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mherrera\Desktop\POA 2020\GENERAL\"/>
    </mc:Choice>
  </mc:AlternateContent>
  <xr:revisionPtr revIDLastSave="0" documentId="13_ncr:1_{B08A4BA8-6DB6-4240-9B0E-C916A928FC54}" xr6:coauthVersionLast="45" xr6:coauthVersionMax="45" xr10:uidLastSave="{00000000-0000-0000-0000-000000000000}"/>
  <bookViews>
    <workbookView xWindow="-120" yWindow="-120" windowWidth="20730" windowHeight="11160" firstSheet="7" activeTab="14" xr2:uid="{00000000-000D-0000-FFFF-FFFF00000000}"/>
  </bookViews>
  <sheets>
    <sheet name="LISTA DESPLG" sheetId="18" state="hidden" r:id="rId1"/>
    <sheet name="OAI" sheetId="28" r:id="rId2"/>
    <sheet name="DG" sheetId="11" r:id="rId3"/>
    <sheet name="DAF-CONSOLIDADO" sheetId="24" r:id="rId4"/>
    <sheet name="CONTABILIDAD" sheetId="25" r:id="rId5"/>
    <sheet name="DPyD" sheetId="26" r:id="rId6"/>
    <sheet name="JURÍDICA" sheetId="27" r:id="rId7"/>
    <sheet name="DTIC" sheetId="33" r:id="rId8"/>
    <sheet name="RRHH" sheetId="29" r:id="rId9"/>
    <sheet name="DCOM" sheetId="30" r:id="rId10"/>
    <sheet name="POA DT3-2020" sheetId="20" r:id="rId11"/>
    <sheet name="POA DT4-2020" sheetId="21" r:id="rId12"/>
    <sheet name="POA DT6-2020" sheetId="22" r:id="rId13"/>
    <sheet name="DF" sheetId="23" r:id="rId14"/>
    <sheet name="CEP" sheetId="31" r:id="rId15"/>
    <sheet name="SUMATORIA" sheetId="3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7" hidden="1">DTIC!$A$7:$AG$85</definedName>
    <definedName name="_xlnm.Print_Area" localSheetId="10">'POA DT3-2020'!$A$2:$AF$1326</definedName>
    <definedName name="_xlnm.Print_Area" localSheetId="11">'POA DT4-2020'!$A$2:$AF$2090</definedName>
    <definedName name="_xlnm.Print_Area" localSheetId="12">'POA DT6-2020'!$A$1:$AF$1390</definedName>
    <definedName name="_xlnm.Print_Area" localSheetId="15">SUMATORIA!$A$1:$D$26</definedName>
    <definedName name="EJEEND" localSheetId="14">[1]Hoja1!$B$3:$B$13</definedName>
    <definedName name="EJEEND" localSheetId="4">[2]Hoja1!$B$3:$B$13</definedName>
    <definedName name="EJEEND" localSheetId="3">[3]Hoja1!$B$3:$B$13</definedName>
    <definedName name="EJEEND" localSheetId="9">[4]Hoja1!$B$3:$B$13</definedName>
    <definedName name="EJEEND" localSheetId="13">[5]Hoja1!$B$3:$B$13</definedName>
    <definedName name="EJEEND" localSheetId="5">[6]Hoja1!$B$3:$B$13</definedName>
    <definedName name="EJEEND" localSheetId="7">#REF!</definedName>
    <definedName name="EJEEND" localSheetId="6">[7]Hoja1!$B$3:$B$13</definedName>
    <definedName name="EJEEND" localSheetId="8">[8]Hoja1!$B$3:$B$13</definedName>
    <definedName name="EJEEND">Hoja1!$B$3:$B$13</definedName>
    <definedName name="EJEPEI" localSheetId="14">[1]Hoja1!$B$34:$B$39</definedName>
    <definedName name="EJEPEI" localSheetId="4">[2]Hoja1!$B$34:$B$39</definedName>
    <definedName name="EJEPEI" localSheetId="3">[3]Hoja1!$B$34:$B$39</definedName>
    <definedName name="EJEPEI" localSheetId="9">[4]Hoja1!$B$34:$B$39</definedName>
    <definedName name="EJEPEI" localSheetId="13">[5]Hoja1!$B$34:$B$39</definedName>
    <definedName name="EJEPEI" localSheetId="5">[6]Hoja1!$B$34:$B$39</definedName>
    <definedName name="EJEPEI" localSheetId="7">#REF!</definedName>
    <definedName name="EJEPEI" localSheetId="6">[7]Hoja1!$B$34:$B$39</definedName>
    <definedName name="EJEPEI" localSheetId="8">[8]Hoja1!$B$34:$B$39</definedName>
    <definedName name="EJEPEI">Hoja1!$B$34:$B$39</definedName>
    <definedName name="OEEND" localSheetId="14">[1]Hoja1!$F$3:$F$13</definedName>
    <definedName name="OEEND" localSheetId="4">[2]Hoja1!$F$3:$F$13</definedName>
    <definedName name="OEEND" localSheetId="3">[3]Hoja1!$F$3:$F$13</definedName>
    <definedName name="OEEND" localSheetId="9">[4]Hoja1!$F$3:$F$13</definedName>
    <definedName name="OEEND" localSheetId="13">[5]Hoja1!$F$3:$F$13</definedName>
    <definedName name="OEEND" localSheetId="5">[6]Hoja1!$F$3:$F$13</definedName>
    <definedName name="OEEND" localSheetId="7">#REF!</definedName>
    <definedName name="OEEND" localSheetId="6">[7]Hoja1!$F$3:$F$13</definedName>
    <definedName name="OEEND" localSheetId="8">[8]Hoja1!$F$3:$F$13</definedName>
    <definedName name="OEEND">Hoja1!$F$3:$F$13</definedName>
    <definedName name="OEPEI" localSheetId="14">[1]Hoja1!$F$34:$F$66</definedName>
    <definedName name="OEPEI" localSheetId="4">[2]Hoja1!$F$34:$F$66</definedName>
    <definedName name="OEPEI" localSheetId="3">[3]Hoja1!$F$34:$F$66</definedName>
    <definedName name="OEPEI" localSheetId="9">[4]Hoja1!$F$34:$F$66</definedName>
    <definedName name="OEPEI" localSheetId="13">[5]Hoja1!$F$34:$F$66</definedName>
    <definedName name="OEPEI" localSheetId="5">[6]Hoja1!$F$34:$F$66</definedName>
    <definedName name="OEPEI" localSheetId="7">#REF!</definedName>
    <definedName name="OEPEI" localSheetId="6">[7]Hoja1!$F$34:$F$66</definedName>
    <definedName name="OEPEI" localSheetId="8">[8]Hoja1!$F$34:$F$66</definedName>
    <definedName name="OEPEI">Hoja1!$F$34:$F$66</definedName>
    <definedName name="OGEND" localSheetId="14">[1]Hoja1!$D$3:$D$13</definedName>
    <definedName name="OGEND" localSheetId="4">[2]Hoja1!$D$3:$D$13</definedName>
    <definedName name="OGEND" localSheetId="3">[3]Hoja1!$D$3:$D$13</definedName>
    <definedName name="OGEND" localSheetId="9">[4]Hoja1!$D$3:$D$13</definedName>
    <definedName name="OGEND" localSheetId="13">[5]Hoja1!$D$3:$D$13</definedName>
    <definedName name="OGEND" localSheetId="5">[6]Hoja1!$D$3:$D$13</definedName>
    <definedName name="OGEND" localSheetId="7">#REF!</definedName>
    <definedName name="OGEND" localSheetId="6">[7]Hoja1!$D$3:$D$13</definedName>
    <definedName name="OGEND" localSheetId="8">[8]Hoja1!$D$3:$D$13</definedName>
    <definedName name="OGEND">Hoja1!$D$3:$D$13</definedName>
    <definedName name="OGPEI" localSheetId="14">[1]Hoja1!$D$34:$D$40</definedName>
    <definedName name="OGPEI" localSheetId="4">[2]Hoja1!$D$34:$D$40</definedName>
    <definedName name="OGPEI" localSheetId="3">[3]Hoja1!$D$34:$D$40</definedName>
    <definedName name="OGPEI" localSheetId="9">[4]Hoja1!$D$34:$D$40</definedName>
    <definedName name="OGPEI" localSheetId="13">[5]Hoja1!$D$34:$D$40</definedName>
    <definedName name="OGPEI" localSheetId="5">[6]Hoja1!$D$34:$D$40</definedName>
    <definedName name="OGPEI" localSheetId="7">#REF!</definedName>
    <definedName name="OGPEI" localSheetId="6">[7]Hoja1!$D$34:$D$40</definedName>
    <definedName name="OGPEI" localSheetId="8">[8]Hoja1!$D$34:$D$40</definedName>
    <definedName name="OGPEI">Hoja1!$D$34:$D$40</definedName>
    <definedName name="PNPSP" localSheetId="14">[1]Hoja1!$B$18:$B$29</definedName>
    <definedName name="PNPSP" localSheetId="4">[2]Hoja1!$B$18:$B$29</definedName>
    <definedName name="PNPSP" localSheetId="3">[3]Hoja1!$B$18:$B$29</definedName>
    <definedName name="PNPSP" localSheetId="9">[4]Hoja1!$B$18:$B$29</definedName>
    <definedName name="PNPSP" localSheetId="13">[5]Hoja1!$B$18:$B$29</definedName>
    <definedName name="PNPSP" localSheetId="5">[6]Hoja1!$B$18:$B$29</definedName>
    <definedName name="PNPSP" localSheetId="7">#REF!</definedName>
    <definedName name="PNPSP" localSheetId="6">[7]Hoja1!$B$18:$B$29</definedName>
    <definedName name="PNPSP" localSheetId="8">[8]Hoja1!$B$18:$B$29</definedName>
    <definedName name="PNPSP">Hoja1!$B$18:$B$29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65" i="30" l="1"/>
  <c r="Q68" i="29"/>
  <c r="Q35" i="27" l="1"/>
  <c r="A4" i="36" l="1"/>
  <c r="B6" i="36"/>
  <c r="C6" i="36"/>
  <c r="B7" i="36"/>
  <c r="C7" i="36"/>
  <c r="A9" i="36"/>
  <c r="A10" i="36"/>
  <c r="A12" i="36"/>
  <c r="A13" i="36"/>
  <c r="A14" i="36"/>
  <c r="D16" i="36"/>
  <c r="D15" i="36"/>
  <c r="P1109" i="22" l="1"/>
  <c r="P272" i="22"/>
  <c r="P226" i="22"/>
  <c r="P155" i="22"/>
  <c r="P1688" i="21"/>
  <c r="P1368" i="21"/>
  <c r="P1231" i="21"/>
  <c r="P1216" i="21"/>
  <c r="P397" i="21"/>
  <c r="P192" i="21"/>
  <c r="P1224" i="20"/>
  <c r="P1208" i="20"/>
  <c r="P1107" i="20"/>
  <c r="P1093" i="20"/>
  <c r="P1081" i="20"/>
  <c r="P409" i="20"/>
  <c r="P165" i="20"/>
  <c r="A19" i="36" l="1"/>
  <c r="A18" i="36"/>
  <c r="A17" i="36"/>
  <c r="A16" i="36"/>
  <c r="A15" i="36"/>
  <c r="Q31" i="31" l="1"/>
  <c r="D19" i="36" s="1"/>
  <c r="Q439" i="23"/>
  <c r="AH156" i="22"/>
  <c r="AJ104" i="26"/>
  <c r="Q83" i="25"/>
  <c r="AJ317" i="24"/>
  <c r="C11" i="36" l="1"/>
  <c r="D10" i="36"/>
  <c r="Q86" i="33"/>
  <c r="D18" i="36" s="1"/>
  <c r="Q39" i="11"/>
  <c r="Q17" i="28"/>
  <c r="D20" i="36" s="1"/>
  <c r="D8" i="36" l="1"/>
  <c r="P313" i="22"/>
  <c r="P308" i="22"/>
  <c r="P303" i="22"/>
  <c r="P298" i="22"/>
  <c r="P293" i="22"/>
  <c r="P343" i="22" s="1"/>
  <c r="P426" i="21"/>
  <c r="P420" i="21"/>
  <c r="P414" i="21"/>
  <c r="P408" i="21"/>
  <c r="P402" i="21"/>
  <c r="P260" i="21"/>
  <c r="P251" i="21"/>
  <c r="P242" i="21"/>
  <c r="P232" i="21"/>
  <c r="P213" i="21"/>
  <c r="P204" i="21"/>
  <c r="P197" i="21"/>
  <c r="P483" i="20"/>
  <c r="P477" i="20"/>
  <c r="P471" i="20"/>
  <c r="P465" i="20"/>
  <c r="P459" i="20"/>
  <c r="P453" i="20"/>
  <c r="P447" i="20"/>
  <c r="P441" i="20"/>
  <c r="P435" i="20"/>
  <c r="P429" i="20"/>
  <c r="P423" i="20"/>
  <c r="P197" i="20"/>
  <c r="P188" i="20"/>
  <c r="P296" i="20" s="1"/>
  <c r="P320" i="21" l="1"/>
  <c r="P504" i="21"/>
  <c r="P2090" i="21" s="1"/>
  <c r="C5" i="36" s="1"/>
  <c r="D4" i="36" s="1"/>
  <c r="D3" i="36" s="1"/>
  <c r="D22" i="36" s="1"/>
  <c r="D24" i="36" s="1"/>
  <c r="P513" i="20"/>
  <c r="P1326" i="20" s="1"/>
</calcChain>
</file>

<file path=xl/sharedStrings.xml><?xml version="1.0" encoding="utf-8"?>
<sst xmlns="http://schemas.openxmlformats.org/spreadsheetml/2006/main" count="33627" uniqueCount="2637">
  <si>
    <t>Presupuesto</t>
  </si>
  <si>
    <t>OFICINA DE INGENIEROS SUPERVISORES DE OBRAS DEL ESTADO</t>
  </si>
  <si>
    <t>No.</t>
  </si>
  <si>
    <t>Responsables</t>
  </si>
  <si>
    <t>Indicador</t>
  </si>
  <si>
    <t>Meta</t>
  </si>
  <si>
    <t>Medio de Verificacacion (Evidencias)</t>
  </si>
  <si>
    <t>PLAN OPERATIVO 2020</t>
  </si>
  <si>
    <t>CRONOGRAMA DE EJECUCION</t>
  </si>
  <si>
    <t>OCT.</t>
  </si>
  <si>
    <t>NOV</t>
  </si>
  <si>
    <t>DIC.</t>
  </si>
  <si>
    <t>ENER.</t>
  </si>
  <si>
    <t>FEB.</t>
  </si>
  <si>
    <t>MAR.</t>
  </si>
  <si>
    <t>ABR.</t>
  </si>
  <si>
    <t>MAY.</t>
  </si>
  <si>
    <t>JUN.</t>
  </si>
  <si>
    <t>JUL.</t>
  </si>
  <si>
    <t>AGO.</t>
  </si>
  <si>
    <t>SEPT.</t>
  </si>
  <si>
    <t xml:space="preserve"> </t>
  </si>
  <si>
    <t>Descripción del Producto</t>
  </si>
  <si>
    <t>RECURSOS</t>
  </si>
  <si>
    <t>No Financieros</t>
  </si>
  <si>
    <t>Fuente de Financiamiento</t>
  </si>
  <si>
    <t>Acciones Institucionales</t>
  </si>
  <si>
    <t>Línea Base</t>
  </si>
  <si>
    <t>TRIMESTRE 1</t>
  </si>
  <si>
    <t>TRIMESTRE 2</t>
  </si>
  <si>
    <t>TRIMESTRE 3</t>
  </si>
  <si>
    <t>TRIMESTRE 4</t>
  </si>
  <si>
    <t>Eje Estratégico                                                                                                    PEI</t>
  </si>
  <si>
    <t>VINCULACIÓN CON LA END 2030</t>
  </si>
  <si>
    <t>Eje END</t>
  </si>
  <si>
    <t>Objetivo Gral. END</t>
  </si>
  <si>
    <t>FINANCIEROS</t>
  </si>
  <si>
    <t>Nivel de Prioridad</t>
  </si>
  <si>
    <t>PNPSP</t>
  </si>
  <si>
    <t>Objetivo Estratégico</t>
  </si>
  <si>
    <t>Objetivo General</t>
  </si>
  <si>
    <t>Objetivo Específico</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</si>
  <si>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</si>
  <si>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Producto(s)</t>
  </si>
  <si>
    <t>INTERCAMBIOS DE COOPERACIÓN INTERNACIONAL</t>
  </si>
  <si>
    <t>EVENTOS EXTRAORDINARIOS DENTRO DE LA INSTITUCIÓN</t>
  </si>
  <si>
    <t>EVENTOS EXTRAORDINARIOS FUERA DE LA INSTITUCIÓN</t>
  </si>
  <si>
    <t>VISITAS DE INSPECCIÓN DE OBRAS A NIVEL NACIONAL</t>
  </si>
  <si>
    <t>ALTO</t>
  </si>
  <si>
    <t>%</t>
  </si>
  <si>
    <t>Objetivo Específico END</t>
  </si>
  <si>
    <t>Objetivos Generales</t>
  </si>
  <si>
    <t>Iniciativas Estratégicas</t>
  </si>
  <si>
    <t>I.Planificación de la Inversión</t>
  </si>
  <si>
    <t>II.Fortalecimiento Institucional</t>
  </si>
  <si>
    <t>III.Gestión y ejecución de Proyectos</t>
  </si>
  <si>
    <t>IV.Supervisión de Proyectos</t>
  </si>
  <si>
    <t>V. Fiscalización de Proyectos</t>
  </si>
  <si>
    <t xml:space="preserve">VI. Entrega de Proyectos </t>
  </si>
  <si>
    <t>1.1. Administración pública eficiente, transparente y orientada a resultados.</t>
  </si>
  <si>
    <t>1.1.1.Estructurar una administración pública eficiente que actúe con honestidad, transparencia y rendición de cuentas y se oriente a la obtención de resultados en beneficio de la sociedad y del desarrollo nacional y local.</t>
  </si>
  <si>
    <t>2."Una sociedad con igualdad de derechos y oportunidades, en la que toda la población tiene garantizada educación, salud, vivienda digna y servicios básicos de calidad, y que promueve la reducción progresiva de la pobreza y la desigualdad social y territorial."</t>
  </si>
  <si>
    <t xml:space="preserve">2.1. Educación de calidad para todos y todas.   </t>
  </si>
  <si>
    <t xml:space="preserve">2.2. Salud y seguridad social integral.   </t>
  </si>
  <si>
    <t xml:space="preserve">2.3.Cohesión territorial.  </t>
  </si>
  <si>
    <t xml:space="preserve">2.4.Vivienda digna en entornos saludables.  </t>
  </si>
  <si>
    <t xml:space="preserve"> 2.5.Cultura e identidad nacional en un mundo global.    </t>
  </si>
  <si>
    <t>2.6. Deporte y recreación física para el desarrollo humano.</t>
  </si>
  <si>
    <t>2.1.1. Implantar un sistema educativo nacional de calidad, que capacite para el desarrollo humano y un ejercicio progresivo de ciudadanía responsable.</t>
  </si>
  <si>
    <t>2.2.1. Garantizar el derecho de la población al acceso a un modelo de atención integral, con calidad y calidez, que privilegie la promoción de la salud y la prevención de enfermedad, mediante la consolidación del Sistema Nacional de Salud.</t>
  </si>
  <si>
    <t>2.3.1.Reducir la disparidad urbano-rural e interregional en el acceso a servicios y oportunidades económicas, mediante la promoción de un desarrollo territorial ordenado e inclusivo.</t>
  </si>
  <si>
    <t>2.3.2.Integrar la dimensión de la cohesión territorial en el diseño y la gestión de políticas públicas.</t>
  </si>
  <si>
    <t>2.4.1.Facilitar el acceso de la población a viviendas económicas, seguras y dignas, con seguridad jurídica  y en asentamientos humanos sostenibles, socialmente integrados, que cumplan con los criterios de adecuada gestión de riesgos y accesibiidad universal .</t>
  </si>
  <si>
    <t>2.5.1.Recuperar, promover y desarrollar los diferentes procesos que reafirman la cultura y la identidad nacional.</t>
  </si>
  <si>
    <t>2.6.1.Garantizar el mejoramiento de las condiciones para el trabajo de las áreas de educación física, deporte y recreación.</t>
  </si>
  <si>
    <t>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t>
  </si>
  <si>
    <t xml:space="preserve">3.1.Economía articulada, innovadora y ambientalmente sostenible, con una estructura productiva que genera crecimiento alto y sostenido.       </t>
  </si>
  <si>
    <t>3.1.1.Consolidar un sistema financiero eficiente, solvente y profundo que apoye la generación de ahorro y su canalización al desarrollo productivo.</t>
  </si>
  <si>
    <t>4."Una sociedad con cultura de producción y consumo sostenibles, que gestiona con equidad y eficacia los riesgos y la protección del medio ambiente y los recursos naturales y promueve una adecuada adaptación al cambio climático."</t>
  </si>
  <si>
    <t>4.1.Manejo sostenible del medio ambiente.</t>
  </si>
  <si>
    <t>4.2.Eficaz gestión de riesgo para minimizar pérdidas humanas, económicas y ambientales.</t>
  </si>
  <si>
    <t>4.1.1.Fortalecer a nivel nacional, regional y local, la institucionalidad, el marco regulatorio y los mecanismos de penalización para garantizar la protección del medio ambiente conforme al desarrollo sostenible.</t>
  </si>
  <si>
    <t>4.2.1.Reducir la vulnerabilidad a los efectos del cambio climático.</t>
  </si>
  <si>
    <t>1.Administración Pública eficiente y transparente.</t>
  </si>
  <si>
    <t>2.Mas educación de calidad para todos.</t>
  </si>
  <si>
    <t>3.Mas y mejor salud y seguridad social integral para todos.</t>
  </si>
  <si>
    <t>4.Creando Igualdad de derechos y oportunidades.</t>
  </si>
  <si>
    <t>5.Mejorar la planificación local para la cohesión territorial.</t>
  </si>
  <si>
    <t>6.Más vivienda digna en entornos saludables.</t>
  </si>
  <si>
    <t>7.Más cultura e identidad en un entorno globalizado.</t>
  </si>
  <si>
    <t>8.Más deporte y recreación física para el desarrollo humano.</t>
  </si>
  <si>
    <t>9.Propiciando un manejo sostenible al medio ambiente.</t>
  </si>
  <si>
    <t>10.Una adecuada adaptación al cambio climático.</t>
  </si>
  <si>
    <t>11.Programas protegidos y prioritarios.</t>
  </si>
  <si>
    <t>1.1.Planificar y proyectar cumpliendo con las necesidades y demandas de la población a ejecutarse en el cumplimiento de las metas establecidas por la Presidencia de la República.</t>
  </si>
  <si>
    <t>1.2.Desarrollo de un plan, programa o proyecto a través del uso eficiente de los recursos de inversión.</t>
  </si>
  <si>
    <t>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t>
  </si>
  <si>
    <t>3.1.Ejecutar, Proyectar, Gestionar, Construir, Reconstruir obras de infraestructura que respondan a una demanda nacional y que garanticen la seguridad de las personas, el bienestar de la sociedad y la sostenibilidad y protección al medio ambiente.</t>
  </si>
  <si>
    <t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t>
  </si>
  <si>
    <t xml:space="preserve">6.1.Entregar proyectos completos y totalmente funcionando en cumplimiento con los fines específicos, en  respuesta a soluciones y demandas de la población, cumpliendo con lo establecido en las leyes y resoluciones. </t>
  </si>
  <si>
    <t>1.1.1.Hacer un reconocimiento de las obras prioritarias a ejecutarse en un tiempo estimado, establecidas en el Plan Plurianual.</t>
  </si>
  <si>
    <t xml:space="preserve">1.2.1.Elaborar Perfiles Básicos de la Cartera de Proyectos de Inversión Pública, que posibiliten verificar la factibilidad previa de la ejecución y que pueda ser cuantificada sobre la inversión pública en el gasto corriente futuro.
</t>
  </si>
  <si>
    <t>1.2.2.Coordinar el procedimiento de contrataciones públicas dando estricto cumplimiento a las políticas, lineamientos y directrices establecidas en la Ley de Compras y Contrataciones Públicas 340-06, en la institución.</t>
  </si>
  <si>
    <t>1.2.3.Cumplir con los Sistemas de Información de monitoreo y evaluación establecidos por la Presidencia (Metas Presidencias, NOBACI, SISMAP, SAIP,SIGEF, SNIP, ETC.)</t>
  </si>
  <si>
    <t>2.1.1.Incrementar la calidad y eficiencia de los procesos internos para el desempeño institucional.</t>
  </si>
  <si>
    <t>2.1.2.Crear y fortalecer un Plan de Mejora del Clima Organizacional.</t>
  </si>
  <si>
    <t xml:space="preserve">2.1.3.Dotar al personal de un ambiente agradable, conforme al avance de los tiempos y la tecnología para la mejor realización de sus funciones.
</t>
  </si>
  <si>
    <t xml:space="preserve">2.1.4.Crear planes y programas motivacionales que incrementen la productividad y lealtad de los empleados dentro de la institución.
</t>
  </si>
  <si>
    <t>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t>
  </si>
  <si>
    <t>2.1.6.Crear y difundir los manuales e instructivos para su implementación, estandarizando todos los procesos operacionales de la institución.</t>
  </si>
  <si>
    <t>2.1.7.Entrenar y capacitar al personal de manera continua para mejorar la calidad del trabajo.</t>
  </si>
  <si>
    <t>2.1.8.Fortalecer la seguridad de la infraestructura interna.</t>
  </si>
  <si>
    <t>2.1.9.Fortalecer la plataforma tecnológica y la seguridad de la misma.</t>
  </si>
  <si>
    <t>2.1.10.Reclutar recursos humanos de alto nivel acorde a las necesidades institucionales.</t>
  </si>
  <si>
    <t>2.1.11.Mejorar la comunicación interna, de manera fluida y eficiente a todos los grupos de interés y el personal en general.</t>
  </si>
  <si>
    <t>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t>
  </si>
  <si>
    <t>3.1.2.Cumplir con las asignaciones presupuestarias para cada tipo de proyecto en tiempo y costos.</t>
  </si>
  <si>
    <t>3.1.3.Establecer un sistema de seguimiento e información de carácter físico, financiero y de gestión relativo al ciclo de ida de cada proyecto y su financiamiento, interconectado al sistema de gestión financiera del Estado.</t>
  </si>
  <si>
    <t>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t>
  </si>
  <si>
    <t>4.1.2.Verificar la aplicación efectiva de los convenios, contratos y compromisos establecidos.</t>
  </si>
  <si>
    <t>4.1.3.Verificar el cumplimiento de las partes involucradas durante la ejecución de los proyectos.</t>
  </si>
  <si>
    <t>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t>
  </si>
  <si>
    <t xml:space="preserve">4.1.4.Velar porque el cumplimiento de la obra esté bajo el concepto con el que fue diseñado, previendo las circunstancias o inconvenientes que puedan presentarse en el desarrollo de la misma. </t>
  </si>
  <si>
    <t>4.1.5.Proporcionar un estándar de control de calidad a través de informes técnicos e indicaciones oportunas, eficaces y aptas dándole seguimiento continuo al proyecto, en calidad de asesores de obras del Estado.</t>
  </si>
  <si>
    <t>4.1.6.Incrementar la ejecución de proyectos que promuevan el avance y el desarrollo a través de la construcción de infraestructuras de calidad a nivel nacional.</t>
  </si>
  <si>
    <t>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t>
  </si>
  <si>
    <t>5.1.2.Verificar la aplicación efectiva de los convenios, contratos y compromisos establecidos para establecer los procesos de cierre de las obras, mediante la dotación de informes de informes de evaluaciones y seguimiento de las mismas.</t>
  </si>
  <si>
    <t>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t>
  </si>
  <si>
    <t>5.1.4.Establecer una estrecha coordinación, a través de las áreas técnicas de la institución, intercambiando información en torno a la gestión de obras de construcción.</t>
  </si>
  <si>
    <t>5.1.5.Supervisar y fiscalizar la construcción de proyectos de infraestructura para beneficio de las comunidades, ejecutando la construcción, remodelación, reparación y/o cubicaciones de pagos de obras realizadas por el Estado.</t>
  </si>
  <si>
    <t>6.1.1.Gestionar proyectos de calidad que revelen la transparencia y el uso adecuado de los recursos destinados a la inversión, en cumplimiento con la programación físico financiera de los mismos.</t>
  </si>
  <si>
    <t>6.1.2.Dar por terminadas las obras de construcción de infraestructuras mediante el resultado de las evaluaciones periódicas por disposición de las áreas técnicas.</t>
  </si>
  <si>
    <t>6.1.3.Entregar para la puesta en marcha de proyectos sin observaciones pendientes, en concordancia con lo establecido en el contrato.</t>
  </si>
  <si>
    <t>DAF</t>
  </si>
  <si>
    <t>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t>
  </si>
  <si>
    <t>REUNIÓN DE CONSEJO DE GOBIERNO</t>
  </si>
  <si>
    <t>SEGUIMIENTO AL SISTEMA DE MEDICIÓN Y MONITOREO DE LA GESTIÓN PÚBLICA (METAS PRESIDENCIALES)</t>
  </si>
  <si>
    <t>Es un sistema que incluye un mecanismo metodologico para el monitoreo de las metas presidenciales y las obras prioritarias para el Gobierno Central. Con el objetivo de informar al Presidente de la República de manera periódica y oportuna, acerca de los avances, alertas y restricciones de la gestión institucional.</t>
  </si>
  <si>
    <t>1-Seguimiento al indicador de Obras de Infraestructura.</t>
  </si>
  <si>
    <t>2-SISMAP</t>
  </si>
  <si>
    <t>3-ITICGE</t>
  </si>
  <si>
    <t>4-NOBACI</t>
  </si>
  <si>
    <t>5-LEY 200-04</t>
  </si>
  <si>
    <t>6-IGP</t>
  </si>
  <si>
    <t>7-SNCP</t>
  </si>
  <si>
    <t>DG-DT</t>
  </si>
  <si>
    <t>RRHH</t>
  </si>
  <si>
    <t>DTIC</t>
  </si>
  <si>
    <t>DPyD</t>
  </si>
  <si>
    <t>OAI</t>
  </si>
  <si>
    <t>COMPRAS</t>
  </si>
  <si>
    <t>Las reuniones del Consejo de Gobierno se celebran con carácter ordinario, con una periodicidad trimestral, previa convocatoria del Presidente, quien fija el orden del día, al que se acompaña la documentación correspondiente a los asuntos sobre los que se trate.</t>
  </si>
  <si>
    <t>1-Recepción de Invitación</t>
  </si>
  <si>
    <t>2-Reunión del Consejo</t>
  </si>
  <si>
    <t>3-Reunión con los directivos referente a los resultados del Consejo.</t>
  </si>
  <si>
    <t>MINPRE</t>
  </si>
  <si>
    <t>GERENCIA INSTITUCIONAL</t>
  </si>
  <si>
    <t>AUTORIDADES COMPETENTES/DG</t>
  </si>
  <si>
    <t>Un acto institucional es un acontecimiento al que asisten representantes de la institución para tratar diversos temas sobre la gestión.</t>
  </si>
  <si>
    <t>Un acto institucional es un acontecimiento al que asisten representantes de diferentes instituciones públicas o privadas o celebridades del ámbito de la cultura, la política, la sociedad, o la prensa.</t>
  </si>
  <si>
    <t>Estas visitas se realizan con la finalidad de verificar y vigilar el seguimiento del proceso de los trabajos de construcción de la cartera de proyectos prioritarios para la Presidencia y así garantizar que su ejecución se realice de acuerdo con las normas técnicas, especificaciones, planos y demás documentos de carácter legal que constituyen el proyecto.</t>
  </si>
  <si>
    <t>Se refiere a las visitas internacionales para asesoría en diferentes ámbitos de la contrucción, supervisón y fiscalización de infraestructuras del Estado.</t>
  </si>
  <si>
    <t>1-Recepción de Solicitud</t>
  </si>
  <si>
    <t>2-Convocatoría autoridades internas</t>
  </si>
  <si>
    <t>3-Coordinación con la División de Protocolo</t>
  </si>
  <si>
    <t>2-Convocatoría y remisión de invitaciones</t>
  </si>
  <si>
    <t>4-Reservación de Catering</t>
  </si>
  <si>
    <t>5-Remisión de Minuta a los participantes</t>
  </si>
  <si>
    <t>1-Programar Agenda</t>
  </si>
  <si>
    <t>2-Coordinar proyectos a inspeccionar</t>
  </si>
  <si>
    <t>3-Convocatoria de los involucrados</t>
  </si>
  <si>
    <t>4-Solicitud de viáticos y combustible</t>
  </si>
  <si>
    <t>1-Recepción de solicitud de visitas internacionales</t>
  </si>
  <si>
    <t>2-Coordinar viaje</t>
  </si>
  <si>
    <t>3-Coordinar estadias</t>
  </si>
  <si>
    <t>4-Contratación de traductor</t>
  </si>
  <si>
    <t>DG</t>
  </si>
  <si>
    <t>DG-DC</t>
  </si>
  <si>
    <t>DG/COMPRAS</t>
  </si>
  <si>
    <t>DIRECCIÓN GENERAL</t>
  </si>
  <si>
    <t>N/A</t>
  </si>
  <si>
    <t>PRESUPUESTO APROBADO</t>
  </si>
  <si>
    <t>CAPTURA DE PANTALLA DEL SISTEMA</t>
  </si>
  <si>
    <t>CARTA DE CONVOCATORIA</t>
  </si>
  <si>
    <t>FOTOGRAFÍAS</t>
  </si>
  <si>
    <t>LISTADO DE ASISTENCIA</t>
  </si>
  <si>
    <t>OFICIO DE SOLICITUD</t>
  </si>
  <si>
    <t>RESERVACIÓN</t>
  </si>
  <si>
    <t>MINUTA</t>
  </si>
  <si>
    <t>AGENDA</t>
  </si>
  <si>
    <t>CRONOGRAMA DE VISITAS DE INSPECCIÓN</t>
  </si>
  <si>
    <t>FORMULARIOS DE SOLICITUD</t>
  </si>
  <si>
    <t>CARTA DE SOLICITUD</t>
  </si>
  <si>
    <t>CONTRATACIÓN DE OUTSOURCING</t>
  </si>
  <si>
    <t>DG/COMPRAS/ COMUNICACIONES</t>
  </si>
  <si>
    <t>1.2.1.Supervisar el cumplimiento en tiempo y forma de las actividades de seguimiento operativo de los programas presupuestarios de ejecución de proyectos, así como el logro comprometido de las obras en listadas en el Plan Plurianual.</t>
  </si>
  <si>
    <t>10.Fomento a una eficaz gestión de riezgo de desastres.</t>
  </si>
  <si>
    <t>MATERIAL GASTABLE, COMUSTIBLE, DIETA, VIÁTICOS</t>
  </si>
  <si>
    <t>10.Fomento a una eficaz gestión de reiesgos de desastres.</t>
  </si>
  <si>
    <t>1.2.1.Supervisar el cumplimiento en tiempo y forma de las actividades de seguimiento operativo de los programas presupuestarios de ejecución de proyectos, así como el logro comprometido de las obras enlistadas en el Plan Plurianual.</t>
  </si>
  <si>
    <t>Objetivo Especíofico END</t>
  </si>
  <si>
    <t>MEDIO</t>
  </si>
  <si>
    <t>CAPTACION DIRECTA</t>
  </si>
  <si>
    <t>MATERIAL GASTABLE</t>
  </si>
  <si>
    <t xml:space="preserve">GERENTES </t>
  </si>
  <si>
    <t>EQUIPOS DE MEDICION</t>
  </si>
  <si>
    <t>COORDINADORES</t>
  </si>
  <si>
    <t>BAJO</t>
  </si>
  <si>
    <t>DIRECCIÓN TÉCNICA- PROYECTOS HIDRICOS</t>
  </si>
  <si>
    <t>CAPTACION PROPIA</t>
  </si>
  <si>
    <t>SOLICITAR EVALUACIÓN E INICIO PROCESO DE RECEPCIÓN Y CIERRE DEL CONTRATO</t>
  </si>
  <si>
    <t>DEP. DISEÑO</t>
  </si>
  <si>
    <t>EQUIPOS DE PROTECCION PERSONAL</t>
  </si>
  <si>
    <t>CAPTACIÓN DIRECTA</t>
  </si>
  <si>
    <t>PORCENTAJE DE EJECUCION</t>
  </si>
  <si>
    <t>OFICIO CON SOLICITUD EVALUACIÓN E INICIO PROCESO DE RECEPCIÓN Y CIERRE DEL CONTRATO</t>
  </si>
  <si>
    <t>REALIZAR INFORME DE EVALUACION DE CONCLUSION DE OBRA</t>
  </si>
  <si>
    <t>DEP. PRESUPUESTO</t>
  </si>
  <si>
    <t>VEHICULO/ CHOFER/ COMBUSTIBLE</t>
  </si>
  <si>
    <t>ACUERDO INTERINTITUCIONAL</t>
  </si>
  <si>
    <t>INFORME DE EVALUACION DE CONCLUSION DE OBRA</t>
  </si>
  <si>
    <t>SOLICITAR LA CUBICACION DE CIERRE</t>
  </si>
  <si>
    <t>DIR. JURIDICA</t>
  </si>
  <si>
    <t>PROGRAMAS DE DISEÑO Y MODIFICACIONES</t>
  </si>
  <si>
    <t>ASIGNACIÓN PRESUPUESTARIA</t>
  </si>
  <si>
    <t>OFICIO CON SOLICITUD CUBICACION DE CIERRE</t>
  </si>
  <si>
    <t>GENERAR LA CUBICACION DE CIERRE</t>
  </si>
  <si>
    <t>DIR. ADM.FIN.</t>
  </si>
  <si>
    <t>EQUIPO PLOTER</t>
  </si>
  <si>
    <t>DONACIÓN</t>
  </si>
  <si>
    <t>RESUMEN DE EJECUCION DE CONTRATO CON CUBICACION DE CIERRE</t>
  </si>
  <si>
    <t>SOLICITAR CERTIFICACION INSPECCION RECEPCION PROVICIONAL DEL CONTRATO</t>
  </si>
  <si>
    <t>DEP. REGION NORTE</t>
  </si>
  <si>
    <t>EQUIPOS DE MEDICION, LIBRETAS/ BITACORAS, LAPTOP/TABLE, TELEFONO CELULAR (FLOTA), CÁMARA FOTOGRÁFICA</t>
  </si>
  <si>
    <t>OFICIO CON SOLICITUD CERTIFICACION INSPECCION RECEPCION PROVICIONAL DEL CONTRATO</t>
  </si>
  <si>
    <t>EMISION CERTIFICACION INSPECCION RECEPCION PROVICIONAL DEL CONTRATO</t>
  </si>
  <si>
    <t>DEP. REGION NORDESTE</t>
  </si>
  <si>
    <t>PLANOS, PRESUPUESTO Y CRONOGRAMA DEL PROYECTO</t>
  </si>
  <si>
    <t>CERTIFICACION INSPECCION RECEPCION PROVICIONAL DEL CONTRATO</t>
  </si>
  <si>
    <t>REMISION CARTA RECEPCION PROVISIONAL DE CONTRATO A CONTRATISTA Y SOLICITUD DE DOCUMENTOS PARA CIERRE</t>
  </si>
  <si>
    <t>DEP. REGION ESTE</t>
  </si>
  <si>
    <t>MATERIALES GASTABLES</t>
  </si>
  <si>
    <t>CARTA RECEPCION PROVISIONAL DE CONTRATO A CONTRATISTA</t>
  </si>
  <si>
    <t xml:space="preserve">REMISION DOCUMENTOS REQUERIDOS PARA CIERRE DE CONTRATO </t>
  </si>
  <si>
    <t>DEP. REGIÓN SUR Y PROVINCIA SANTO DOMINGO</t>
  </si>
  <si>
    <t>PERSONAL ESPECIALIZADO EN ÁREAS DE LA INGENIERIA/ARQUITECTURA</t>
  </si>
  <si>
    <t xml:space="preserve">CARTA CON DOCUMENTOS REQUERIDOS PARA CIERRE DE CONTRATO </t>
  </si>
  <si>
    <t xml:space="preserve">REMISION ACTA DE RECEPCION CON LEVANTAMIENTO DE RESERVAS Y  DE DOCUMENTOS PARA CIERRE DE CONTRATO </t>
  </si>
  <si>
    <t>DEP. CUBICACIÓNES</t>
  </si>
  <si>
    <t>PERSONAL PARA SUPERVISION DE OBRA</t>
  </si>
  <si>
    <t xml:space="preserve">ACTA DE RECEPCION CON LEVANTAMIENTO DE RESERVAS Y  DE DOCUMENTOS PARA CIERRE DE CONTRATO </t>
  </si>
  <si>
    <t xml:space="preserve">RECEPCION DE ACTA DE RECEPCION Y DOCUMENTOS PARA CIERRE </t>
  </si>
  <si>
    <t>DEP. FISCALIZACION</t>
  </si>
  <si>
    <t xml:space="preserve">ACTA DE RECEPCION Y DOCUMENTOS PARA CIERRE </t>
  </si>
  <si>
    <t>SOLICITUD CUBICACION DE FINAL CON LIBERACION DE RETENIDO</t>
  </si>
  <si>
    <t>CONTRATISTA</t>
  </si>
  <si>
    <t>OFICIO CON SOLICITUD REALIZAR CUBICACION DE FINAL CON LIBERACION DE RETENIDO</t>
  </si>
  <si>
    <t>REMISION SOLICITUD CUBICACION DE FINAL CON LIBERACION DE RETENIDO</t>
  </si>
  <si>
    <t>OFICIO CON SOLICITUD CUBICACION DE FINAL CON LIBERACION DE RETENIDO</t>
  </si>
  <si>
    <t>GENERAR CUBICACION FINAL CON LIBERACION DE RETENIDO</t>
  </si>
  <si>
    <t>RESUMEN DE EJECUCION DE CONTRATO CON CUBICACION FINAL CON LIBERACION DE RETENIDO</t>
  </si>
  <si>
    <t>EMISION CERTIFICACION DE INSPECCION Y RECEPCION FINAL</t>
  </si>
  <si>
    <t>CERTIFICACION DE INSPECCION Y RECEPCION FINAL</t>
  </si>
  <si>
    <t>INSTALACIONES DE LA BASE NAVAL LAS CALDERAS, MARINA DE GUERRA.</t>
  </si>
  <si>
    <t>CONSTRUCCIÓN Y RECONSTRUCCIÓN DE LAS ÁREAS DE ENTRENAMIENTO, AULAS Y GIMNASIOS ASÍ COMO CALLES INTERIORES DE LA BASE.</t>
  </si>
  <si>
    <t>PORCENTAJE DE AVANCE</t>
  </si>
  <si>
    <t>RECONSTRUCCIÓN DE CARRETERA HONDURAS-MATADERO BANI</t>
  </si>
  <si>
    <t>ESTE PROYECTO COMPRENDE LA CONSTRUCCIÓN DE UNA CARRETERA DE 7 KMS DESDE AUTOPISTA SÁNCHEZ HASTA LA POBLACIÓN DE HONDURAS -MATADERO, Y DARÁ ACCESO A COMUNIDADES A LO LARGO DE LA VÍA CON  VOCACIÓN AGRÍCOLA.</t>
  </si>
  <si>
    <t>REHABILITACION DE LA CARRETERA EL PINAL-LOS TRAMOJOS (TRAMO I) (POR LOS DAÑOS OCASIONADOS POR LA TORMENTA SANDY), PROVINCIA SAN JOSE DE OCOA</t>
  </si>
  <si>
    <t>ESTE PROYECTO DE TIPOLOGÍA VIAL CONSISTE EN LA CONSTRUCCIÓN DEL TRAMO UNO DE LA CARRETERA QUE COMUNICARA LAS COMUNIDADES EL PINAL CON LOS TRAMOJOS, CONSTA DE 6.00 KMS. Y ANCHO PROM. 7.00 M, CAPA DE RODADURA DE 2".</t>
  </si>
  <si>
    <t>REHABILITACIÓN DE LA CARRETERA EL PINAL - LOS TRAMOJOS (TRAMO II), (POR LOS DAÑOS OCASIONADOS POR LA TORMENTA SANDY) PROVINCIA SAN JOSÉ DE OCOA</t>
  </si>
  <si>
    <t>ESTE PROYECTO DE TIPOLOGÍA VIAL CONSISTE EN LA CONSTRUCCIÓN DEL TRAMO DOS DE LA CARRETERA QUE COMUNICARA LAS COMUNIDADES EL PINAL CON LOS TRAMOJOS. CONSTA DE 8.00 KMS. Y ANCHO PROM. 7.00 M, CAPA DE RODADURA DE 2".</t>
  </si>
  <si>
    <t>REHABILITACION DE LA CARRETERA EL PINAL-LA ISLETA , SAN JOSE DE OCOA (POR DAÑOS OCACIONADOS POR LA TORMENTA SANDY), PROVINCIA  SAN JOSÉ DE OCOA</t>
  </si>
  <si>
    <t>ESTE PROYECTO DE TIPOLOGÍA VIAL, CONSISTE EN LA REHABILITACIÓN DE LA CARRETERA QUE COMUNICA EL PINAL CON LA ISLETA, CON LONGITUD TOTAL DE 4.00 KM, UN ANCHO PROMEDIO DE 6.00 MT Y UN ESPESOR DE CARPETA ASFÁLTICA DE 2”.</t>
  </si>
  <si>
    <t>SOLUCION ENTRADA BARRIO SAN LUIS, CONSTRUCCION ALCANTARILLA Y MUROS DE GAVIONES ENTRADA BARRIO SAN LUIS, SAN JOSE DE OCOA (POR LOS DAÑOS CAUSADOS POR EL HURACAN SANDY), PROV. MANIEL, R.D.</t>
  </si>
  <si>
    <t>EL PROYECTO CONSISTE EN LA CONSTRUCCIÓN DE MUROS DE GAVIONES Y UN PUENTE SOBRE LA CALLE DUARTE APROXIMADAMENTE  1.00 KM DEL TRAMO OCOA - SABANA LARGA, UBICADO EN LA ENTRADA DEL BARRIO SAN LUIS.</t>
  </si>
  <si>
    <t>RECONSTRUCCION DE LA CALLE DE LA METALURGICA (MOVIMIENTO DE TIERRAS Y PAVIMENTOS); 2)RECONSTRUCCION DE LA CALLE DE LA METALURGICA (ACERAS Y CONTENES); 3)RECONSTRUCCION CALLES BARRIO PUEBLO NUEVO (MOVIMIENTO DE TIERRAS Y PAVIMENTOS); 4)RECONSTRUCCION CALLES BARRIOS PUEBLO NUEVO Y EL SECTOR KM.4 (ACERAS, CONTENES Y OBRAS COMPLEMENTARIAS); 5)RECONSTRUCCION DE CARRETERA HATO DAMA-JIMEY Y TRAMOS DE CAMINOS EN LA ZONA DE JAMEY POR DAÑOS OCASIONADOS POR LA TORMENTA SANDY; 6)RECONSTRUCCION  CALLES BARRIO LAVAPIES  (MOVIMIENTO DE TIERRAS Y PAVIMENTOS); 7)RECONSTRUCCION DE CALLES DEL SECTOR KM 4 ETAPA I (MOVIMIENTO DE TIERRA Y PAVIMENTOS) (2.15 KM); 8)RECONSTRUCCION DE CALLES DEL SECTOR KM 4 ETAPA II (MOVIMIENTO DE TIERRAS  Y PAVIMENTOS) (4.00 KM); 9)RECONSTRUCCION DE LAS CALLES  NUEVA  ESPERANZA , (MOVIMIENTO DE TIERRA Y PAVIMENTACION); 10)SANEAMIENTO DE LA CAÑADA DE VELAZQUEZ; 11)RECONSTRUCCION CAMINO VECINAL EL POMIER - CARVAJAL; 12)CONSTRUCCION VIVIENDAS ECONOMICAS EN BARRIO LAVAPIES, AFECTADO POR LA TORMENTA SANDY (24 RECONSTRUIDAS Y 1 NUEVA) Y 13) CONSTRUCCION DE VIVIENDAS ECONOMICAS EN NIGUA, AFECTADO POR LA TORMENTA SANDY (8 NUEVAS) PROV. SAN CRISTOBAL, R.D.</t>
  </si>
  <si>
    <t>ESTE PROYECTO CONSISTE  EN LA CONSTRUCCIÓN DE CALLES Y CAMINOS VECINALES EN DIFERENTES COMUNIDADES DE SAN CRISTOBAL, CON LONGITUD DE 18.50 KM Y CARPETA ASFALTICA DE 1.5".</t>
  </si>
  <si>
    <t>REMODELACIÓN CÁRCEL PÚBLICA BANÍ. ORDEN DE CAMBIO PARA LA CONSTRUCCION DE LA CANCHA SANTANA - NIZAO</t>
  </si>
  <si>
    <t>EL PROYECTO CONSISTE EN LA CONSTRUCCION DE LAS CELDAS PREVENTIVAS CARCEL PUBLICA DE BANI.</t>
  </si>
  <si>
    <t>REPARACIÓN PLAY BARRIO EL FUNDO Y REPARACIÓN CANCHA BALONCESTO BARRIO EL FUNDO</t>
  </si>
  <si>
    <t>EL PROYECTO CONSISTE EN REPARACIÓN PLAY Y REPARACIÓN CANCHA BALONCESTO BARRIO EL FUNDO</t>
  </si>
  <si>
    <t>CANCHA DE BALONCESTO CLUB DEPORTIVO Y CULTURAL PROF. ANA REYES</t>
  </si>
  <si>
    <t>EL PROYECTO CONSISTE EN CONSTRUCCION DE LA CANCHA BALONCESTO EN EL CLUB DEPORTIVO Y CULTURAL PROF. ANA REYES, SIRVIRA PARA LA SANA DIVERSION DE LA FAMILIA RESIDENTE EN EL PUEBLO DE BANI.</t>
  </si>
  <si>
    <t>REPARACIÓN PLAY Y CANCHA DE BALONCESTO BARRIO VILLA MAJEGA</t>
  </si>
  <si>
    <t>EL PROYECTO CONSISTE EN REPARACIÓN DEL PLAY Y CANCHA BALONCESTO EN EL BARRIO VILLA MAJEGA.</t>
  </si>
  <si>
    <t>REPARACIÓN CANCHA DE BALONCESTO BARRIO EL PADRE</t>
  </si>
  <si>
    <t xml:space="preserve">EL PROYECTO CONSISTE EN REPARACIÓN DE LA CANCHA DE BALONCESTO EN EL BARRIO EL PADRE, SERVIRA DE RECREACION PARA LA FAMILIA RESIDENTE EN EL BARRIO EL PADRE. </t>
  </si>
  <si>
    <t>REPARACIÓN CANCHA DE BALONCESTO SALINAS Y REMOZAMIENTO EDIFICIO DE OFICINAS PÚBLICAS</t>
  </si>
  <si>
    <t>EL PROYECTO CONSISTE EN REPARACIÓN DE LA CANCHA BALONCESTO EN SALINAS Y REMOZAMIENTO DEL EDIFICIO QUE ALBERGA LA OFICINAS PUBLICAS DE SALINA.</t>
  </si>
  <si>
    <t>TERMINACION EDIFICIO CENTRO TECNOLOGICO COMUNITARIO CTC, HATO DEL PADRE, PROVINCIA SAN JUAN DE LA MAGUANA</t>
  </si>
  <si>
    <t>POSEE UN ÁREA DE 310 M2 Y ES UN APORTE DEL ESTADO DOMINICANO, CUYA FINALIDAD ES IMPARTIR CURSOS A LOS JÓVENES DE LA COMUNIDAD PARA QUE PUEDAN ADQUIRIR LOS CONOCIMIENTOS NECESARIOS Y ASÍ PUEDAN ABRIRSE PASO AL MUNDO LABORAL. FACILIDADES: PARQUEOS EN LA PARTE FRONTAL, JARDINERAS FRONTALES Y LATERALES, ESTACIÓN DE RADIO, OFICINA, SALÓN DE NIÑOS,  SALÓN DE CÓMPUTOS, SALÓN DE REUNIONES, ÁREAS DE JUEGOS DE NIÑOS, RECEPCIÓN, TERRAZA, ÁREA DE RED, CUARTO ELÉCTRICO Y BAÑOS.</t>
  </si>
  <si>
    <t>CONSTRUCCION EDIFICIO CENTRO TECNOLOGICO COMUNITARIO CTC EN LAS MATAS DE FARFAN, SAN JUAN DE LA MAGUANA</t>
  </si>
  <si>
    <t>CONSTRUCCIÓN CLUB RECREATIVO CULTURAL PUNTA CAÑA</t>
  </si>
  <si>
    <t>ESTE PROYECTO CONSISTE EN LA CONSTRUCCION DEL CLUB RECREATIVO CULTURAL DE PUNTA CAÑA, PROVINCIA SAN JUAN DE LA MAGUANA. ESTE BRINDARÁ SANA DIVERSION A LOS LUGAREÑOS.</t>
  </si>
  <si>
    <t>CONSTRUCCION Y RECONSTRUCCION OBRAS VIALES CARRETERAS, CALLES, ACERAS Y CONTENES DE DIFERENTES PROVINCIAS DEL PAIS</t>
  </si>
  <si>
    <t>PROYECTO DE CONSTRUCCION PLURAL EL CUAL SE DESARROLLA EN DIFERENTES PROVINCIAS DEL PAIS. ABARCA LA CONSTRUCCION DE CARRETERAS, CALLES, OBRAS DE ARTE, EDIFICACIONES, ENTRE OTRAS.</t>
  </si>
  <si>
    <t>CONSTRUCCION Y RECONSTRUCCION OBRAS VIALES, CALLES , ACERA, CONTENES, DE LAS PROVINCIAS SAN CRISTOBAL, PERAVIA, SAN JOSE DE OCOA, AZUA, SAN JUAN, ELIAS PIÑA, BARAHONA, BAHORUCO, PEDERNALES, INDEPENDENCIA, ESPAILLAT, SALCEDO, SANTIAGO, MARIA TRINIDAD SANCHEZ.</t>
  </si>
  <si>
    <t>PROYECTO DE CONSTRUCCION POLIFACETICA DESARROLLADO EN  DIFERENTES PROVINCIAS DEL PAIS. ABARCANDO TODO TIPO DE CONSTRUCCION COMO CUALES: CARRETERAS, CALLES, ACERAS Y CONTENES, OBRAS DE ARTE, PUENTES, ACUEDUCTOS, EDIFICACIONES, ENTRE MUCHAS OTRAS.</t>
  </si>
  <si>
    <t>CONSTRUCCION DE LA CARRETERA ARROYO CANO- LOS MOTANCITOS- LOS FRIOS TRAMO I (DESDE EST. 0+00 HASTA EST. 6+860)PROVINCIA SAN JUAN DE LA MAGUANA.</t>
  </si>
  <si>
    <t xml:space="preserve">ESTE PROYECTO CONSISTE EN LA CONSTRUCCION DE LA CARRETERA QUE COMUNICA A LOS MONTACITOS CON LOS FRIOS, ESPECIFICAMENTE EN EL TRAMO I. TIENE UNA LONGITUD DE 6.86 KM, CON UN ANCHO DE 6.00 M Y UN ESPESOR DE CARPETA ASFÁLTICA DE 1.5". </t>
  </si>
  <si>
    <t>CONSTRUCCION DEL CAMINO VECINAL CUENDA, PROVINCIA SAN JUAN DE LA MAGUANA, R.D.</t>
  </si>
  <si>
    <t>PROYECTO CONSISTE EN LA CONSTRUCCION DE LOS CAMINOS VECINALES DE LA COMUNIDAD DE CUENDA,  EN LA PROVINCIA SAN JUAN DE LA MAGUANA, CON LONGITUD DE 5.01 KM, ANCHO PROMEDIO DE 6.5 M Y ESPESOR DE CARPETA ASFALTICA 2".</t>
  </si>
  <si>
    <t>CONSTRUCCION DE LA CARRETERA CORVANO SUR - CHALONA - EL ROSARIO (TRAMO II DESDE EST. 01+170 HASTA EST. 03+510), PROVINCIA SAN JUAN DE LA MAGUANA</t>
  </si>
  <si>
    <t>PROYECTO DE CONSTRUCCIÓN VIAL, LA CUAL COMUNICARÁ LAS  LOCALIDADES CORVANO SUR-LA CHALONA-EL ROSARIO, Y TAMBIÉN AL MUNICIPIO CABECERA DE ESTA PROVINCIA. CON LONGITUD DE 1.74 KM, ANCHO PROMEDIO DE 6.50 M Y  1 1/2'' DE ESPESOR DE CARPETA ASFALTICA.</t>
  </si>
  <si>
    <t>CONSTRUCCIÓN DE LA CARRETERA CORVANO SUR - CHALONA - EL ROSARIO ( TRAMO IV, DESDE EST. 05+ 395 HASTA EST. 07+281), PROVINCIA SAN JUAN DE LA MAGUANA</t>
  </si>
  <si>
    <t>PROYECTO DE CONSTRUCCIÓN VIAL, QUE COMUNICARÁ LAS  LOCALIDADES CORVANO SUR-LA CHALONA-EL ROSARIO, Y TAMBIÉN SERAN CONECTADAS AL MUNICIPIO CABECERA DE ESTA PROVINCIA. CON LONGITUD DE 1.89 KM, ANCHO PROMEDIO DE 6.50 M Y  1 1/2'' DE ESPESOR DE CARPETA ASFALTICA.</t>
  </si>
  <si>
    <t>CONSTRUCCIÓN DE LA CARRETERA CORVANO SUR - CHALONA - EL ROSARIO (TRAMO V. DESDE EST. 07+281 HASTA EST. 08+877), PROVINCIA SAN JUAN DE LA MAGUANA</t>
  </si>
  <si>
    <t>PROYECTO DE CONSTRUCCIÓN VIAL, QUE COMUNICARÁ LAS  LOCALIDADES CORVANO SUR-LA CHALONA-EL ROSARIO, Y TAMBIÉN SERAN CONECTADAS AL MUNICIPIO CABECERA DE ESTA PROVINCIA. CON LONGITUD DE 1.60 KM, ANCHO PROMEDIO DE 6.50 M Y  1 1/2'' DE ESPESOR DE CARPETA ASFALTICA.</t>
  </si>
  <si>
    <t>SEGUNDA ETAPA CONSTRUCCION CARRETERA BATEY - LAS CHARCAS DE GARABITO, CARRETERA MOGOLLON - EL BATEY,  CARRETERA LUCERO HASTA MOGOLLON, CARRETERA LAS CHARCAS -LAS ZANJAS, CARRETERA LAVAPIE-SAN JUAN, CARRETERA LAS CHARCAS - LAVAPIE PROVINCIA SAN JUAN DE LA MAGUANA</t>
  </si>
  <si>
    <t>PROYECTO  DE  CONSTRUCCION  VIAL PARA COMUNICAR LAS LOCALIDADES DE LA ZONA NORTE DE LA PROVINCIA SAN JUAN DE LA MAGUANA LAS CUALES TAMBIEN SERAN CONECTADAS AL MUNICIPIO CABECERA DE ESTA PROVINCIA, ADEMAS DE  BENEFICIAR LA ZONA PRINCIPALMENTE AGRICOLA. CON APROXIMADAMENTE 30.00 KM, ANCHO PROMEDIO DE 6.50 M Y ESPESOR DE CARPETA ASFALTICA 2"</t>
  </si>
  <si>
    <t>RECONSTRUCCION DE VARIOS CAMINOS VECINALES, CALLES Y CARRETERAS EN LA PROV. PERAVIA PARA SER EJECUTADOS EN LAS ORDENES DE CAMBIOS: 1)2DA ETAPA CARRETERA ARROYO CANO – LOS MONTONCITOS – LOS FRÍOS TRAMO IV. (DESDE EST. 10+810 HASTA EST. 12+910, PROVINCIA SAN JUAN DE LA MAGUANA, R.D.). Y CONSTRUCCIÓN DE LA CARRETERA CORVANO - HATO DEL PADRE, PROVINCIA SAN JUAN, R.D.</t>
  </si>
  <si>
    <t>ESTE PROYECTO SE DESARROLLA EN SAN JUAN DE LA MAGUANA, CONTEMPLA LA CONSTRUCCION DE LA CARRETERA QUE COMUNICA LOS MONTACITOS CON LOS FRIOS, ESPECIFICAMENTE  TRAMO IV, TIENE UNA LONGITUD DE 2.10 KM, CON UN ANCHO DE 7.00 M Y UN ESPESOR DE CARPETA ASFÁLTICA DE 1.5". ENTRE LOS TRABAJOS PREVISTOS SE ENCUENTRAN: CAPA DE RODADURA, ALCANTARILLA Y UN MURO MESA. TAMBIEN ESTA CONTEMPLADA LA CONSTRUCCION DE LA CARRETERA QUE COMUNICARA LA COMUNIDAD DEL CORVANO CON HATO DEL PADRE, CON LONGITUD DE 9.00 KM, ANCHO PROMEDIO DE 6.50 M Y ESPESOR DE CARPETA ASFALTICA DE 2''.</t>
  </si>
  <si>
    <t>TERMINACIÓN DEL CENTRO DE CONVENCIONES Y EVANGELIZACION MONSEÑOR REYNALDO CONNORS, SAN JUAN DE LA MAGUANA</t>
  </si>
  <si>
    <t>ESTE PROYECTO CONSISTE EN LA TERMINACIÓN DE LA CONSTRUCCIÓN DEL CENTRO DE CONVENCIONES Y EVANGELIZACION MONSEÑOR REYNALDO CONNORS, EN LA PROVINCIA SAN JUAN DE LA MAGUANA</t>
  </si>
  <si>
    <t>TECHADO METALICO DEL CENTRO DE CONVENCIONES Y EVANGELIZACION MONSEÑOR REYNALDO CONNORS, SAN JUAN DE LA MAGUANA</t>
  </si>
  <si>
    <t>ESTE PROYECTO CONSISTE EN EL TECHADO METÁLICO  DEL CENTRO DE CONVENCIONES Y EVANGELIZACIÓN MONSEÑOR REYNALDO CONNORS, EN LA PROVINCIA SAN JUAN DE LA MAGUANA</t>
  </si>
  <si>
    <t>REHABILITACIÓN DE LA VARIANTE DEL TRAMO CARRETERO TAMAYO UVILLA</t>
  </si>
  <si>
    <t>ESTE PROYECTO CONSISTE EN REHABILITACION DEL TRAMO CARRETERO QUE COMUNICA LA COMUNIDAD DE TAMAYO CON UVILLA, EL CUAL SUFRIO DAÑADO DURANTE LA CRECIDA DEL RIO POR EL HURACAN SANDY.</t>
  </si>
  <si>
    <t>CONSTRUCCIÓN CARRETERA LA VUELTA AL LAGO (BARAHONA-CABRAL-DUVERGE-JIMANI-LA DESCUBIERTA-PORTER RIO-VILLA JARAGUA, NEYBA, HASTA CRUCE DEL ABANICO)</t>
  </si>
  <si>
    <t xml:space="preserve">ESTE PROYECTO CONSISTE  EN LA CONSTRUCCION DE LA RED VIAL VUELTA AL LAGO Y LA CONSTRUCCIÓN DE UN PUENTE SOBRE EL RIO BERMESI, EL CUAL PERMITIRÁ LA COMUNICACIÓN ENTRE NEYBA Y DUVERGE. </t>
  </si>
  <si>
    <t>CONSTRUCCION Y RECONSTRUCCION CALLES LOS BARRIOS: LA Q, SOLIDARIDAD, LOS CATOLICOS Y CALLE PROLONGACION FERNANDO DELIGNA, BARRIO EL CERRO, EL INVI, ETC.</t>
  </si>
  <si>
    <t>ESTE PROYECTO DE TIPOLOGIA VIAL, CON LA FINALIDAD DE CONSTRUIR Y RECONSTRUIR LAS CALLES DE VARIOS BARRIOS EN LA PROVINCIA  INDEPENDENCIA</t>
  </si>
  <si>
    <t>DISEÑOY CONSTRUCCION DE PUENTES PEATONALES EN DISTINTAS ZONAS DEL PAIS. (1- PUENTE PEATONAL JUAN CARLOS, AUTOPISTA LAS AMERICAS, 2- PUENTE PEATONAL AUTOPISTA DUARTE KM. 22, LA GUAYIGA, 3- PUENTE PEATONAL HOSPITAL TRAUMATOLOGICO DE LA VEGA).</t>
  </si>
  <si>
    <t>ESTE PROYECTO CONSISTE EN LA CONSTRUCCION DE PUENTES PEATONALES EN DIFERENTES ZONAS DEL PAIS.</t>
  </si>
  <si>
    <t>CONSTRUCCIÓN CARRETERA EL CERCADO LA COLONIA PROV. SAN JUAN DE LA MAGUANA</t>
  </si>
  <si>
    <t>ESTE PROYECTO CONSISTE  EN LA CONSTRUCCIÓN DE LA CARRETERA QUE COMUNICA LAS COMUNIDADES DEL CERCADO Y LA COLONIA, CON LONGITUD DE 6.80 KM Y CARPETA ASFALTICA DE 2".</t>
  </si>
  <si>
    <t>CONSTRUCCIÓN LICEO DE 12 AULAS EN MOGOLLON, PROVINCIA SAN JUAN DE LA MAGUANA, R.D.</t>
  </si>
  <si>
    <t>ESTE PROYECTO CONSISTE  EN LA CONSTRUCCIÓN DE 12 AULAS, PARA UN TOTAL DE 1,200 M2 DE CONSTRUCCIÓN, ESTE LICEO BENEFICIARÁ LA COMUNIDAD DEL MOGOLLON, PROVINCIA SAN JUAN DE LA MAGUANA.</t>
  </si>
  <si>
    <t>TERMINACIÓN DE LAS CALLES DEL BARRIO NUEVO HORIZONTE CON CARPETA IMPRIMACION Y ASFALTADO 1.5", MUNICIPIO HATO DAMAS, PROV. SAN CRISTÓBAL. R.D.</t>
  </si>
  <si>
    <t>CONSITE EN LA TERMINACION DE LA CONSTRUCCION DE LAS CALLES DEL BARRIO NUEVO HORIZONTE, ENTRE LOS TRABAJOS ESTAN: IMPRIMACION Y ASFALTADO DE LAS CALLES.</t>
  </si>
  <si>
    <t>MOVIMIENTO DE TIERRA, ASFALTADO, CONSTRUCCIÓN ALCANTARILLA Y MURO DE GAVIONES CALLES EL COROZO, PROV. SAN CRISTÓBAL. R.D</t>
  </si>
  <si>
    <t>EL PROYECTO CONSISTE EN EL MOVIMIENTO DE TIERRA, ASFALTADO, CONSTRUCCIÓN ALCANTARILLA Y MURO DE GAVIONES CALLES EL COROZO, CON ESTE SE QUIERE MEJORAR LA CALIDAD DE VIDA DE LOS LUGAREÑOS.</t>
  </si>
  <si>
    <t xml:space="preserve">CONSTRUCCIÓN DE LOS CAMINOS VECINALES: BARRIO NUEVO HORIZONTE – CRUCE LOS CEREZOS; CRUCE LOS CEREZOS – LOS MONTONES Y CAMINO AL CEMENTERIO PARRA, SAN CRISTÓBAL, PROV. SAN CRISTÓBAL. R.D. </t>
  </si>
  <si>
    <t xml:space="preserve">LA OBRA RADICA EN LA CONSTRUCCIÓN DE LOS CAMINOS VECINALES: BARRIO NUEVO HORIZONTE – CRUCE LOS CEREZOS; CRUCE LOS CEREZOS – LOS MONTONES Y CAMINO AL CEMENTERIO PARRA EN SAN CRISTÓBAL; ESTE PROYECTO EL GOBIERNO DOMINICANO AYUDARA A LA MEJORIA EN LA AGRICULTURA DE LA ZONA Y EN LA CALIDAD DE VIDA DE LOS LUGAREÑOS. </t>
  </si>
  <si>
    <t>TERMINACIÓN REHABILITACIÓN DE LA CARRETERA EL PINAL-LA ISLETA, PUENTE SOBRE ARROYO LA ISLETA Y PUENTE BADEN SOBRE RIO BANILEJO, SAN JOSE DE OCOA, PROVINCIA  SAN JOSÉ DE OCOA</t>
  </si>
  <si>
    <t xml:space="preserve">ESTE PROYECTO CONSISTE EN LA REHABILITACIÓN DE LA CARRETERA EL PINAL-LA ISLETA, CONSTRUCCION DE LOS PUENTE SOBRE ARROYO LA ISLETA Y PUENTE BADEN SOBRE RIO BANILEJO EN SAN JOSE DE OCOA. </t>
  </si>
  <si>
    <t>CONSTRUCCIÓN PUENTE PEATONAL CRUCE LAS CHARCAS, AUTOPISTA SANCHEZ PROV. AZUA</t>
  </si>
  <si>
    <t>CON LA CONSTRUCCION DE ESTA INFRAESTRUCCTURA EL GOBIERNO DOMINICANO BUSCA FACILITAR EL LIBRE Y SEGURO TRANSITO DE LOS TRANSEUNTES DE LA ZONA DE CIRCUNDATE LAS CHARCAS</t>
  </si>
  <si>
    <t>ASFALTADO DE LA CARRETERA CORVANO SUR –EL ROSARIO (TRAMO III, DESDE EST.03+510 HASTA 05+395, PROV. SAN JUAN DE LA MAGUANA, R.D.</t>
  </si>
  <si>
    <t>ESTE PROYECTO CONSISTE EN EL ASFALTADO DE LA CARRETERA QUE COMUNICA AL CORVANO SUR – EL ROSARIO, ESPECIFICAMENTE EL TRAMO III, ESTE BRINDARÁ COMODIDAD Y MEJORARÁ LA CALIDAD DE VIDA DE LOS LUGAREÑOS.</t>
  </si>
  <si>
    <t>ASFALTADO CALLES DE PUNTA CAÑA, PROV. SAN JUAN DE LA MAGUANA. R.D.</t>
  </si>
  <si>
    <t>ESTE PROYECTO CONSISTE EN EL ASFALTADO DE LAS CALLES DE PUNTA CAÑA, MEJORARÁ LA CALIDAD DE VIDA DE LA COMUNIDAD.</t>
  </si>
  <si>
    <t>CONSTRUCCIÓN PLAY DE BARRANCA, SECTOR BARRANCA, PROVINCIA SAN JUAN DE LA MAGUANA. R.D.</t>
  </si>
  <si>
    <t>EL PROYECTO CONSISTE EN CONSTRUCCION DEL PLAY EN EL SECTOR BARRANCA, EL CUAL SIRVIRA PARA LA SANA DIVERSION DE LA FAMILIA RESIDENTE EN LA COMUNIDAD.</t>
  </si>
  <si>
    <t>RECONSTRUCCIÓN Y REMOZAMIENTO PLAY PRINCIPAL (SERVIO DURAN), MUNICIPIO NEYBA, PROVINCIA BAHORUCO</t>
  </si>
  <si>
    <t>EL PROYECTO CONSISTE EN RECONSTRUCCION Y REMOZAMIENTO DEL PLAY PRINCIPAL (SERVIO DURAN), EL CUAL SIRVIRA PARA LA SANA DIVERSION DE LA FAMILIA RESIDENTE EN LA COMUNIDAD.</t>
  </si>
  <si>
    <t>REPARACIÓN PLAY BASEBALL EN DUVERGE, PROV. INDEPENDENCIA, R.D.</t>
  </si>
  <si>
    <t>EL PROYECTO CONSISTE EN LA  RECONSTRUCCION DEL PLAY BASEBALL EN DUVERGE, EL CUAL SIRVIRA PARA LA SANA DIVERSION DE LA FAMILIA RESIDENTE EN LA COMUNIDAD.</t>
  </si>
  <si>
    <t>CONSTRUCCIÓN DE PLAY EN EL DISTRITO MUNICIPAL VENGAN A VER, DUVERGE, PROV. INDEPENDENCIA</t>
  </si>
  <si>
    <t>EL PROYECTO CONSISTE EN LA CONSTRUCCION DEL PLAY EN EL DISTRITO MUNICIPAL VENGAN A VER, EL CUAL SIRVIRA PARA LA SANA DIVERSION DE LA FAMILIA RESIDENTE EN LA COMUNIDAD.</t>
  </si>
  <si>
    <t>REPARACION DEL PLAY DE BASEBALL HONDO VALLE, PROV. SAN JUAN DE LA MAGUANA, R.D.</t>
  </si>
  <si>
    <t>EL PROYECTO CONSISTE EN LA REPARACION DEL PLAY DE BASEBALL EN HONDO VALLE,, EL CUAL SIRVIRA PARA LA SANA DIVERSION DE LA FAMILIA RESIDENTE EN LA COMUNIDAD.</t>
  </si>
  <si>
    <t>HABILITACION DE CAMINOS DE ACCESO A ESCUELAS, CENTRO DE DIAGNOSTICOS Y HOSPITALES DE LA REGION SUR Y PROVINCIA SANTO DOMINGO</t>
  </si>
  <si>
    <t>ESTE PROYECTO CONSISTE EN LA ADECUACION, REHABILITACION O CONSTRUCCION DE LOS ACCESO A CENTROS DE DIAGNOSTICOS Y HOSPITALES DE LA REGION SUR</t>
  </si>
  <si>
    <t>CONSTRUCCION IGLESIA TIPO EN MONTEGRANDE, PROVINCIA BARAHONA, R.D.</t>
  </si>
  <si>
    <t>ESTE PROYECTO CONSISTE EN LA CONSTRUCCION DE LA IGLESIA, LA CUAL CUENTA CON UN ÁREA DE 262.40 MTS² DE CONSTRUCCIÓN, SALÓN PARA 200 FELIGRESES, ALTAR, SACRISTÍA, OFICINA DEL PÁRROCO, BAÑO, CAMPANARIO Y JARDINERÍA.</t>
  </si>
  <si>
    <t xml:space="preserve"> CONSTRUCCION UNIDAD DE ATENCION PRIMARIA MONTEGRANDE, PROVINCIA BARAHONA, REP.DOM.</t>
  </si>
  <si>
    <t xml:space="preserve">ESTE PROYECTO CONSISTE EN LA CONSTRUCCION DE LA UNIDAD DE ATENCIÓN PRIMARIA (UNAP) CON UN ÁREA 173.90 MTS² DE CONSTRUCCIÓN, SALA DE ESPERA, CONSULTORIO, OFICINA, CUARTO DE REPOSO, ÁREA DE ARCHIVO, RECEPCIÓN,  BAÑOS Y JARDINERÍA </t>
  </si>
  <si>
    <t>CONSTRUCCIÓN DEL DESTACAMENTO POLICIA NACIONAL MODELO TIPO II EN MONTEGRANDE, PROVINCIA BARAHONA, R.D.</t>
  </si>
  <si>
    <t>ESTE PROYECTO CONSISTE EN LA CONSTRUCCION DEL DESTACAMENTO POLICÍA NACIONAL TIPO II CON UN ÁREA DE 149.35 MTS² DE CONSTRUCCIÓN CASA DE GUARDIA, OFICINA COMANDANTE, BAÑOS, DORMITORIO COMANDANTE, DORMITORIOS ALISTADOS, DEPOSITO DE ARMAS, COCINA, CÁRCEL HOMBRES, CÁRCEL MUJERES, OFICINA GENERAL, HABITACIÓN TURISMO, OFICINA TURISMO, PARQUEOS Y JARDINERÍA</t>
  </si>
  <si>
    <t>ESTE PROYECTO CONSISTE EN EL PAISAJISMO EN ZONA DE SERVICIO DE LOS PROYECTOS: (IGLESIA, UNIDAD DE ATENCIÓN PRIMARIA UNAP, DESTACAMENTO POLICÍA NACIONAL) CON UN ÁREA DE 385 MTS² PARA ORNAMENTACIÓN, ACERAS ESTAMPADAS, ADOQUINES, JARDINERAS, BANCOS EN HIERRO Y DIFERENTES ARBOLES DECORATIVOS</t>
  </si>
  <si>
    <t>CONSTRUCCIÓN ACUEDUCTO Y ALCANTARILLADO EN EL MCENTRO DEL POBLADO DEL PROYECTO MONTEGRANDE, PROVINCIA BARAHONA, R.D.</t>
  </si>
  <si>
    <t>ESTE PROYECTO CONSISTE EN CONSTRUCCIÓN DEL ACUEDUCTO Y ALCANTARILLADO EN EL CENTRO DEL POBLADO DEL PROYECTO MONTEGRANDE</t>
  </si>
  <si>
    <t>REMOZAMIENTO CASA CULTURAL VILLA JARAGUA, PROV. BAHORUCO</t>
  </si>
  <si>
    <t>ESTE PROYECTO CONSISTE EN EL REMOZAMIENTO Y HABILITACIÓN DEL CENTRO CULTURAL DE LA COMUNIDAD VILLA JARAGUA, ESTE ES PATRIMONIO CULTURAL.</t>
  </si>
  <si>
    <t>CONSTRUCCION DE LOS PUENTES LA SAONADA Y JUAN SANTIAGO, PROV. SAN JUAN DE LA MAGUANA Y ELIAS PIÑA, R.D.</t>
  </si>
  <si>
    <t>ESTE PROYECTO CONSISTE EN CONSTRUCCIÓN DE DOS PUENTES, UNO SOBRE LA CAÑADA LA SAJORNADA, EN LA CARRETERA EL CERCADO HONDO VALLE Y OTRO EN JUAN SANTIAGO</t>
  </si>
  <si>
    <t>DIRECCIÓN TÉCNICA- CUBICACIONES</t>
  </si>
  <si>
    <t>DIRECCIÓN TÉCNICA- PRESUPUESTO</t>
  </si>
  <si>
    <t>TODOS LOS PROYECTOS</t>
  </si>
  <si>
    <t>Secretaria</t>
  </si>
  <si>
    <t>Digitadores</t>
  </si>
  <si>
    <t>ASIGNACION PRESUPUESTARIA</t>
  </si>
  <si>
    <t>SUB DIRECCION DE DISEÑO</t>
  </si>
  <si>
    <t>Paisajismo</t>
  </si>
  <si>
    <t>DIRECCION TECNICA</t>
  </si>
  <si>
    <t>DIRECCION TECNICA- DISTRITO</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</si>
  <si>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</si>
  <si>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Producto</t>
  </si>
  <si>
    <t>TOMA DE POSESION DE CAMPO</t>
  </si>
  <si>
    <t>ACTA DE PUESTA EN POSESION DE OBRA</t>
  </si>
  <si>
    <t>VIGILAR EL CUMPLIMIENTO TODAS LAS DISPOSICIONES ESTIPULADAS EN EL CONTRATO Y PLANOS CONSTRUCTIVOS</t>
  </si>
  <si>
    <t>INFORME DE SEGUIMIENTO</t>
  </si>
  <si>
    <t>GESTIONAR LA SOLUCIÓN A CUALQUIER TIPO DE PROBLEMA DE DISEÑO QUE PUEDA PRESENTARSE</t>
  </si>
  <si>
    <t>INFORME PARA CONTROL DE CAMBIO</t>
  </si>
  <si>
    <t>DOCUMENTAR Y AUTORIZAR LAS CORRECCIONES O MODIFICACIONES SURGIDAS POR LA CONSTRUCCIÓN DE LA OBRA</t>
  </si>
  <si>
    <t>VERIFICAR QUE SE CUMPLAN LAS NORMAS DE SEGURIDAD ESTABLECIDAS AL INICIO DE LA CONSTRUCCIÓN Y QUE EL PERSONAL DISPONGA Y LLEVE LOS ACCESORIOS DE SEGURIDAD NECESARIOS</t>
  </si>
  <si>
    <t>INFORME FOTOGRAFICO SEMANAL</t>
  </si>
  <si>
    <t>COORDINAR 250 VISITAS DE SUPERVISIÓN AL CAMPO DE TRABAJO</t>
  </si>
  <si>
    <t>INFORME TECNICO Y FOTOGRAFICO SEMANAL</t>
  </si>
  <si>
    <t xml:space="preserve">VERIFICAR  LA CALIDAD DE LOS MATERIALES  </t>
  </si>
  <si>
    <t>ACTA DE CONTROL DE CALIDAD</t>
  </si>
  <si>
    <t>EVALUAR Y APROBAR LOS PROCESOS CONSTRUCTIVOS</t>
  </si>
  <si>
    <t>BITACORA DEL PROYECTO</t>
  </si>
  <si>
    <t>PROGRAMAR JUNTO CON EL CONTRATISTA LOS TALLERES DE EJECUCIÓN DE LA OBRA</t>
  </si>
  <si>
    <t xml:space="preserve">DAR SEGUIMIENTO AL CRONOGRAMA DEL PROYECTO </t>
  </si>
  <si>
    <t>CRONOGRAMA DEL PROYECTO</t>
  </si>
  <si>
    <t xml:space="preserve">DAR SEGUIMIENTO AL PRESUPUESTO DEL PROYECTO </t>
  </si>
  <si>
    <t>CRETIFICADO DE MEDICIÓN EN CAMPO Y CUBICACION</t>
  </si>
  <si>
    <t>RESTAURACION DE LA ESTRUCTURA DEL MONUMENTO HISTORICO IGLESIA SANTA BARBARA, ZONA COLONIAL, DISTRITO NACIONAL</t>
  </si>
  <si>
    <t>EL PROYECTO CONSISTE EN LA RESTAURACION DE LA ESTRUCTURA DEL MONUMENTO HISTORICO IGLESIA SANTA BARBARA EN LA ZONA COLONIAL</t>
  </si>
  <si>
    <t>TERMINACION EDIFICIO ROGELIO LAMARCHE EN LA UASD, SANTO DOMINGO</t>
  </si>
  <si>
    <t xml:space="preserve">EL PROYECTO CONSISTE EN LA TERMINACION DE EDIFICIOS EN LA UASD </t>
  </si>
  <si>
    <t>OCHO ESTACIONES DE SISMO DEL INSTITUTO DE SISMOLOGIA DE LA UASD, PROVINCIA, SANTO DOMINGO</t>
  </si>
  <si>
    <t>EL PROYECTO CONSISTE EN LA CONSTRUCCION DE EDIFICACIONES Y OBRAS EN LA UASD</t>
  </si>
  <si>
    <t>CONSTRUCCION EDIFICIO DE PARQUEO DE LA ZONA COLONIAL, D.N.</t>
  </si>
  <si>
    <t>EL PROYECTO CONSISTE  EN LA CONSTRUCCION DE EDIFICACIO DE PARQUEOS EN LA ZONA COLONIAL</t>
  </si>
  <si>
    <t>REMODELACION OFICINA TESORERIA DE LA SEGURIDAD SOCIAL</t>
  </si>
  <si>
    <t xml:space="preserve">EL PROYECTO CONSISTE EN LA REMODELACION  DE LA OFICINA DE LA TESORERIA EN LA SEGURIDAD SOCIAL </t>
  </si>
  <si>
    <t>TERMINACIÓN EDIFICIOS TIPO H DE 4 NIVELES, 32 APARTAMENTOS EN EL PROYECTO HABITACIONAL VILLA LIBERACIÓN, EL TAMARINDO, MUNICIPIO SANTO DOMINGO ESTE, PROVINCIA SANTO DOMINGO, R. D.</t>
  </si>
  <si>
    <t>EL PROYECTO CONSISTE EN LA TERMINACION DEL PROYECTO HABITACIONAL EN VILLA LIBERACION, EL TAMARINDO SANTO DOMINGO ESTE.</t>
  </si>
  <si>
    <t>DISEÑO Y CONSTRUCCION DE PUENTES PEATONALES EN DISTINTAS ZONAS DEL PAIS</t>
  </si>
  <si>
    <t>EL PROYECTO CONSISTE EN EL DISEÑO Y EN  LA CONSTRUCCION DE PUENTES PEATONALES EN DISTINTAS ZONAS DEL PAIS</t>
  </si>
  <si>
    <t>CONSTRUCCION DE DRENAJE PLUVIAL DE LA HIPICA , BRISA DEL ESTE.</t>
  </si>
  <si>
    <t>EL PROYECTO CONSISTE EN LA CONSTRUCCION DEL DRENAJE DE LA AV. HIPICA , SANTO DOMINGO ESTE</t>
  </si>
  <si>
    <t>REMODELACIÓN DE LA FACULTAD DE HUMANIDADES DE LA UASD, (UASD-SEDE CENTRAL), D.N.</t>
  </si>
  <si>
    <t>EL PROYECTO CONSISTE EN LA REMODELACION DE LA FACULTAD DE HUMANIDADES DE LA  LA UASD</t>
  </si>
  <si>
    <t>ASFALTADO DE LA AV.HIPICA , BRISAS DEL ESTE</t>
  </si>
  <si>
    <t>EL PROYECTO CONSISTE EN EL ASFALTADO DE LA AV. HIPICA</t>
  </si>
  <si>
    <t>REHABILITACION DE CAMINO LA CEIBA-REVENTON (TRAMO II), EN EL MUNICIPIO SANTO DOMINGO NORTE, PROV. SANTO DOMINGO</t>
  </si>
  <si>
    <t>EL PROYECTO CONSISTE EN LA REHABILITACION DE CAMINO EN SANTO DOMINGO ESTE</t>
  </si>
  <si>
    <t>CONSTRUCCION Y REHABILITACION DE LA CARRETERA SANCHEZ, SANTO DOMINGO NORTE</t>
  </si>
  <si>
    <t>EL PROYECTO CONSISTE EN LA CONSTRUCCION Y  REHABILITACION DE LA CARRETERA SANCHEZ</t>
  </si>
  <si>
    <t>CONVENIO INTERINSTITUCIONAL PARA LA CONSTRUCCION EDIFICIO PARA HABITACIONES DEL CEFIJUFA Y CANCHA TECHADA</t>
  </si>
  <si>
    <t xml:space="preserve">EL PROYECTO CONSISTE EN LA CONSTRUCCION  DE EDIICIO HABITACIONAL </t>
  </si>
  <si>
    <t>CONSTRUCCION DE LAS CALLES EN EL BARRIO CIUDAD SATELITE DE SANTO DOMINGO NORTE</t>
  </si>
  <si>
    <t>EL PROYECTO CONSISTE EN LA CONSTRUCCION DE  LAS CALLES DEL BARRIO CIUDAD SATELITE</t>
  </si>
  <si>
    <t>DIRECCION TECNICA- REGION ESTE</t>
  </si>
  <si>
    <t>EVALUACIÓN DEL PROYECTO</t>
  </si>
  <si>
    <t>REGION D.N. Y PROVINCIA SANTO DOMINGO</t>
  </si>
  <si>
    <t>VIATICOS/ FLOTAS</t>
  </si>
  <si>
    <t>INFORMES</t>
  </si>
  <si>
    <t>DISEÑO DEL PROYECTO</t>
  </si>
  <si>
    <t>PLANOS ARQ.</t>
  </si>
  <si>
    <t>ELABORACION DEL PRESUPUESTO</t>
  </si>
  <si>
    <t>PROGRAMAS DE DISEÑO</t>
  </si>
  <si>
    <t>PRESUPUESTO</t>
  </si>
  <si>
    <t>MARCO LEGAL</t>
  </si>
  <si>
    <t>CONTRATO</t>
  </si>
  <si>
    <t>REGISTRO EN CONTRALORIA</t>
  </si>
  <si>
    <t>LIBRAMIENTO</t>
  </si>
  <si>
    <t>ASIGNACION DE FONDOS</t>
  </si>
  <si>
    <t>LIBRETAS/ BITACORAS</t>
  </si>
  <si>
    <t>ACTA DE PUESTA EN OBRA</t>
  </si>
  <si>
    <t>AVANCE INICIAL</t>
  </si>
  <si>
    <t>DONACION</t>
  </si>
  <si>
    <t>CERTIFICACIÓN</t>
  </si>
  <si>
    <t>POSICIONAMIENTO DE CAMPO</t>
  </si>
  <si>
    <t>APROPIACIÓN PRESUPUESTARIA</t>
  </si>
  <si>
    <t>DEP. REGION SUR</t>
  </si>
  <si>
    <t>TERMINACION CASA DE LA CULTURA DE HATO MAYOR, PROV. HATO MAYOR DEL REY.</t>
  </si>
  <si>
    <t xml:space="preserve">Consiste en la terminacion de este centro cultural. El centro constara con un auditorio para 220 personas, 4 Talleres de arte, Area para Exposiciones, asi como oficinas para la administracion del lugar. 
</t>
  </si>
  <si>
    <t>CONSTRUCCION DE LA PRIMERA (1RA.) ETAPA DE LA CIUDAD UNIVERSITARIA CURHAMA (CENTRO REGIONAL UNIVERSITARIO DE HATO MAYOR).</t>
  </si>
  <si>
    <t>Consiste en la construccion del Edificio de Aulasde este centro. Es un edificio de 3 niveles, que consta de 58 Aulas, 3 Laboratorios de Informática, 3 Laboratorios de Biología, 2 Laboratorios de Química y 2 Laboratorios de Física, capaz de alvergar mas de 2,000 personas.</t>
  </si>
  <si>
    <t>CONSTRUCCION DE LA SEGUNDA (2DA.) ETAPA DE LA CIUDAD UNIVERSITARIA CURHAMA (CENTRO REGIONAL UNIVERSITARIO DE HATO MAYOR).</t>
  </si>
  <si>
    <t xml:space="preserve">Con esta segunda etapa se busca concluir el proyecto, con la construcción del Edificio Administrativo, la Biblioteca, Auditorio, la Cafeteria y el Parqueo.  </t>
  </si>
  <si>
    <t>REMODELACION Y REPARACION DE LA PARROQUÍA SAN JOSÉ DE LOS LLANOS, EN LA PROVINCIA DE SAN PEDRO DE MACORÍS.</t>
  </si>
  <si>
    <t>Este Proyecto consiste en el reforzamiento estructural de la Parroquia, asi como la remodelacion del Atrio y las Capillas, asi como la construccion de un Campanario.</t>
  </si>
  <si>
    <t>CONSTRUCCION DEL CENTRO CULTURAL DE HIGUEY, PROV. LA ALTAGRACIA.</t>
  </si>
  <si>
    <t>Es un centro Cultural cituado en la misma ciudad de Higuey, con 2,500 m² de construccion que incluyen Oficinas, Talleres de Arte, Musica y Danza, asi como un Escenario con capacidad para 374 personas.</t>
  </si>
  <si>
    <t>CONSTRUCCIÓN EDIFICIO DEL CENTRO TECNOLÓGICO COMUNITARIO (CTC) DE BAYAGUANA, PROV. MONTE PLATA.</t>
  </si>
  <si>
    <t xml:space="preserve">El centro consta de una Recepción, Oficinas, Emisora Radial, Salón de Informática, Biblioteca Documental, Salón de Reuniones, Salón para niños, Biblioteca para niños, Sistema Híbrido Energía, Área juegos para niños, Terraza Multiusos, Área de Jardín, Verja Perimetral. </t>
  </si>
  <si>
    <t>CONSTRUCCIÓN DEL EDIFICIO DEL CENTRO TECNOLÓGICO COMUNITARIO (CTC) SAN RAFAEL DEL YUMA EN HIGÜEY, PROVINCIA LA ALTAGRACIA, R.D.</t>
  </si>
  <si>
    <t>TERMINACION DE LA CASA DE LA CULTURA DEL SEYBO, PROV. SANTA CRUZ DEL SEYBO.</t>
  </si>
  <si>
    <t xml:space="preserve">Consiste en la recuperación de la antigua edificación de la cárcel de El Seybo para convertirlo en un centro cultural.
El complejo consta de 3 edificaciones, que han sido remozadas/remodeladas para su uso y conservación. 
Una de estas edificaciones fue diseñada para ser  un Centro de Eventos – Miltiusos con capacidad para 300 butacas.
Los 2 restantes serán convertidos en Biblioteca – Museo Municipal, así como en Escuela de Música y Escuela de Arte.
</t>
  </si>
  <si>
    <t xml:space="preserve"> RECONSTRUCCION DE LA CARRETERA MONTE PLATA - CHIRINO Y CAMINO AL CEMENTERIO, PROV. MONTE PLATA, R.D.</t>
  </si>
  <si>
    <t xml:space="preserve">CONSTRUCCIÓN DEL SANTUARIO CRISTO DE LOS MILAGROS, BAYAGUANA, PROVINCIA MONTE PLATA, R.D.
</t>
  </si>
  <si>
    <t xml:space="preserve">La construcción del Santuario está realizada en tres niveles distribuidos de la siguiente manera, Sótano (700 m2): capilla, cripta y cuartos eléctricos para el sistema de climatización y sónido. Primer Nivel (2,000.00 m2): dos capillas laterales, Santísimo y el Santuario en el área central. Mezzanine (227.00 m2) : coro.
Es un proyecto previsto para la celebración anual del 28 de diciembre en la Parroquia San Juan Bautista de Bayaguana: Los Toros del Cristo. </t>
  </si>
  <si>
    <t>CONSTRUCCION DEL HOSPITAL DEL DISTRITO MUNICIPAL TURÍSTICO DE VERÓN, PROV. LA ALTAGRACIA.</t>
  </si>
  <si>
    <t xml:space="preserve">La Construcción del Hospital consiste de las siguientes áreas: 1ro. Emergencia: 6 camillas para atención a pacientes. 2do. Área de Cirugía: 1 sala de parto y 2 quirófanos generales, pre-operatoria y post-operatoria. 3ro. Tuberculosis (TB). 4to. Imágenes: tomografía, sonografía, radiografía y laboratorios clínicos. 5to. Internamiento: 12 habitaciones de 2 camas para adultos, 2 habitaciones de 2 camas pediátricas y 1 habitación sencilla, 4 camas de UCI y 2 camas de  UCI Neonatales, 4 incubadoras, Pre-operatorio y Post-operatorio para un total de 49 camas. 6to. 40 Parqueos.
</t>
  </si>
  <si>
    <t>REPARACION GENERAL DEL HOSPITAL MUNICIPAL DEL LAGUNAS DE NISIBON, PROV. LA ALTAGRACIA.</t>
  </si>
  <si>
    <t>CONSTRUCCION DEL HOSPITAL MUNICIPAL DE VILLA HERMOSA, PROV. LA ROMANA.</t>
  </si>
  <si>
    <t xml:space="preserve">La Construcción del Hospital consiste de las siguientes áreas: 1ro. Emergencia: 6 camillas para atención a pacientes. 2do. Área de Cirugía: 1 sala de parto y 2 quirófanos generales, pre-operatoria y post-operatoria. 3ro. Tuberculosis (TB). 4to. Imágenes: tomografía, sonografía, radiografía y laboratorios clínicos. 5to. Internamiento: 12 habitaciones de 2 camas para adultos, 2 habitaciones de 2 camas pediátricas y 1 habitación sencilla, 3 camas de UCI y 2 camas de  UCI Neonatales, 4 incubadoras, Pre-operatorio y Post-operatorio para un total de 48 camas. 6to. 40 Parqueos.
</t>
  </si>
  <si>
    <t xml:space="preserve">CANAL DE RIEGO ALTO MAO.
REDES DE DISTRIBUCIÓN DEL AGUA PROVENIENTE DEL CANAL ALTO MAO.
OBRAS COMPLEMENTARIAS DEL CANAL ALTO MAO.
</t>
  </si>
  <si>
    <t xml:space="preserve">CONSTRUCCIÓN DEL CANAL ALTO MAO QUE PERMITA CONDUCIR LAS AGUAS DERIVADAS DESDE DEL CONTRAEMBALSE DE BULLA, SALIENDO DE LA COTA 120 MSNM, TRANSITANDO SOBRE LA COTA 100 MSNM HASTA EL RÍO GUAYUBÍN. 
LAS OBRAS DE CONDUCCIÓN CONTEMPLAN LA CONSTRUCCIÓN DE 50.35 KILÓMETROS DE CANALES EN TUBERÍA PARA REGAR UN ÁREA DE 8,292 HA, DE LAS CUALES 6,220 HA SON ÁREAS NUEVAS A INCORPORAR Y 2,072 HA QUE EN LA ACTUALIDAD SE RIEGAN CON BOMBEO DEL CANAL MAO-GURABO.
PARA FINES DE DISEÑO LA LONGITUD TOTAL PARA SE DIVIDE EN DOS SECCIONES: 
1. PRIMER TRAMO COMPRENDIDO DESDE LA OBRA DE TOMA AL RÍO CANA, CON UNA LONGITUD DE 35.5 KM, Y UN ÁREA DE 5,035 HA.
2. SEGUNDO TRAMO COMPRENDIDO ENTRE RÍO CANA HASTA EL RÍO GUAYUBÍN, CON UNA LONGITUD DE 15 KM Y UN ÁREA DE 3,257 HA.
</t>
  </si>
  <si>
    <t>FORMULACIIÓN Y EVALUACIÓN DEL PROYECTO</t>
  </si>
  <si>
    <t>UND. PROYECTOS HIDRICOS</t>
  </si>
  <si>
    <t>VIATICOS/ FLOTAS, VEHICULO/ CHOFER/ COMBUSTIBLE, PROGRAMAS DE DISEÑO, EQUIPO PLOTER, EQUIPOS DE MEDICION, LIBRETAS/ BITACORAS, MATERIALES GASTABLES, EQUIPOS DE PROTECCION PERSONAL, PERSONAL TECNICO ESPECIALISTA EXTERNO</t>
  </si>
  <si>
    <t xml:space="preserve">RD$43,272,500.00 </t>
  </si>
  <si>
    <t>DIR. GENERAL</t>
  </si>
  <si>
    <t>UN SISTEMA DE DOTACIÓN, REGULACIÓN Y TRATAMIENTO DE LAS AGUAS Y SUS REDES DE DISTRIBUCIÓN A LOS DIFERENTES POLOS TURÍSTICOS (PEDERNALES, CABO ROJO, CABO FALSO, OVIEDO, HOYO DE PELEMPITO).</t>
  </si>
  <si>
    <t>CONSTRUCCIÓN DE UN MECANISMO PARA DOTAR DE AGUA EN UNA PRIMERA ETAPA DE 14,500 HABITACIONES, DISTRIBUIDAS EN 5 POLOS TURÍSTICOS (PEDERNALES, CABO ROJO, CABO FALSO, OVIEDO, HOYO DE PELEMPITO).</t>
  </si>
  <si>
    <t>VIATICOS/ FLOTAS, VEHICULO/ CHOFER/ COMBUSTIBLE, PROGRAMAS DE DISEÑO, EQUIPO PLOTER, EQUIPOS DE MEDICION, LIBRETAS/ BITACORAS, MATERIALES GASTABLES, EQUIPOS DE PROTECCION PERSONAL</t>
  </si>
  <si>
    <t>RD$2,071,012,580.00</t>
  </si>
  <si>
    <t>DIRECCIÓN TÉCNICA-NORDESTE</t>
  </si>
  <si>
    <t>ADICIONAL Y PRESUPUESTO DE TERMINACION DE LA CONSTRUCCION DEL EDIFICIO DEL CENTRO TECNOLOGICO COMUNITARIO (CTC) EN EL MUNICIPIO DE PIMENTEL,PROVINCIA DUARTE, R.D.</t>
  </si>
  <si>
    <t xml:space="preserve"> ADICIONAL Y PRESUPUESTO DE TERMINACION DE LA CONSTRUCCION EDIFICIO CENTRO TECNOLOGICO COMUNITARIO (CTC) COTUI, PROV. SANCHEZ RAMIREZ, R.D.</t>
  </si>
  <si>
    <t xml:space="preserve">  CONSTRUCCION LA YAGUIZA, CARRETERA SFM- TENARES - CRUCE DE LOS CACAOS, S.F.M.,  PROV. DUARTE,  R.D.</t>
  </si>
  <si>
    <t xml:space="preserve"> CONSTRUCCION DE LA CALLEJON POLANCO - CRUCE DEL HOSPITAL, VILLA TAPIA, PROVINCIA HERMANAS MIRABAL REP. DOM.</t>
  </si>
  <si>
    <t>RECONSTRUCCION CARRETERA SALCEDO - ALTOS DE PIEDRA - JAYABO- LOS LIRIANOS, PROVINCIA HERMANAS MIRABAL, R.D.</t>
  </si>
  <si>
    <t>CAMINO VECINAL - LOS TOCONES- JAYABO AL MEDIO- SALCEDO, PROVINCIA HERMANAS MIRABAL, R.D.</t>
  </si>
  <si>
    <t xml:space="preserve"> TERMINACIÓN DE LAS CALLES DE LA URBANIZACIÓN CORDERO TEJADA, SAN FRANCISCO DE MACORÍS, PROV. DUARTE, R.D. 
                                  </t>
  </si>
  <si>
    <t xml:space="preserve"> TERMINACIÓN DE LA CARRETERA DISTRITO MUNICIPAL VILLA LA MATA-DISTRITO MUNICIPAL DE ANGELINA, PROV. SANCHEZ RAMIREZ, R.D
                                  </t>
  </si>
  <si>
    <t>CONSTRUCCION CARRETERA LOS CADILLOS ,LA JOYA,  PROV. DUARTE,  R.D.</t>
  </si>
  <si>
    <t xml:space="preserve"> CONSTRUCCION EDIFICIO UNION NACIONAL PARA EL DESARROLLO DE LA MUJER RURAL Y BARRIAL (UNDEMURB) EN SAN FRANCISCO DE MACORIS,POV. DUARTE, R.D.</t>
  </si>
  <si>
    <t xml:space="preserve"> RECONSTRUCCION BIJAO, BARRIO LINDO Y TERMINACION LOS ESPINOS, CARRETERA S.F.M.- TENARES , PROVINCIA DUARTE, R.D.</t>
  </si>
  <si>
    <t xml:space="preserve"> CONSTRUCCION DEL PLAY DE BASEBALL DE LA COMUNIDAD DEL CASERIO EN BLANCO ARRIBA, TENARES, PROVINCIA HERMANAS MIRABAL, R.D.</t>
  </si>
  <si>
    <t>RECONSTRUCCION CALLES DEL CASCO URBANO CENOVI, PROVINCIA DUARTE, R.D. (TRAMO B)</t>
  </si>
  <si>
    <t>DIRECCIÓN TÉCNICA- NORTE</t>
  </si>
  <si>
    <t>Reconstruccion Camino Vecinal a Villa Cafetalera, San Victor, Provincia Espaillat</t>
  </si>
  <si>
    <t>Calles del Barrio Juan Bosch, La Herradura, Santiago</t>
  </si>
  <si>
    <t>Mantenimiento Camino Contanza Valle Nuevo, Provincia La Vega.</t>
  </si>
  <si>
    <t xml:space="preserve">Carretera El Toro - Amaceyes </t>
  </si>
  <si>
    <t xml:space="preserve">Carretera Quebrada Honda - San Luis </t>
  </si>
  <si>
    <t>Calles Barrio Pontezuela, Tamboril</t>
  </si>
  <si>
    <t xml:space="preserve">Carretera a La Barranquita </t>
  </si>
  <si>
    <t xml:space="preserve">Camino Juncalito - Franco Bido - La Cabirma </t>
  </si>
  <si>
    <t xml:space="preserve">Carretera Janico - (Palo Amarillo)  Sabana Iglesia </t>
  </si>
  <si>
    <t xml:space="preserve">Carretera Janico - (La Meseta)   Sabana Iglesia </t>
  </si>
  <si>
    <t xml:space="preserve">Calles del Ingenio Abajo </t>
  </si>
  <si>
    <t>Adicional para la Terminación Centro Tecnológico Comunitario Imbert, Prov. Puerto Plata</t>
  </si>
  <si>
    <t xml:space="preserve">CONSTRUCCION DE UN CENTRO TENOLOGICO QUE PERMITA INCLUSION E IGUALDAD DE OPORTDAD EN EL INERCAMBIO Y USO DE TECNOLOGIA EN LA POBLACION  DE PUERTO PLATA, EN ESPECIAL PARA LA JUVENTUD , CENTRO CON UN AREA DE CONSTRUCCION DE APROX. 400 MT2 DE ESTRUCTURA </t>
  </si>
  <si>
    <t>Presupuesto para laTerminación Centro Tecnológico Comunitario Montellano, Prov. Puerto Plata</t>
  </si>
  <si>
    <t xml:space="preserve">CONSTRUCCION DE UN CENTRO TENOLOGICO QUE PERMITA INCLUSION E IGUALDAD DE OPORTDAD EN EL INERCAMBIO Y USO DE TECNOLOGIA EN LA POBLACION  DE PUERTO PLATA, EN ESPECIAL PARA LA JUVENTUD , CENTRO CON UN AREA DE CONSTRUCCION DE APROX. 380 MT2 DE ESTRUCTURA </t>
  </si>
  <si>
    <t>RECONSTRUCCION DEL ACCESO CENTRO SAN JUAN EUDES, LA DELGADA, PROV. SANTIAGO</t>
  </si>
  <si>
    <t>Terminación del Centro Tecnologico Comunitario ( C.T.C) Yerba Buena, Jarabacoa, Provincia La Vega, R.D.</t>
  </si>
  <si>
    <t xml:space="preserve">CONSTRUCCION DE UN CENTRO TENOLOGICO QUE PERMITA INCLUSION E IGUALDAD DE OPORTDAD EN EL INERCAMBIO Y USO DE TECNOLOGIA EN LA POBLACION  DE JARABACOA, EN ESPECIAL PARA LA JUVENTUD , CENTRO CON UN AREA DE CONSTRUCCION DE APROX. 450 MT2 DE ESTRUCTURA </t>
  </si>
  <si>
    <t>UNIDAD EJECUTORA- SUR</t>
  </si>
  <si>
    <t>RECONSTRUCCION DE LA CALLE DE LA METALURGICA (MOVIMIENTO DE TIERRAS Y PAVIMENTOS); 2)RECONSTRUCCION DE LA CALLE DE LA METALURGICA (ACERAS Y CONTENES); 3)RECONSTRUCCION CALLES BARRIO PUEBLO NUEVO (MOVIMIENTO DE TIERRAS Y PAVIMENTOS); 4)RECONSTRUCCION CALLES BARRIOS PUEBLO NUEVO Y EL SECTOR KM.4 (ACERAS, CONTENES Y OBRAS COMPLEMENTARIAS); 5)RECONSTRUCCION DE CARRETERA HATO DAMA-JIMEY Y TRAMOS DE CAMINOS EN LA ZONA DE JAMEY POR DAÑOS OCASIONADOS POR LA TORMENTA SANDY; 6)RECONSTRUCCION  CALLES BARRIO LAVAPIES  (MOVIMIENTO DE TIERRAS Y PAVIMENTOS); 7)RECONSTRUCCION DE CALLES DEL SECTOR KM 4 ETAPA I (MOVIMIENTO DE TIERRA Y PAVIMENTOS) (2.15 KM); 8)RECONSTRUCCION DE CALLES DEL SECTOR KM 4 ETAPA II (MOVIMIENTO DE TIERRAS  Y PAVIMENTOS) (4.00 KM); 9)RECONSTRUCCION DE LAS CALLES  NUEVA  ESPERANZA , (MOVIMIENTO DE TIERRA Y PAVIMENTACION); 10)SANEAMIENTO DE LA CAÑADA DE VELAZQUEZ; 11)RECONSTRUCCION CAMINO VECINAL EL POMIER - CARVAJAL; 12)CONSTRUCCION VIVIENDAS ECONOMICAS EN BARRIO LAVAPIES, AFECTADO POR LA TORMENTA SANDY (24 RECONSTRUIDAS Y 1 NUEVA) Y 13) CONSTRUCCION DE VIVIENDAS ECONOMICAS EN NIGUA, AFECTADO POR LA TORMENTA SANDY (8 NUEVAS) PROV. SAN CRISTOBAL, R.D</t>
  </si>
  <si>
    <t>PAISAJISMO EN ZONA DE SERVICIO DE LOS PROYECTOS (IGLESIA, UNAP Y DESTACAMENTO POLICIA NACIONAL) EN MONTEGRANDE, PROVINCIA BARAHONA, R.D.</t>
  </si>
  <si>
    <t>SUBDIRECCIÓN DE CUBICACIONES</t>
  </si>
  <si>
    <t>OBRAS DE OISOE</t>
  </si>
  <si>
    <t>Recepción y registro de Documentos ( Solicitud de Elaboración de Cubicación) y Certificados de medición.</t>
  </si>
  <si>
    <t>Secretarias</t>
  </si>
  <si>
    <t>MATERIALES DE OFICINAS, IMPRESORAS, FLOTAS, COMBUSTIBLE, VEHICULOS, TONERS, VIATICOS</t>
  </si>
  <si>
    <t>Captación Propia, Asignación Presupuestaria y Donaciones</t>
  </si>
  <si>
    <t>Oficios de Solicitud y Certificados de Medición, Libro de Registro de Entrada de Documentos.</t>
  </si>
  <si>
    <t>Solicitud de Estados Financieros</t>
  </si>
  <si>
    <t>Asistente y Digitadores</t>
  </si>
  <si>
    <t>Correos de solicitud enviados a la Dirección Financiera</t>
  </si>
  <si>
    <t>Todos los proyectos de Obras OISOE</t>
  </si>
  <si>
    <t>Solicitud de Contratos, Enmiendas, Ordenes de Cambio, otros. Y Presupuesto</t>
  </si>
  <si>
    <t>Correos de solicitud enviados a Dirección Jurídica</t>
  </si>
  <si>
    <t xml:space="preserve">Digitación De Cubicación </t>
  </si>
  <si>
    <t>Cubicación</t>
  </si>
  <si>
    <t xml:space="preserve">Revisión de Cubicación </t>
  </si>
  <si>
    <t>Ingenieros Revisores</t>
  </si>
  <si>
    <t>Obtención de firmas Subdirector Regional, Contratista y Subdirector de Cubicaciones</t>
  </si>
  <si>
    <t>Asistente, Auxiliar Administrativo</t>
  </si>
  <si>
    <t>Cubicación Firmada, Llamadas a Contratistas</t>
  </si>
  <si>
    <t>Redacción de Oficio y Envio  de Cubicación a Dirección Técnica</t>
  </si>
  <si>
    <t>Secretarias, Asistente y Auxiliar Administrativo</t>
  </si>
  <si>
    <t>Copias firmadas recibidas de la cub. Enviada y Registro de Salida de Documentos.</t>
  </si>
  <si>
    <t>DIRECCIÓN TÉCNICA- ELECTROMECANICA</t>
  </si>
  <si>
    <t>TODOS LOS PROYECTOS DE SALUD Y REGIONALES</t>
  </si>
  <si>
    <t>DIRECCIÓN TÉCNICA - SALUD</t>
  </si>
  <si>
    <t xml:space="preserve">HOSPITAL MUNICIPAL DE VILLA MELLA, SANTO DOMINGO NORTE </t>
  </si>
  <si>
    <t xml:space="preserve">Remodelación del hospital Municipal de Villa Mella, Santo Domingo Norte, con las siguientes áreas: 11 Consultorios y 1 de Odontología, Hospitalización con un total de 9 camas distribuidas en una y  dos camas, cada habitación con baño, salida de gases médicos independientes y climatizada, Descanso médico, Descanso de enfermera, Vacuna, Área de Imágenes, Emergencia, Laboratorio, Facturación, Archivo, Cocina, Lavandería, Caseta de desechos, Sistema de gases medicinales, Tuberculosis, Climatización general, Caseta de gases
</t>
  </si>
  <si>
    <t>DEP. SALUD/
DEP. ELECTROMECÁNICO/
UNIDAD TOPOGRÁFICA</t>
  </si>
  <si>
    <t>VIATICOS/
FLOTAS/
VEHICULO/
CHOFER/
COMBUSTIBLE/
EQUIPOS DE MEDICION/
EPP</t>
  </si>
  <si>
    <t>CERTIFICACION</t>
  </si>
  <si>
    <t>DEP. SALUD</t>
  </si>
  <si>
    <t>HOSPITAL PASCASIO TORIBIO, PROV. HERMANAS MIRABAL</t>
  </si>
  <si>
    <t>Remodelación de un hospital ubicado en la provincia Hermanas Mirabal, de 3 niveles con las siguientes áreas: Odontología, Consulta (12 consultorios), Laboratorio, Toma de Muestra,
Mamografía, Sonografía, Rayos X, Emergencia Pediátrica (Triaje, Observación, Nebulización, Sala de Espera, Facturación), Archivo, Vacuna, Internamiento
con un total de 58 camas, Área Quirúrgica (Maternidad, Pre Parto, Post Parto, Quirófanos, Sala de Parto), Área de Cirugía (Pre Quirúrgico, Post Quirúrgico,
Esterilización) UCI Pediátrico, Quirófanos, UCI Adultos, Área Administrativa, Cocinca, Lavandería, Morgue, Mantenimiento.</t>
  </si>
  <si>
    <t>POLICLÍNICA LAS CAOBAS, SANTIAGO RODRÍGUEZ</t>
  </si>
  <si>
    <t>Construcción en un nuevo terreno de la Policlínica ubicada  en Las Caobas, Santiago Rodríguez</t>
  </si>
  <si>
    <t xml:space="preserve">POLICLÍNICA LEONOR DE TOMA, SANTIAGO RODRÍGUEZ </t>
  </si>
  <si>
    <t>Remodelación de Policlínica existente en San Ignacio de Sabaneta, Santiago Rodríguez</t>
  </si>
  <si>
    <t>POLICLÍNICA EL NARANJITO, VILLA LOS ALMÁCIGOS, SANTIAGO RODRÍGUEZ</t>
  </si>
  <si>
    <t>Reconstrucción de policlínica ubicada en Villa Los Almácigos, Santiago Rodríguez, manteniendo en funcionamiento la policlínica existente</t>
  </si>
  <si>
    <t xml:space="preserve">HOSPITAL MUNICIPAL DE SAN JOSÉ DE LAS MATAS (SAJOMA), PROV. SANTIAGO  </t>
  </si>
  <si>
    <t xml:space="preserve">Remodelación de hospital ubicado en San José de las Matas en Santiago, con las siguientes áreas : Emergencia con área de triaje, sala de espera, cura, yeso, nebulización 6 sillas, observación pediátrica 2 camillas y observación adulto 4 camillas, Bloque quirúrgico (2 quirófanos y 1 sala de parto) pre y post operatorio de 2 camas, neonatal 4 cunas y 2 aislados, Hospitalización con un total de 32 camas distribuidas en 14 habitaciones de dos camas y 2 habitaciones de 1 cama, cada habitación con baño, salida de gases médicos independientes y climatizada), Cuidado intensivo de 3 camas, Farmacia, Consultorios 5, Área de Imágenes  (Rayos X, Sonografía), Laboratorio, Área administrativa, Morgue, Cocina, Lavandería, Sistema de gases medicinales, Climatización general, Caseta de gases.
</t>
  </si>
  <si>
    <t>HOSPITAL  DE BATEY 5, PROV. BAHORUCO</t>
  </si>
  <si>
    <t>Remodelación del hospital ubicado en Batey 5, Barahona, con las siguientes áreas: Internamiento con un total de 20 camas, Sala de Parto, Cirugía, Esterilización, Pre Parto, Post Parto, Neonatal, Estación de Enfermería, Depósito General, Cuarto Eléctrico, Cocina, Lavandería, Dormitorio Médico, Descanso Médico, Laboratorio, Oficinas Administrativas, Toma de Muestra, Consultorios, Sala de Espera, Vacuna, Emergencia, Nebulización, Área de Cura, Oficina de Emergencióloga, Observación, Morgue, Tuberculosis, TB, Depósito de Desechos, Caseta de Gases, Planta Eléctrica, Farmacia.</t>
  </si>
  <si>
    <t>HOSPITAL MUNICIPAL DE SOSUA, PROV. PUERTO PLATA</t>
  </si>
  <si>
    <t>Construcción de hospital nuevo en Sosua, Puerto Plata, con las siguientes áreas : Emergencia con área de triaje, sala de espera, cura, yeso, nebulización 6 sillas, observación pediátrica 2 camillas y observación adulto 4 camillas, Bloque quirúrgico (2 quirófanos y 1 sala de parto) pre y post operatorio de 2 camas, neonatal 4 cunas y 2 aislados, Hospitalización con un total de 32 camas distribuidas en 14 habitaciones de dos camas y 2 habitaciones de 1 cama, cada habitación con baño, salida de gases médicos independientes y climatizada), Cuidado intensivo de 3 camas, Farmacia, Consultorios 5, Área de Imágenes  (Rayos X, Sonografía), Laboratorio, Área administrativa, Morgue, Cocina, Lavandería, Sistema de gases medicinales, Climatización general, Caseta de gases.</t>
  </si>
  <si>
    <t>HOSPITAL MUNICIPAL DE VICENTE NOBLE, PROV. BARAHONA</t>
  </si>
  <si>
    <t>Construcción de hospital en el municipio de Vicente Noble, Barahona, con las siguientes áreas : Emergencia con área de triaje, sala de espera, cura, yeso, nebulización 6 sillas, observación pediátrica 2 camillas y observación adulto 4 camillas, Bloque quirúrgico (2 quirófanos y 1 sala de parto) pre y post operatorio de 2 camas, neonatal 4 cunas y 2 aislados, Hospitalización con un total de 32 camas distribuidas en 14 habitaciones de dos camas y 2 habitaciones de 1 cama, cada habitación con baño, salida de gases médicos independientes y climatizada), Cuidado intensivo de 3 camas, Farmacia, Consultorios 5, Área de Imágenes  (Rayos X, Sonografía), Laboratorio, Área administrativa, Morgue, Cocina, Lavandería, Sistema de gases medicinales, Climatización general, Caseta de gases.</t>
  </si>
  <si>
    <t>EMERGENCIA 9-1-1 HOSPITAL NUESTRA SRA. DE LA ALTAGRACIA, IDSS, VILLA ALTAGRACIA, PROV. SAN CRISTÓBAL</t>
  </si>
  <si>
    <t>Remodelación de la Emergencia 911 del hospital Nuestra Sra. De La Altagracia IDSS en San Cristóbal, con las siguientes áreas: Sala de Espera, Descanso, Atención al Usuario, Baños, Triaje, Medicación, Cura, Yeso, Estación de Enfermeras, Observación, TraumaShock, Baños, Rayos X, Oficina Encargado</t>
  </si>
  <si>
    <t>EMERGENCIA 9-1-1 HOSPITAL MUNICIPAL DE YAGUATE, PROV. SAN CRISTÓBAL</t>
  </si>
  <si>
    <t>Remodelación emergencia 911 del hospital de Yaguate en San Cristóbal, con las siguientes áreas: Sala de Espera, Atención al Usuario, Triaje, Cura, Estación de Enfermeras, Observación y Baños</t>
  </si>
  <si>
    <t xml:space="preserve">CENTRO DE DIAGNÓSTICO Y ATENCIÓN PRIMARIA BONAO, PROV. MONSEÑOR NOUEL </t>
  </si>
  <si>
    <t>Construcción de un Centro de Diagnóstico y Atención Primaria de un nivel en Bonao, Monseñor Nouel,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</si>
  <si>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DEP. SALUD/
CONTRATISTAS</t>
  </si>
  <si>
    <t>PROCEDIMIENTOS DE LA SUBDIRECCIÓN</t>
  </si>
  <si>
    <t>Alto, Medio, Bajo</t>
  </si>
  <si>
    <t>Recepción de llamadas</t>
  </si>
  <si>
    <t>Oficios y Solicitudes</t>
  </si>
  <si>
    <t>Recepción de oficios y  documentos</t>
  </si>
  <si>
    <t>Control de Permisos</t>
  </si>
  <si>
    <t>Encargada y/o Asistente Técnico</t>
  </si>
  <si>
    <t>Solicitud de Vacaciones</t>
  </si>
  <si>
    <t>Reposicion y Control de material gastabel</t>
  </si>
  <si>
    <t>Redacción de oficios</t>
  </si>
  <si>
    <t>Envio de oficios</t>
  </si>
  <si>
    <t>Solicitud de almuerzo</t>
  </si>
  <si>
    <t>Control de Conserjería asignada a la Sub-Dirección dePresupuesto  por el Departamento de Servicios Generales</t>
  </si>
  <si>
    <t>Coordinación de Programas de Capacitación de Personal con Recursos Humanos</t>
  </si>
  <si>
    <t xml:space="preserve">Directora de Presupuesto y/o Encargada </t>
  </si>
  <si>
    <t>PLOTEADORAS</t>
  </si>
  <si>
    <t>Evaluación de Personal para entrega a Recursos Humanos</t>
  </si>
  <si>
    <t>Ayuntamiento Santo Domingo Norte</t>
  </si>
  <si>
    <t>Diseño desde cero</t>
  </si>
  <si>
    <t>En espera de plano Catastral y Estudio de Suelo</t>
  </si>
  <si>
    <t>Ayuntamiento de Santo Domingo Norte</t>
  </si>
  <si>
    <t>Recibo de Documentación</t>
  </si>
  <si>
    <t>Diseño Estructural definitivo</t>
  </si>
  <si>
    <t>DISEÑO</t>
  </si>
  <si>
    <t>Material Gastable/ Uso de Programas de Diseño con Licencias / Uso de equipo computadores, plotter etc. / Energiá eléctrica/ Alquiler de Oficina,Viáticos/Flotas/Chofer/Vehiculo/Combustible/EPP/libretas/equipos de medición/topografía</t>
  </si>
  <si>
    <t>Planos Estructurales Versionados</t>
  </si>
  <si>
    <t>Reajuste de diseño arquitectónico y técnico</t>
  </si>
  <si>
    <t>Material Gastable/ Uso de Programas de Diseño con Licencias / Uso de equipo computadores, plotter etc. / Energiá eléctrica/ Alquiler de Oficina</t>
  </si>
  <si>
    <t>Planos Arquitectónicos y Técnicos versionados</t>
  </si>
  <si>
    <t>Realización de Presupuesto</t>
  </si>
  <si>
    <t>Presupuestos</t>
  </si>
  <si>
    <t>Presupuesto firmado por la MAE</t>
  </si>
  <si>
    <t>Apropiación de Presupuesto</t>
  </si>
  <si>
    <t>MAE y Financiero</t>
  </si>
  <si>
    <t>Certificación de Fondos disponibles y Código NIF si aplica</t>
  </si>
  <si>
    <t>Marco Legal para licitación</t>
  </si>
  <si>
    <t>Legal</t>
  </si>
  <si>
    <t>Pliego de Condiciones y Contrato</t>
  </si>
  <si>
    <t>Licitación y Adjudicación</t>
  </si>
  <si>
    <t>Licitaciones</t>
  </si>
  <si>
    <t>Licitación Pública y registrada en página web</t>
  </si>
  <si>
    <t>Firma de Contrato</t>
  </si>
  <si>
    <t>MAE</t>
  </si>
  <si>
    <t>Contrato firmado</t>
  </si>
  <si>
    <t>Registro en Contraloría</t>
  </si>
  <si>
    <t>Certificación de Contrato</t>
  </si>
  <si>
    <t>Avance Inicial</t>
  </si>
  <si>
    <t>MAE y finaciero</t>
  </si>
  <si>
    <t>Libramiento</t>
  </si>
  <si>
    <t>Puesta en Posesión</t>
  </si>
  <si>
    <t>Regional Distrito</t>
  </si>
  <si>
    <t>Acta de Puesta en Posesión</t>
  </si>
  <si>
    <t>Apoyo a Supervisión</t>
  </si>
  <si>
    <t>Viáticos/Flotas/Chofer/Vehiculo/Combustible/EPP/libretas/equipos de medición/topografía</t>
  </si>
  <si>
    <t>SOLICITUD DE ASISTENCIA DE SUB-DIRECCIÓN DEL DISTRITO, INFORMES Y NUEVOS PLANOS DE MODIFICACIÓN DE SER REQUERIDO, Solicitud de viáticos y transporte</t>
  </si>
  <si>
    <t>Reajustes de Diseño</t>
  </si>
  <si>
    <t>CONDUCE DE SUMINISTROS/PAGOS DE LICENCIAS DE PROGRAMAS/ FACTURAS DE ENERGÍA ELÉCTRICA (PROPORCIÓN), FACTURA ALQUILER DE OFICINA (PROPORCIÓN)</t>
  </si>
  <si>
    <t>CENTRO CULTURAL DE HIGUEY</t>
  </si>
  <si>
    <t>Ajuste Diseño Arquitectónico</t>
  </si>
  <si>
    <t>Diseño</t>
  </si>
  <si>
    <t>Planos Arquitectónicos versionados</t>
  </si>
  <si>
    <t>Ajuste Diseño Sanitario</t>
  </si>
  <si>
    <t>Planos Sanitarios versionados</t>
  </si>
  <si>
    <t>Ajuste Diseño Eléctrico</t>
  </si>
  <si>
    <t>Planos Eléctricos versionados</t>
  </si>
  <si>
    <t>Aprobación de Presupuesto</t>
  </si>
  <si>
    <t>Asignación de Fondos</t>
  </si>
  <si>
    <t>Financiero</t>
  </si>
  <si>
    <t>Avance Inicial,Puesta en Posesión, inicio de obra y Supervisión</t>
  </si>
  <si>
    <t>MAE/Financiero/ Regional Este</t>
  </si>
  <si>
    <t>EDIFICIO DE RESIDENCIAS MEDICAS HOSPITAL JUAN BOSCH LA VEGA</t>
  </si>
  <si>
    <t>Alto</t>
  </si>
  <si>
    <t>Diseño Arquitectónico</t>
  </si>
  <si>
    <t>Planos Arquitectónicos</t>
  </si>
  <si>
    <t>Diseños Técnicos</t>
  </si>
  <si>
    <t>PlanosTécnicos</t>
  </si>
  <si>
    <t>LICITACIÓN PUBLICA registrada en Página Web Institucional</t>
  </si>
  <si>
    <t>CONTRATO FIRMADO</t>
  </si>
  <si>
    <t>Certificación de Contrato Contraloría</t>
  </si>
  <si>
    <t>Salud</t>
  </si>
  <si>
    <t>ACTA DE PUESTA EN POSESIÓN</t>
  </si>
  <si>
    <t>SOLICITUD DE ASISTENCIA DE SUB-DIRECCIÓN Norte, INFORMES Y NUEVOS PLANOS DE MODIFICACIÓN DE SER REQUERIDO, Solicitud de viáticos y transporte</t>
  </si>
  <si>
    <t>HOSPITAL BOCA CHICA</t>
  </si>
  <si>
    <t>Soporte a la Supervisión Salud</t>
  </si>
  <si>
    <t>Solicitud de viáticos, CONDUCE DE SUMINISTROS (Proporción)/PAGOS DE LICENCIAS DE PROGRAMAS (Proporción)/ FACTURAS DE ENERGÍA ELÉCTRICA (PROPORCIÓN), FACTURA ALQUILER DE OFICINA (PROPORCIÓN)</t>
  </si>
  <si>
    <t>CONDUCE DE SUMINISTROS (Proporción)/PAGOS DE LICENCIAS DE PROGRAMAS (Proporción)/ FACTURAS DE ENERGÍA ELÉCTRICA (PROPORCIÓN), FACTURA ALQUILER DE OFICINA (PROPORCIÓN)</t>
  </si>
  <si>
    <t>HOSPITAL MUNICIPAL DE VERÓN</t>
  </si>
  <si>
    <t>Soporte a la Supervisión</t>
  </si>
  <si>
    <t>HOSPITAL MUNICIPAL DE DAJABÓN</t>
  </si>
  <si>
    <t>HOSPITAL MUNICIPAL VILLA HERMOSA</t>
  </si>
  <si>
    <t>HOSPITAL REGIONAL SAN FRANCISCO DE MACORIS</t>
  </si>
  <si>
    <t>Se requiere visitas al proyecto para la verificacion en campo de la propuesta arquitectonica y de las inquietudes de los contratistas. minimo 2 visitas al mes. Viáticos/Flotas/Chofer/Vehiculo/Combustible/EPP/libretas/equipos de medición/topografía</t>
  </si>
  <si>
    <t>HOSPITAL TIPO LAGUNAS DE NISIBON</t>
  </si>
  <si>
    <t>Rediseño Estructural</t>
  </si>
  <si>
    <t>Material Gastable/ Uso de Programas de Diseño con Licencias / Uso de equipo computadores, plotter etc. / Energiá eléctrica/ Alquiler de Oficina, Viáticos/Flotas/Chofer/Vehiculo/Combustible/EPP/libretas/equipos de medición/topografía</t>
  </si>
  <si>
    <t>ReDiseño Arquitectónico</t>
  </si>
  <si>
    <t>Rediseño Técnico</t>
  </si>
  <si>
    <t>VISITAS A CAMPO Y SUPERVICION DEL MISMO (10 VISITAS)TRANSPOTE Y PERSONAL DE APOYO.vehiculo / toppografico / visitas de profesionales tecnicos&gt; sanitarios, electricos, estructurales, etc. Viáticos/Flotas/Chofer/Vehiculo/Combustible/EPP/libretas/equipos de medición/topografía</t>
  </si>
  <si>
    <t>Solicitud de viáticos, Informmes, CONDUCE DE SUMINISTROS (Proporción)/PAGOS DE LICENCIAS DE PROGRAMAS (Proporción)/ FACTURAS DE ENERGÍA ELÉCTRICA (PROPORCIÓN), FACTURA ALQUILER DE OFICINA (PROPORCIÓN)</t>
  </si>
  <si>
    <t>HOSPITAL TIPO SAN JOSÉ DE LAS MATAS</t>
  </si>
  <si>
    <t>Diseño desde cero ESPERANDO LA DISPOSICION DEL TERRENO PARA SU DISEÑO</t>
  </si>
  <si>
    <t>Adquisición de Solar</t>
  </si>
  <si>
    <t>Diseño Arquitectónico, Estructural y Técnico</t>
  </si>
  <si>
    <t>Apropiación de Fondos</t>
  </si>
  <si>
    <t>Mae y Financiero</t>
  </si>
  <si>
    <t>Marco Legal</t>
  </si>
  <si>
    <t>Licitación y adudicación</t>
  </si>
  <si>
    <t>Registro en Contraloria</t>
  </si>
  <si>
    <t>Regional</t>
  </si>
  <si>
    <t xml:space="preserve"> Acta de Puesta en Posesión de Obra</t>
  </si>
  <si>
    <t>REQUIERE SEGUIMIENTO Y SUPERVISION (5 VISITAS)TRANSPOTE Y PERSONAL DE APOYO</t>
  </si>
  <si>
    <t>INSTITUTO TECNOLÓGICO DE LA MESCYT</t>
  </si>
  <si>
    <t>Ajustes de Diseño</t>
  </si>
  <si>
    <t>Licitacion</t>
  </si>
  <si>
    <t>Apropiación de fondos</t>
  </si>
  <si>
    <t>Marco legal para Licitacón</t>
  </si>
  <si>
    <t>Licitación</t>
  </si>
  <si>
    <t>Registro de Contrato en Contraloría</t>
  </si>
  <si>
    <t>Pago de Avance Inicial</t>
  </si>
  <si>
    <t>PARQUE ECOLÓGICO CIUDAD JUAN BOSCH</t>
  </si>
  <si>
    <t>Diseño desde Cero</t>
  </si>
  <si>
    <t>Edificio Principal</t>
  </si>
  <si>
    <t>Mariposario</t>
  </si>
  <si>
    <t>Establo de Ponies</t>
  </si>
  <si>
    <t>Edificio Area Cabritos</t>
  </si>
  <si>
    <t>Cafetería</t>
  </si>
  <si>
    <t>Lagos</t>
  </si>
  <si>
    <t>Senderos</t>
  </si>
  <si>
    <t>Gazebos</t>
  </si>
  <si>
    <t>Parqueos</t>
  </si>
  <si>
    <t>Calles de servicio</t>
  </si>
  <si>
    <t>DISEÑO IGLESIA ASILO DE ANCIANOS SAN FRANCISCO DE ASIS</t>
  </si>
  <si>
    <t>DIRECCIÓN TÉCNICA- DISTRITO</t>
  </si>
  <si>
    <t>VIGILAR EL CUMPLIMIENTO DE TODAS LAS DISPOSICIONES ESTIPULADAS EN EL CONTRATO Y PLANOS CONSTRUCTIVOS</t>
  </si>
  <si>
    <t>RECOPILAR LAS CANTIDADES O VOLÚMENES EJECUTADOS DE LOS TRABAJOS</t>
  </si>
  <si>
    <t>CERTIFICADO DE MEDICIÓN EN CAMPO</t>
  </si>
  <si>
    <t>LLEVAR LA BITÁCORA DEL PROYECTO</t>
  </si>
  <si>
    <t>HACER INFORME TÉCNICO Y  FOTOGRÁFICOS</t>
  </si>
  <si>
    <t>DOCUMENTAR CUALQUIER TIPO DE PROBLEMA DE DISEÑO QUE PUEDA PRESENTARSE</t>
  </si>
  <si>
    <t>INFORME PARA CONTROL DE CAMBIO Y BITACORA</t>
  </si>
  <si>
    <t>DOCUMENTAR LAS CORRECCIONES O MODIFICACIONES REALIZADAS EN LA CONSTRUCCIÓN DE LA OBRA</t>
  </si>
  <si>
    <t>VIGILAR POR EL CUMPLIMIENTO DE LAS NORMAS MEDIOAMBIENTALES DENTRO DEL PROYECTO</t>
  </si>
  <si>
    <t xml:space="preserve">MONITOREAR  LA CALIDAD DE LOS MATERIALES  </t>
  </si>
  <si>
    <t>MONITOREAR LOS PROCESOS CONSTRUCTIVOS</t>
  </si>
  <si>
    <t>DAR SEGUIMIENTO A LOS TALLERES DE EJECUCIÓN DE LA OBRA</t>
  </si>
  <si>
    <t xml:space="preserve">VERIFICAR LA EJECUCION DEL CRONOGRAMA DE LA OBRA </t>
  </si>
  <si>
    <t xml:space="preserve">MONITOREAR EL PRESUPUESTO DE LA OBRA </t>
  </si>
  <si>
    <t>DIRECCIÓN TÉCNICA (REGION ESTE)</t>
  </si>
  <si>
    <t>ASIGNACION DE SUPERVISORES Y COODINADORES</t>
  </si>
  <si>
    <t>REGION ESTE</t>
  </si>
  <si>
    <t>INFORMES DE SUPERVISION</t>
  </si>
  <si>
    <t>SEGUMIENTO DE SUPERVISION</t>
  </si>
  <si>
    <t>SUPERVISORES</t>
  </si>
  <si>
    <t>VISITAS GERENTES U ENCARGADOS DE PROYECTOS</t>
  </si>
  <si>
    <t>CONTROL DE PRESUPESTO BASE Y ADICIONALES</t>
  </si>
  <si>
    <t>LEVANTAMIENTOS VOLUMETRICOS</t>
  </si>
  <si>
    <t>TRAMITACIONES DE PAGOS</t>
  </si>
  <si>
    <t>REPORTES DE CUBICACIONES</t>
  </si>
  <si>
    <t xml:space="preserve">MEDIO </t>
  </si>
  <si>
    <t>Consiste en la reconstruccion de 13 Km de carretera, partiendo desde el Cruce Monte Plata - Bayaguana hasta llegar a la comunidad de Chirino.
Este camino procura benefciar tanto a la poblacion de Chirino y los pueblos circundantes como el comercio de la zona.</t>
  </si>
  <si>
    <t>RECONSTRUCCION DEL TRAMO CARRETERO PIMENTEL-LOS LIMONES-LAS GUARANAS,TRAMOS B, ROVINCIA, DUARTE</t>
  </si>
  <si>
    <t>MANTENER SUPERVISION CONSTANTE</t>
  </si>
  <si>
    <t>REGION NORTE</t>
  </si>
  <si>
    <t>SEGUIMIENTO A LOS CONTROLES DE CALIDAD</t>
  </si>
  <si>
    <t>CUMPLIR CON LOS PLAZOS PROGRAMADOS DE EJECUCION</t>
  </si>
  <si>
    <t>CUSTODIAR PROYECTO HASTA SU ENTREGA</t>
  </si>
  <si>
    <t>CONTRATISTAS</t>
  </si>
  <si>
    <t>REPORTES ESTADO FINANCIERO</t>
  </si>
  <si>
    <t>REPORTAR INCREMENTOS ECONOMICOS</t>
  </si>
  <si>
    <t>INFORMES CONTROL DE CALIDAD</t>
  </si>
  <si>
    <t>ELABORAR INFORMES SEMANALES PARA SEGIMIENTOS DE ESTATUS</t>
  </si>
  <si>
    <t>RECONSTRUCCION DEL TRAMO CARRETERO PIMENTEL-LOS LIMONES-LAS GUARANAS, PROVINCIA, DUARTE, R.D.</t>
  </si>
  <si>
    <t xml:space="preserve">TERMINACION  CAMINO VECINAL VILLA TAPIA-EL PALMAR-CRUCE DEL HOSPITAL, PROVINCIA HERMANAS MIRABAL, R.D. </t>
  </si>
  <si>
    <t>CONSTRUCCION HOSPITAL SAN VICENTE DE PAUL, SAN FRANCISCO DE MACORIS, PROVINCIA DUARTE, R.D.</t>
  </si>
  <si>
    <t>CONSTRUCCION EDIFICIO CENTRO TECNOLOGICO COMUNITARIO (CTC) COTUI, PROV. SANCHEZ RAMIREZ, R.D.</t>
  </si>
  <si>
    <t>CONSTRUCCION DEL EDIFICIO DEL CENTRO TECNOLOGICO COMUNITARIO (CTC) EN EL MUNICIPIO DE PIMENTEL,PROVINCIA DUARTE, R.D.</t>
  </si>
  <si>
    <t>Construccion Carretera La Joya- Los Arroyos, San Francisco de Macoris, Provincia Duarte, R.D.</t>
  </si>
  <si>
    <t>RECONSTRUCCIÓN DEL CRUCE LA MAGUA–CASTILLO, SAN FRANCISCO DE MACORIS, PROV. ARTE, R.D.</t>
  </si>
  <si>
    <t>Construccion Via de Acceso a la Escuela Basica Sabana Angosta- La Gina , Villa Tapia, Prov. Hemanas Mirabal, R.D.</t>
  </si>
  <si>
    <t>RECONSTRUCCIÓN DE LA CARRETERA CASTILLO–HOSTOS-CERREJÓN, PROV. DUARTE, R.D.</t>
  </si>
  <si>
    <t>Reconstruccion Asfaltado Casco Urbano los Lanos, Provincia Duarte, R.D. B) Reconstruccion el Camino la Reforma - el Barraquito ( Tramo B), Provincia Duarte, R.D.</t>
  </si>
  <si>
    <t>Reconstrucción del Camino desde la Autopista del Nordeste hasta la Reforma, Recont. Camino La Pista-Barranquito y Recost. De Gaviones del cruce La Peña-San Fco. De Macorís, Prov. Duarte. R.D.</t>
  </si>
  <si>
    <t>DIRECCIÓN TÉCNICA-NORTE</t>
  </si>
  <si>
    <t>Construccion de Apartamentos tipo- SM ( Bloque de 4 Niveles, 2 Apartamentos x Nivel) En San Miguel, La Vega, Provincia La Vega, R.D.</t>
  </si>
  <si>
    <t>CONSISTE EN LA DOTACION DE APARTAMENTOS A FAMILIAS AL BORDE EL RIO CAMU EN LA VEGA, CON AREA APROXIMADA POR EDIFICIOS DE 641,68 M2, DOS APARTAMENTOS POR NIVEL, 4 EDIFICIOS</t>
  </si>
  <si>
    <t xml:space="preserve">Construccion de Apartamentos tipo- SM ( Bloque de 4 Niveles, 2 Apartamentos x Nivel) En San Miguel, La Vega, Provincia La Vega, R.D. </t>
  </si>
  <si>
    <t>Remodelación y Terminación de varios Clubes en Navarrete, Prov. Santiago, R.D.</t>
  </si>
  <si>
    <t>CONSTRUCCION DE VARIOS CLUBES PARA EL DESARROLLO DE LA JUVENTUD DE JANICO, BISONO Y NAVARRERTE</t>
  </si>
  <si>
    <t>ELABORAR INFORMES PARA CIRRE DE LOS PROYECTOS</t>
  </si>
  <si>
    <t xml:space="preserve">ELABORARCERTIFICACIONES PROVISIONALES </t>
  </si>
  <si>
    <t xml:space="preserve">Construccion Carretera Las Moras - El Peru </t>
  </si>
  <si>
    <t>CONSISTEN EN LA PREPARACION Y ASFALTADO DE APROXIMDAMENTE 19,44 KM DE CARRETERA EN LA LOCALIDAD DE LAS MORA- EL PERU, CON ACERAS, CONTENES, PUENTES, ALCATARILLAS ETC.</t>
  </si>
  <si>
    <t>Construccion Carretera Las Moras - El Fundo</t>
  </si>
  <si>
    <t>CONSISTEN EN LA PREPARACION Y ASFALTADO DE APROXIMDAMENTE 13 KM DE CARRETERA EN LA LOCALIDAD DE LAS MORA- EL FUNDO, CON ACERAS, CONTENES, PUENTES, ALCATARILLAS ETC.</t>
  </si>
  <si>
    <t>Reconstruccion Calles Barrios Kalac II, Barrio Las Flores y Callejon de Tero</t>
  </si>
  <si>
    <t>CONSISTEN EN LA PREPARACION Y ASFALTADO DE APROXIMDAMENTE 8,30KM DE CARRETERA, REPARACION DE AGUA POTABLE Y DRENAJE SANITARIO DE  LAS COMUNIDADES DE LOS BARRIO, KALAC 2, LAS FLORES Y CALLEJON DE TERO</t>
  </si>
  <si>
    <t>Reconstruccion de Calles en Barrios de Valverde Mao</t>
  </si>
  <si>
    <t>CONSISTEN EN LA PREPARACION Y ASFALTADO DE APROXIMDAMENTE 33,26 KM DE CARRETERA EN DIFERENTES BARRIO DE  MOA, INICIADO EN EL DESIDERIO ARIAS.</t>
  </si>
  <si>
    <t>Construcción del Mercado Municipal Nuevo Inespre y Movimento de Tierra y Servicios del Proyecto San Miguel (El Tengue) La Vega, R.D</t>
  </si>
  <si>
    <t>MOVIMIENTO DE TIERRA PARA LA ADECUACION DEL TERRENO PARA LA CONSTRUCCION DE LOS EDIFICIOS HABITACIONALES EN EL BORDE DEL RIO CAMU EN LA VEGA</t>
  </si>
  <si>
    <t>Terminación Centro Tecnológico Comunitario Imbert, Prov. Puerto Plata</t>
  </si>
  <si>
    <t>Presupuesto para laTerminación Centro Tecnológico Comunitario Montellanos, Prov. Puerto Plata</t>
  </si>
  <si>
    <t>RECONSTRUCCION DE LA CARRETERA SABANETA DE YASICA - SAN VICTOR, CALLES DEL MUNICIPIO MONTELLANO, CALLES DEL BARRIO LA CIENAGA DEL MUNICIPIO CABARETE, PROV. PUERTO PLATA, R.D. PARA SER EJECUTADO EN LA A) RECONSTRUCCION CAMINO GÜAGÜI-GÜANABANO-GÜAREY, PROVINCIA  LA VEGA, R.D. B) RECONSTRUCCION CALLES PROVINCIA LA VEGA, CALLE JOAQUIN GOMEZ HASTA CORREDOR ECOLOGICO DE GUAIGUI, PROVINCIA LA VEGA, R.D. C) RECONSTRUCCION CALLES DE ZONA FRANCA, PROVINCIA SANTIAGO, R.D. D)VIAS DE ACCESO Y AREAS EXTERNAS PUENTE JAMAO AL NORTE, PROVINCIA ESPAILLAT, R.D. E)REHABILITACION CALLES LOS LIMONES- SAN JOSE CONUCO, SALCEDO. F) RECONSTRUCCION CALLE HOSPITAL VILLA TRINA, MOCA G) REHABILITACION AREA DE PARQUEO ESTADIO CIBAO, PROV. SANTIAGO H) ACONDICIONAMIENTO ACCESO COMEDOR ECONOMICO DE PEKIN  I) OPERATIVO LIMPIEZA EN RESCATE DE SANTIAGO (Tormenta Matthews en 2016) J) COMPLETIVO CALLES BARRIO JUAN BOSCH (GUAYACANAL) LA HERRADURA, SANTIAGO, R.D. K) SOLUCION DRENAJE PLUVIAL ENTRADA PROYECTO HABITACIONAL EL RIITO, PROVINCIA LA VEGA, R.D.L) MEJORAMIENTO CAUCE DEL RIO CAMU,PROV. LA VEGA</t>
  </si>
  <si>
    <t>REPARACION DE CALLES, ASFALTADOS, LIMPIENZAS DE OPERATIVAS, ZONA FRANCA DE DIFERENTES LOCLAIDADES EN LA ZONA NORTE</t>
  </si>
  <si>
    <t>RECONSTRUCCIÓN DEL CAMINO VECINAL SAN VÍCTOR - AMACEYES, PROVINCIA ESPAILLAT, R.D., b) REHABILITACION DE CAÑADAS Y SERVICIOS GENERALES LIMPIEZA EN OPERATIVO ZIKA - VIRUS PROVINCIA MONSEÑOR NOUEL. R.D, c). REHABILITACION DE CAMINOS VECINALES LA VEREDA AL MEDIO, EL JOBO, VILLA VALENTINA, LAS COLINAS Y ANACAONA, MUNICIPIO GASPAR HERNANDEZ, PROVINCIA ESPAILLAT, R.D. D) REHABILITACION DE CAMINOS VECINALES DE LA  PROVINCIA MONTE PLATA, R.D. E) OPERATIVOS DE SANEAMIENTOS Y LIMPIEZA GENERAL EN VILLA MELLA, SANTO DOMINGO NORTE,  f) REHABILITACION CARRETERA AMACEYES - CARLOS DIAZ - CANCA LA PIEDRA, PROVINCIA ESPAILLAT, R.D. g) REHABILITACION CARRETERA AMACEYES - LA LOMITA, PROVINCIA ESPAILLAT, R.D. h) RECONSTRUCCION CARRETERA JANICO - JUNCALITO,  PROVINCIA SANTIAGO, R.D. i) REHABILITACION CAMINO VECINAL GUAYABILLO, PROVINCIA ESPAILLAT, R.D. j) CALLES BARRIO JUAN BOSCH (GUAYACANAL) LA HERRADURA, SANTIAGO, R.D. k) REHABILITACION CARRETERA AMACEYES - LA LOMITA, PROVINCIA ESPAILLAT, R.D. l) CONSTRUCCION ALCANTARILLA TRIPLE DE TUBERIAS DE 42", CARRETERA SANTIAGO RODRIGUEZ - SAN JOSE, PROVINCIA SANTIAGO RODRIGUEZ, R.D. m) REPARACION CARRETERA SANTIAGO RODRIGUEZ - SAN JOSE, PROVINCIA SANTIAGO RODRIGUEZ, R.D</t>
  </si>
  <si>
    <t xml:space="preserve">CONSTRUCCION DE UN CENTRO TENOLOGICO QUE PERMITA INCLUSION E IGUALDAD DE OPORTDAD EN EL INERCAMBIO Y USO DE TECNOLOGIA EN LA POBLACION  DE JARABACOA, EN ESPECIAL PARA LA JUVENTUD , CENTRO CON UN AREA DE CONSTRUCCION DE APROX. 360 MT2 DE ESTRUCTURA </t>
  </si>
  <si>
    <t>Reconstrucción de la Carretera Sabaneta-San José-Rincón, Calles San
José, Callejón Los Cerros, Santiago Rodriguez, R.</t>
  </si>
  <si>
    <t>CONSISTEN EN LA PREPARACION Y ASFALTADO DE APROXIMDAMENTE 14,60 KM DE CARRETERA, CON ACERAS, CONTENES, ALCANTARILLAS</t>
  </si>
  <si>
    <t>DIRECCIÓN TÉCNICA- SUR</t>
  </si>
  <si>
    <t>PROYECTO DE CONSTRUCCION DIVERSA, DESARROLLADO EN  DIFERENTES PROVINCIAS DEL PAIS. ABARCANDO TODO TIPO DE CONSTRUCCION COMO CUALES: CARRETERAS, CALLES, ACERAS Y CONTENES, OBRAS DE ARTE, PUENTES, ACUEDUCTOS, EDIFICACIONES, ENTRE MUCHAS OTRAS.</t>
  </si>
  <si>
    <t>RECONSTRUCCION DE VARIOS CAMINOS VECINALES, CALLES Y CARRETERAS EN LA PROV. PERAVIA PARA SER EJECUTADOS EN LAS ORDENES DE CAMBIOS: 2DA ETAPA CARRETERA ARROYO CANO – LOS MONTONCITOS – LOS FRÍOS TRAMO IV. (DESDE EST. 10+810 HASTA EST. 12+910, PROVINCIA SAN JUAN DE LA MAGUANA, R.D.). CONSTRUCCIÓN DE LA CARRETERA CORVANO - HATO DEL PADRE, PROVINCIA SAN JUAN, R.D. Y TERMINACIÓN CONSTRUCCIÓN CARRETERA ARROYO CANO – LOS MONTONCITOS – LOS FRÍOS TRAMO I Y II. (DESDE EST. 00+000 HASTA EST. 8+970, PROVINCIA SAN JUAN DE LA MAGUANA, R.D.).</t>
  </si>
  <si>
    <t>CONTROLES TOPOGRAFICO</t>
  </si>
  <si>
    <t>REGION SUR</t>
  </si>
  <si>
    <t>D.N Y PROV. STO DGO</t>
  </si>
  <si>
    <t>ELECTROMECANICA</t>
  </si>
  <si>
    <t>Hosp. Regional Universitario Jaime Mota</t>
  </si>
  <si>
    <t>Definir, evaluar, supervisar proyectos de construcción electromecánica a nivel nacional, en el proyecto.</t>
  </si>
  <si>
    <t>ASIGNACON PRESUPUESTARIA</t>
  </si>
  <si>
    <t>Hosp. Arturo Grullón</t>
  </si>
  <si>
    <t>Hosp. General Dr. Vinicio Calventi</t>
  </si>
  <si>
    <t>Hosp. Octavia Gautier de Vidal</t>
  </si>
  <si>
    <t>Hosp. Mun. De Guerra</t>
  </si>
  <si>
    <t>Hospital Docente Padre Billini</t>
  </si>
  <si>
    <t>Hosp. Local de Boca Chica</t>
  </si>
  <si>
    <t>Hosp. Municipal Villa Hermosa</t>
  </si>
  <si>
    <t>Hosp. Distrito Mun. Turístico de Verón, Punta Cana</t>
  </si>
  <si>
    <t>Hospital Mun. De Nicibón</t>
  </si>
  <si>
    <t>Hosp. Regional Universitario San Vicente de Paul</t>
  </si>
  <si>
    <t xml:space="preserve">Hosp. Pedro Emilio de Marchena </t>
  </si>
  <si>
    <t>Hosp. Regional Dr. Antonio Musa</t>
  </si>
  <si>
    <t>Hospital Municipal San Bartolomé de Neiba</t>
  </si>
  <si>
    <t>Hospital Mun. De Bánica</t>
  </si>
  <si>
    <t xml:space="preserve"> Hospital de Esperanza</t>
  </si>
  <si>
    <t>Hosp. Prov. Dr. Teofilo Hernández</t>
  </si>
  <si>
    <t>Hosp. Mun. De Altamira</t>
  </si>
  <si>
    <t>CDAP Los Salados</t>
  </si>
  <si>
    <t>CDAP Los Guandules</t>
  </si>
  <si>
    <t>CDAP Navarrete</t>
  </si>
  <si>
    <t>CDAP de Mao</t>
  </si>
  <si>
    <t>CDAP de Bonao</t>
  </si>
  <si>
    <t>CDAP Palmarito</t>
  </si>
  <si>
    <t>CDAP Jarabacoa</t>
  </si>
  <si>
    <t>CDAP El Gringo</t>
  </si>
  <si>
    <t>Hosp. Jaime Oliver Pino 911</t>
  </si>
  <si>
    <t>Hosp. Dr. Alejo Martínez García 911</t>
  </si>
  <si>
    <t>UASD de Hato Mayor</t>
  </si>
  <si>
    <t>CDAP El Seibo</t>
  </si>
  <si>
    <t>Casa de la Cultura El Seibo</t>
  </si>
  <si>
    <r>
      <t>Centro Cultural Hig</t>
    </r>
    <r>
      <rPr>
        <b/>
        <sz val="16"/>
        <color theme="1"/>
        <rFont val="Calibri"/>
        <family val="2"/>
      </rPr>
      <t>üey</t>
    </r>
  </si>
  <si>
    <t>Casa de la Cultura Hato Mayor</t>
  </si>
  <si>
    <t>HOSPITAL MUNICIPAL DE BOCA CHICA, PROV. SANTO DOMINGO  ESTE</t>
  </si>
  <si>
    <t>Construcción del hospital de Bocha Chica, Con las siguientes áreas: Construcción de un nuevo hospital de 4 niveles, incluyendo un sótano, ubicado en Boca China, Santo Domingo Este, con las siguientes áreas: Farmacia, TB, Caseta Desechos, Morgue, Lavandería, Cocina, Mantenimiento, Vestidor Servicio, Emergencia, Sala de Espera, Vacuna, Área de Imágenes, Consulta, Unidad Odontológica, Laboratorio, Toma de Muestra, Área Administrativa, Internamiento con un total de 31 camas, Descanso Médico, Área Quirúrgica (Quirófanos, Sala de Parto, Vestidores, Neonato, Pre Quirúrgico, Post Quirúrgico), Depósitos, Cisterna, Parqueos con capacidad para 34 vehículos y 25 motores.</t>
  </si>
  <si>
    <t>DEP. SALUD/
DEP. ELECTROMECÁNICA/ 
SUPERVISORES/
COORDINADORES/
CONTRATISTAS</t>
  </si>
  <si>
    <t>VIATICOS/ FLOTAS/
VEHICULOS/ COMBUSTIBLE/
LIBRETAS/ BITACORAS/ 
EPP/ 
MATERIAL GASTABLE</t>
  </si>
  <si>
    <t>DEP. SALUD/
DEP. ELECTROMECÁNICA/ 
SUPERVISORES/
COORDINADORES/
GERENTES/ ENCARGADOS
CONTRATISTAS</t>
  </si>
  <si>
    <t>VIATICOS/ FLOTAS/
VEHICULOS/ CHOFER / COMBUSTIBLE/
LIBRETAS/ BITACORAS/ 
EPP/ 
MATERIAL GASTABLE</t>
  </si>
  <si>
    <t>REUNIONES INTERINSTITUCIONALES DE SEGUIMIENTO DE LAS EJECUTORIAS</t>
  </si>
  <si>
    <t>DEP. SALUD/
SERVICIO NACIONAL DE SALUD/
MISPAS / 
GERENTES / ENCARGADOS</t>
  </si>
  <si>
    <t>CAMIONETAS / CHOFER / COMBUSTIBLE / MATERIAL GASTABLE</t>
  </si>
  <si>
    <t>LISTAS DE ASISTENCIAS A  REUNIÓN</t>
  </si>
  <si>
    <t>LEVANTAMIENTO EN CAMPO DE VOLUMETRIA PARA CUBICACIONES</t>
  </si>
  <si>
    <t>DEP. SALUD/
DEP. ELECTROMECÁNICA/
SUPERVISORES/
COORDINADORES/
CONTRATISTAS</t>
  </si>
  <si>
    <t>HOSPITAL MUNICIPAL DE DAJABÓN, PROV. DAJABÓN</t>
  </si>
  <si>
    <t xml:space="preserve">Consutrccion de hospital de Dajabon, con las siguientes áreas: Bloque quirúrgico, Farmacia, Emergencia con área de triaje, sala de espera, cura, yeso, nebulización 6 sillas, observación pediátrica 2 camillas y observación adulto 4 camillas, Consultorios 5, Hospitalización con un total de 32 camas distribuidas en 14 habitaciones de dos camas y 2 habitaciones de 1 cama, cada habitación con baño, salida de gases médicos independientes y climatizada), Cuidado intensivo de 3 camas, Área de Imágenes, Laboratorio, Área administrativa, Morgue, Cocina, Lavandería, Caseta de gases, Área tuberculosis  (TB), Área VIH
</t>
  </si>
  <si>
    <t>DEP. SALUD/
SERVICIO NACIONAL DE SALUD/
GERENTES / ENCARGADOS</t>
  </si>
  <si>
    <t>HOSPITAL MUNICIPAL DE NISIBÓN, MUNUCIPIO LAGUNAS DE NISIBÓN, PROV. LA ALTAGRACIA</t>
  </si>
  <si>
    <t>Construcción de hospital nuevo en Nisibón, La Altagracia, con las siguientes áreas: Emergencia con área de triaje, sala de espera, cura, yeso, nebulización 6 sillas, observación pediátrica 2 camillas y observación adulto 4 camillas, Bloque quirúrgico (2 quirófanos y 1 sala de parto) pre y post operatorio de 2 camas, neonatal 4 cunas y 2 aislados, Hospitalización con un total de 32 camas distribuidas en 14 habitaciones de dos camas y 2 habitaciones de 1 cama, cada habitación con baño, salida de gases médicos independientes y climatizada), Cuidado intensivo de 3 camas, Farmacia, Consultorios 5, Área de Imágenes  (Rayos X, Sonografía), Laboratorio, Área administrativa, Morgue, Cocina, Lavandería, Sistema de gases medicinales, Climatización general, Caseta de gases.</t>
  </si>
  <si>
    <t>HOSPITAL MUNICIPAL DE BÁVARO, PROV. LA ALTAGRACIA</t>
  </si>
  <si>
    <t>Construcción de hospital nuevo en Verón, Punta Cana, con las siguientes áreas: Emergencia con área de triaje, sala de espera, cura, yeso, nebulización 6 sillas, observación pediátrica 2 camillas y observación adulto 4 camillas, Bloque quirúrgico (2 quirófanos y 1 sala de parto) pre y post operatorio de 2 camas, neonatal 4 cunas y 2 aislados, Hospitalización con un total de 32 camas distribuidas en 14 habitaciones de dos camas y 2 habitaciones de 1 cama, cada habitación con baño, salida de gases médicos independientes y climatizada), Cuidado intensivo de 3 camas, Farmacia, Consultorios 5, Área de Imágenes  (Rayos X, Sonografía), Laboratorio, Área administrativa, Morgue, Cocina, Lavandería, Sistema de gases medicinales, Climatización general, Caseta de gases.</t>
  </si>
  <si>
    <t>HOSPITAL MUNICIPAL DE LA ROMANA, PROV. LA ROMANA</t>
  </si>
  <si>
    <t>Construcción de hospital nuevo en La Romana, con las siguientes áreas: Emergencia con área de triaje, sala de espera, cura, yeso, nebulización 6 sillas, observación pediátrica 2 camillas y observación adulto 4 camillas, Bloque quirúrgico (2 quirófanos y 1 sala de parto) pre y post operatorio de 2 camas, neonatal 4 cunas y 2 aislados, Hospitalización con un total de 32 camas distribuidas en 14 habitaciones de dos camas y 2 habitaciones de 1 cama, cada habitación con baño, salida de gases médicos independientes y climatizada), Cuidado intensivo de 3 camas, Farmacia, Consultorios 5, Área de Imágenes  (Rayos X, Sonografía), Laboratorio, Área administrativa, Morgue, Cocina, Lavandería, Sistema de gases medicinales, Climatización general, Caseta de gases.</t>
  </si>
  <si>
    <t>HOSPITAL MUNICIPAL DR. VINICIO CALVENTI, PROV. SANTO DOMINGO</t>
  </si>
  <si>
    <t>Reparación hospital Vinicio Calventi, en Santo Domingo, con las siguientes áreas: Emergencia, Laboratorio, Farmacia, Hospitalización con un total de 84 camas distribuidas de una y/o dos camas, cada habitación con baño, salida de gases médicos independientes y climatizada, Estación Enfermería, Descanso Médico, Seguridad, Área de Imágenes, Laboratorios, Farmacia Promese, Oficinas, 27 Consultorios, Área de Información, 2 Áreas Seguros Médicos, 2 Asistencia Seguros Médicos, Cafetería, Cocina, Baños, Prueba de Esfuerzo / Ecocargiograma mapa, Óptica, Preconsejería / Postconsejería, Área de Cólera, área  de Tuberculosis, 2 Almacén de Materiales, Almacén Farmacia, Cocina, Lavandería, Área Talleres Mantenimiento, Morgue, Bloque quirúrgico, Esterilización, Maternidad, Cuarto Eléctrico, Archivo, Dormitorio Enfermeras, Red / Data, Anestesiología, Depósito de Medicamentos, 6 unidad de Cuidados Intensivos sin esclusa, 2 Unidad de Cuidados Intensivos con esclusa, Biblioteca Virtual, Salón de Conferencia, 3 Oficinas, Cuarto Eléctrico, Depósito, Descanso Médico, Kitchenette, Consultorio, Aula</t>
  </si>
  <si>
    <t>HOSPITAL REGIONAL DR. ANTONIO MUSA, PROV. SAN PEDRO DE MACORIS</t>
  </si>
  <si>
    <t xml:space="preserve">Reparación del Hospital Dr. Antonio Musa, San Pedro de Macoris, con las siguientes áreas: Bloque quirúrgico, Cuidado intensivo de 9 camas con enfermería y depósito de medicamentos, Descanso médico, Maternidad, Unidad de neonatología de 13 cunas y 4 cunas de cuidado intensivo neonatal, 25 Consultorios, Vacuna, Archivo, Hospitalización de adultos con un total de 131 camas, habitaciones de 2 camas y un baño y 1 habitaciones de 1 cama y un baño, Habitaciones de Médicos, Emergencia, Hemodiálisis, Fisiatría, Área de Imágenes, Banco de Sangre, Laboratorio, Área administrativa, Farmacia, Morgue, Cocina y Comedor, Lavandería, Caseta de desechos, Sistema de gases medicinales, Climatización general, Caseta de gases
</t>
  </si>
  <si>
    <t>HOSPITAL DR. TEOFILO HERNANDEZ, PROV. EL SEIBO</t>
  </si>
  <si>
    <t xml:space="preserve">Reparación del hospital Teofilo Hernandez, El Seibo, con las siguientes áreas: Bloque quirúrgico, Maternidad, 15 Consultorios,  Emergencia, Hospitalización con un total de 22 camas distribuidas en una y dos camas, cada habitación con baño, salida de gases médicos independientes y climatizada, Vacuna, Área de Imágenes, Laboratorio, Área administrativa, Archivo, Farmacia, Morgue, Cocina, Comedor, Lavandería, Caseta de desechos, Sistema de gases medicinales, Climatización general, Almacén de medicamentos, Caseta de gases
</t>
  </si>
  <si>
    <t>HOSPITAL DRA. OCTAVIA GAUTIER DE VIDAL DEL MUNICIPIO DE JARABACOA, PROV. LA VEGA</t>
  </si>
  <si>
    <t xml:space="preserve">Remodelación del hospital Dra. Octavia Gautier de Vidal en Jarabacoa, La Vega, con las siguientes áreas: Bloque quirúrgico, Descanso médico, Maternidad, Unidad de neonatología de 4 cunas, 6 Consultorios, Vacuna, Archivo, Unidad de TB, Unidad de VIH, Hospitalización de adultos con un total de 30 camas distribuidas de una y/o dos camas, cada habitación con baño, salida de gases médicos independientes y climatizada, 1 Habitación de Médicos de 2 camas, Emergencia, Área de Imágenes, Laboratorio, Área administrativa, Farmacia, Morgue, Cocina y Comedor, Lavandería, Caseta de desechos, Sistema de gases medicinales, Climatización general, Caseta de gases
</t>
  </si>
  <si>
    <t>HOSPITAL JOAQUÍN MENDOZA, ALTAMIRA, PROV. PUERTO PLATA</t>
  </si>
  <si>
    <t xml:space="preserve">Remodelación del Hospital Joaquín Mendoza en Puerto Plata, con las siguientes áreas: Bloque quirúrgico, Maternidad, Hospitalización con un total de 22 camas distribuidas de una y/o dos camas, cada habitación con baño, salida de gases médicos independientes y climatizada, Estación de Enfermería, 7 Consultorios, Área Administrativa, Cuarto Eléctrico, Archivo e Información, Jardín Interior, Cuarto de Bomba, Tapa Cisterna, Área Administrativa, Área de Imágenes, Laboratorio, Vacuna, Área de Emergencia, Archivo, Cuarto Eléctrico, Descanso Doctor (Baño y Closet), Descanso Enfermera, Comedor, Cocina, Lavandería, Almacén Medicina, Almacén 1, Almacén 2, Morgue, Sistema de gases medicinales, Caseta de gases,  Basurero, Planta Eléctrica, Séptico, Séptico (Sala de Cirugía), Climatización general
</t>
  </si>
  <si>
    <t>HOSPITAL REGIONAL PEDIATRICO DR. ARTURO GRULLON, PROV. SANTIAGO</t>
  </si>
  <si>
    <t>Remodelacion del hospital Regional Pediátrico Arturo Grullón en Santiago, con las siguientes áreas: Área de Información, Departamento Seguridad, Farmacia, Biblioteca, Hospitalización con un total de 77 camas distribuidas de una y/o dos camas, cada habitación con baño, salida de gases médicos independientes y climatizada, Estación de Enfermería, Vacunación, Capilla, Quimioterapia (Recepción, Área de Información, Baños, Área de Juntas, Trabajo Social, Escalera, Ascensor), 38 Consultorios, Oficina Aislamiento, Sala de Espera / Información, Cafetería, Área de Emergencia, Oficina Administrativa, Habitación Enfermeras, Habitación Médicos, Cocina, Comedor Empleados, Bloque Quirúrgico, 7 Cuidados Intensivos, Patología, Área de Imágenes, Almacén Farmacia, Banco de Sangre, Flebotomía, Habitación Descanso Laboratorio, Laboratorio, Cafetería/Comedor/Baños, Almacén Uso Interno, Área de Voluntariado, Senasa, Sala de Espera, Cuarto Eléctrico, Servicio al Usuario, Lactante con un total de 12 camas distribuidas de tres camas, cada habitación con baño, salida de gases médicos independientes y climatizada, Central de Enfermeras, Deposito, Preparación Quimioterapia, Cuarto Eléctrico, Baños, Cocineta, Descanso Enfermeras, Vertedero, Circulación Vertical, Atención al Neonatal 28 Cunas, Oficina Docencia Médica, Aulas Docencia, Almacén Medicamentos, Cocina, Estación de Enfermería, Caseta Desechos, Cisterna, Caseta Incinerador, Caseta Planta Eléctrica, Séptico, Sistema de gases medicinales, Caseta de gases, Basurero, Climatización general</t>
  </si>
  <si>
    <t>HOSPITAL MUNICIPAL DEL MUNICIPIO DE RESTAURACIÓN, PROV. DAJABON</t>
  </si>
  <si>
    <t xml:space="preserve">Construcción de hospital en Restauración, Dajabón, cn las siguientes áreas: Bloque quirúrgico, Maternidad, Sala de Neonatal, 8 Consultorios, Hospitalización con un total de 14 camas distribuidas en dos camas cada habitación con baño, salida de gases médicos independientes y climatizadas, Emergencia, Vacuna, Área de TB, Laboratorio, Área administrativa, Morgue, Cocina, Lavandería, Caseta de desechos, Sistema de gases medicinales, Climatización general, Almacén de medicamentos, Caseta de gases
</t>
  </si>
  <si>
    <t>HOSPITAL MUNICIPAL SAN BARTOLOME DE NEYBA, PROV. BAHORUCO</t>
  </si>
  <si>
    <t xml:space="preserve">Construcción de un nuevo hospital en Neiba, Bahoruco, con las siguientes áreas: Bloque quirúrgico, Maternidad, 11 consultorios, Unidad odontológica con dos estaciones, Unidad de TB, Hospitalización con un total de 64 camas distribuidas de dos camas, cada habitación con baño, salida de gases médicos independientes y climatizada, Emergencia, Vacuna, Área de adolescentes, Área de Imágenes, Laboratorio, Área administrativa, Farmacia, Morgue, Cocina, Lavandería, Caseta de desechos, Sistema de gases medicinales, Climatización general, Almacén de medicamentos, Caseta de gases
</t>
  </si>
  <si>
    <t>HOSPITAL MUNICIPAL DE BANICA, PROV. ELIAS PIÑA</t>
  </si>
  <si>
    <t xml:space="preserve">Remodelación hospital de Banica en Elías Piña, con las siguientes áreas: Emergencia,  Bloque quirúrgico, Maternidad, 5 Consultorios, Hospitalización con un total de 32 camas distribuidas de a dos camas, cada habitación con baño, salida de gases médicos independientes y climatizada, Vacuna, Área de cólera, Área de Imágenes, Laboratorio, Área administrativa, Archivo, Farmacia, Morgue, Cocina, Comedor, Lavandería, Caseta de desechos, Sistema de gases medicinales, Climatización general, Caseta de gases, Área de tuberculosis, Emergencia
</t>
  </si>
  <si>
    <t>HOSPITAL ELVIRA ECHEVARRIA, MUNICIPIO DE GUERRA, PROV. SANTO DOMINGO ESTE</t>
  </si>
  <si>
    <t xml:space="preserve">Remodelación del hospital Elvira Echevarria en Guerra, Santo Domingo, con las siguientes áreas: Área de Emergencia, Laboratorio, Toma de Muestra, 7 Consultorios, Epidemiología, Farmacia, Salón de Conferencia, Oficina Administrativa, Dormitorio Enfermeras (Baño), Hospitalización con un total de 26 camas distribuidas de una y dos camas, cada habitación con baño, salida de gases médicos independientes y climatizada, Bloque quirúrgico, Maternidad, Comedor / Cocina / Despensa, Lavandería, Vestidores /Baños personal, Cuarto de Máquinas, Almacén, Morgue, Caseta de desechos, Sistema de gases medicinales, Climatización general
</t>
  </si>
  <si>
    <t xml:space="preserve">HOSPITAL LA ESPERANZA,  PROV. VALVERDE MAO </t>
  </si>
  <si>
    <t xml:space="preserve">Remodelación hospital La Esperanza, Valverde, con las siguientes áreas: Área Emergencia, Cuarto Médico Interno, Lobby, Toma de Muestras, Oficina Administrativa, 10 Consultorios, Área de Vacunas, Farmacia, Cuarto Eléctrico, Oficialía Civil, Unidad de Atención Integral de los y las adolescentes Koica, Baños, Descanso Doctor, Data, Oficina de Enfermería, Descanso Enfermera, Estación Enfermería, Hospitalización con un total de 24 camas distribuidas en dos camas, cada habitación con baño, salida de gases médicos independientes y climatizada, Neonatal, Uci Neonatal, Dormitorio Enfermeras, Dormitorio de Médicos, Maternidad, Bloque quirúrgico, Cocina, Comedor, Lavandería, Baños y Duchas, Conferencia, Cuarto de Maquinas, Consultorio VIH, Aislamiento, Unidad de Tuberculosis, Morgue, Desechos Reciclables, Desechos No Peligrosos, Desechos Peligrosos, Planta Eléctrica, Farmacia Promese, limatización general
</t>
  </si>
  <si>
    <t>HOSPITAL DR. JAIME MOTA DE LA PROV. BARAHONA</t>
  </si>
  <si>
    <t xml:space="preserve">Remodelación del hospital Jaime Mota en Barahona, con las siguientes áreas: Bloque quirúrgico, Maternidad, Neonatal 7 cunas y 3 cunas UCI Neonatal, 21 Consultorios, Hospitalización con un total de 72 camas distribuidas de una y dos camas, cada habitación con baño, salida de gases médicos independientes y climatizada, Vacuna, Cuidado intensivo, Emergencias, Área de Imágenes, Laboratorio, Área administrativa, Farmacia, Morgue, Cocina, Lavandería, Caseta de desechos, Sistema de gases medicinales, Climatización general, Almacén de medicamentos, Caseta de gases
</t>
  </si>
  <si>
    <t>HOSPITAL GENERAL Y DE ESPECIALIDADES DR. NELSON ASTACIO, CIUDAD DE LA SALUD</t>
  </si>
  <si>
    <t xml:space="preserve"> El hospital consta de cuatro niveles incluyendo un sótano, con las siguientes áreas: Rayos X, Resonancia Magnética, Tomografía, Sonografía, Morgue, Área de Parqueo, Emergencia, Observación, Traumashock, Triaje, Nebulización, Sala de Yeso, Sala de Cuna, Consultorio, Sala de Conferencia, Audiovisual, Laboratorio, Banco de Sangre, Lavandería, Farmacia, Cocina, Comedor, Consultorio, Hospitalización con un total de 202 camas, Hemodiálisis, Capilla, Quirófanos, Uci, Pre Quirúrgico, Post Quirúrgico, Habitaciones, Esterilización, Consultorio, Aulas de Clases Residencia Médica y Biblioteca.</t>
  </si>
  <si>
    <t>HOSPITAL DOCENTE PADRE BILLINI, CIUDAD NUEVA</t>
  </si>
  <si>
    <t xml:space="preserve"> El hospital consta de 2 niveles con las siguientes áreas: Área de Emergencia, Traumashock, Triaje, Sala de Cura, Consultorio, Nebulización, Sala de Observación, Lavandería, Rayos X, Tomografía, Desintometría Ósea, Mamografía, Endoscopía, Electrocariograma, Laboratorio, Consulta (10 Consultorios), Pie Diabético, TB, Morgue, Cocina, Residencia Médica, Cirugía (6 Quirófanos), Pre Quirúrgico, Post Quirúrgico, Esterilización, UCI (7 camas, incluyendo 2 aislados), Hospitalización con un total de 40 camas, Salón Usos Múltiples, Hemodiálisis, Sala de Infusión.</t>
  </si>
  <si>
    <t>HOSPITAL DE PEDRO E. MARCHENA, BONAO</t>
  </si>
  <si>
    <t xml:space="preserve">Contruscción del hospital Pedro E. Marchena en Bonao, conlas siguientes áreas: Bloque quirúrgico, Vestidores médicos, Maternidad, UCI, 15 consultorios, Unidad de Fisiatría, Unidad de TB, Unidad de VIH, Hospitalización con un total de 56 camas y 6 camas de aislados. Todas las habitaciones climatizadas y equipadas con salidas de gases médicos, Sala de espera, Hospitalización Pediátrica con un total de 18 camas, Estación de enfermería, Descanso de enfermera, Descanso medico, Oficina de enfermería,  Emergencia, Vacuna, Área de Imágenes, Laboratorio, Área administrativa, Farmacia, Morgue, Cocina y Comedor, Lavandería, Almacén, Caseta de desechos, Sistema de gases medicinales, Climatización general, Almacén de medicamentos, Caseta de gases, Cuartos de equipos de aire, Cuarto de bombas, Área de estudio, Oficina 911, Área administrativa
</t>
  </si>
  <si>
    <t>CENTRO DE DIAGNOSTICO Y ATENCION PRIMARIA CIUDAD JUAN BOSCH</t>
  </si>
  <si>
    <t>Construcción de un Centro de Diagnóstico y Atención Primaria de un nivel en La Ciudad Juan Bosch, Santo Domingo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</si>
  <si>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CENTRO DE DIAGNOSTICO Y ATENCION PRIMARIA MANOLO TAVARES JUSTO, LOS SALADOS.</t>
  </si>
  <si>
    <t>Construcción de un Centro de Diagnóstico y Atención Primaria de un nivel en Manolo Tavares Justo, Santiago,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</si>
  <si>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CENTRO DE DIAGNOSTICO Y ATENCION PRIMARIA, NAVARRETE.</t>
  </si>
  <si>
    <t>Construcción de un Centro de Diagnóstico y Atención Primaria de un nivel en Navarrete, Santiago,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</si>
  <si>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CENTRO DE DIAGNOSTICO Y ATENCION PRIMARIA LOS GUANDULES, SANTIAGO.</t>
  </si>
  <si>
    <t>Construcción de un Centro de Diagnóstico y Atención Primaria de un nivel en Los Guandules, Santiago,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</si>
  <si>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CENTRO DE DIAGNOSTICO Y ATENCION PRIMARIA SANTA CRUZ, EL SEIBO.</t>
  </si>
  <si>
    <t>Construcción de un Centro de Diagnóstico y Atención Primaria de un nivel en Santa Cruz, El Seibo,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</si>
  <si>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CENTRO DE DIAGNOSTICO Y ATENCION PRIMARIA, PALMARITO, LA VEGA</t>
  </si>
  <si>
    <t>Construcción de un Centro de Diagnóstico y Atención Primaria de dos niveles en Palmarito, La Vega,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</si>
  <si>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CENTRO DE DIAGNOSTICO Y ATENCION PRIMARIA, JARABACOA.</t>
  </si>
  <si>
    <t>Construcción de un Centro de Diagnóstico y Atención Primaria de un nivel en Jarabacoa, La Vega,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</si>
  <si>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CENTRO DE DIAGNOSTICO Y ATENCION PRIMARIA MAO</t>
  </si>
  <si>
    <t>Construcción de un Centro de Diagnóstico y Atención Primaria de un nivel en Mao, Monseñor Nouel,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</si>
  <si>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CENTRO DE DIAGNOSTICO Y ATENCION PRIMARIA GRINGO DE HAINA, HAINA.</t>
  </si>
  <si>
    <t>Construcción de un Centro de Diagnóstico y Atención Primaria de un nivel en Haina, San Cristóbal, con las siguientes áreas: consultorios de ginecología, pediatría, psicología, obstetricia, odontología y medicina interna. Cuenta también con 2 áreas de fisioterapia, 2 áreas de Laboratorio, imágenes diagnósticas, farmacia, sala de espera, oficinas administrativas, sala de reuniones y de trabajo social, cocina, vestidores,  planta de tratamiento de aguas residuales, planta eléctrica, entre otros.</t>
  </si>
  <si>
    <t>EMERGENCIA 9-1-1 HOSPITAL MUNICIPAL VILLA ALTAGRACIA, PROV. SAN CRISTÓBAL</t>
  </si>
  <si>
    <t xml:space="preserve">Remodelación de emergencia 911 del Hospital Municipal de Villa Altagracia de San Cristóbal, con las siguientes áreas: Sala de espera, Descanso, Atención al Usuario, Baños, Triaje, Medicación, Cura, Yeso, Estación de Enfermeras, Observación, Traumashock, Baños, Rayos X, Oficina Encargado de emergencia
</t>
  </si>
  <si>
    <t>EMERGENCIA 9-1-1 HOSPITAL  DEL IDSS DR. OLIVER PINO, PROV. SAN PEDRO DE MACORIS</t>
  </si>
  <si>
    <t xml:space="preserve">Remodelación de la emergencia 911 del Hospital del IDSS Dr. Oliver Pino, San Pedro de Macorís, con las siguientes áreas: Sala de espera, Baños, Admisión, Triaje, Consultorio, Nebulización, Traumashock, Cura, Estación de Enfermeras, Observación, Baños, Emergencia Ginecológica, Emergenciologo, Descanso Médico, Descanso Enfermeras, Cuarto data, Cuarto Eléctrico
</t>
  </si>
  <si>
    <t>EMERGENCIA 9-1-1 HOSPITAL MUNICIPAL DR. ALEJO MARTINEZ, RAMÓN SANTANA, PROV. SAN PEDRO DE MACORIS</t>
  </si>
  <si>
    <t xml:space="preserve">Remodelación de la emergencia 911 del Hospital Municipal Dr. Alejo Martínez, San Pedro de Macorís, con las siguientes áreas: Sala de espera, Baño, Admisión, Triaje, Cura, Nebulización, Estación de Enfermeras, Observación, Baños
</t>
  </si>
  <si>
    <t>EMERGENCIA 9-1-1 HOSPITAL MUNICIPAL TOMASINA VALDEZ, PALENQUE, PROV. SAN CRISTÓBAL</t>
  </si>
  <si>
    <t xml:space="preserve">Remodelación de la emergencia 911 del hospital municipal Tomasina Valdez, San Cristóbal, con las siguientes áreas: Sala de espera, Baños, Atención al Usuario, Triaje, Nebulización, Estación de Enfermeras, Observación, Baños
</t>
  </si>
  <si>
    <t>Remodelación del hospital Municipal de Villa Mella, Santo Domingo Norte, con las siguientes áreas: 11 Consultorios y 1 de Odontología, Hospitalización con un total de 9 camas distribuidas en una y  dos camas, cada habitación con baño, salida de gases médicos independientes y climatizada, Descanso médico, Descanso de enfermera, Vacuna, Área de Imágenes, Emergencia, Laboratorio, Facturación, Archivo, Cocina, Lavandería, Caseta de desechos, Sistema de gases medicinales, Tuberculosis, Climatización general, Caseta de gases</t>
  </si>
  <si>
    <t>DIRECCIÓN DE SUPERVISIÓN DE EDIFICACIONES ESCOLARES</t>
  </si>
  <si>
    <t>Medio de Verificacacion 
(Evidencias)</t>
  </si>
  <si>
    <t>OTACILIO A. DE PEÑA PAEZ</t>
  </si>
  <si>
    <t>SUPERVISIÓN PROYECTO EDIFICACIONES ESCOLARRES</t>
  </si>
  <si>
    <t xml:space="preserve">Alta </t>
  </si>
  <si>
    <t>MOVIMIENTO DE TIERRA</t>
  </si>
  <si>
    <t>OISOE (EE)</t>
  </si>
  <si>
    <t>Nuevo</t>
  </si>
  <si>
    <t>Bitacora</t>
  </si>
  <si>
    <t>TERMINACIONES</t>
  </si>
  <si>
    <t xml:space="preserve">Levantamiento de Volumetria </t>
  </si>
  <si>
    <t>Analisis Partidas Nuevas</t>
  </si>
  <si>
    <t>Informe de Seguimiento</t>
  </si>
  <si>
    <t xml:space="preserve">Fotografias </t>
  </si>
  <si>
    <t>CRUCE DE LOS BASILIOS</t>
  </si>
  <si>
    <t>OBRA GRIS</t>
  </si>
  <si>
    <t>INSTALACION DE SERVICIOS BASICOS</t>
  </si>
  <si>
    <t>PAISAJISMO</t>
  </si>
  <si>
    <t>BASICA SUR (SAN MARTIN)</t>
  </si>
  <si>
    <t>TERMIACIONES</t>
  </si>
  <si>
    <t>OBRAS COMPLEMENTARIAS</t>
  </si>
  <si>
    <t>BASICA EL CIRUELO</t>
  </si>
  <si>
    <t>LICEO LA REFORMA</t>
  </si>
  <si>
    <t>LICEO MICHES OESTE</t>
  </si>
  <si>
    <t>INSTALACIONES SERVICIOS BASICOS</t>
  </si>
  <si>
    <t>BASICA MAJAGUA</t>
  </si>
  <si>
    <t>INSTALACIONES SERVICIONS BASICOS</t>
  </si>
  <si>
    <t>LICEO EL CEDRO</t>
  </si>
  <si>
    <t>BASICA LA HIGUERA</t>
  </si>
  <si>
    <t>LICEO VICENTILLO</t>
  </si>
  <si>
    <t>ESTANCIA INFANTIL HATO MAYOR</t>
  </si>
  <si>
    <t>POLITECNICO DE VILLA TAPIA</t>
  </si>
  <si>
    <t>RANCHO ARRIBA</t>
  </si>
  <si>
    <t xml:space="preserve"> PAISAJISMO</t>
  </si>
  <si>
    <t>INSTALACIONES DE SERVICIOS BASICOS</t>
  </si>
  <si>
    <t>BASICA SAN RAFAEL</t>
  </si>
  <si>
    <t>ESTANCIA INFANTIL SAVICA -HIGUEY</t>
  </si>
  <si>
    <t>CENTRO MODELO DE INICIAL</t>
  </si>
  <si>
    <t>PAISAJIMO</t>
  </si>
  <si>
    <t>BASICA VILLA CERRO ESTE</t>
  </si>
  <si>
    <t>BASICA CERCA DEL RIO SALADO</t>
  </si>
  <si>
    <t>MUNICIPIO GUAYMATE</t>
  </si>
  <si>
    <t>ESTANCIA INFANTIL LOS MULOS - VILLA HERMOSA</t>
  </si>
  <si>
    <t>OBRAS PRELIINARES</t>
  </si>
  <si>
    <t>LICEO COPEYITO</t>
  </si>
  <si>
    <t>INSTALACIONES DE SERVICIONS BASICOS</t>
  </si>
  <si>
    <t>BÁSICA RIO SAN JUAN 1</t>
  </si>
  <si>
    <t>PEDRO MARIA BURGOS</t>
  </si>
  <si>
    <t>ESTANCIA INFANTIL HERMANAS MIRABAL</t>
  </si>
  <si>
    <t>ESTANCIA INFANTIL EL FACTOR</t>
  </si>
  <si>
    <t>LICEO EL COPEY</t>
  </si>
  <si>
    <t>LICEO LOS DERRAMADEROS</t>
  </si>
  <si>
    <t>OBRAS COMPLEMETARIAS</t>
  </si>
  <si>
    <t>BASICA ANA MERCEDES CASTRO</t>
  </si>
  <si>
    <t>BASICA AGUA DE LUIS</t>
  </si>
  <si>
    <t>ESTANCIA INFANTIL MONTE CRISTI</t>
  </si>
  <si>
    <t>BASICA GONZALO</t>
  </si>
  <si>
    <t>TERINCIONES</t>
  </si>
  <si>
    <t>ESTANCIA INFANTIL MONTE PLATA</t>
  </si>
  <si>
    <t>BÁSICA ROSA DUARTE</t>
  </si>
  <si>
    <t>RAMÓN MARTÍNEZ</t>
  </si>
  <si>
    <t>BASICA FRANCISCO ANTONIO DEL ROSARIO MUÑOZ</t>
  </si>
  <si>
    <t>INSTALACIONE SERVICIOS BASICOS</t>
  </si>
  <si>
    <t>BASICA RIO ARRIBA</t>
  </si>
  <si>
    <t>POLITÉCNICO PERALVILLO</t>
  </si>
  <si>
    <t>BASICA BATEY ESPERANZA</t>
  </si>
  <si>
    <t>BÁSICA BATEY CAMPIÑA</t>
  </si>
  <si>
    <t>BASICA GUAYACANES 1</t>
  </si>
  <si>
    <t>LICEO VILLA MARANATA</t>
  </si>
  <si>
    <t>LICEO EUGENIO MARÍA DE HOSTOS 2</t>
  </si>
  <si>
    <t>BÁSICA EL GUAYABAL</t>
  </si>
  <si>
    <t>BÁSICA BARRIO SAN CARLOS</t>
  </si>
  <si>
    <t>BÁSICA BARRIO LA CARRETERA</t>
  </si>
  <si>
    <t>BLOQUE DE BARRIOS LA COMPUERTA-BUENOS AIRES-CAÑADA PIEDRA</t>
  </si>
  <si>
    <t>ESTANCIA INFANTIL PEDRO JUSTO GRARRIÓN</t>
  </si>
  <si>
    <t>LICEO EXPERIMENTAL UASD</t>
  </si>
  <si>
    <t>BASICA VALLE DE LAS AMERICAS</t>
  </si>
  <si>
    <t>BÁSICA MANDIGA (SUSTITUCIÓN DE LA TOMÁS TAVERAS)</t>
  </si>
  <si>
    <t>BASICA LOS PALMEROS</t>
  </si>
  <si>
    <t>LICEO PRADOS DE LA CAÑA</t>
  </si>
  <si>
    <t>INSTALACIONES DE SERVCIOS BASICOS</t>
  </si>
  <si>
    <t>BASICA PERLA ANTILLANA</t>
  </si>
  <si>
    <t>LICEO LOS PALMEROS</t>
  </si>
  <si>
    <t>BÁSICA EL NARANJO</t>
  </si>
  <si>
    <t>LICEO KELVYN OBRERO</t>
  </si>
  <si>
    <t>LICEO EL TAMARINDO</t>
  </si>
  <si>
    <t>BASICA ESPEJO LA MILAGROSA</t>
  </si>
  <si>
    <t>OBRA GRIS / MOV DE TIERRA</t>
  </si>
  <si>
    <t>LICEO KM 10 ½, LAS AMERICAS</t>
  </si>
  <si>
    <t>POETA JOSE MARTI</t>
  </si>
  <si>
    <t>VILLA FRANCISCA</t>
  </si>
  <si>
    <t>BASICA CAMBITA GARABITOS</t>
  </si>
  <si>
    <t>LICEO EL TAMARINDO COLONIA DE LOS DOCTORES</t>
  </si>
  <si>
    <t>BASICA CHAPARRAL OESTE</t>
  </si>
  <si>
    <t>BASICA LAS MERCEDES</t>
  </si>
  <si>
    <t>BASICA VALLE ENCANTADO</t>
  </si>
  <si>
    <t>BASICA FANCUNDO LAVATTA RAMIREZ</t>
  </si>
  <si>
    <t>LICEO PEDRO BRAND 1</t>
  </si>
  <si>
    <t xml:space="preserve">TERMINACIONES </t>
  </si>
  <si>
    <t>BÁSICA LANDIA</t>
  </si>
  <si>
    <t>BÁSICA ESPEJO ABIGAIL MEJÍA - LA CUABA</t>
  </si>
  <si>
    <t>BASICA LA REDENCION</t>
  </si>
  <si>
    <t>ESTANCIA INFANTIL LOS ALCARRIZOS - LA SALIDA</t>
  </si>
  <si>
    <t>MARIA TERESA MIRABAL</t>
  </si>
  <si>
    <t>LICEO PANTOJA VIEJO</t>
  </si>
  <si>
    <t>ESTANCIA INFANTIL JUAN SALTITOPA - LA PIÑA</t>
  </si>
  <si>
    <t>BASICA MAO 4</t>
  </si>
  <si>
    <t>LICEO PALMAREJO VILLA LINDA</t>
  </si>
  <si>
    <t xml:space="preserve">FLERIDA NOLASCO </t>
  </si>
  <si>
    <t>BÁSICA LA GUÁYIGA 1</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</si>
  <si>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</si>
  <si>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RESTAURACION DE 
LA ESTRUCTURA DEL MONUMENTO HISTORICO IGLESIA SANTA BARBARA, ZONA COLONIAL, DISTRITO NACIONAL</t>
  </si>
  <si>
    <t>EL PROYECTO CONSISTE EN
 LA RESTAURACION DE LA ESTRUCTURA DEL MONUMENTO HISTORICO IGLESIA SANTA BARBARA EN LA ZONA COLONIAL</t>
  </si>
  <si>
    <t>CONSTRUCCIÓN DESTACAMENTO POLICÍA NACIONAL HACIENDA ESTRELLA, SANTO DOMINGO NORTE.</t>
  </si>
  <si>
    <t>EL PROYECTO CONSISTE EN LA CONSTRUCCIÓN DESTACAMENTO POLICÍA NACIONAL HACIENDA ESTRELLA EN SANTO DOMINGO NORTE</t>
  </si>
  <si>
    <t>VISITA DE FISC./ CIERRE DE PROY.</t>
  </si>
  <si>
    <t>CUSTODIA, GUARDA Y ENTREGA DE PROYECTO</t>
  </si>
  <si>
    <t>CUBICACIONES</t>
  </si>
  <si>
    <t>ELABORACION DE CUBICACION DE CIERRE</t>
  </si>
  <si>
    <t>MATERIALES GASTABLES TRAMITACIONES BUROCRATICAS</t>
  </si>
  <si>
    <t>ACTA PROVISIONAL</t>
  </si>
  <si>
    <t>LABORACION DE CERTIFICACIONES PROVISIONALES</t>
  </si>
  <si>
    <t xml:space="preserve">SUPERVISORES </t>
  </si>
  <si>
    <t>ACTA  FINAL</t>
  </si>
  <si>
    <t>ELABORACION DE CUB. FINALES</t>
  </si>
  <si>
    <t>LIBERACION DE RETENIDO</t>
  </si>
  <si>
    <t>CERTIFICACIONES FINALES Y LIBERACIÓN DE RETENIDO</t>
  </si>
  <si>
    <t xml:space="preserve">Consiste en la terminacion de este centro cultural. El centro constara con un auditorio para 220 personas, 4 Talleres de arte, Area para Exposiciones, asi como oficinas para la administracion del lugar. </t>
  </si>
  <si>
    <t>SUB-DIRECCION REGION ESTE</t>
  </si>
  <si>
    <t>ELABORACION DE CERTIFICACIONES PROVISIONALES</t>
  </si>
  <si>
    <t>CERTIFICACIONES FINALES Y LIBERACION DE RETENIDO</t>
  </si>
  <si>
    <t>CERTIFICACIONES FINALES Y LIBR. DE RETENIDO</t>
  </si>
  <si>
    <t>CONSTRUCCIÓN DEL SANTUARIO CRISTO DE LOS MILAGROS, BAYAGUANA, PROVINCIA MONTE PLATA, R.D.</t>
  </si>
  <si>
    <t>DIRECCIÓN TÉCNICA- NORDESTE</t>
  </si>
  <si>
    <t>ACTA  FIANAL</t>
  </si>
  <si>
    <t>FP-002-2015</t>
  </si>
  <si>
    <t>SOLICITUD CIERRE PROYECTO</t>
  </si>
  <si>
    <t>REGION NORDESTE</t>
  </si>
  <si>
    <t>CUBICACION DE CIERRE</t>
  </si>
  <si>
    <t>REMISION CERTIFICACION DE RECEPCION DE OBRAS</t>
  </si>
  <si>
    <t>REMISION SOLICITUD CUB. FINAL, LIB. RETENIDOS</t>
  </si>
  <si>
    <t>REMISION CERTIFICACION FINAL</t>
  </si>
  <si>
    <t>MP-009-2014</t>
  </si>
  <si>
    <t>LS-079-2011</t>
  </si>
  <si>
    <t>LS-168-2011</t>
  </si>
  <si>
    <t>MP-018-2013</t>
  </si>
  <si>
    <t>MP-050-2014</t>
  </si>
  <si>
    <t xml:space="preserve">ASFALTADO CALLES DE JARABACOA, ASFALTADO CALLES CONSTANZA, ASFALTADO CAMINO VECINALES MOCA </t>
  </si>
  <si>
    <t>SOLICITUD DE  CIERRE DE PROYECTO</t>
  </si>
  <si>
    <t>REMISION CUBICACION DE CIERRE</t>
  </si>
  <si>
    <t>CORDINADORES/ SUPERVISORES.</t>
  </si>
  <si>
    <t>REMSION CERTIFICACION DE PRE-RECEPCION DE OBRA</t>
  </si>
  <si>
    <t>SOLICITUD CUBICACION FINAL CON LIBERACIONDE RETNIDO</t>
  </si>
  <si>
    <t xml:space="preserve">SUB-DIRECTOR </t>
  </si>
  <si>
    <t>CERTIFICACION FINAL</t>
  </si>
  <si>
    <t xml:space="preserve">Construccion Carretera Las Moras - El Fundo </t>
  </si>
  <si>
    <t>DIRECCIÓN TÉCNICA SUR</t>
  </si>
  <si>
    <t>CONSTRUCCIÓN ACUEDUCTO Y ALCANTARILLADO EN EL CENTRO DEL POBLADO DEL PROYECTO MONTEGRANDE, PROVINCIA BARAHONA, R.D.</t>
  </si>
  <si>
    <t>SUB. FISCALIZACION/
SUB. SALUD/
COORDINADORES/
SUPERVISORES</t>
  </si>
  <si>
    <t>VIATICOS/ FLOTAS/
VEHICULOS/ CHOFER / COMBUSTIBLE/
MATERIAL GASTABLE</t>
  </si>
  <si>
    <t>INFORME DE FISCALIZACION</t>
  </si>
  <si>
    <t>SUB. SALUD</t>
  </si>
  <si>
    <t>SUB. SALUD/
DEPTO. CUBICACIONES</t>
  </si>
  <si>
    <t>FLOTAS / MATERIAL GASTABLE</t>
  </si>
  <si>
    <t>SUB. SALUD/
DEPTO. CUBICACIONES/
DEPTO. PRESUPUESTO/
DIR. ADM. FIN./
CONTRATISTAS</t>
  </si>
  <si>
    <t>MATERAIL GASTABLE</t>
  </si>
  <si>
    <t>CERTIFICACION DE CIERRE PROVISIONAL</t>
  </si>
  <si>
    <t>CUBICACION FINAL</t>
  </si>
  <si>
    <t>CERFITIFICACION FINAL</t>
  </si>
  <si>
    <t>SUBCENTRO DE ENGOMBE, PROV. SANTO DOMINGO OESTE</t>
  </si>
  <si>
    <t xml:space="preserve">Reparación del hospital de Engombe, en Santo Domingo, con las siguientes áreas: Área Emergencia, Lobby, Archivo, 9 Consultorios, Laboratorio, Área de Imágenes, Hospitalización con un total de 40 camas distribuidas de una y/o dos camas, cada habitación con baño, salida de gases médicos independientes y climatizada, Maternidad, Bloque quirúrgico, Dormitorio Enfermeras, 2 Dormitorio Médicos, Cuarto Eléctrico, Cocina, Comedor, Lavandería, Baños de Servicio, Farmacia, Salón de Actos, Almacén, Oficinas Administrativas, Vacunación, Morgue, Desechos Reciclables, Desechos No Peligrosos, Desechos Peligrosos, Planta Eléctrica, Bomba de Agua, Pozo Séptico, Filtrante, Climatización general
</t>
  </si>
  <si>
    <t>Remodelación del hospital Dra. Octavia Gautier de Vidal en Jarabacoa, La Vega, con las siguientes áreas: Bloque quirúrgico, Descanso médico, Maternidad, Unidad de neonatología de 4 cunas, 6 Consultorios, Vacuna, Archivo, Unidad de TB, Unidad de VIH, Hospitalización de adultos con un total de 30 camas distribuidas de una y/o dos camas, cada habitación con baño, salida de gases médicos independientes y climatizada, 1 Habitación de Médicos de 2 camas, Emergencia, Área de Imágenes, Laboratorio, Área administrativa, Farmacia, Morgue, Cocina y Comedor, Lavandería, Caseta de desechos, Sistema de gases medicinales, Climatización general, Caseta de gases</t>
  </si>
  <si>
    <t xml:space="preserve">Construcción de hospital en Restauración, Dajabón, cn las siguientes áreas: Bloque quirúrgico, Maternidad, Sala de Neonatal, 8 Consultorios, Hospitalización con un total de 14 camas distribuidas en dos camas cada habitación con baño, salida de gases médicos independientes y climatizadas, Emergencia, Vacuna, Área de TB, Laboratorio, Área administrativa, Morgue, Cocina, Lavandería, Caseta de desechos, Sistema de gases medicinales, Climatización general, Almacén de medicamentos, Caseta de gases
</t>
  </si>
  <si>
    <t>Remodelación del hospital Elvira Echevarria en Guerra, Santo Domingo, con las siguientes áreas: Área de Emergencia, Laboratorio, Toma de Muestra, 7 Consultorios, Epidemiología, Farmacia, Salón de Conferencia, Oficina Administrativa, Dormitorio Enfermeras (Baño), Hospitalización con un total de 26 camas distribuidas de una y dos camas, cada habitación con baño, salida de gases médicos independientes y climatizada, Bloque quirúrgico, Maternidad, Comedor / Cocina / Despensa, Lavandería, Vestidores /Baños personal, Cuarto de Máquinas, Almacén, Morgue, Caseta de desechos, Sistema de gases medicinales, Climatización general</t>
  </si>
  <si>
    <t>Remodelación del hospital Jaime Mota en Barahona, con las siguientes áreas: Bloque quirúrgico, Maternidad, Neonatal 7 cunas y 3 cunas UCI Neonatal, 21 Consultorios, Hospitalización con un total de 72 camas distribuidas de una y dos camas, cada habitación con baño, salida de gases médicos independientes y climatizada, Vacuna, Cuidado intensivo, Emergencias, Área de Imágenes, Laboratorio, Área administrativa, Farmacia, Morgue, Cocina, Lavandería, Caseta de desechos, Sistema de gases medicinales, Climatización general, Almacén de medicamentos, Caseta de gases</t>
  </si>
  <si>
    <t>CENTRO DE DIAGNOSTICO Y ATENCION PRIMARIA GRINGO DE HAINA, HAINA</t>
  </si>
  <si>
    <t xml:space="preserve">HOSPITAL MUNICIPAL DE SAN JOSÉ DE LAS MATAS (SAJOMA), PROV. SANTIAGO </t>
  </si>
  <si>
    <t>DIRECCIÓN DE FISCALIZACIÓN</t>
  </si>
  <si>
    <t>DF1</t>
  </si>
  <si>
    <t>Construcción y Reconstrucción de Carreteras  a nivel nacional</t>
  </si>
  <si>
    <t>Permitir a sus pobladores un mejor desarrollo económico y social al disminuir el tiempo de traslado y la dinamización de su economía.Las comunidades en su entorno serán beneficiadas gracias a que se crearían nuevos negocios, nuevas maneras de ingreso monetario, así como la reactivación y mejora de la economía de las mismas.</t>
  </si>
  <si>
    <t>VERIFICAR LAS ACTIVIDADES EN CAMPO  GARANTIZANDO LA DEBIDA UTILIZACION DE LOS RECURSOS PROPORCIONADOS EN CUMPLIMIENTO CON EL PRESUPUESTO ESTABLECIDO</t>
  </si>
  <si>
    <t xml:space="preserve">CONTRATISTA, GERENTE , COORDINADOR, SUPERVISORES DEL PROYECTO, PERSONAL DE FISCALIZACION </t>
  </si>
  <si>
    <t>EQUIPO DE MEDICIONES,MATERIAL GASTABLE PARA PROCESAR DOCUMENTOS, TRANSPORTE, EQUIPOS DE COMPUTOS, CAMARAS FOTOGRAFICAS, EQUIPO PROTECTORES.</t>
  </si>
  <si>
    <t>FONDO GENERAL</t>
  </si>
  <si>
    <t>ARRASTRE</t>
  </si>
  <si>
    <t>PRESUPUESTOS, CUBICACIONES, LEVANTAMIENTOS, AVANCE DE LA OBRA Y EQUIPAMIENTO.   INFORMES DE LAS SUBDIRECCIONES</t>
  </si>
  <si>
    <t>EVALUACION DE CALIDAD DE LA OBRA AL 80% DE LA EJECUCION.                                                  EVALUACIONES DE CONTROL DE CALIDAD SEGUN REQUERIMIENTO.</t>
  </si>
  <si>
    <t>CONTRATISTA, GERENTE , COORDINADOR, SUPERVISORES DEL PROYECTO, PERSONAL DE  EVALUACION DE OBRAS</t>
  </si>
  <si>
    <t>LEVANTAMIENTOS FOTORAFICOS, INFORMES DE CONTROL DE CALIDAD DE LA SUPERVISION, PRESUPUESTOS</t>
  </si>
  <si>
    <t>DOCUMENTO DE GUARDA Y MANTENIMIENTO DEL EQUIPAMIENTO Y MOBILIARIO DE ACUERDO AL PRESUPUESTO.</t>
  </si>
  <si>
    <t>CONTRATISTA, GERENTE , COORDINADOR, SUPERVISORES DEL PROYECTO, PERSONAL DE FISCALIZACION Y RECEPCION DE OBRAS.</t>
  </si>
  <si>
    <t xml:space="preserve">PRESUPUESTOS, CUBICACIONES, </t>
  </si>
  <si>
    <t>CERTIFICACIONES PROVISIONALES Y FINALES DE OBRA PARA PAGO DE RETENIDO EN CUMPLIMIENTO DE LOS PROCESOS ESTABLECIDOS. (REQUERIMIENTOS LEGALES DEL CONTRATO, POLIZAS DE VICIOS OCULTOS, GARANTIAS, CUBICACIONES FINALES Y CIERRE ETC)</t>
  </si>
  <si>
    <t>DIRECCION DE FISCALIZACION DE OBRAS, DIRECCION JURIDICA, DIRECCION ADM. FINANCIERA, DIRECCION TECNICA, SUBDIRECCIONES REGIONALES.</t>
  </si>
  <si>
    <t>MATERIAL DE OFICINA</t>
  </si>
  <si>
    <t>INFORMES DE CONCLUSIONES ,CUBICACIONES DE CIERRE Y FINALES, DOCUMENTACION ENTREGADA</t>
  </si>
  <si>
    <t>CIERRE DE LA OBRA FISICA Y FINANCIERA</t>
  </si>
  <si>
    <t xml:space="preserve"> DIRECCION JURIDICA, DIRECCION ADM. FINANCIERA, DIRECCION TECNICA, DIRECCION GENERAL.</t>
  </si>
  <si>
    <t>INFORMES DE CONCLUSIONES ,CERTIFICACIONES FINALES.</t>
  </si>
  <si>
    <t>DF2</t>
  </si>
  <si>
    <t>Reconstrucción Remozamiento Iglesia San Dionisio</t>
  </si>
  <si>
    <t>La realización de este proyecto, lleva consigo afecciones en todos los ámbitos sociales, que participan directa e indirectamente en el desarrollo de este proyecto de carácter socio-religioso. La comunidad católica, el turismo, habitantes del sector y zonas cercanas, la economía, y población en general se verán beneficiados con esta obra. La conservación involucra investigación y preservación del patrimonio cultural empleando "cualquier método que resulte eficaz para mantener esta propiedad en lo más cercano a su estado original como sea posible y durante el mayor tiempo posible.</t>
  </si>
  <si>
    <t>DF3</t>
  </si>
  <si>
    <t xml:space="preserve"> Construcción Extension Uasd Hato Mayor</t>
  </si>
  <si>
    <t xml:space="preserve"> Construcción de mecanismos que hagan efectiva la igualdad de derechos y oportunidades para toda la población, como forma de asegurar el avance en la reducción de la desigualdad social y territorial. Educación de calidad para todos y todas. </t>
  </si>
  <si>
    <t>DF4</t>
  </si>
  <si>
    <t>Construcción Hospital Boca Chica.</t>
  </si>
  <si>
    <t xml:space="preserve">Proporcionar servicios de salud a la población que requiera atenciones ambulatorias e internamiento. De una manera integral, oportuna, continua y de calidad; apoyado en normas y procedimientos sociales, científicos y técnicamente aceptados, además de participar en el proceso de formación, capacitación y desarrollo de  recursos humanos en materia de salud. </t>
  </si>
  <si>
    <t>ERIFICAR LAS ACTIVIDADES EN CAMPO  GARANTIZANDO LA DEBIDA UTILIZACION DE LOS RECURSOS PROPORCIONADOS EN CUMPLIMIENTO CON EL PRESUPUESTO ESTABLECIDO</t>
  </si>
  <si>
    <t>DF5</t>
  </si>
  <si>
    <t xml:space="preserve">Construcción de la Ciudad Sanitaria Dr. Luis E. Aybar, Distrito Nacional
</t>
  </si>
  <si>
    <t xml:space="preserve">Proporcionar servicios de salud a la población que requiera atenciones ambulatorias e internamiento. De una manera integral, oportuna, continua y de calidad; apoyado en normas y procedimientos sociales, científicos y técnicamente aceptados, además de participar en el proceso de formación, capacitación y desarrollo de  recursos humanos en materia de salud </t>
  </si>
  <si>
    <t>DF6</t>
  </si>
  <si>
    <t xml:space="preserve"> Construcción y Equipamiento del Centro de Diagnostico y Atencion Primaria en el Municipio de Guerra, Provincia Santo Domingo</t>
  </si>
  <si>
    <t xml:space="preserve">Contribuir al fortalecimiento de la Estrategia de Atención Primaria,suple de necesidad a los pacientes de recibir servicios de medicina general, atención prenatal y postnatal, consultas, diagnóstico, y tratamientos sobre hipertensión arterial, sobre infecciones de transmisión sexual, visitas domiciliarias, tratamiento integral a niños, niñas y adolescentes. </t>
  </si>
  <si>
    <t xml:space="preserve">
530,143,460 
</t>
  </si>
  <si>
    <t>ARARSTRE</t>
  </si>
  <si>
    <t>DF7</t>
  </si>
  <si>
    <t xml:space="preserve"> Construcción y Equipamiento del Centro de Diagnóstico y Atención Primaria  en el Municipio Comendador, Provincia Elías Piña
</t>
  </si>
  <si>
    <t>DF8</t>
  </si>
  <si>
    <t xml:space="preserve"> Construcción y Equipamiento del Centro de Diagnostico y Atencion Primaria en el Municipio Haina, Provincia San Cristobal
</t>
  </si>
  <si>
    <t>DF9</t>
  </si>
  <si>
    <t xml:space="preserve"> Construcción y Equipamiento del  Centro de Diagnósticos y Atención Primaria en  el Municipio el Seybo.  Prov. el Seybo</t>
  </si>
  <si>
    <t xml:space="preserve"> 2,316,997
</t>
  </si>
  <si>
    <t>DF10</t>
  </si>
  <si>
    <t xml:space="preserve">Construcción y Equipamiento del Centros de Diagnostico y Atencion Primaria en el Distrito Municipal Paya, Municipio Bani, Provincia Peravia
</t>
  </si>
  <si>
    <t>DF11</t>
  </si>
  <si>
    <t xml:space="preserve">Construcción y Equipamiento del  Centro de Diagnóstico y Atención Primaria en  el Municipio Palenque. Prov. San Cristóbal.
</t>
  </si>
  <si>
    <t xml:space="preserve">2,177,715
</t>
  </si>
  <si>
    <t>DF12</t>
  </si>
  <si>
    <t xml:space="preserve"> Construcción y Equipamiento del  Centro de Diagnóstico y Atención Primaria en  el Municipio Villa Altagracia. Prov. San Cristóbal</t>
  </si>
  <si>
    <t xml:space="preserve"> 5,991,871
</t>
  </si>
  <si>
    <t>DF13</t>
  </si>
  <si>
    <t xml:space="preserve"> Construcción y Equipamiento del Centro de Diagnosticos y Atencion Primaria en el Municipio de Puerto Plata, Provincia Puerto Plata
</t>
  </si>
  <si>
    <t xml:space="preserve">2,771,492
</t>
  </si>
  <si>
    <t>DF14</t>
  </si>
  <si>
    <t xml:space="preserve"> Construcción y  Equipamiento del  Centro de Diagnóstico y Atención Primaria en  Hatillo, Municipio San Cristóbal. Prov. San Cristóbal
</t>
  </si>
  <si>
    <t xml:space="preserve">2,905,835
</t>
  </si>
  <si>
    <t>DF15</t>
  </si>
  <si>
    <t xml:space="preserve"> Construcción y Equipamiento del Centro de Diagnostico y Atencion Primaria en el Municipio San Francisco de Macoris, Provincia Duarte
</t>
  </si>
  <si>
    <t xml:space="preserve"> 2,781,909
</t>
  </si>
  <si>
    <t>DF16</t>
  </si>
  <si>
    <t xml:space="preserve"> Construcción y Equipamiento Centro de Diagnostico y Atencion Primaria en el Municipio de Sosua, Provincia Puerto Plata</t>
  </si>
  <si>
    <t>DF17</t>
  </si>
  <si>
    <t xml:space="preserve"> Construcción y Equipamiento del  Centro de Diagnóstico y Atención Primaria en  el Distrito Municipal Hato del Yaque, Municipio Santiago.  Prov. Santiago.
</t>
  </si>
  <si>
    <t>DF18</t>
  </si>
  <si>
    <t xml:space="preserve"> Construcción y Equipamiento del  Centro de Diagnóstico y Atención Primaria en  el Municipio Hato Mayor.  Prov. Hato Mayor
</t>
  </si>
  <si>
    <t>DF19</t>
  </si>
  <si>
    <t xml:space="preserve"> Construcción y Equipamiento Centro de Diagnostico y Atencion Primaria en los Praditos, Sector Julieta Morales, Distrito Nacional
</t>
  </si>
  <si>
    <t>DF20</t>
  </si>
  <si>
    <t xml:space="preserve">Construcción y Equipamiento del  Centro de Diagnóstico  y Atención Primaria en  la Joya, Municipio Santiago,  Provincia  Santiago
</t>
  </si>
  <si>
    <t xml:space="preserve">
4,944,061 4,</t>
  </si>
  <si>
    <t>DF21</t>
  </si>
  <si>
    <t xml:space="preserve"> Construcción y Equipamiento del  Centro de Diagnóstico  y Atención Primaria en la Otra Banda, Municipio Santiago.  Prov. Santiago.
</t>
  </si>
  <si>
    <t xml:space="preserve">
4,605,836 </t>
  </si>
  <si>
    <t>DF22</t>
  </si>
  <si>
    <t xml:space="preserve"> Construcción y Equipamiento Centro de Diagnostico y Atencion Primaria en el Municipio Pimentel, Provincia Duarte</t>
  </si>
  <si>
    <t>DF23</t>
  </si>
  <si>
    <t xml:space="preserve"> Construcción y Equipamiento Centro de Diagnostico y Atencion Primaria en Rio Arriba, Municipio Bani, Provincia Peravia</t>
  </si>
  <si>
    <t xml:space="preserve">3,174,450
</t>
  </si>
  <si>
    <t>DF24</t>
  </si>
  <si>
    <t xml:space="preserve">Construcción y Equipamiento del  Centro de Diagnóstico y Atención Primaria en  Madre Vieja, Municipio San Cristóbal. Prov. San Cristóbal.
</t>
  </si>
  <si>
    <t xml:space="preserve">
6,326,771</t>
  </si>
  <si>
    <t>DF25</t>
  </si>
  <si>
    <t xml:space="preserve"> Construcción y Equipamiento Centro de Diagnostico y Atencion Primaria en Bonao, Provincia Monseñor Nouel</t>
  </si>
  <si>
    <t xml:space="preserve"> 20,126,734
</t>
  </si>
  <si>
    <t>DF26</t>
  </si>
  <si>
    <t xml:space="preserve"> Construcción y Equipamiento del Centro de Diagnóstico y Atención Primaria en el Municipio Cabrera, Provincia María Trinidad Sánchez.
</t>
  </si>
  <si>
    <t xml:space="preserve"> 7,381,473
</t>
  </si>
  <si>
    <t>DF27</t>
  </si>
  <si>
    <t xml:space="preserve"> Construcción y Equipamiento Centro de Diagnostico y Atencion Primaria en el Municipio Las Yayas de Viajama, Provincia Azua
</t>
  </si>
  <si>
    <t xml:space="preserve"> 1,380,254
</t>
  </si>
  <si>
    <t>DF28</t>
  </si>
  <si>
    <t xml:space="preserve"> Construcción y Equipamiento del Centro de Diagnósticos y Atención Primaria en el Municipio Esperanza, Provincia Valverde
</t>
  </si>
  <si>
    <t xml:space="preserve"> 2,978,342
</t>
  </si>
  <si>
    <t>DF29</t>
  </si>
  <si>
    <t xml:space="preserve"> Construcción y Equipamiento del Centro de Diagnóstico y Atención Primaria en el Municipio la Romana, Provincia la Romana
</t>
  </si>
  <si>
    <t>DF30</t>
  </si>
  <si>
    <t xml:space="preserve">Construcción y Equipamiento del Centro de Diagnósticos y Atención Primaria Municipio Higüey, Provincia la Altagracia.
</t>
  </si>
  <si>
    <t xml:space="preserve"> 852,856
</t>
  </si>
  <si>
    <t>DF31</t>
  </si>
  <si>
    <t xml:space="preserve"> Construcción y Equipamiento Centro de Diagnostico y Atencion Primaria en el Municipio Vallejuelo, Provincia San Juan de la Maguana
</t>
  </si>
  <si>
    <t>DF32</t>
  </si>
  <si>
    <t xml:space="preserve">Construcción y Equipamiento del Centro de Diagnóstico y Atención Primaria en Manoguayabo,  Municipio Santo Domingo Oeste, Provincia Santo Domingo
</t>
  </si>
  <si>
    <t xml:space="preserve"> 39,336,051
</t>
  </si>
  <si>
    <t>DF33</t>
  </si>
  <si>
    <t xml:space="preserve"> Construcción y Equipamiento Centro de Diagnostico y Atencion Primaria en el Municipio Vicente Noble, Provincia Barahona
</t>
  </si>
  <si>
    <t xml:space="preserve"> 3,476,486
</t>
  </si>
  <si>
    <t>DF34</t>
  </si>
  <si>
    <t xml:space="preserve"> Construcción y Equipamiento del Centro de Diagnóstico y Atención Primaria en el Municipio Mao, Provincia Valverde
</t>
  </si>
  <si>
    <t xml:space="preserve">
7,213,748 </t>
  </si>
  <si>
    <t>DF35</t>
  </si>
  <si>
    <t xml:space="preserve">Construcción y Equipamiento del Centro de Diagnóstico y Atención Primaria en el Municipio de Concepción de la Vega, Provincia la Vega.
</t>
  </si>
  <si>
    <t>DF36</t>
  </si>
  <si>
    <t xml:space="preserve"> Construcción y Equipamiento del Centro de Diagnósticos y Atención Primaria en el Municipio Villa Jaragua, Provincia Bahoruco.
</t>
  </si>
  <si>
    <t xml:space="preserve"> 2,955,086
</t>
  </si>
  <si>
    <t>DF37</t>
  </si>
  <si>
    <t xml:space="preserve"> Construcción y Equipamiento del Centro de Diagnósticos y Atención Primaria en  el Municipio de Cotuí, Provincia Sánchez Ramírez.
</t>
  </si>
  <si>
    <t xml:space="preserve">2,990,432
</t>
  </si>
  <si>
    <t>DF38</t>
  </si>
  <si>
    <t xml:space="preserve"> Construcción y Equipamiento del  Centro de Diagnósticoyatención Primaria en Baní,  Municipio Bani,  Prov.  Peravia .
</t>
  </si>
  <si>
    <t xml:space="preserve">2,955,988
</t>
  </si>
  <si>
    <t>DF39</t>
  </si>
  <si>
    <t xml:space="preserve"> Construcción  Hospital Regional en San Francisco de Macoris, Prov. Duart</t>
  </si>
  <si>
    <t>FONDOEXTERNO</t>
  </si>
  <si>
    <t xml:space="preserve">
906,160,707 </t>
  </si>
  <si>
    <t>DF40</t>
  </si>
  <si>
    <t xml:space="preserve"> Reparación Hospital en la Provincia San Pedro de Macorís
</t>
  </si>
  <si>
    <t xml:space="preserve">238,442,073
</t>
  </si>
  <si>
    <t>DF41</t>
  </si>
  <si>
    <t xml:space="preserve"> Reparación de Hospitales en la Provincia Santiago de los Caballeros
</t>
  </si>
  <si>
    <t>DF42</t>
  </si>
  <si>
    <t xml:space="preserve"> Reparación Hospitales de la Provincia Barahona
</t>
  </si>
  <si>
    <t>DF43</t>
  </si>
  <si>
    <t xml:space="preserve"> Reparación Hospital de la Provincia Bahoruco
</t>
  </si>
  <si>
    <t xml:space="preserve"> 198,204,683
</t>
  </si>
  <si>
    <t>DF44</t>
  </si>
  <si>
    <t xml:space="preserve"> Remodelación del Hospital de la Provincia Monseñor Nouel
</t>
  </si>
  <si>
    <t xml:space="preserve"> 474,233,832
</t>
  </si>
  <si>
    <t>DF45</t>
  </si>
  <si>
    <t xml:space="preserve"> Reparación Hospital de la Provincia Dajabón
</t>
  </si>
  <si>
    <t xml:space="preserve"> 81,906,193
</t>
  </si>
  <si>
    <t>DF46</t>
  </si>
  <si>
    <t xml:space="preserve"> Reparación de los Hospitales de la Provincia Elias Piña</t>
  </si>
  <si>
    <t xml:space="preserve"> 72,570,218
</t>
  </si>
  <si>
    <t>DF47</t>
  </si>
  <si>
    <t xml:space="preserve"> Remodelación Hospitales de la Provincia Puerto Plata</t>
  </si>
  <si>
    <t>1 90,298,181</t>
  </si>
  <si>
    <t>DF48</t>
  </si>
  <si>
    <t xml:space="preserve">Reparación de Hospitales en la Provincia Valverde Reparacion del Hospital la Esperanza, Provincia Valverde Mao
</t>
  </si>
  <si>
    <t xml:space="preserve">
 109,735,152
</t>
  </si>
  <si>
    <t>DF49</t>
  </si>
  <si>
    <t xml:space="preserve"> Reparación Hospitales de la Provincia la Vega
Reparación del Hospital Dra. Octavia Gautier de Vidal, Jarabacoa, la </t>
  </si>
  <si>
    <t>DF50</t>
  </si>
  <si>
    <t xml:space="preserve"> Reparación Hospitales de la Provincia la Altagracia
 Reparación del Hospital Municipal de Nisibon, Provincia la Altagracia
</t>
  </si>
  <si>
    <t>DF51</t>
  </si>
  <si>
    <t xml:space="preserve">Reparación Hospitales de la Provincia Santo Domingo       Reparación Hospital Provincial Dr. Vinicio Calventi, Municipio Santo Domingo Oeste, Provincia Santo Domingo Reparación Subcentro Engombe, Municipio Santo Domingo Norte, Provincia Santo Domingo
 Reparación Hospital Elvira Echevarria Viuda Castillo, Municipio San Antonio de Guerra, Provincia Santo Domingo
</t>
  </si>
  <si>
    <t xml:space="preserve"> 312,471,732
</t>
  </si>
  <si>
    <t>DF52</t>
  </si>
  <si>
    <t xml:space="preserve"> Reconstrucción Hospital Teofilo Hernandez, el Seibo
</t>
  </si>
  <si>
    <t>DF53</t>
  </si>
  <si>
    <t xml:space="preserve"> Construcción Hospital Municipal de Dajabón Provincia Dajabón, República Dominicana
</t>
  </si>
  <si>
    <t>DF54</t>
  </si>
  <si>
    <t xml:space="preserve"> Construcción del Hospital Municipal de Punta Cana en la Provincia de la Altagracia
 Construcion de Hospital Municipal de Punta Cana</t>
  </si>
  <si>
    <t>DF55</t>
  </si>
  <si>
    <t xml:space="preserve"> Construcción del Hospital de Villa Hermosa en la Provincia de la Romana
 Construción de Hospital de Villa Hermosa
</t>
  </si>
  <si>
    <t>DF56</t>
  </si>
  <si>
    <t xml:space="preserve"> Rehabilitación Hospital General y Especialidades Dr. Nelson Astacio, Santo Domingo Norte, Prov. Santo Domingo,
</t>
  </si>
  <si>
    <t xml:space="preserve">1,439,816,473
</t>
  </si>
  <si>
    <t>DF57</t>
  </si>
  <si>
    <t xml:space="preserve"> Reparación Hospital Docente Padre Billini, Distrito Nacional,  Prov Santo Domingo, República Dominicana
</t>
  </si>
  <si>
    <t xml:space="preserve">300,000,000
</t>
  </si>
  <si>
    <t>DF58</t>
  </si>
  <si>
    <t xml:space="preserve"> Construcción Centro Cultural de Hato Mayor
</t>
  </si>
  <si>
    <t>Es un espacio creado con la intención de servir como medio para la difusión de distintas expresiones artísticas, filosóficas, educativas, es el reflejo de un compromiso social el cual está determinado por normas, las cuales se exteriorizan en una serie de prácticas o eventos que identifican y distinguen a una sociedad, que se presumen muestras de reacciones, acciones, funciones, actos o sucesos, auténticos, el cual sera de beneficio para la comunidad.</t>
  </si>
  <si>
    <t xml:space="preserve"> 19,893,233
</t>
  </si>
  <si>
    <t>DF59</t>
  </si>
  <si>
    <t xml:space="preserve">Construcción Centro Cultural de Higuey, Prov. la Altagracia
</t>
  </si>
  <si>
    <t xml:space="preserve"> 35,097,395
</t>
  </si>
  <si>
    <t>DF60</t>
  </si>
  <si>
    <t>Permitirá a sus pobladores un mejor desarrollo económico y social al disminuir el tiempo de traslado y la dinamización de su economía.Las comunidades en su entorno serán beneficiadas gracias a que se crearían nuevos negocios, nuevas maneras de ingreso monetario, así como la reactivación y mejora de la economía de las mismas.</t>
  </si>
  <si>
    <t>DF61</t>
  </si>
  <si>
    <t>DF62</t>
  </si>
  <si>
    <t>DF63</t>
  </si>
  <si>
    <t>DF64</t>
  </si>
  <si>
    <t>Restaurar y habilitar este templo histórico; enfocado en la utilización de las piezas emblemáticas del mismo. Primando la revitalización de la estructura, imágenes, piezas y esculturas cuidando los detalles, colores y materiales que componen cada una de las partes. Mantener el valor histórico, cuidando cada detalle, material y lenguaje arquitectónico propio del Monumento</t>
  </si>
  <si>
    <t>DF65</t>
  </si>
  <si>
    <t>DF66</t>
  </si>
  <si>
    <t>Esta sserviran para el estudio y captacion sismologica del pais, dotada de  varios instrumentos que sirven para registrar eventos sísmicos.</t>
  </si>
  <si>
    <t>DF67</t>
  </si>
  <si>
    <t xml:space="preserve">Un estacionamiento público que disgregue una necesidad propia de la zona colonial de hace años, para proporcionar a los usuarios una opción segura cuando de estacionamiento se trata, darle apertura a la modernidad, llegar a la adaptación de la emblemática zona colonial, a la realidad moderna, sin perder valor e importancia ante las nuevas generaciones. </t>
  </si>
  <si>
    <t>DF68</t>
  </si>
  <si>
    <t>Dentro del marco físico e infraestructura, es necesaria la redistribución, mejoramiento e inclusión de las nuevas y actuales oficinas y departamentos que la componen, aportando facilidad y confort a los usuarios de estas instalaciones para um mejor rendimiento en el trabajo a rrealizar y brindar a la poblacion acorde con los estandares modernos.</t>
  </si>
  <si>
    <t>DF69</t>
  </si>
  <si>
    <t>Este proyecto busca promover instrumentos de ordenación urbana y de gestión social, así como la capacitación de estas comunidades, para asegurar su reinserción en el nuevo modelo urbano y sostenible.</t>
  </si>
  <si>
    <t>DF70</t>
  </si>
  <si>
    <t>Estas construccciones evitaran y facilitarian  el cruce intempestivo e imprudente de los peatones y de esta forma, reducir y/o eliminar el riesgo de accidentes de tránsito y Los atropellos en las diferentes areas.</t>
  </si>
  <si>
    <t>DF71</t>
  </si>
  <si>
    <t>La construccion de este drenaje permitira el rápido desalojo de las aguas de lluvia para evitar posibles molestias, e incluso daños materiales y humanos debido a su acumulación o al escurrimiento superficial generado por la lluvia.</t>
  </si>
  <si>
    <t>DF72</t>
  </si>
  <si>
    <t xml:space="preserve">Este proyecto dara respuesta a las necesidades de sus agentes -profesorado, estudiantado y personal de servicios- y del contexto y el proyecto educativo en el que se enmarca. </t>
  </si>
  <si>
    <t>DF73</t>
  </si>
  <si>
    <t xml:space="preserve">• Generar un mayor movimiento económico, incentivando a las comunidades de </t>
  </si>
  <si>
    <t>DF74</t>
  </si>
  <si>
    <t>Proveer de una via a la comunidad en  relación a la alta densidad demográfica,  es  considerada como una con más tráfico y tránsito vehicular, por lo que se hace casi obligatorio, la activación de sus arterias principales y secundarias.</t>
  </si>
  <si>
    <t>DF75</t>
  </si>
  <si>
    <t xml:space="preserve">El presente proyecto tendra un gran impacto para el desarrollo nacional, regional el cual promoverá y dinamizara las actividades económicas de las comunidades beneficiadas y la población en general, así como un incremento en el transitabilidad a la localidad, por lo que jerarquizara las actividades. </t>
  </si>
  <si>
    <t>DF76</t>
  </si>
  <si>
    <t>Este proyecto propone dotar  un espacio confortable,  infraestructura segura, y espacio recreativo de acuerdoa sus necesidades para su uso.</t>
  </si>
  <si>
    <t>DF77</t>
  </si>
  <si>
    <t xml:space="preserve">Proporcionar de infraestructuras viales adecuadas, con el fin de contribuir al desarrollo de la comunidad. </t>
  </si>
  <si>
    <t>F78</t>
  </si>
  <si>
    <t>Proporcionar de infraestructuras viales adecuadas, con el fin de contribuir al desarrollo de la comunidad ayudando al desplazamiento de sus habitantes para  la comunicacion fisico y economica de la zona.</t>
  </si>
  <si>
    <t>DF79</t>
  </si>
  <si>
    <t>Implementar un nuevo modelo integral de producción en suelo urbano sostenible, que eleve las condiciones de vida de la la comunidad de San Miguel. Promover instrumentos de ordenación urbana que garanticen la continuidad del impacto y la inversión hecha por el Estado para beneficios de los pobladores.</t>
  </si>
  <si>
    <t>DF80</t>
  </si>
  <si>
    <t>DF81</t>
  </si>
  <si>
    <t>DEL MUNICIPIO MONTELLANO, CALLES DEL BARRIO LA CIENAGA DEL MUNICIPIO CABARETE, PROV. PUERTO PLATA, R.D. PARA SER EJECUTADO EN LA A) RECONSTRUCCION CAMINO GÜAGÜI-GÜANABANO-GÜAREY, PROVINCIA  LA VEGA, R.D. B) RECONSTRUCCION CALLES PROVINCIA LA VEGA, CALLE JOAQUIN GOMEZ HASTA CORREDOR ECOLOGICO DE GUAIGUI, PROVINCIA LA VEGA, R.D. C) RECONSTRUCCION CALLES DE ZONA FRANCA, PROVINCIA SANTIAGO, R.D. D)VIAS DE ACCESO Y AREAS EXTERNAS PUENTE JAMAO AL NORTE, PROVINCIA ESPAILLAT, R.D. E)REHABILITACION CALLES LOS LIMONES- SAN JOSE CONUCO, SALCEDO. F) RECONSTRUCCION CALLE HOSPITAL VILLA TRINA, MOCA G) REHABILITACION AREA DE PARQUEO ESTADIO CIBAO, PROV. SANTIAGO H) ACONDICIONAMIENTO ACCESO COMEDOR ECONOMICO DE PEKIN  I) OPERATIVO LIMPIEZA EN RESCATE DE SANTIAGO (Tormenta Matthews en 2016) J) COMPLETIVO CALLES BARRIO JUAN BOSCH (GUAYACANAL) LA HERRADURA, SANTIAGO, R.D. K) SOLUCION DRENAJE PLUVIAL ENTRADA PROYECTO HABITACIONAL EL RIITO, PROVINCIA LA VEGA, R.D.L) MEJORAMIENTO CAUCE DEL RIO CAMU,PROV. LA VEGA</t>
  </si>
  <si>
    <t>DF82</t>
  </si>
  <si>
    <t>CONSTRUCCIÓN DEL CANAL ALTO MAO QUE PERMITA CONDUCIR LAS AGUAS DERIVADAS DESDE DEL CONTRAEMBALSE DE BULLA, SALIENDO DE LA COTA 120 MSNM, TRANSITANDO SOBRE LA COTA 100 MSNM HASTA EL RÍO GUAYUBÍN. 
LAS OBRAS DE CONDUCCIÓN CONTEMPLAN LA CONSTRUCCIÓN DE 50.35 KILÓMETROS DE CANALES EN TUBERÍA PARA REGAR UN ÁREA DE 8,292 HA, DE LAS CUALES 6,220 HA SON ÁREAS NUEVAS A INCORPORAR Y 2,072 HA QUE EN LA ACTUALIDAD SE RIEGAN CON BOMBEO DEL CANAL MAO-GURABO.
PARA FINES D</t>
  </si>
  <si>
    <t>DF83</t>
  </si>
  <si>
    <t>CONSTRUIR  UN MECANISMO PARA DOTAR DE AGUA EN UNA PRIMERA ETAPA DE 14,500 HABITACIONES, DISTRIBUIDAS EN 5 POLOS TURÍSTICOS (PEDERNALES, CABO ROJO, CABO FALSO, OVIEDO, HOYO DE PELEMPITO).</t>
  </si>
  <si>
    <t>DF84</t>
  </si>
  <si>
    <t>Construcción y reconstrucción de carreteras</t>
  </si>
  <si>
    <t>DF85</t>
  </si>
  <si>
    <t xml:space="preserve"> Construcción Extension Uasd Hato Mayor
</t>
  </si>
  <si>
    <t>DIRECCIÓN ADMINISTRATIVA FINANCIERA</t>
  </si>
  <si>
    <t>FORMULACIÓN DEL PRESUPUESTO FÍSICO Y FINANCIERO</t>
  </si>
  <si>
    <t>Se refiere a la vinculación del Presupuesto de las áreas sustantivas de la Oficina, alineados a la END y PEI.</t>
  </si>
  <si>
    <t>ALTA</t>
  </si>
  <si>
    <t>Proyectar los recursos</t>
  </si>
  <si>
    <t>Direccion Administrativa y Financiera</t>
  </si>
  <si>
    <t>Porcentaje de ejecución</t>
  </si>
  <si>
    <t>Presupuesto físico formulado</t>
  </si>
  <si>
    <t>Cuantificar la inversion de los proyectos</t>
  </si>
  <si>
    <t>Determinar los programas a ejecutar en 2021</t>
  </si>
  <si>
    <t>Recopilar informaciones</t>
  </si>
  <si>
    <t>Elaborar el anteproyecto de presupuesto , enviar a Digepres</t>
  </si>
  <si>
    <t>PROGRAMACIÓN DEL PRESUPUESTO FÍSICO Y FINANCIERO</t>
  </si>
  <si>
    <t>Proceso referente a los ajustes realizados a las partidas presupuestarias programadas en la formulación, acorde con los cambios surgidos en la planificación y según necesidades de las dependencias.</t>
  </si>
  <si>
    <t>Proyectar Recursos</t>
  </si>
  <si>
    <t>Programación presupuesto financiero</t>
  </si>
  <si>
    <t>EVALUACIÓN DE LA EJECUCIÓN PRESUPUESTARIA</t>
  </si>
  <si>
    <t>Hace referencia al proceso de análisis de las partidas presupuestarias utilizadas en las metas logradas por producto y sus brechas, para la rendición de cuentas, sobre los recursos presupuestarios utilizados, en base a reportes de pagos.</t>
  </si>
  <si>
    <t>Analisis de las partidas afectadas</t>
  </si>
  <si>
    <t>Ejecución presupuestaria evaluada</t>
  </si>
  <si>
    <t>Verificar las metas logradas</t>
  </si>
  <si>
    <t>Analizar reportes de pagos</t>
  </si>
  <si>
    <t>INFORMES DE EJECUCIÓN PRESUPUESTARIA</t>
  </si>
  <si>
    <t>Se refiere a la realización de los procesos de pago de las actividades y operaciones de todas las dependencias.</t>
  </si>
  <si>
    <t xml:space="preserve">Revision de procesos de pagos </t>
  </si>
  <si>
    <t>Informes evaluados</t>
  </si>
  <si>
    <t>ADMINISTRACIÓN DE LOS ANTICIPOS FINANCIEROS</t>
  </si>
  <si>
    <t xml:space="preserve">Consiste en la reposición de los fondos de las cuentas bancarias, a través de una justificación de los gastos menores.   </t>
  </si>
  <si>
    <t>Reposicion de los fondos reponibles</t>
  </si>
  <si>
    <t>Anticipos Financieros Administrados</t>
  </si>
  <si>
    <t>Contabilidad</t>
  </si>
  <si>
    <t>Ejecución Presupuestaria</t>
  </si>
  <si>
    <t>ADMINISTRACIÓN DE LA ASIGNACIÓN DE LOS FONDOS ROTATORIOS O REPONIBLES</t>
  </si>
  <si>
    <t>Se refiere al proceso de asignación del 10% del monto del anticipo financiero para gastos menores de áreas con asignación presupuestaria y la revisión de las partidas de gastos contenidas en el reporte recibido de las áreas contra los comprobantes originales.</t>
  </si>
  <si>
    <t>Administración y Asignación de los Fondos</t>
  </si>
  <si>
    <t>ADMINISTRACIÓN DE LAS CUENTAS POR PAGAR</t>
  </si>
  <si>
    <t>Se refiere a la administración de deudas que contrae OISOE con suplidores por las adquisiciones de bienes y servicios.</t>
  </si>
  <si>
    <t>Revision y analisis de las cuentas por pagar</t>
  </si>
  <si>
    <t xml:space="preserve">Direccion Administrativa y Financiera, </t>
  </si>
  <si>
    <t>Cuentas por pagar pagadas</t>
  </si>
  <si>
    <t>Realizar solicitud de pagos</t>
  </si>
  <si>
    <t>Administrativo</t>
  </si>
  <si>
    <t>ELABORACIÓN DE LOS ESTADOS FINANCIEROS</t>
  </si>
  <si>
    <t>Se refiere al registro y consolidación por programa de las operaciones contables.</t>
  </si>
  <si>
    <t>Elaboracion de los Estados Propiamente dicho</t>
  </si>
  <si>
    <t xml:space="preserve">Direccion Administrativa y Finanaciera, </t>
  </si>
  <si>
    <t>Estados Financieros Elaborados</t>
  </si>
  <si>
    <t>REGISTROS DE LAS OPERACIONES CONTABLES EN SIGEF</t>
  </si>
  <si>
    <t>Registro de las operaciones contables de los proyectos en el módulo del SIGEF.</t>
  </si>
  <si>
    <t>Proceso de Registro en el sigef</t>
  </si>
  <si>
    <t>Operaciones SIGEF Registradas</t>
  </si>
  <si>
    <t>ELABORACIÓN DE INFORMES A DIGECOG</t>
  </si>
  <si>
    <t>Se refiere a la elaboración de los informes financieros contentivos de los cierres de presupuesto, fondo reponible, caja chica, activos fijos y conciliaciones bancarias que se remiten a la DIGECOG.</t>
  </si>
  <si>
    <t>Direccion Administrativa y Finanaciera</t>
  </si>
  <si>
    <t>Informes DIGECOG Elaborados</t>
  </si>
  <si>
    <t>ANÁLISIS DE LOS ARCHIVOS DE NÓMINAS</t>
  </si>
  <si>
    <t>Hace referencia a la generación de archivos en el sistema de Adm. de Servidores Públicos (SASP) que contienen los datos de los empleados con salarios y deducciones.</t>
  </si>
  <si>
    <t xml:space="preserve">Preparacion de archivos completos </t>
  </si>
  <si>
    <t>Archivos nóminas análizados</t>
  </si>
  <si>
    <t>Nómina</t>
  </si>
  <si>
    <t xml:space="preserve">REGISTRO DE DATOS DEL PERSONAL EN EL SISTEMA DE LA TSS          </t>
  </si>
  <si>
    <t>Archivo contentivo de los datos del personal cargados a la plataforma de la Tesorería de la Seguridad Social.</t>
  </si>
  <si>
    <t>Personal registrado Sistema TSS</t>
  </si>
  <si>
    <t>ELABORACIÓN DE CERTIFICACIONES DE RETENCIONES DE IMPUESTOS</t>
  </si>
  <si>
    <t>Se refiere a la elaboración de comunicación que incluye datos relativos a la nómina, a solicitud del personal.</t>
  </si>
  <si>
    <t>Preparar Carta de Retenciones</t>
  </si>
  <si>
    <t>Certificaciones de retenciones de impuestos elaboradas</t>
  </si>
  <si>
    <t>REMISIÓN DE FORMULARIOS A LA DIRECCIÓN GENERAL DE IMPUESTOS INTERNOS (DGII)</t>
  </si>
  <si>
    <t>Proceso referente a la presentación de retenciones de impuestos realizadas a proveedores y empleados ante la Dirección General de Impuestos Internos (DGII).</t>
  </si>
  <si>
    <t>Preparacion y presentacion de estados</t>
  </si>
  <si>
    <t>Formularios DGII remitidos</t>
  </si>
  <si>
    <t>REPORTES FINANCIEROS Y AUXILIARES</t>
  </si>
  <si>
    <t>Corresponde al registro de los Informes de Saldos de las Cuentas por Pagar, Balance General Elaborado, Estado de Ingresos y Gastos, Reportes de Libramientos elaborados.</t>
  </si>
  <si>
    <t>Aprobación</t>
  </si>
  <si>
    <t>Reportes Financieros Registrados</t>
  </si>
  <si>
    <t>Registro de saldos de las cuentas por pagar, balance general elaborado</t>
  </si>
  <si>
    <t>Balance General Elaborado</t>
  </si>
  <si>
    <t>Libramientos elaborados</t>
  </si>
  <si>
    <t>HOMOLOGACIÓN Y AJUSTES DE SALARIOS DE ACUERDO A LA ESCALA SALARIAL APROBADA POR EL MAP</t>
  </si>
  <si>
    <t>Proceso mediante el cual se nivela el salario al personal en coordinación a la Esructura de Cargos y Escala Salarial aprobada por el Map.</t>
  </si>
  <si>
    <t>Evaluacion y Analisis</t>
  </si>
  <si>
    <t>Direccion Administrativa y Finanaciera,</t>
  </si>
  <si>
    <t>Homologación y Ajustes de salarios Personal OISOE</t>
  </si>
  <si>
    <t>Proyeccion y Planificacion de cambios</t>
  </si>
  <si>
    <t>Recursos Humanos</t>
  </si>
  <si>
    <t>Dirección de Planificación y Desarrollo</t>
  </si>
  <si>
    <t>ELABORACIÓN DE FLUJOS DE INGRESOS DE CAPTACIÓN DIRECTA</t>
  </si>
  <si>
    <t>Es el mecanismo a través del cual la institución capta ingresos , que previamente ha generado y entregado por la supervisión de proyectos.</t>
  </si>
  <si>
    <t>Solicitud captación</t>
  </si>
  <si>
    <t>Ingresos de Captación Directa elaborados</t>
  </si>
  <si>
    <t>REVISION Y ANALISIS</t>
  </si>
  <si>
    <t>Velar por el cumplimiento de las politicas, procedimientos y normas  establecidas por la institucion</t>
  </si>
  <si>
    <t>Recepcion de expedientes para fines de analisis</t>
  </si>
  <si>
    <t>Auditoria Interna</t>
  </si>
  <si>
    <t>Material gastable</t>
  </si>
  <si>
    <t>Políticas, normas y procedimientos cumplidos</t>
  </si>
  <si>
    <t>Despacho de documentacion</t>
  </si>
  <si>
    <t>DEPARTAMENTO COMPRAS &amp; CONTRATACIONES</t>
  </si>
  <si>
    <t>ADQUISICIÓN DE EQUIPOS TECNOLÓGICOS</t>
  </si>
  <si>
    <t>Proceso de Compra Comparación de Precios</t>
  </si>
  <si>
    <t xml:space="preserve">Solicitud de Requisicion </t>
  </si>
  <si>
    <t>Tecnologia</t>
  </si>
  <si>
    <t>Oficios</t>
  </si>
  <si>
    <t>Presupuesto aprobado</t>
  </si>
  <si>
    <t>3,956,000.00</t>
  </si>
  <si>
    <t>Equipos tecnológicos Adquiridos</t>
  </si>
  <si>
    <t>Contratación finalizada</t>
  </si>
  <si>
    <t>Aprobación de Requisicion</t>
  </si>
  <si>
    <t>Direccion General</t>
  </si>
  <si>
    <t>Aprobacion</t>
  </si>
  <si>
    <t>Compras</t>
  </si>
  <si>
    <t>Orden de Compra</t>
  </si>
  <si>
    <t>ADQUISICIÓN DE MOBILIARIO DE OFICINA</t>
  </si>
  <si>
    <t>Medio</t>
  </si>
  <si>
    <t>1,349,500.14</t>
  </si>
  <si>
    <t>Mobiliarios Adquiridos</t>
  </si>
  <si>
    <t>CONTRATACIÓN ALQUILER DE FOTOCOPIADORAS E IMPRESORAS</t>
  </si>
  <si>
    <t>1,500,000.00</t>
  </si>
  <si>
    <t>Fotocopiadoras alquiladas</t>
  </si>
  <si>
    <t>CONTRATACIÓN ALMUERZO DEL PERSONAL</t>
  </si>
  <si>
    <t>Proceso de Compra               Licitaciones</t>
  </si>
  <si>
    <t>14,000,000.00</t>
  </si>
  <si>
    <t>Contratación Almuerzo y Cena personal</t>
  </si>
  <si>
    <t>COMBUSTIBLE A GRANEL PARA SUPERVISIÓN DE PROYECTOS</t>
  </si>
  <si>
    <t>3,000,000.00</t>
  </si>
  <si>
    <t>Combustible Adquirido</t>
  </si>
  <si>
    <t>COMBUSTIBLE PARA PLANTA ELÉCTRICA</t>
  </si>
  <si>
    <t>Proceso de Compra Compra Menor</t>
  </si>
  <si>
    <t>600,000.00</t>
  </si>
  <si>
    <t>Combustible Planta Eléctrica Adquirido</t>
  </si>
  <si>
    <t>TICKETS PREPAGADOS DE COMBUSTIBLE</t>
  </si>
  <si>
    <t>Proceso de Compra Licitaciones</t>
  </si>
  <si>
    <t>25,000,000.00</t>
  </si>
  <si>
    <t>Tickets Combustibles Adquiridos</t>
  </si>
  <si>
    <t>CONTRATACIÓN DE SERVICIOS EXTERMINACIÓN DE PLAGAS</t>
  </si>
  <si>
    <t>Servicios Generales</t>
  </si>
  <si>
    <t>720,000.00</t>
  </si>
  <si>
    <t>Exterminación de Plagas</t>
  </si>
  <si>
    <t>CONTRATACIÓN MANTENIMIENTO PLANTA ELÉCTRICA</t>
  </si>
  <si>
    <t>630,000.00</t>
  </si>
  <si>
    <t>Mantenimiento Planta eléctrica Contratado</t>
  </si>
  <si>
    <t>SUMINISTRO DE MATERIALES FERRETERO Y ELÉCTRICOS</t>
  </si>
  <si>
    <t>3,602,253.89</t>
  </si>
  <si>
    <t>Materiales Ferreteros y Eléctricos Adquiridos</t>
  </si>
  <si>
    <t>SUMINISTRO MATERIALES DE LIMPIEZA</t>
  </si>
  <si>
    <t>Suministro</t>
  </si>
  <si>
    <t>1,305,160.87</t>
  </si>
  <si>
    <t>Materiales de Limpieza Adquiridos</t>
  </si>
  <si>
    <t>ADQUISICIÓN DE SUMINISTROS DE OFICINA</t>
  </si>
  <si>
    <t>Proceso de Compra Compra Menor y Comparación de precios</t>
  </si>
  <si>
    <t>Suministro de Oficina Adquiridos</t>
  </si>
  <si>
    <t>ADQUISICIÓN DE NEUMATICOS PARA LA FLOTILLA VEHICULAR</t>
  </si>
  <si>
    <t>Transportacion</t>
  </si>
  <si>
    <t>970,340.00</t>
  </si>
  <si>
    <t>Neumaticos para la flotilla vehicular Adquiridos</t>
  </si>
  <si>
    <t>ADQUISICIÓN DE BATERIAS PARA LA FLOTILLA VEHICULAR</t>
  </si>
  <si>
    <t>234,722.22</t>
  </si>
  <si>
    <t>Baterias para la flotilla vehicular Adquiridos</t>
  </si>
  <si>
    <t>SERVICIOS DE MANTENIMIENTO DE LA INFRAESTRUCTURA DE LAS OFICINAS (PINTURA INTERIOR Y EXTERIOR)</t>
  </si>
  <si>
    <t>Mantenimiento de la Infraestructura OISOE</t>
  </si>
  <si>
    <t>Proceso de Compra Comparacion de Precios</t>
  </si>
  <si>
    <t>Direccion de Comunicaciones</t>
  </si>
  <si>
    <t>ADQUISICIÓN DE EQUIPOS PARA DOCUMENTACIÓN FOTOGRÁFICA</t>
  </si>
  <si>
    <t>10,355,000.00</t>
  </si>
  <si>
    <t>Equipos para documentacion fotograficas adquiridas</t>
  </si>
  <si>
    <t>SERVICIOS DE ROTULACIÓN DE LA FLOTILLA VEHICULAR</t>
  </si>
  <si>
    <t>Bajo</t>
  </si>
  <si>
    <t>490,000.00</t>
  </si>
  <si>
    <t>Vehiculos rotulados</t>
  </si>
  <si>
    <t>JORNADA DOMINICANA LIMPIA 2020</t>
  </si>
  <si>
    <t xml:space="preserve">Proceso de Compra Compra Menor </t>
  </si>
  <si>
    <t>Servicios de Jornadas de limpiezas</t>
  </si>
  <si>
    <t>SERVICIOS DE MANTENIMIENTO Y REPARACIÓN DE LOS EQUIPOS INFORMÁTICOS</t>
  </si>
  <si>
    <t>2,500,000.00</t>
  </si>
  <si>
    <t>Mantenimientoy Reparacion Equipos Informaticos</t>
  </si>
  <si>
    <t>ADQUISICIÓN DE SOFTWARES</t>
  </si>
  <si>
    <t>3,165,000.00</t>
  </si>
  <si>
    <t>Adquisicion de Software</t>
  </si>
  <si>
    <t>SERVICIOS DE VIAJES Y ALOJAMIENTO EN HOTELES PARA INAUGURACIÓN DE OBRAS</t>
  </si>
  <si>
    <t>1,925,000.00</t>
  </si>
  <si>
    <t>Agencia de Viaje para hoteles Contratada</t>
  </si>
  <si>
    <t>SERVICIOS PARA GESTIÓN DE EVENTOS (FIESTA NAVIDEÑA)</t>
  </si>
  <si>
    <t>Fiesta Navideña</t>
  </si>
  <si>
    <t xml:space="preserve">SERVICIOS DE ESTUDIO DE IMPACTO AMBIENTAL </t>
  </si>
  <si>
    <t>Direccion Tecnica</t>
  </si>
  <si>
    <t>1,800,000.00</t>
  </si>
  <si>
    <t>Estudios de Suelos Contratados</t>
  </si>
  <si>
    <t>ADQUISICIÓN DE TÓNERS</t>
  </si>
  <si>
    <t>Toners Adquiridos</t>
  </si>
  <si>
    <t xml:space="preserve">SERVICIOS DE MANTENIMIENTO Y REPARACIÓN DE VEHÍCULOS </t>
  </si>
  <si>
    <t>Mantenimientoy Reparacion flotilla vehicular</t>
  </si>
  <si>
    <t>ADQUISICIÓN DE SOFTWARE DE RESPALDO DE ARCHIVO</t>
  </si>
  <si>
    <t>750,000.00</t>
  </si>
  <si>
    <t>Software de respaldo adquiridos</t>
  </si>
  <si>
    <t>ADQUISICIÓN DE SOFTWARE DE GESTIÓN DE PRESUPUESTO</t>
  </si>
  <si>
    <t>Software de Gestión de Presupuestos adquiridos</t>
  </si>
  <si>
    <t>ADQUISICIÓN SOFTWARE ANTIVIRUS</t>
  </si>
  <si>
    <t>500,000.00</t>
  </si>
  <si>
    <t>Software de Antivirus adquiridos</t>
  </si>
  <si>
    <t>ADQUISICIÓN DE EQUIPOS TOPOGRÁFICOS</t>
  </si>
  <si>
    <t>1,700,000.00</t>
  </si>
  <si>
    <t>Equipos topograficos adquiridos</t>
  </si>
  <si>
    <t>ADQUISICIÓN DE ELECTRODOMÉSTICOS</t>
  </si>
  <si>
    <t>232,500.00</t>
  </si>
  <si>
    <t>Electrodomésticos adquiridos</t>
  </si>
  <si>
    <t>ADQUISICIÓN DE LICENCIA PARA USO DE SOFTWARE DE AUTODESK (ANUAL)</t>
  </si>
  <si>
    <t>300,000.00</t>
  </si>
  <si>
    <t>Software de Licencia Autodesk adquiridos</t>
  </si>
  <si>
    <t>ADQUISICIÓN DE LICENCIA DYNAMIC</t>
  </si>
  <si>
    <t>7,000,000.00</t>
  </si>
  <si>
    <t>Software de Licencia Dynamic adquiridos</t>
  </si>
  <si>
    <t>ADQUISICION DE TRANSMISORES DE TEMPERATURA PARA EL DATA CENTER</t>
  </si>
  <si>
    <t>700,000.00</t>
  </si>
  <si>
    <t>Transmisores de temperatura para el data center adquiridos</t>
  </si>
  <si>
    <t>CAFÉ Y AZUCAR PARA LA INSTITUCION</t>
  </si>
  <si>
    <t>256,883.50</t>
  </si>
  <si>
    <t>Insumos café y azúcar para la institución</t>
  </si>
  <si>
    <t>ADQUISICION DE BONOS SECRETARIAS, MADRES, PADRES, NAVIDAD</t>
  </si>
  <si>
    <t>Adquisicion de Bonos empleados OISOE (Secretarias, Madres, Padres, Navidad)</t>
  </si>
  <si>
    <t>DEPARTAMENTO ADMINISTRATIVO</t>
  </si>
  <si>
    <t>MEJORAS EN LA GESTION DE ARCHIVO GENERAL</t>
  </si>
  <si>
    <t>Se refiere a la capacitación del personal que interviene en el proceso y a la organización del archivo.</t>
  </si>
  <si>
    <t>CAPACITACION DEL PERSONAL</t>
  </si>
  <si>
    <t>DEPARTAMENTO ADMINISTRATIVO / ARHIVO CENTRAL</t>
  </si>
  <si>
    <t>Porcentaje de Ejecución</t>
  </si>
  <si>
    <t xml:space="preserve">Los cursos y talleres impartidos.                                  La organización física de los archivos.             </t>
  </si>
  <si>
    <t>ELIMINACION DE ARCHIVOS MUERTOS</t>
  </si>
  <si>
    <t>INICIAR PROCESO DE IMPLEMENTACION DE ARCHIVO CENTRAL</t>
  </si>
  <si>
    <t>CREACION DE POLITICA DE RETENCION  DE DOCUMENTOS</t>
  </si>
  <si>
    <t>TALLER DE INSTRUCCIÓN A TODAS LAS AREAS SOBRE EL PROCESO DE ENVIO DE DOCUMENTOS Y POLITICAS DE RETENCION</t>
  </si>
  <si>
    <t>FORTALECIMIENTO DE LA SECCION DE ACTIVO FIJO</t>
  </si>
  <si>
    <t>Se trata de dar acceso al encargado de activo fijo en la plataforma, como forma de tener un real control del proceso.</t>
  </si>
  <si>
    <t>SOLICITAR USUARIO AL PORTAL DE SIGEF PARA EL ENCARGADO DE ACTIVO FIJO</t>
  </si>
  <si>
    <t>SECCION DE ACTIVO FIJO</t>
  </si>
  <si>
    <t>X</t>
  </si>
  <si>
    <t>La asignación de usuario al Encargado</t>
  </si>
  <si>
    <t>SOLICITUDES DE VIÁTICOS</t>
  </si>
  <si>
    <t>Se refiere a los requerimientos de viaticos solicitados por las diferentes áreas técnicas y administrativas para realizar con eficiencia sus funciones.</t>
  </si>
  <si>
    <t>GESTIONAR SOLICITUD DE PAGO</t>
  </si>
  <si>
    <t>DEPARTAMENTO REMITENTE / DEPARTAMENTO ADMINISTRATIVO / DIRECCION TECNICA / DEPARTAMENTO FINANCIERO / UNIDAD REVISORA / CONTABILIDAD</t>
  </si>
  <si>
    <t>El flujo eficiente del proceso</t>
  </si>
  <si>
    <t>SERVICIOS</t>
  </si>
  <si>
    <t>Son todos los pagos realizados por la prestación de servicios a la Institución.</t>
  </si>
  <si>
    <t>Teléfono Local y servicos de flota celular</t>
  </si>
  <si>
    <t xml:space="preserve">DEPARTAMENTO ADMINISTRATIVO / DEPARTAMENTO FINANCIERO / DEPARTAMENTO DE CONTABILIDAD  </t>
  </si>
  <si>
    <t>La realización puntual de los pagos por servicios</t>
  </si>
  <si>
    <t>Energía Eléctrica</t>
  </si>
  <si>
    <t>Agua de la red de tuberia</t>
  </si>
  <si>
    <t>agua de tomar</t>
  </si>
  <si>
    <t>Recolección de Basura</t>
  </si>
  <si>
    <t>MONTAJE COORDINACION DE ACTIVIDADES</t>
  </si>
  <si>
    <t>SE REFIERE A LA  AMBIENTACION DE AREAS EN LA INSTITUCION Y COORDINACION DE ACTIVIDADES</t>
  </si>
  <si>
    <t>COLOCACION DE BANDERAS EN FACHADAS EN FECHAS PATRIAS</t>
  </si>
  <si>
    <t xml:space="preserve">DEPARTAMENTO ADMINISTRATIVO /  DEPARTAMENTO DE SERVICIOS GENERALES </t>
  </si>
  <si>
    <t>La efectiva coordinación y apoyo en las actividades</t>
  </si>
  <si>
    <t>APOYO  EN LOS MONTAJES DE LAS MISAS BIMENSUALES</t>
  </si>
  <si>
    <t>COLOCACION DE LUCES AZULES EN APOYO CONTRA EL AUTISMO</t>
  </si>
  <si>
    <t>COLOCACION LUCES ROSADAS Y LETRERO LUCHA CONTRA EL CANCER DE MAMA</t>
  </si>
  <si>
    <t>ADQUISICION TICKETS DE COMBUSTIBLE</t>
  </si>
  <si>
    <t>ADMINISTRACION Y SUMINISTRO DE COMBUSTIBLE PARA USO DE LA INSTITUCION Y SUPERVISIONES DE OBRAS</t>
  </si>
  <si>
    <t>DAR SEGUIMIENTO A SOLICITUD DE COMPRA</t>
  </si>
  <si>
    <t xml:space="preserve">DEPARTAMENTO ADMINSITRATIVO / DEPARTAMENTO FINANCIERO / LICITACIONES / CONSULTORIA JURIDICA / DEPARTAMENTO DE CAJA </t>
  </si>
  <si>
    <t>El flujo puntual en la administración de los tikets</t>
  </si>
  <si>
    <t>RECIBIR LOS TICKETS</t>
  </si>
  <si>
    <t>SOLICITAR COMPRA</t>
  </si>
  <si>
    <t xml:space="preserve">RECIBIR LIQUIDACIONES DE LOS DEPARTAMENTOS </t>
  </si>
  <si>
    <t>ADMINISTRAR DISTRIBUCION</t>
  </si>
  <si>
    <t>APOYO LOGISTICO Y DE EJECUCION EN JORNADA</t>
  </si>
  <si>
    <t>COORDINAR LOGISTICA</t>
  </si>
  <si>
    <t>DEPARTAMENTO ADMINISTRATIVO / DEPARTAMENTO DE TRANSPORTACION / DEPARTAMENTO DE COMPRAS</t>
  </si>
  <si>
    <t>La logística a tiempo en las jornadas</t>
  </si>
  <si>
    <t>DAR APOYO CON LOS VEHICULOS</t>
  </si>
  <si>
    <t>SOLICITAR COMPRA DE ALMUERZO PARA LOS PARTICIPANTES</t>
  </si>
  <si>
    <t>ENTREGAR COMBUSTIBLE PARA LA FLOTILLA VEHICULAR</t>
  </si>
  <si>
    <t>SERVICIOS DE ALIMENTACIÓN</t>
  </si>
  <si>
    <t>Consiste en el  el suministro de almuerzo diario a los empleados de la OISOE y catering para actividades de la institucion.</t>
  </si>
  <si>
    <t xml:space="preserve">SOLICITAR CONTRATACION </t>
  </si>
  <si>
    <t>DEPARTAMENTO ADMINISTRATIVO / DIRECCION GENERAL /FINANCIERO / LICITACIONES / JURIDICO Y SERVICIOS GENERALES</t>
  </si>
  <si>
    <t>Satisfacción del personal con el almuerzo.              Satisfacción de los suplidores con el proceso.</t>
  </si>
  <si>
    <t>PARTICIPAR COMO PERITO (EN EL PROCESO DE LICITACION)</t>
  </si>
  <si>
    <t>CONTACTAR Y ESTABLECER REUNION CON EL CLIENTE (LUEGO DE REALIZADO EL CONTRATO)</t>
  </si>
  <si>
    <t>RECIBIR MENU PARA DISTRIBUCION DEL PERSONAL</t>
  </si>
  <si>
    <t>ADQUIRIR DISTRIBUCION DEL MENU SOLICITADO</t>
  </si>
  <si>
    <t>SOLICITUD DE PAGO</t>
  </si>
  <si>
    <t>SOLICITUDES DE PAGO A PROVEEDORES PROCESADAS</t>
  </si>
  <si>
    <t>Se refiere a la tramitación de las solicitudes de pagos a los proveedores por los bienes y servicios suministrados a la Institución.</t>
  </si>
  <si>
    <t>ELABORAR LOS EXPEDIENTES Y DAR SEGUIMIENTO A LAS SOLICITUDES DE PAGO REALIZADOS</t>
  </si>
  <si>
    <t>Satisfacción de los proveedores por la agilidad en el proceso</t>
  </si>
  <si>
    <t xml:space="preserve">DEPARTAMENTO SERVICIOS GENERALES &amp; TRANSPORTACION </t>
  </si>
  <si>
    <t>SERVICIOS GENERALES Y TRANSPORTACION</t>
  </si>
  <si>
    <t>Control del Combustible Planta Electrica de emergencia de la Institución</t>
  </si>
  <si>
    <t xml:space="preserve">Implementar un control para monitoreo diario del consumo de la Planta Electrica con fines de  realizar la solicitud de combustible a granel de manera oportuna para cubrir la necesidad </t>
  </si>
  <si>
    <t>Destinar un Libro fisico o control digital del consumo diario del combustible de la planta</t>
  </si>
  <si>
    <t>Servicios Generales y Transportación</t>
  </si>
  <si>
    <t xml:space="preserve">Matriz de Control y Oficios de Solicitud </t>
  </si>
  <si>
    <t>Programa anual Fumigación de las Áreas verdes y Planta Física de la Institución</t>
  </si>
  <si>
    <t>Desarrollar un programa anual con ejecución mensual de Fumigación para asegurar las buenas condiciones ambientales y el cuidado y salud de los empleados</t>
  </si>
  <si>
    <t>Realizar un calendario mensual de fumigación</t>
  </si>
  <si>
    <t>Servicios Generales y Trasnportación</t>
  </si>
  <si>
    <t>Oficio de Solicitud Fumigación, Ficha Tecnica y Programa de Ejecución</t>
  </si>
  <si>
    <t>Programa anual de Mantenimientos Preventivos a las instalaciones y equipos de la Institución tales como: Pozo, Cisterna, Trampa de Grasa,   Planta Eléctrica, Ductos de Aire Acond., entre otros</t>
  </si>
  <si>
    <t>Desarrollar un programa anual con ejecucion mensual de mantenimiento a las instalaciones y equipos de la institución para asegurar lla permanencia de los mismos</t>
  </si>
  <si>
    <t>Ductos Aire Acondicionado</t>
  </si>
  <si>
    <t>Oficios de Solicitud Fumigación, Fichas Tecnicas y Programa de Ejecución</t>
  </si>
  <si>
    <t>Consolas Aires Acondicionaos</t>
  </si>
  <si>
    <t>Trampa de Grasa</t>
  </si>
  <si>
    <t>Cisterna</t>
  </si>
  <si>
    <t>Pozo de Agua</t>
  </si>
  <si>
    <t>Planta Electrica</t>
  </si>
  <si>
    <t>Bomba de Agua</t>
  </si>
  <si>
    <t>Címaras  de Seguridad</t>
  </si>
  <si>
    <t>Ascensor</t>
  </si>
  <si>
    <t xml:space="preserve">Pintar la Estructura Física e Instalaciones de la Institución </t>
  </si>
  <si>
    <t>Realizar la pintura del Edificio de manera eficiente y rentable para asegurar la imagen estructural de la edificación</t>
  </si>
  <si>
    <t>Calendarizar la pintura de las instalaciones de la institución</t>
  </si>
  <si>
    <t xml:space="preserve">Oficio de Solicitud, Ficha Técnica y Levantamiento de las áreas a ser incluidas </t>
  </si>
  <si>
    <t>Programa anual para  Reparaciones de la estructura física de la institución, tales como: Pinturas de Paredes, Reparaciones Baños, Pantries y Cocinas,  entre otros</t>
  </si>
  <si>
    <t xml:space="preserve">Desarrollar un  programa anual para asegurar las reparaciones y mantenimientos de las instalaciones ,  asegurando la imagen estructural de la organización.  </t>
  </si>
  <si>
    <t>Reparación y Remozamiento de Baños</t>
  </si>
  <si>
    <t>Reparación y Remozamiento de Pantries y Cocinas</t>
  </si>
  <si>
    <t>Corrección de Filtraciones e Impermeabilización en Paredes y Techos</t>
  </si>
  <si>
    <t>Corregir las filtraciones  de los Techos y Paredes para asegurar la imagen de la organización y el cuidado y salud de los empleados</t>
  </si>
  <si>
    <t>Realizar Corrección de filtraciones en las instalaciones de la institución</t>
  </si>
  <si>
    <t>Uniformar a los empleados de Recepción, Mayordomía y Transportación</t>
  </si>
  <si>
    <t>Establecer una línea de vestimenta e identificar a nuestro personal</t>
  </si>
  <si>
    <t xml:space="preserve">Contratar una compañía para hacer los uniformes de este personal </t>
  </si>
  <si>
    <t xml:space="preserve">Oficio de Solicitud, Ficha Técnica y Levantamiento del personal a ser incluido </t>
  </si>
  <si>
    <t xml:space="preserve">Reformar el Jardin Frontal de la Institución </t>
  </si>
  <si>
    <t>Embellecer la imagen estructural de la Institución</t>
  </si>
  <si>
    <t>Calendarizar los trabajos de embellecimiento del jardin frontal</t>
  </si>
  <si>
    <t>Programa de Requisición de Materiales Ferreteros y Eléctricos  para las reparaciones y adecuaciones de las áreas y Oficinas de la Institución.</t>
  </si>
  <si>
    <t xml:space="preserve">Desarrollar un programa con ejecución trimestral de requisición de suministro de materiales ferreteros, eléctricos y de plomería para disponer oportunamente de los artículos para las reparaciones correctivas de la institución </t>
  </si>
  <si>
    <t>Calendarizar programa de requisición de materiales</t>
  </si>
  <si>
    <t>Oficio de Solicitud, Ficha Técnica y Levantamiento del material a requerir</t>
  </si>
  <si>
    <t>Programa de Requisición  Artículos de Limpieza para las áreas y Oficinas de la Institución</t>
  </si>
  <si>
    <t>Desarrollar un programa con ejecución trimestral de requisición de suministro de artículos de limpieza para disponer oportunamente de los mismos para asegurar la higiene de la institución y a la salud de los empleados</t>
  </si>
  <si>
    <t>Calendarizar programa de requisición de artículos de limpieza</t>
  </si>
  <si>
    <t xml:space="preserve">Programa anual para  las Reparaciones del Mobiliario de Oficina de la Institución </t>
  </si>
  <si>
    <t>Desarrollar un programa con ejecución trimestral de reparación y tapizado del mobiliario de la institución para asegurar la permanencia del mobiliario y la imagen de la Institución</t>
  </si>
  <si>
    <t>Calendarizar programa de tapizado mobiliario</t>
  </si>
  <si>
    <t>Oficio de Solicitud, Ficha Técnica y Levantamiento del mobiliario a reparar</t>
  </si>
  <si>
    <t xml:space="preserve">Elaborar e Instituir un Manual de Conserjería y Limpieza </t>
  </si>
  <si>
    <t xml:space="preserve">Documentar  y establecer las políticas, buenas prácticas y controles de limpieza  y desarrollar un programa que nos asegure la higiene del plantel institucional  </t>
  </si>
  <si>
    <t>Elaborar y aprobar Manual</t>
  </si>
  <si>
    <t>Manual aprobado, Material y Fografía de Entrenamientos</t>
  </si>
  <si>
    <t>Establecer Controles de limpieza de áreas</t>
  </si>
  <si>
    <t>Matriz de Control</t>
  </si>
  <si>
    <t>Establecer control de material de limpieza</t>
  </si>
  <si>
    <t>Establecer Programa de Limpieza Especial</t>
  </si>
  <si>
    <t xml:space="preserve">Programa documentado y oficios de acceso de personal a la institucion  </t>
  </si>
  <si>
    <t>Contratación de Personal de Conserjería para completar el Head Count requerido y establecido para la limpieza.</t>
  </si>
  <si>
    <t>Cubrir las vacantes de Conserjería requerida a fin de realizar efectiva y eficientemente  la limpieza de la Institución</t>
  </si>
  <si>
    <t>Contratación del personal faltante</t>
  </si>
  <si>
    <t>Oficio de Solicitud Contratación y Acción de RRHH de Personal Contratado</t>
  </si>
  <si>
    <t xml:space="preserve">Continuar con los Mantenimientos Preventivos, Reparaciones Correctiva, Reclamaciones al Seguro por Siniestros, Reemplazos de Neumáticos, Batería y Equipamiento de Accesorios  </t>
  </si>
  <si>
    <t xml:space="preserve">Desarrollar el programa de mantenimiento y reparaciones de manera oportuna para  garantizar las permanencia de la flotilla vehicular </t>
  </si>
  <si>
    <t>Realizar programación de mantenimiento vehicular y reparaciones</t>
  </si>
  <si>
    <t>Oficios de Solicitud, Fichas Técnicas, Levantamientos y Proyecciones de los servicios e insumos requeridos</t>
  </si>
  <si>
    <t>Contratación de un Técnico mecánico para diagnosticar y validar las reparaciones a la flotilla vehicular</t>
  </si>
  <si>
    <t xml:space="preserve"> Reducir y/o optimizar los gastos y costos en  reparaciones de vehiculos mediante el diagnóstico y validación por personal capacitado. </t>
  </si>
  <si>
    <t>Contratar técnico mecánico</t>
  </si>
  <si>
    <t>Elaborar e Instituir un Manual de Transportación</t>
  </si>
  <si>
    <t xml:space="preserve">Documentar  y establecer las políticas, buenas prácticas y controles y procesos  para una buena gestión de Transportación </t>
  </si>
  <si>
    <t>Elaboración de Manual de Transportación</t>
  </si>
  <si>
    <t xml:space="preserve">Manual aprobado, Convocatoria y Fotografías de Socialización </t>
  </si>
  <si>
    <t xml:space="preserve"> Informes de Gestión de la Flotilla Vehicular</t>
  </si>
  <si>
    <t>Establecer un esquema de Informes que ofrezca reportes y gráficas comparativas de las operaciones realizadas.</t>
  </si>
  <si>
    <t>Realizar esquema de informes de operaciones</t>
  </si>
  <si>
    <t>Informe realizado</t>
  </si>
  <si>
    <t>Gestión de la Siniestralidad de la Flotilla Vehicular</t>
  </si>
  <si>
    <t>Establecer Informes Trimestrales de los siniestros ocurridos a la flotilla de vehículo que reflejen frecuencia, prima pagada y deducibles de los vehículos siniestrados entre otros aspectos.</t>
  </si>
  <si>
    <t>Llevar un control físico o digital de los accidentes ocurridos</t>
  </si>
  <si>
    <t xml:space="preserve">Renovación Seguro Anual para cobertura por accidente y robo a la Flotilla Vehicular </t>
  </si>
  <si>
    <t xml:space="preserve">Gestionar oportunamente la contratación del seguro  a la Flotilla Vehicular  </t>
  </si>
  <si>
    <t>Calendarizar la contratación del seguro a flotilla vehicular</t>
  </si>
  <si>
    <t>Oficio de Solicitud</t>
  </si>
  <si>
    <t>Capacitación Interna a los usuarios y choferes sobre Seguridad Vial</t>
  </si>
  <si>
    <t>Desarrollar un programa de educuación vial para los choferes y usuarios de los vehículos de la institución</t>
  </si>
  <si>
    <t>Impartir taller sobre educación vial</t>
  </si>
  <si>
    <t>Material de Cacitación, Convocatorias, Fotografías</t>
  </si>
  <si>
    <t>Rotulación de  la Flotilla Vehicular</t>
  </si>
  <si>
    <t>Establecer una línea de rotulado de vehículos para identificar  los mismos</t>
  </si>
  <si>
    <t xml:space="preserve"> Diseñar rótulo para vehículos de la OISOE</t>
  </si>
  <si>
    <t xml:space="preserve">Diseño de Rotulos y Oficio de Solicitud </t>
  </si>
  <si>
    <t>Plan de Emergencia</t>
  </si>
  <si>
    <t>Continuar con el desarrollo del Plan de Emergencia</t>
  </si>
  <si>
    <t>Calendarizar Plan de Emergencia para el año</t>
  </si>
  <si>
    <t>Plan físico</t>
  </si>
  <si>
    <t>UNIDAD DE CONTABILIDAD</t>
  </si>
  <si>
    <t>1-  Recopilar y revisar información relativa a las partidas presupuestarias requeridas por las dependencias para ejecutar sus POA.</t>
  </si>
  <si>
    <t>PORCENTAJE DE EJECUCIÓN</t>
  </si>
  <si>
    <t>Reportes del SIGEF, POA, comunicaciones de DIGEPRES, y al Ministro, matrices de formulación completadas, actas del Comité de Formulación Presupuestaria</t>
  </si>
  <si>
    <t>2- Realizar talleres y reuniones con las dependencias sobre lineamientos y procedimientos.</t>
  </si>
  <si>
    <t xml:space="preserve">3- Registrar en el SIGEF las metas (por producto) y sus partidas presupuestarias asignadas                                      </t>
  </si>
  <si>
    <t xml:space="preserve">1- Generar los reportes de ejecución del SIGEF, por área y preparar cuadre general de ejecución del ministerio.   </t>
  </si>
  <si>
    <t>Reportes del sistema, comunicaciones, matrices completadas por las áreas.</t>
  </si>
  <si>
    <t>2-  Recopilar y revisar información relativa a las partidas presupuestarias ajustadas por todas las dependencias, según cambios en sus POA.</t>
  </si>
  <si>
    <t>3-Realizar reuniones con las áreas, cuando apliquen, sobre sus necesidades de recursos y en base a sus prioridades establecidas en el POA.</t>
  </si>
  <si>
    <t>4-Registrar la información en el sistema y generar los reportes correspondientes.</t>
  </si>
  <si>
    <t xml:space="preserve">1- Generar los reportes de ejecución presupuestaria del SIGEF y preparar matriz con el cuadre por programa y actividad presupuestaria del período a evaluar. </t>
  </si>
  <si>
    <t>Reportes del SIGEF, matrices completadas por las áreas, comunicaciones, reportes de pago de adscritas, documentos de soporte de pagos, emails.</t>
  </si>
  <si>
    <t>2- Recopilar y revisar la información relativa a las partidas presupuestarias utilizadas por las dependencias en la ejecución de sus POA y las brechas en relación.</t>
  </si>
  <si>
    <t>3- Registrar la información recibida de las áreas en el Sistema.</t>
  </si>
  <si>
    <t>4- Remitir el informe de evaluación de la ejecución presupuestaria  a DIGEPRES.</t>
  </si>
  <si>
    <t xml:space="preserve">1- Análisis y preparación de recursos presupuestarios adicionales para el logro de los resultados planteados en el PEI.  </t>
  </si>
  <si>
    <t>Reportes de ejecución, modificación y reprogramaciones presupuestarias del SIGEF, comunicaciones, libramientos, solicitudes de pago.</t>
  </si>
  <si>
    <t xml:space="preserve">2- Gestionar la apropiación presupuestaria  y las cuotas de compromisos y de pagos.    </t>
  </si>
  <si>
    <t>3-Disitribuir en el SIGEF por actividad presupuestaria, los montos asignados por DIGEPRES para el presupuesto del año siguiente.</t>
  </si>
  <si>
    <t>4- Elaborar los preventivos que certifican la existencia de fondos para la compra de bienes y servicios, según decreto 15-17 y elaborar los libramientos de pago relativos a las actividades realizadas por las áreas, para su  aprobación vía Sistema y remitidos a la CGR.</t>
  </si>
  <si>
    <t xml:space="preserve">5- Realizar las modificaciones presupuestarias acorde a las necesidades de las áreas y los ajustes a las cuotas de compromisos en el sistema para que los pagos se puedan ejecutar (reprogramaciones de cuota). </t>
  </si>
  <si>
    <t xml:space="preserve">6- Elaborar informes de los reportes de ejecución presupuestaria que se generan a través del SIGEF, y monitorear  la ejecución presupuestaria para la toma de decisiones, a través de los informes elaborados.  </t>
  </si>
  <si>
    <t xml:space="preserve">1- Preparar relación de cheques con todos los cargos y solicitud reposición de fondos. </t>
  </si>
  <si>
    <t>Cheques emitidos o notificaciones de transferencias, relación de gasto por objeto y por cuenta, cargos comisiones bancarios.</t>
  </si>
  <si>
    <t xml:space="preserve">2- Registrar en SIGEF las partidas de las sub-cuentas y remitir expediente de reposición de fondos a la Dirección de Control Interno y UAI para fines de revisión y aprobación. </t>
  </si>
  <si>
    <t>3- Remitir el  expediente a la Contraloría General de la República y solicitar transferencia de fondos, luego de aprobado el libramiento.</t>
  </si>
  <si>
    <t xml:space="preserve">1- Crear fondos de cajas chicas. </t>
  </si>
  <si>
    <t>Reportes de reposición caja chica, comprobantes de pagos,  recibo de desembolsos de caja chica, copia de cheques  de reposición entregados</t>
  </si>
  <si>
    <t>2- Revisar las partidas de gastos contenidas en el reporte de reposición recibidos de las áreas, contra los comprobantes originales.</t>
  </si>
  <si>
    <t xml:space="preserve">3- Cuadrar los comprobantes y efectivo disponible. </t>
  </si>
  <si>
    <t>4- Emitir cheque de reposición y registrar información en el SIGEF.</t>
  </si>
  <si>
    <t>MEDIA</t>
  </si>
  <si>
    <t xml:space="preserve">1- Registro de las cuentas por pagar. </t>
  </si>
  <si>
    <t>Reportes de las cuentas por pagar,  libramientos y transferencias</t>
  </si>
  <si>
    <t xml:space="preserve">2- Gestión del pago o transferencia. </t>
  </si>
  <si>
    <t>3- Registrar pago y emitir reporte.</t>
  </si>
  <si>
    <t xml:space="preserve">1- Analizar los registros contables.                                                       
</t>
  </si>
  <si>
    <t>Reportes  del SIGEF actualizados, informes anuales de ejecución presupuestaria y registros contables</t>
  </si>
  <si>
    <t>2-  Actualizar los registros de inventario de activos fijos</t>
  </si>
  <si>
    <t>3- Verificar la exactitud de las informaciones contables.</t>
  </si>
  <si>
    <t xml:space="preserve">4- Realizar los asientos de ajustes correspondientes, cuando sean requeridas. </t>
  </si>
  <si>
    <t>5- Elaboración y socialización de los estados financieros.</t>
  </si>
  <si>
    <t xml:space="preserve">1- Elaborar órdenes y medios de pago. </t>
  </si>
  <si>
    <t>Reportes generados del UEPEX, solicitudes de pago de proyectos</t>
  </si>
  <si>
    <t xml:space="preserve">2- Realizar las conciliaciones bancarias de las cuentas de los proyectos. </t>
  </si>
  <si>
    <t>3- Registrar los avisos de débito y crédito bancarios.</t>
  </si>
  <si>
    <t>4- Realizar el registro de proveedores.</t>
  </si>
  <si>
    <t xml:space="preserve">1-  Completar formularios recibidos de la DIGECOG con información contable. </t>
  </si>
  <si>
    <t>Informe remitido  y comunicaciones</t>
  </si>
  <si>
    <t>2- Firmar el informe por las autoridades competentes y remitirlo a la Dirección de Control Interno y  la Unidad de Contraloría.</t>
  </si>
  <si>
    <t>CAPACITACION</t>
  </si>
  <si>
    <t>Se refiere a cursos o talleres relacionados con el area de contabilidad</t>
  </si>
  <si>
    <t>Curso/Taller contabilidad Impositiva</t>
  </si>
  <si>
    <t>DEPARTAMENTO FINANCIERO</t>
  </si>
  <si>
    <t>Participación del personal        Listado de asistencia</t>
  </si>
  <si>
    <t>Curso/Taller Impuestos al sector de la construccion</t>
  </si>
  <si>
    <t>Diplomado en Auditoria Interna</t>
  </si>
  <si>
    <t>MOBILIARIO</t>
  </si>
  <si>
    <t>6 CUBICULOS MOVILES CON ARCHIVO AEREO</t>
  </si>
  <si>
    <t>Realizar requerimiento de compra</t>
  </si>
  <si>
    <t>DEPARTAMENTO DE COMPRAS</t>
  </si>
  <si>
    <t>MOBILIARIOS</t>
  </si>
  <si>
    <t>Mobiliario físico</t>
  </si>
  <si>
    <t>3 CUBICULOS MOVILES PARA EL AREA DE ESCANER CON ARCHIVO AEREO</t>
  </si>
  <si>
    <t>2 COMPUTADORES DE ESCRITORIO</t>
  </si>
  <si>
    <t>1 LAPTOP</t>
  </si>
  <si>
    <t>1-Aplicar y verificar las novedades en el SASP</t>
  </si>
  <si>
    <t>Reportes mensuales de nóminas, comunicaciones, acciones de personal, certificados de contratos, libramientos, devengados, comunicación de solicitud de pago</t>
  </si>
  <si>
    <t xml:space="preserve">2-Generar reportes de nóminas  en el sistema SASP. </t>
  </si>
  <si>
    <t>3- Elaborar archivo txt y cargar al SIGEF.</t>
  </si>
  <si>
    <t xml:space="preserve">4-Generar libramiento devengado. </t>
  </si>
  <si>
    <t>5- Elaborar comunicación de solicitud de pago, recoger firmas y remitir a CGR.</t>
  </si>
  <si>
    <t>6- Convertir nómina en el SASP en status definitivo.</t>
  </si>
  <si>
    <t xml:space="preserve">1- Actualizar data mensual. </t>
  </si>
  <si>
    <t xml:space="preserve">Archivos TXT, reportes de la interfaz de nómina y reportes (INNyR) </t>
  </si>
  <si>
    <t xml:space="preserve">2- Generar reporte de archivo txt. </t>
  </si>
  <si>
    <t>3- Cargar a la página de la TSS.</t>
  </si>
  <si>
    <t xml:space="preserve">1- Revisar reportes de nóminas correspondientes al periodo. </t>
  </si>
  <si>
    <t>Solicitudes de certificaciones por parte de interesados</t>
  </si>
  <si>
    <t xml:space="preserve">2- Realizar cuadro de análisis financiero. </t>
  </si>
  <si>
    <t>3- Elaborar comunicación definitiva de retención.</t>
  </si>
  <si>
    <t xml:space="preserve">1- Elaboración y remisión a la DGII del formulario 606 de envío compras de bienes y servicios. </t>
  </si>
  <si>
    <t>Formularios completados, recibo de la DGII sellado</t>
  </si>
  <si>
    <t xml:space="preserve">2- Remisión a la DGII de la Declaración IR-3 sobre las retenciones de ISR del personal (asalariado). </t>
  </si>
  <si>
    <t>3- Elaboración y remisión a la DGII de la Declaración  IR-17.</t>
  </si>
  <si>
    <t>4- Elaboración y remisión a la DGII de la Declaración  IT-1 (ITBIS).</t>
  </si>
  <si>
    <t>1. Verificar la información anual</t>
  </si>
  <si>
    <t>Libros contables</t>
  </si>
  <si>
    <t>2. Cerrar el sistema contable</t>
  </si>
  <si>
    <t>3. Distribución de las cuentas de balance</t>
  </si>
  <si>
    <t>4. Consolidación de los balances</t>
  </si>
  <si>
    <t>Proceso mediante el cual se nivela el salario al personal en coordinación a la Estructura de Cargos y Escala Salarial aprobada por el Map.</t>
  </si>
  <si>
    <t>1. Reporte de ingresos por supervisión</t>
  </si>
  <si>
    <t>Libros o registro de las operaciones.</t>
  </si>
  <si>
    <t>2. Proyección para el año</t>
  </si>
  <si>
    <t>3. Validación con cubicaciones</t>
  </si>
  <si>
    <t>DIRECCIÓN DE PLANIFICACIÓN Y DESARROLLO</t>
  </si>
  <si>
    <t>DEPARTAMENTO DE DESARROLLO INSTITUCIONAL</t>
  </si>
  <si>
    <t>ACTUALIZACIÓN AUTODIAGNÓSTICO                                                                      NOBACI</t>
  </si>
  <si>
    <t>NOBACI es un conjunto de mecanismos y herramientas denominadas COSO, que hacen referencia a las mejores prácticas internacionales en la gestión de control interno. Posee cinco componentes fundamentales como son: Ambiente de Control y Valoración. Además, Administración de Riesgos, Actividades de Control, Información y Comunicación y Monitoreo y Seguimiento.</t>
  </si>
  <si>
    <t>1-REVISIÓN Y ACTUALIZACIÓN DE LAS MATRICES</t>
  </si>
  <si>
    <t>DPYD-DI</t>
  </si>
  <si>
    <t>EQUIPOS TECNOLÓGICOS</t>
  </si>
  <si>
    <t>CAPTURAS DE PANTALLA</t>
  </si>
  <si>
    <t>2-COMPLETAR OBSERVACIONES</t>
  </si>
  <si>
    <t>3-SUBIR REPORTE A LA PLATAFORMA DE CGR</t>
  </si>
  <si>
    <t>REPORTE FIRMADO</t>
  </si>
  <si>
    <t>IMPLEMENTACIÓN DE LAS NOBACI</t>
  </si>
  <si>
    <t>Consiste en la puesta en práctica de las normas, políticas y procedimientos aprobados por la CGR.</t>
  </si>
  <si>
    <t>1-DIVULGACIÓN DEL MANUAL DE POLÍTICAS Y PROCEDIMIENTOS INST.</t>
  </si>
  <si>
    <t>DISEÑO E IMPRESIÓN DE MANUALES</t>
  </si>
  <si>
    <t>MANUALES IMPRESOS</t>
  </si>
  <si>
    <t>2-CHARLAS CON LAS UNIDADES ORGANIZACIONALES</t>
  </si>
  <si>
    <t>CATERING, BROCHURES, LAPTOP, AUDITORIO, PROYECTOR, MATERIAL GASTABLE</t>
  </si>
  <si>
    <t>LISTA DE ASISTENCIA</t>
  </si>
  <si>
    <t>3-IMPLEMENTACIÓN DE LOS CONTROLES</t>
  </si>
  <si>
    <t>MATERIAL GASTABLE, RECURSO HUMANO</t>
  </si>
  <si>
    <t>4-SUPERVISIÓN Y MONITOREO DE LOS PROCESOS</t>
  </si>
  <si>
    <t>FORMULARIOS DE MONITOREO</t>
  </si>
  <si>
    <t>5-REALIZACION DE AJUSTES Y MEJORAS DE LOS PROCESOS</t>
  </si>
  <si>
    <t>REPORTE</t>
  </si>
  <si>
    <t>ACTUALIZACIÓN DE LA ESTRUCTURA ORGANIZATIVA</t>
  </si>
  <si>
    <t>Consiste en el rediseño del Organigrama y Manuales de Cargos y Funciones, con el acompañamiento del Map.</t>
  </si>
  <si>
    <t>1-REVISIÓN DEL MAP A LA PROPUESTA</t>
  </si>
  <si>
    <t>MATERIAL GASTABLE, RECURSO HUMANO, VIAJES AL MAP</t>
  </si>
  <si>
    <t>2-VALIDACIÓN DE LOS LEVANTAMIENTOS</t>
  </si>
  <si>
    <t>MAP</t>
  </si>
  <si>
    <t>3-REFRENDA DEL MAP</t>
  </si>
  <si>
    <t>RESOLUCIÓN ADMS.</t>
  </si>
  <si>
    <t>4-APROBACIÓN DE LA MAE</t>
  </si>
  <si>
    <t>5-ADECUACIÓN DE LAS ÁREAS</t>
  </si>
  <si>
    <t>ADQUISICIÓN DE EQUIPAMIENTOS, MOBILIARIOS, EQUIPOS TECNOLOGICOS</t>
  </si>
  <si>
    <t>OFICIOS DE SOLICITUD</t>
  </si>
  <si>
    <t>REVISIÓN Y ACTUALIZACIÓN MANUAL DE CARGOS</t>
  </si>
  <si>
    <t>El análisis de cargos nos suministra el perfil que debería tener el empleado, las características generales, las funciones específicas, los requisitos mínimos exigidos, conocimientos, habilidades, los recursos que maneja, su superior inmediato y los subordinados a su cargo, proporcionando al nuevo funcionario la orientación adecuada para que logre integrase fácilmente a la Institución.</t>
  </si>
  <si>
    <t>1-REVISIÓN DEL MANUAL DE CARGOS</t>
  </si>
  <si>
    <t>REPORTE-MINUTA</t>
  </si>
  <si>
    <t>2-ACTUALIZACIÓN DEL MANUAL DE CARGOS</t>
  </si>
  <si>
    <t>MANUAL DEFINITIVO</t>
  </si>
  <si>
    <t>3-APROBACIÓN MAP</t>
  </si>
  <si>
    <t>ACTA DE APROBACIÓN</t>
  </si>
  <si>
    <t>4-APROBACIÓN MAE</t>
  </si>
  <si>
    <t>5-DIVULGACIÓN DEL MANUAL</t>
  </si>
  <si>
    <t>5-ADECUACIÓN DE LOS CARGOS EN NÓMINA</t>
  </si>
  <si>
    <t>DPYD/DNÓMINA</t>
  </si>
  <si>
    <t>NÓMINA</t>
  </si>
  <si>
    <t>REVISIÓN Y ACTUALIZACIÓN MANUAL DE FUNCIONES</t>
  </si>
  <si>
    <t>El MOF es un documento técnico normativo de gestión institucional donde se describe y establece la función básica, las funciones específicas, las relaciones de autoridad, dependencia y coordinación, así como los requisitos de los cargos o puestos de trabajo.</t>
  </si>
  <si>
    <t>1-ACTUALIZACIÓN MOF</t>
  </si>
  <si>
    <t>2-APROBACIÓN MAP</t>
  </si>
  <si>
    <t>3-APROBACIÓN MAE</t>
  </si>
  <si>
    <t>4-DIVULGACIÓN DEL MANUAL</t>
  </si>
  <si>
    <t>ELABORACIÓN DEL MANUAL DE ESTADÍSTICAS INSTITUCIONALES</t>
  </si>
  <si>
    <t xml:space="preserve">El Manual de Levantamiento de Información Estadística es un instrumento que detalla el proceso de recolección de datos y consolidación de informacion sobre las ejecutorias institucionales en formato estadístico. </t>
  </si>
  <si>
    <t xml:space="preserve">1-ACOMPAÑAMIENTO ONE </t>
  </si>
  <si>
    <t>ONE-DPYD</t>
  </si>
  <si>
    <t>2-CREACIÓN DE FORMATO</t>
  </si>
  <si>
    <t>MANUAL</t>
  </si>
  <si>
    <t>3-CREACIÓN DE INSTRUMENTOS DE RECOLECCIÓN DE DATOS</t>
  </si>
  <si>
    <t>MATRICES DE LEVANTAMIENTO</t>
  </si>
  <si>
    <t>3-CONFORMACIÓN DEL MANUAL</t>
  </si>
  <si>
    <t>4-APROBACIÓN</t>
  </si>
  <si>
    <t>MANUAL APROBADO</t>
  </si>
  <si>
    <t>OFICIOS DE REMISIÓN</t>
  </si>
  <si>
    <t>LEVANTAMIENTO ESTADÍSTICAS INSTITUCIONALES</t>
  </si>
  <si>
    <t>Es el proceso que recoge las Ejecutorias Institucionales de Proyectos por Tipologías y Lugar de Impacto (provincia y región).</t>
  </si>
  <si>
    <t>1-RECOLECCIÓN DE INFORMACIÓN</t>
  </si>
  <si>
    <t>2-PROCESAMIENTO DE DATOS</t>
  </si>
  <si>
    <t>INFORME ESTADISTICO</t>
  </si>
  <si>
    <t>3-ELABORACIÓN DE ESTADÍSTICAS</t>
  </si>
  <si>
    <t>4-REMISIÓN DE INFORME A LA OAI</t>
  </si>
  <si>
    <t>CORREO ELECTRONICO</t>
  </si>
  <si>
    <t>SOPORTE A LAS ÁREAS EN LA MEJORA DE PROCESOS</t>
  </si>
  <si>
    <t>La mejora de procesos es la actividad de analizar la manera y las formas de procesos, que se lleva a cabo con el objetivo, se analiza, revisa y se realiza adecuaciones para minimizar los errores y la ejecución de la mejora continua y así eficientizar los procesos y la gestión administrativa y técnica.</t>
  </si>
  <si>
    <t>1-SOLICITUD DE LAS ÁREAS</t>
  </si>
  <si>
    <t>TODAS LAS ÁREAS</t>
  </si>
  <si>
    <t>OFICIO DE SOLICITD</t>
  </si>
  <si>
    <t>2-REVISIÓN Y ANÁLISIS DE LOS PROCESOS</t>
  </si>
  <si>
    <t xml:space="preserve">INFORME  </t>
  </si>
  <si>
    <t>3-PROPUESTA DE MEJORA</t>
  </si>
  <si>
    <t>REDISEÑO DEL PROCESO</t>
  </si>
  <si>
    <t>4-VALIDACIÓN DEL PROCESO</t>
  </si>
  <si>
    <t>PROCESO DEFINITIVO</t>
  </si>
  <si>
    <t>INFORME DE SEGUIMIENTO PLAN OPERATIVO ANUAL POA-2020</t>
  </si>
  <si>
    <t>El seguimiento al POA, es una herramienta de supervisión, y monitoreo de actividades que aportan a la Planificación Estratégica para realizar una programación de aquellas actividades definidas para el cumplimiento de las misión, visión, estrategias y objetivos institucionales.</t>
  </si>
  <si>
    <t>1-SOLICITUD DE EJECUTORIAS A LAS DISTINTAS ÁREAS</t>
  </si>
  <si>
    <t>RECURSO HUMANO, EQUIPOS TECNOLOGICOS</t>
  </si>
  <si>
    <t>2-INFORMES DE LAS METAS OBTENIDAS</t>
  </si>
  <si>
    <t>MATRICES DE SEGUIMIENTO</t>
  </si>
  <si>
    <t>3-ELABORACIÓN DE INFORME SEMESTRAL</t>
  </si>
  <si>
    <t>INFORME</t>
  </si>
  <si>
    <t>FORMULACIÓN DEL PEI 2021-2024</t>
  </si>
  <si>
    <t xml:space="preserve">El Plan Estratégico es la hoja de ruta que define lo que pretendemos conseguir y cómo nos proponemos conseguirlo. En él concretamos las grandes decisiones que van a orientar nuestra marcha hacia el logro de nuestra visión, apoyada en la misión, valores, ejes estratégicos, objetivos generales, objetivos específicos que guiarán el trabajo de esta Dirección en los próximos años. </t>
  </si>
  <si>
    <t xml:space="preserve">1-DEFINICIÓN DEL MARCO ESTRATÉGICO: MISIÓN, VISIÓN </t>
  </si>
  <si>
    <t>RECURSO HUMANO, EQUIPOS TECNOLOGICOS Y MATERIAL GASTABLE</t>
  </si>
  <si>
    <t>MARCO ESTRATÉGICO</t>
  </si>
  <si>
    <t>2-DEFINICIÓN DE POLÍTICAS</t>
  </si>
  <si>
    <t>POLÍTICAS</t>
  </si>
  <si>
    <t>3-ANÁLISIS FODA</t>
  </si>
  <si>
    <t>FODA</t>
  </si>
  <si>
    <t>4-DISEÑO DE ESTRATEGIA</t>
  </si>
  <si>
    <t>PROPUESTA</t>
  </si>
  <si>
    <t>5-REUNIÓN CON LOS DIRECTIVOS Y ENCARGADOS</t>
  </si>
  <si>
    <t>6-CONSOLIDACIÓN DE LA PROPUESTA</t>
  </si>
  <si>
    <t>PROPUESTA CONSOLIDADA</t>
  </si>
  <si>
    <t>7-APROVACIÓN POR LA MAE</t>
  </si>
  <si>
    <t>PROPUESTA APROBADA</t>
  </si>
  <si>
    <t>8-DIVULGACIÓN DEL PLAN</t>
  </si>
  <si>
    <t>OFICIO DE REMISIÓN</t>
  </si>
  <si>
    <t>9-SOCIALIZACIÓN DEL PLAN</t>
  </si>
  <si>
    <t>PROPUESTA SELLO DE BUENAS PRACTICAS RD INCLUYE 2020</t>
  </si>
  <si>
    <t>Es una  iniciativa que tiene el propósito de seguir fomentando la aplicación del marco normativo nacional e internacional, en materia de derechos de las personas con discapacidad.
Asimismo, fortalecer el logro de los Objetivos de Desarrollo Sostenible en lo que concierne a la población con discapacidad, promoviendo así su desarrollo y participación en igualdad de condiciones con los demás individuos.</t>
  </si>
  <si>
    <t>1-RECEPCIÓN DE INVITACIÓN</t>
  </si>
  <si>
    <t>DIR. GRAL.</t>
  </si>
  <si>
    <t>COMUNICACIÓN DEL CONADIS</t>
  </si>
  <si>
    <t>2-REUNIÓN CON LOS DIRECTIVOS</t>
  </si>
  <si>
    <t>3-SOLICITUD DE DATOS DE LOS PROYECTOS A PROPONER</t>
  </si>
  <si>
    <t>OFICIOS, CORREOS ELECTRÓNICOS</t>
  </si>
  <si>
    <t>3-RECEPCIÓN DE DATOS DE LOS PROYECTOS</t>
  </si>
  <si>
    <t>4-ELABORACIÓN DE PROPUESTAS PARA EL SELLO</t>
  </si>
  <si>
    <t>5-LLENADO DE LOS FORMULARIOS</t>
  </si>
  <si>
    <t xml:space="preserve">FORMULARIOS   </t>
  </si>
  <si>
    <t xml:space="preserve">6-REMISIÓN DE PROPUESTA IMPRESA A CONADIS </t>
  </si>
  <si>
    <t>DEPARTAMENTO DE COOPERACIÓN INTERNACIONAL</t>
  </si>
  <si>
    <t>IMPLEMENTACION DEL DEPARTAMENTO DE COOPERACIÓN INTERNACIONAL</t>
  </si>
  <si>
    <t>Se refiere a la implementación de las relaciones con organismos internacionales para la ejecución de planes, programas o proyectos con la OISOE. de la República Dominicana.</t>
  </si>
  <si>
    <t xml:space="preserve">1-Identificar, en el ámbito internacional y nacional tanto gubernamental como privado, nuevas oportunidades para la consecución de recursos financieros y de asistencia técnica para los proyectos. </t>
  </si>
  <si>
    <t>DPYD-CI</t>
  </si>
  <si>
    <t>2-Informar a las áreas de la Institución y entidades del sector sobre convocatorias y oportunidades de cooperación, y coordinar la participación de nacionales en escenarios internacionales especializados en construcción.</t>
  </si>
  <si>
    <t>3-Convenir con el organismo cooperante que corresponda, las condiciones para el traspaso de recursos de cooperación destinados a apoyar el desarrollo de proyectos para el sector constructivo.</t>
  </si>
  <si>
    <t>4-Apoyar y asesorar al Director en la definición de la política general para la ejecución de los programas de cooperación internacional y para el desarrollo de los programas de asistencia legal internacional.</t>
  </si>
  <si>
    <t>5-Asesorar al Director, las dependencias de la Institución y las entidades del sector en asuntos internacionales y de cooperación no reembolsable.</t>
  </si>
  <si>
    <t>6-Apoyar la formulación de proyectos de cooperación en el marco de las necesidades del sector constructivo y la política de cooperación establecida por el Estado.</t>
  </si>
  <si>
    <t>7-Identificar la oferta y demanda de cooperación técnica y financiera internacional con fuentes bilaterales y multilaterales, dentro del marco de la política de trabajo, con el fin de constituir y/o actualizar un portafolio de alianzas potenciales que apoyen y fortalezcan su desarrollo.</t>
  </si>
  <si>
    <t>8-Negociar programas y proyectos de cooperación internacional y nacional y realizar el seguimiento a la ejecución y a la evaluación de aquellos que hayan sido aprobados.</t>
  </si>
  <si>
    <t>9-Promover la articulación de las actividades y proyectos de Organizaciones Nacionales e Internacionales con la política constructiva y establecer alianzas para fortalecer la gestión de la Institución y de las entidades del sector.</t>
  </si>
  <si>
    <t>10-Mantener actualizada la base de datos de fuentes de cooperación internacional y nacional, pública o privada, para facilitar la identificación de oportunidades y alianzas.</t>
  </si>
  <si>
    <t>11-Coordinar con el Ministerio de Relaciones Exteriores las actividades que se deriven de los procesos de cooperación internacional, así como la participación y representación del país en los asuntos internacionales relacionados con la construcción.</t>
  </si>
  <si>
    <t>DEPARTAMENTO DE FORMULACIÓN, MONITOREO Y EVALUACIÓN DE PLANES, PROGRAMAS Y PROYECTOS</t>
  </si>
  <si>
    <t>REEVALUACIÓN DE 38 PERFILES DE PROYECTOS DE ARRASTRE PARA EL 2020</t>
  </si>
  <si>
    <t>Actualización de la documentación e información relativa a los proyectos (de arrastre) que están registrados en años anteriores en Inversión Pública (IP), donde se establecen los beneficiarios reales y la parte financiera con sus evaluaciones de costos y beneficios.</t>
  </si>
  <si>
    <t>1-Reelaboración de 38 Perfiles.</t>
  </si>
  <si>
    <t>DPyD - Dept FME de PPP</t>
  </si>
  <si>
    <t>•Evaluación Técnica, establecidos en la Metodología General para la Formulación y Evaluación de Proyectos de IP.
•Especificaciones Técnicas: contrato(s), presupuesto(s), planos</t>
  </si>
  <si>
    <t>2-Reuniones con equipo de MEPyD/DGIP-OISOE/DPyD a fin de dar seguimiento y observaciones de la elaboración de los perfiles de proyectos.</t>
  </si>
  <si>
    <t>OISOE/DPyD - MEPyD/DGIP</t>
  </si>
  <si>
    <t>3-Reuniones con el Equipo de Edificaciones de Salud, a fin de completar los documentos requeridos en la Metodología General para la Formulación y Evaluación de Proyectos de Inversión Pública establecidos por MEPyD.</t>
  </si>
  <si>
    <t>DPyD - Edif. Salud - DAF</t>
  </si>
  <si>
    <t>ELABORACIÓN DE PERFIL DE X PROYECTOS NUEVOS PARA EL 2020</t>
  </si>
  <si>
    <t>Elaborac ión de la documentación relativa al proyecton relativa al proyecto para ser registrados en el Presupuesto 2020 y en la plataforma de Inversión Pública (IP), donde se establece los beneficiarios reales y la parte financiera con sus evaluaciones de costos y beneficios.</t>
  </si>
  <si>
    <t>Elaboración de Identificación de ___ Proyectos Nuevos para el 2020</t>
  </si>
  <si>
    <t>Decenso para el levantamiento de información como requisito de la elaboración del Perfil de los Proyectos</t>
  </si>
  <si>
    <t>DPyD - Regional Este</t>
  </si>
  <si>
    <t>Reuniones con equipo de MEPyD/DGIP - OISOE/DPyD a fin de dar seguimiento y observaciones de la elaboración de los perfiles de proyectos.</t>
  </si>
  <si>
    <t>Reuniones con el equipo de la Regional del Este, a fin de completar los documentos requeridos en la Metodología General para la Formulación y Evaluación de Proyectos de Inversión Pública establecido por MEPyD.</t>
  </si>
  <si>
    <t>DPyD - Regional Este - DAF</t>
  </si>
  <si>
    <t>REGISTRO DE PROYECTOS ACTIVOS EN PLATAFORMA DE INVERSIÓN PÚBLICA - SNIP</t>
  </si>
  <si>
    <t>Registro de la ejecución y/o programación físico-financiera trimestral y semestral de los proyectos registrados en el año 2020.</t>
  </si>
  <si>
    <t>Seguimiento, Reporte de Ejecución y Programación de Proyectos en Inversión Pública alineados al presupuesto del año 2020. Entrega de documentación de manera digital y física al MEPyD.</t>
  </si>
  <si>
    <t>DPyD - Dept. FME de PPP
Edif. De Salud - DAF
Regioal Este</t>
  </si>
  <si>
    <t>REPORTE Y SEGUIMIENTO DE DATOS EN PNUD SIGOB - ODS</t>
  </si>
  <si>
    <t>Registro de Ejecución Financiera de los Proyectos establecidos en el año anterior (2019).</t>
  </si>
  <si>
    <t>Reporte y seguimiento de proyectos registrados en Metas Presidenciales (SIGOB).</t>
  </si>
  <si>
    <t>DPyD - Edif. Salud - Reg. Norte - Reg. Este</t>
  </si>
  <si>
    <t>Reporte y seguimiento de proyectos registrados en SIGOB-ODS.</t>
  </si>
  <si>
    <t>DPyD - DAF</t>
  </si>
  <si>
    <t>Reporte obtenido del Sistema de Monitoreo y Medición de la Gestión Pública.</t>
  </si>
  <si>
    <t>ELABORACIÓN DEL POA-IP 2020</t>
  </si>
  <si>
    <t>Elaboración del Presupuesto de los Proyectos registrados y/o a registrarse en Inversión Pública (IP) para el año posterior (2021).</t>
  </si>
  <si>
    <t>Elaboración del Plan Operativo Anual (POA) 2021 alineado al presupuesto y en consonancia con los lineamientos del Plan Estratégico Institucional (PEI).</t>
  </si>
  <si>
    <t>DPyD - DAF - Unidad correspondiente a los proyectos</t>
  </si>
  <si>
    <t>Elaboración del Plan Operativo Anual de Inversión Pública (POA-IP) 2021 alineado al presupuesto techo.</t>
  </si>
  <si>
    <t>REPORTE Y SEGUIMIENTO DE PROYECTOS REGISTRADOS EN METAS PRESIDENCIALES (SIGOB)</t>
  </si>
  <si>
    <t>Registro mensual de la ejecución física de los Proyectosque están establecidos en la Plataforma de Metas Presidenciales.</t>
  </si>
  <si>
    <t>Registro de nuevos proyectos en la plataforma, conforme a los nuevos proyectos que maneja de Institución.</t>
  </si>
  <si>
    <t>DPyD - Dept. FME de PPP</t>
  </si>
  <si>
    <t>•Reporte digital de la Ejecución Física.</t>
  </si>
  <si>
    <t>Captura de la información por parte de las áreas pertinente.</t>
  </si>
  <si>
    <t>DPyD - Unidad correspondiente a los proyectos</t>
  </si>
  <si>
    <t>Reporte de la información adquirida en la plataforma de Metas Presidenciales</t>
  </si>
  <si>
    <t>DEPARTAMENTO DE CALIDAD EN LA GESTIÓN</t>
  </si>
  <si>
    <t>ELABORACION DE MEMORIAS DE RENDICION DE CUENTAS INSTITUCIONAL</t>
  </si>
  <si>
    <t xml:space="preserve">Es un documento que recoge las ejecutorias anuales de la institucion, desglosando el comportamiento de la produccion publica tanto fisica como financiera, asi el detalle de la gestión administrativa institucional.  </t>
  </si>
  <si>
    <t>Recolección de información de las diferentes áreas.</t>
  </si>
  <si>
    <t>DCG</t>
  </si>
  <si>
    <t>Matriz llena</t>
  </si>
  <si>
    <t>Análisis y procesamiento de la información.</t>
  </si>
  <si>
    <t>Elaboración.</t>
  </si>
  <si>
    <t xml:space="preserve">Documento terminado </t>
  </si>
  <si>
    <t>Consolidación y entrega del Resumen Ejecutivo.</t>
  </si>
  <si>
    <t xml:space="preserve">Catura de Pantalla </t>
  </si>
  <si>
    <t>Impresión y empastado Memoria.</t>
  </si>
  <si>
    <t>DPYD</t>
  </si>
  <si>
    <t xml:space="preserve">Comprobante de Pago </t>
  </si>
  <si>
    <t>Entrega de la Memoria.</t>
  </si>
  <si>
    <t xml:space="preserve">Oficio de Remisión </t>
  </si>
  <si>
    <t>IMPLEMENTACION PLAN SECTORIAL DE LA CALIDAD (PSCA)</t>
  </si>
  <si>
    <r>
      <t xml:space="preserve">Se refiere a la puesta en marcha de la </t>
    </r>
    <r>
      <rPr>
        <sz val="14"/>
        <color rgb="FF222222"/>
        <rFont val="Times New Roman"/>
        <family val="1"/>
      </rPr>
      <t xml:space="preserve"> planeación derivada de un Plan general en el que se señalan los objetivos, estrategias y metas calendarizadas de una determinada acción.</t>
    </r>
  </si>
  <si>
    <t>Reunion con los responsables de su elaboracion.</t>
  </si>
  <si>
    <t xml:space="preserve">Minuta </t>
  </si>
  <si>
    <t>Formulación del PSCA.</t>
  </si>
  <si>
    <t>Areas Operativas</t>
  </si>
  <si>
    <t>Documento Formulado</t>
  </si>
  <si>
    <t>Elaboración del Cronograma de Control y Seguimiento.</t>
  </si>
  <si>
    <t>IMPLEMENTACION DE MEJORAS Y CUMPLIMIENTO DE LA CALIDAD EN LOS PROCESOS DE CONSTRUCCION</t>
  </si>
  <si>
    <t xml:space="preserve">Velar por el optimo alcance de una gestión de calidad de la institución como ente de la administración Publica. </t>
  </si>
  <si>
    <t>Solicitud cronogramas de los trabajos tecnicos de supervision.</t>
  </si>
  <si>
    <t xml:space="preserve">Oficio Solicitud </t>
  </si>
  <si>
    <t xml:space="preserve">Gestionar capacitaciones del personal involucrado </t>
  </si>
  <si>
    <t>DCG/RR.HH</t>
  </si>
  <si>
    <t>Captura de pantalla Capacitaciones ofrecidas</t>
  </si>
  <si>
    <t xml:space="preserve">AUTODIAGNOSTICO INSTITUCIONAL </t>
  </si>
  <si>
    <t xml:space="preserve">Es un levantamiento de la situación real de la institucion con el objetivo de subsanar oportunamente las deficiencias. </t>
  </si>
  <si>
    <t xml:space="preserve">Elaboracion de Infome diagnostico Institucional </t>
  </si>
  <si>
    <t>Informe Terminado</t>
  </si>
  <si>
    <t xml:space="preserve">Elaboracion plan de Accion </t>
  </si>
  <si>
    <t>Plan terminado</t>
  </si>
  <si>
    <t xml:space="preserve">ELABORACION CRONOGRAMA DE TRABAJOS </t>
  </si>
  <si>
    <t>Es la Planificación de las metas a alcanzar.</t>
  </si>
  <si>
    <t xml:space="preserve">Levantar objetivos a alcanzar </t>
  </si>
  <si>
    <t>Documento formulado</t>
  </si>
  <si>
    <t>Solicitud Trimestral de los objetivos y compromisos correspondientes.</t>
  </si>
  <si>
    <t>Formulario</t>
  </si>
  <si>
    <t>DIRECCIÓN JURÍDICA</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</si>
  <si>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</si>
  <si>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DJ1</t>
  </si>
  <si>
    <t>ELABORACIÓN DE CONTRATOS</t>
  </si>
  <si>
    <t>Es un acuerdo legal, oral o escrito, manifestado en común entre dos o más personas con capacidad jurídica (partes del contrato), que se obligan en virtud del mismo, regulando sus relaciones a una determinada finalidad o cosa, y a cuyo cumplimiento pueden compelerse de manera recíproca</t>
  </si>
  <si>
    <t>1-RECEPCIÓN PRESUPUESTO APROBADO DG</t>
  </si>
  <si>
    <t>MATERIAL GASTABLE, FOTOCOPIADORAS, IMPRESORAS, ESCANERS, COMPUTADORAS</t>
  </si>
  <si>
    <t>PORCENTAJE</t>
  </si>
  <si>
    <t>Contratos</t>
  </si>
  <si>
    <t>2-FORMALIZACIÓN DEL CONTRATO</t>
  </si>
  <si>
    <t>3-FIRMA POR LA PARTE INTERESADA</t>
  </si>
  <si>
    <t>PARTE  INTERESADA</t>
  </si>
  <si>
    <t>4-REMISIÓN A LA DIRECCIÓN GENERAL</t>
  </si>
  <si>
    <t>5-NOTARIZACIÓN DEL CONTRATO</t>
  </si>
  <si>
    <t>6-SOLICITUD DE CERTIFICACIÓN DE APROPIACIÓN DE FONDOS</t>
  </si>
  <si>
    <t>7-SE REMITE A CGR PARA CERTIFICACIÓN</t>
  </si>
  <si>
    <t>CGR/DAF</t>
  </si>
  <si>
    <t>8-REMISIÓN DE CERTIFICACIÓN A LA DAF</t>
  </si>
  <si>
    <t xml:space="preserve">CGR </t>
  </si>
  <si>
    <t>DJ2</t>
  </si>
  <si>
    <t xml:space="preserve">ELABORACIÓN DE OFICIOS </t>
  </si>
  <si>
    <t>Tipo de documento que sirve para comunicar disposiciones, consultas, órdenes, informes, o también para llevar a cabo cualquier gestion de acuerdos, para un fin determinado, acorde al contenido del mismo.</t>
  </si>
  <si>
    <t>1-RECEPCIÓN DE SOLICITUD</t>
  </si>
  <si>
    <t>2-FORMALIZACIÓN DE RESPUESTA A LA SOLICITUD</t>
  </si>
  <si>
    <t>3-FIRMA DEL RESPONSABLE INMEDIATO</t>
  </si>
  <si>
    <t>4-TRAMITACIÓN DE RESPUESTA A SOLICITUD</t>
  </si>
  <si>
    <t>DJ3</t>
  </si>
  <si>
    <t>ELABORACIÓN DE TASACIONES Y AVALÚOS</t>
  </si>
  <si>
    <r>
      <rPr>
        <u/>
        <sz val="20"/>
        <color theme="1"/>
        <rFont val="Calibri"/>
        <family val="2"/>
        <scheme val="minor"/>
      </rPr>
      <t>*Elaboracion de Tasacion</t>
    </r>
    <r>
      <rPr>
        <sz val="20"/>
        <color theme="1"/>
        <rFont val="Calibri"/>
        <family val="2"/>
        <scheme val="minor"/>
      </rPr>
      <t xml:space="preserve">: es el método de valorar el bien objeto de la tasación mediante su comparación con otros bienes de similares características cuyo valor sea conocido,  que serán ponderados por coeficientes para asemejarlos al bien objeto de valoración.                     </t>
    </r>
    <r>
      <rPr>
        <u/>
        <sz val="20"/>
        <color theme="1"/>
        <rFont val="Calibri"/>
        <family val="2"/>
        <scheme val="minor"/>
      </rPr>
      <t>*Elaboracion de Avaluos</t>
    </r>
    <r>
      <rPr>
        <sz val="20"/>
        <color theme="1"/>
        <rFont val="Calibri"/>
        <family val="2"/>
        <scheme val="minor"/>
      </rPr>
      <t>: es la estimación del valor comercial de un inmueble o artículo reflejado en cifras monetarias por medio de un dictamen técnico imparcial, a través de sus características físicas, de uso, de investigación y el análisis de mercado, tomando en cuenta las condiciones físicas y urbanas del inmueble.</t>
    </r>
  </si>
  <si>
    <t>1-RECEPCIÓN DE SOLICITUD DE AVALÚOS POR DT</t>
  </si>
  <si>
    <t>Documentacion Tecnica, Financiera y Legal para ambos casos</t>
  </si>
  <si>
    <t>2-REMISIÓN DE SOLICITUD AL ENC. DE TASACIÓN Y AVALÚOS</t>
  </si>
  <si>
    <t>3-ASIGNACIÓN DE BRIGADA TOPOGRÁFICA</t>
  </si>
  <si>
    <t>4-REALIZACIÓN DE LEVANTAMIENTO</t>
  </si>
  <si>
    <t>5-REMISIÓN DE LEVANTAMIENTO A LA DT</t>
  </si>
  <si>
    <t>DJ4</t>
  </si>
  <si>
    <t>MANEJO DE LITIGIOS</t>
  </si>
  <si>
    <t xml:space="preserve"> Es un proceso judicial, una discusión legal que está regida por todas las normas y condiciones que se deben respetar frente a un órgano judicial superior, entiéndase: Un Juez</t>
  </si>
  <si>
    <t>1-RECEPCIÓN DE DOCUMENTACIÓN</t>
  </si>
  <si>
    <t>Documentaciones legales acorde al proceso en litigio</t>
  </si>
  <si>
    <t>2-VERIFICACIÓN DEL DIRECTOR JURÍDICO</t>
  </si>
  <si>
    <t>3-ASIGNACIÓN DE CASO A LOS ABOGADOS EXTERNOS</t>
  </si>
  <si>
    <t>4-ELABORACIÓN DE INFORME DE SEGUIMIENTO DE CASO ASIGNADO</t>
  </si>
  <si>
    <t>5-TRAMITACIÓN DE RESPUESTA DEL TRIBUNAL QUE SIGUE EL CASO</t>
  </si>
  <si>
    <t>6-HABILITACIÓN ESPACIO PARA EL AREA ADMS., ASÍ COMO EL RESGUARDO DE LOS EQUIPOS</t>
  </si>
  <si>
    <t>UNIDAD EJECUTORA</t>
  </si>
  <si>
    <t xml:space="preserve">Información solicitada por ciudadanos, a través de comunicaciones o vía el SAIP </t>
  </si>
  <si>
    <t xml:space="preserve">Suministrar a la ciudadanía la información oportuna y veraz según lo establece la Constitución de la República y la Ley No. 200-04, con el fin de garantizar el derecho al Libre Acceso a la Información. </t>
  </si>
  <si>
    <t xml:space="preserve">Alto </t>
  </si>
  <si>
    <t xml:space="preserve">Presentar solicitud a la MAE </t>
  </si>
  <si>
    <t xml:space="preserve">Comunicaciones 
Correos Electrónicos 
 </t>
  </si>
  <si>
    <t xml:space="preserve">Presupuesto aprobado </t>
  </si>
  <si>
    <t xml:space="preserve">Porcentaje </t>
  </si>
  <si>
    <t xml:space="preserve">Cronológico  SAIP </t>
  </si>
  <si>
    <t xml:space="preserve">Tramitar al área correspondiente, los requerimientos de la sociedad información recibida en la OAI </t>
  </si>
  <si>
    <t xml:space="preserve">Comunicaciones </t>
  </si>
  <si>
    <t xml:space="preserve">Dar el debido seguimiento a la solicitud de información </t>
  </si>
  <si>
    <t xml:space="preserve">Registro de llamadas </t>
  </si>
  <si>
    <t xml:space="preserve">Entregar al ciudadano las informaciones correspondientes dentro del plazo establecido 
</t>
  </si>
  <si>
    <t xml:space="preserve">Evaluación mensual del órgano rector (DIGEIG) </t>
  </si>
  <si>
    <t xml:space="preserve">Actualización del sub portal de transparencia de la institución  </t>
  </si>
  <si>
    <t>Mantener actualizado el sub-portal de transparencia, conforme lo establecido en la resolución No. 1/2018, sobre políticas de estandarización de portales gubernamentales</t>
  </si>
  <si>
    <t xml:space="preserve">• Matriz de responsabilidades 
• Seguimiento al cumplimiento de la matriz de responsabilidades
• Verificacion y validacion de las informaciones suministradas 
• Publicación de las informaciónes dentro de los plazos establecidos 
</t>
  </si>
  <si>
    <t xml:space="preserve">Correos Electrónicos </t>
  </si>
  <si>
    <t xml:space="preserve">Comunicación recibida por los departamentos </t>
  </si>
  <si>
    <t>DIRECCIÓN DE RECURSOS HUMANOS</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</si>
  <si>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</si>
  <si>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RH1</t>
  </si>
  <si>
    <t>APLICACIÓN DE LA METODOLOGÍA E INSTRUMENTO DE EVALUACIÓN DEL DESEMPEÑO ORIENTADOS A RESULTADOS</t>
  </si>
  <si>
    <t>Se refiere a la aplicación de un sistema de evaluación de desempeño orientada a resultados, el cual integra distintas perspectivas: cumplimiento de metas, determinación de competencias y comportamientos según grupo ocupacional y factores vinculados al régimen ético-disciplinario.</t>
  </si>
  <si>
    <t>1-Realización de capacitaciones en el tema.</t>
  </si>
  <si>
    <t>MATERIAL GASTABLE RECURSOS HUMANOS</t>
  </si>
  <si>
    <t>LISTADO DE PARTICIPACIÓN EN CAPACITACIONES, ACUERDOS DE DESEMPEÑO DE LAS ÁREAS, INFORMES DE EVALUACIÓN POR ÁREA.</t>
  </si>
  <si>
    <t>2-Reunión con enlances de planificación para coordinar cronograma.</t>
  </si>
  <si>
    <t>3-Incorporación de nuevas áreas a la evaluación con esta metodología.</t>
  </si>
  <si>
    <t>RH2</t>
  </si>
  <si>
    <t>IMPLEMENTACIÓN DEL PLAN ANUAL DE CAPACITACIÓN</t>
  </si>
  <si>
    <t>Proceso referente a la implementación del plan anual de capacitación acorde a los resultados de la detección de necesidades de capacitación y la evaluación del desempeño.</t>
  </si>
  <si>
    <t>1-Informe de Requerimiento de Necesidades de Capacitación y Evaluación del desempeño.</t>
  </si>
  <si>
    <t>RESULTADOS DE DETECCIÓN DE NECESIDADES DE CAPACITACIÓN Y EVALUACIÓN DEL DESEMPEÑO, COMUNICACIONES DE CONVOCATORIA A LOS CONCURSOS Y TALLERES, LISTADO DE ASISTENCIA, CERTIFICACIONES Y DOCUMENTOS ENTREGADOS.</t>
  </si>
  <si>
    <t>2-Recopilación de Necesidades detectadas.</t>
  </si>
  <si>
    <t>3-Elaboración del Plan Anual de Capacitación.</t>
  </si>
  <si>
    <t>4-Seguimiento del Plan Anual.</t>
  </si>
  <si>
    <t>RH3</t>
  </si>
  <si>
    <t>APLICACIÓN DE ESCALA SALARIAL VIGENTE</t>
  </si>
  <si>
    <t>Se refiere a la aplicación de reajustes salariales a los puestos, de acuerdo a la escala salarial aprobada.</t>
  </si>
  <si>
    <t>1-Elaboración de Propuesta de Reajustes Salariales por Área.</t>
  </si>
  <si>
    <t>ESCALA APROBADA, PROPUESTAS ELABORADAS, NOVEDADES DE NÓMINA IMPLEMENTADAS.</t>
  </si>
  <si>
    <t>2-Análisis Presupuestario.</t>
  </si>
  <si>
    <t>3-Remisión de Propuesta a DG para aprobación.</t>
  </si>
  <si>
    <t>4-Implementación de reajustes de acuerdo a disponibilidad y aprobación.</t>
  </si>
  <si>
    <t>RH4</t>
  </si>
  <si>
    <t>IMPLEMENTACIÓN DEL PLAN DE ACCIÓN GENERAL DE MEJORA DE CLIMA LABORAL</t>
  </si>
  <si>
    <t xml:space="preserve">Se refiere al proceso de seguimiento a la implementación del plan de acción con las iniciativas de mejora identificadas en el estudio. </t>
  </si>
  <si>
    <t>1-Encuesta de Clima Organizacional</t>
  </si>
  <si>
    <t>INFORMES DE SEGUIMIENTO TRIMESTRALES</t>
  </si>
  <si>
    <t>2-Informe de la Encuesta.</t>
  </si>
  <si>
    <t>3-Propuesta para la mejora del Clima.</t>
  </si>
  <si>
    <t>RH5</t>
  </si>
  <si>
    <t>ACTUALIZACIÓN DE EXPEDIENTES DEL PERSONAL</t>
  </si>
  <si>
    <t>Hace referencia al proceso mediante el cual se digitalizan los datos de los expedientes del personal en el Sistema de Administración Pública (SASP).</t>
  </si>
  <si>
    <t>1-Cronograma por áreas para actualización.</t>
  </si>
  <si>
    <t>INFORMACIÓN ACTUALIZADA DE LOS SERVIDORES DE LA INSTITUCIÓN, A TRAVÉS DEL SASP.</t>
  </si>
  <si>
    <t>2-Revisión y actualización de expedientes físicos.</t>
  </si>
  <si>
    <t>3-Actualización de expedientes en el SASP.</t>
  </si>
  <si>
    <t>RH6</t>
  </si>
  <si>
    <t>PROCESO DE PROMOCIÓN POR DESEMPEÑO</t>
  </si>
  <si>
    <t>Se refiere al proceso de reclutamiento interno que da a los servidores la oportunidad de crecimiento hacia otros puestos dentro de la Institución.</t>
  </si>
  <si>
    <t>1-Recepción de requisiciones de personal.</t>
  </si>
  <si>
    <t>SOLICITUD DE REQUISICIÓN DE PERSONAL, SOLICITUD DE CONCURSO, ENTREVISTAS A CANDIDATOS, PRUEBA ESCRITA, ETC.</t>
  </si>
  <si>
    <t>2-Publicación de puestos vacantes.</t>
  </si>
  <si>
    <t>3-Revisión de candidatos internos al puesto.</t>
  </si>
  <si>
    <t>4-Presentación de candidatos al área.</t>
  </si>
  <si>
    <t>5-Asignación de candidato seleccionado.</t>
  </si>
  <si>
    <t>RH7</t>
  </si>
  <si>
    <t>SEGUIMIENTO DEL INDICADOR DE SISMAP</t>
  </si>
  <si>
    <t>Se refiere al Sistema de Monitoreo y Medición de la Gestión Pública, en lo referente al área de Recursos Humanos</t>
  </si>
  <si>
    <t>1-Gestión de la Calidad y Servicios.</t>
  </si>
  <si>
    <t>CAPTURA DE PANTALLA DE LOS INDICADORES DE SISMAP.</t>
  </si>
  <si>
    <t>2-Organización de la Función de Recursos Humanos.</t>
  </si>
  <si>
    <t>3-Planificación de Recursos Humanos.</t>
  </si>
  <si>
    <t>4-Gestión del Empleo.</t>
  </si>
  <si>
    <t>5-Gestión de las Compensaciones y Beneficios.</t>
  </si>
  <si>
    <t>6-Gestión del Rendimiento</t>
  </si>
  <si>
    <t>7-Gestión de las Relaciones Laborales y Sociales.</t>
  </si>
  <si>
    <t>RH8</t>
  </si>
  <si>
    <t>ACCIONES DE PERSONAL</t>
  </si>
  <si>
    <t>Toda acción de personal - ingreso, ascenso, traslado, aumento de sueldo, vacación, permiso, incapacidad, suspensión, regreso al trabajo, renuncia, cesación, o cualquier otro acto, disposición o resolución que debe figurar en el respectivo expediente personal del servidor.</t>
  </si>
  <si>
    <t>1-Nuevos Ingresos</t>
  </si>
  <si>
    <t>CARTAS DE O OBJECIÓN, CARTAS DE DISPONIBILIDAD PRESUPESTARIA, ACTUALIZACIONES EN NÓMINA.</t>
  </si>
  <si>
    <t>2-Reajustes</t>
  </si>
  <si>
    <t>3-Ascensos</t>
  </si>
  <si>
    <t>4-Desvinculaciones</t>
  </si>
  <si>
    <t>5-Vacaciones</t>
  </si>
  <si>
    <t>6-Licencias</t>
  </si>
  <si>
    <t>RH9</t>
  </si>
  <si>
    <t>REMUNERACIONES</t>
  </si>
  <si>
    <t>Son todos los pagos y retribuciones hechas al personal por sus labores y funciones desempeñadas</t>
  </si>
  <si>
    <t>1-Nómina Fija</t>
  </si>
  <si>
    <t>LIBRAMIENTOS</t>
  </si>
  <si>
    <t>2-Nómina Personal Contratado</t>
  </si>
  <si>
    <t>3-Nómina Personal Nominal</t>
  </si>
  <si>
    <t>4-Nómina Personal Técnico</t>
  </si>
  <si>
    <t>5-Pago Personal Militar</t>
  </si>
  <si>
    <t>6-Jornales</t>
  </si>
  <si>
    <t>7-Sueldos al Personal Fijo en trámite de Pensiones</t>
  </si>
  <si>
    <t>8-Sueldo Anual No. 13</t>
  </si>
  <si>
    <t>9-Bono Vacacional</t>
  </si>
  <si>
    <t>10-Prestaciones Laborales por desvinculación</t>
  </si>
  <si>
    <t>11-Compensación por horas extraordinarias</t>
  </si>
  <si>
    <t>12-Compensación Servicios de Seguridad</t>
  </si>
  <si>
    <t>13-Bono por Desempeño Personal Fijo</t>
  </si>
  <si>
    <t xml:space="preserve">14-Bono por Desempeño Personal de Carrera Adms. </t>
  </si>
  <si>
    <t>15-Bono Escolar</t>
  </si>
  <si>
    <t>16-Bono Día de los Padres</t>
  </si>
  <si>
    <t>17-Bono Día de las Madres</t>
  </si>
  <si>
    <t>18-Bono Día de las Secretarias</t>
  </si>
  <si>
    <t>19-Contribuciones al Seguro de Salud</t>
  </si>
  <si>
    <t>20-Contribuciones al Seguro de Pensiones</t>
  </si>
  <si>
    <t>22-Contribuciones al Seguro de Riesgo Laboral</t>
  </si>
  <si>
    <t>DIRECCIÓN DE COMUNICACIONES</t>
  </si>
  <si>
    <t>DC1</t>
  </si>
  <si>
    <t>Elaboración de notas informativas</t>
  </si>
  <si>
    <t>Proceso a través del cual la institución informa a los medios y ciudadanía en general de las actividades realizadas, tanto a nivel interno como externo.</t>
  </si>
  <si>
    <t>1.- Informe del director del departamento a la persona designada sobre una actividad de la institución.</t>
  </si>
  <si>
    <t>DEPARTAMENTO DE COMUNICACIONES</t>
  </si>
  <si>
    <t>MATERIAL GASTABLE, DIETAS VIÁTICOS Y COMBUSTIBLES</t>
  </si>
  <si>
    <t>Cobertura de los medios a las actividades y eventos que realiza la OISOE, tanto dentro como fuera de la institución.</t>
  </si>
  <si>
    <t>2.-  La persona designada solicita y recibe los datos de la actividad, para elaborar la nota.</t>
  </si>
  <si>
    <t>3.- El periodista o persona designada redacta la nota y se la envía al encargado para su revisión.</t>
  </si>
  <si>
    <t>4.- El encargado da el visto bueno a la nota y se la devuelve al periodista o persona designada.</t>
  </si>
  <si>
    <t>5.- El periodista o persona designada envía la nota a los medios de comunicación.</t>
  </si>
  <si>
    <t>DC2</t>
  </si>
  <si>
    <t>Documentación fotográfica</t>
  </si>
  <si>
    <t>Procedimiento realizado por un fotógrafo o persona designada para dejar evidencia, a través de un archivo fotográfico, de todas las actividades realizadas, tanto dentro como fuera de la institución.</t>
  </si>
  <si>
    <t>1.- Informe del director del departamento o la persona designada al fotógrafo, sobre una actividad de la institución.</t>
  </si>
  <si>
    <t>Accesibilidad a las fotos tomadas en las actividades y/o eventos de la institución.</t>
  </si>
  <si>
    <t>2.- El fotógrafo confirma con la persona designada los datos necesarios para estar en el lugar de la actividad.</t>
  </si>
  <si>
    <t>3.- El fotógrafo o persona designada se  presenta al lugar de la actividad y realiza el trabajo de documentación fotográfica.</t>
  </si>
  <si>
    <t>4.- Una vez terminada la actividad, el fotógrafo o persona designada descarga las fotos en una o varias computadoras destinadas para tales fines.</t>
  </si>
  <si>
    <t>5.- Fin del proceso.</t>
  </si>
  <si>
    <t>DC3</t>
  </si>
  <si>
    <t>Elaboración de síntesis periodística</t>
  </si>
  <si>
    <t>Ésta es una compilación diaria de las informaciones relacionadas con la institución u otros aspectos relevantes, publicadas en los medios de comunicación escritos, digitales y televisivos.</t>
  </si>
  <si>
    <t>1.- El periodista o persona designada llega temprano en la mañana y recopila los periódicos físicos con el objetivo de revisar las informaciones del día.</t>
  </si>
  <si>
    <t>Pertinencia en las informaciones de la institución y otras de interés general.</t>
  </si>
  <si>
    <t>2.- La persona designada busca en el internet las informaciones relacionadas con la institución, las imprime y las coloca en un folder junto con los recortes físicos.</t>
  </si>
  <si>
    <t>3.- El periodista o persona designada entrega el folder con la síntesis al encargado del departamento.</t>
  </si>
  <si>
    <t>4.- El encargado del departamento entrega la síntesis al Director Ejecutivo de la institución, y si hay algún tema por responder lo discuten para darle salida.</t>
  </si>
  <si>
    <t>5.- Fin del procedimiento.</t>
  </si>
  <si>
    <t>DC4</t>
  </si>
  <si>
    <t>Alimentación de murales informativos</t>
  </si>
  <si>
    <t>Es la colocación, en los murales de la institución, de las informaciones relevantes publicadas en los medios escritos y digitales.</t>
  </si>
  <si>
    <t>1.- La persona designada copia o imprime, según sea el caso, las informaciones relevantes dela institución.</t>
  </si>
  <si>
    <t>Los murales en sí, colocados en lugares estratégicos de la institución.</t>
  </si>
  <si>
    <t>2.- Una vez copiadas o impresas, la persona designada coloca esas informaciones, en los murales de la institución.</t>
  </si>
  <si>
    <t>3.- Mantener semanalmente los murales actualizados con informaciones frescas.</t>
  </si>
  <si>
    <t>4.- Ir eliminando las informaciones viejas.</t>
  </si>
  <si>
    <t>5.- Fin</t>
  </si>
  <si>
    <t>DC5</t>
  </si>
  <si>
    <t>Monitorear los medios de comunicación</t>
  </si>
  <si>
    <t>Es mantener el control de todas las informaciones relacionadas con la institución, sean positivas o negativas, publicadas en los medios escritos, digitales, radiales y televisivos.</t>
  </si>
  <si>
    <t>1.- El director del departamento designa a varias personas para monitorear programas televisivos, radiales y redes sociales, con el fin de saber en todo momento lo que opinan de la institución.</t>
  </si>
  <si>
    <t xml:space="preserve">El seguimiento a los programas de radio, televisión y medios escritos. </t>
  </si>
  <si>
    <t>2.- Las personas designadas escuchan y ven la programación y rinden un informe al director del departamento de cualquier eventualidad relacionada con la institución.</t>
  </si>
  <si>
    <t>3.- El informe con las grabaciones o direcciones electrónicas es entregada al director del departamento, quien lo pasa al Director General.</t>
  </si>
  <si>
    <t>4.- Si hay alguna información que deba discutirse, el director del departamento lo discute con el Director General para dar salida.</t>
  </si>
  <si>
    <t>DC6</t>
  </si>
  <si>
    <t>Actualizar cuentas de Redes Sociales</t>
  </si>
  <si>
    <t>Es mantener al día, con las informaciones y actividades de la institución,  las cuentas de Oisoe de Facebook, Twitter, Instagram, Youtube.</t>
  </si>
  <si>
    <t>1.- El director del departamento le informa al encargado de Redes Sociales de las actividades que hayan en el día, para fines de cubrirlas.</t>
  </si>
  <si>
    <t>Informaciones que se colocan en los portales de las cuentas en las redes de la institución.</t>
  </si>
  <si>
    <t>2.- El encargado de redes o personas designadas recopilan las informaciones de las actividades, sean internas o externas, para redactar las informaciones que se subirán a las cuentas.</t>
  </si>
  <si>
    <t xml:space="preserve">3.- Si las actividades son fuera de la institución, el encargado de redes coordina para fines de traslado al lugar. </t>
  </si>
  <si>
    <t>4.- El encargado de redes o personal designado redacta las informaciones y las sube a las diferentes cuentas, previa consulta con el director del departamento.</t>
  </si>
  <si>
    <t>5.- Una vez terminada, si no hay nada más qué subir, trabaja con la planificación de otros mensajes para días subsiguientes.</t>
  </si>
  <si>
    <t>DC7</t>
  </si>
  <si>
    <t>Alimentación de página web</t>
  </si>
  <si>
    <t>Este proceso consiste en subir a la página web institucional todas las actividades que se realizan en la institución, así como notas y fotos de las mismas.</t>
  </si>
  <si>
    <t>1.- El director del departamento designa a una persona para que realice un resumen mensual de todas las notas que salen en los medios.</t>
  </si>
  <si>
    <t xml:space="preserve">Informaciones colocadas en el Portal de la Oisoe http://oisoe.gob.do/ </t>
  </si>
  <si>
    <t>2.- La persona designada recopila los datos y los almacena en un formato previamente convenido.</t>
  </si>
  <si>
    <t>3.- Una vez finaliza el mes, la persona designada le pasa el archivo a la Oficina de Acceso a la Información.</t>
  </si>
  <si>
    <t>4.- La persona designada para redactar las notas de prensa, también las pasa, con algunas fotos, a la Oficina de Acceso a la Información.</t>
  </si>
  <si>
    <t>5.- Este proceso se repite todos los meses.</t>
  </si>
  <si>
    <t>DC8</t>
  </si>
  <si>
    <t>Colocación publicidad en los periódicos</t>
  </si>
  <si>
    <t>Consiste en preparar el arte publicitario, cotizaciones, autorizaciones y envio de publicidad a publicar en los periodicos fisicos, cuando hay alguna inauguracion o actividad a difundir en esos medios.</t>
  </si>
  <si>
    <t>1.- El director del departamento informa a las personas designadas sobre la publicacion en medios escritos.</t>
  </si>
  <si>
    <t>Las publicaciones físicas realizadas en los medios escritos.</t>
  </si>
  <si>
    <t>2.- Las personas designadas solicitan cotizacion a los periodicos escritos donde se va a publicar.</t>
  </si>
  <si>
    <t>3.- Una vez llegan las cotizaciones, el director o persona designada hace la autorización escrita y la firma para enviar a los medios para las pautas.</t>
  </si>
  <si>
    <t>4.- Cuando comunican las pautas, se envia el arte con la publicacion a cada medio y se confirma su recepcion.</t>
  </si>
  <si>
    <t>5.- Finalmente, se reciben los periodicos con las publicaciones y se entregan al director del departamento para llevar al Director general.</t>
  </si>
  <si>
    <t>DC9</t>
  </si>
  <si>
    <t>Canalización de entrevistas en los medios</t>
  </si>
  <si>
    <t xml:space="preserve">Es el procedimiento a traves del cual se ubican medios televisivos, radiales, escritos, en las redes… para la participacion del Director General de la institucion. </t>
  </si>
  <si>
    <t>1.- El director del departamento le informa a la persona designada sobre la necesidad de que el Director General vaya a los medios.</t>
  </si>
  <si>
    <t>La participación en los programas de radio y televisión y entrevistas en medios escritos.</t>
  </si>
  <si>
    <t>2.- La persona designada realiza la gestión de coordinar con los medios la cantidad de entrevistas que se amerite.</t>
  </si>
  <si>
    <t>3.- El medio comunica a la persona designada la pauta de la entrevista.</t>
  </si>
  <si>
    <t>4.- El dia de la entrevista, el director o personal designado acompaña al director general al encuentro.</t>
  </si>
  <si>
    <t>5.- Además de publicar en las redes el contenido de la entrevista, se realiza una nota de prensa, si procede.</t>
  </si>
  <si>
    <t>DC10</t>
  </si>
  <si>
    <t>Convocatorias a Rueda de Prensa</t>
  </si>
  <si>
    <t>Esta actividad se realiza cuando hay alguna novedad o tema importante que el director general quiere tratar directamente con los medios. Se convoca a un lugar especifico.</t>
  </si>
  <si>
    <t>1.- El director del departamento instruye para convocar la rueda de prensa, ante un tema qué responder o informar.</t>
  </si>
  <si>
    <t>Las convocatorias e invitaciones hechas a los medios de comunicación ante la realización de un evento interno o externo de la institución.</t>
  </si>
  <si>
    <t>2.- El personal designado redacta la convocatoria a los medios.</t>
  </si>
  <si>
    <t>3.- El periodista o persona designada envía la convocatoria por correo o personal.</t>
  </si>
  <si>
    <t>4.- El día de la entrevista, personal designado atiende los medios dando las facilidades para que todo salga perfecto.</t>
  </si>
  <si>
    <t>DC11</t>
  </si>
  <si>
    <t>Convocatorias a eventos externos</t>
  </si>
  <si>
    <t>Proceso mediante el cual se invita a actividades a realizar fuera de la institución, tales como inauguraciones, supervisiones y otras.</t>
  </si>
  <si>
    <t>1.- El director del departamento informa a la persona designada sobre la realización de un evento externo.</t>
  </si>
  <si>
    <t>Las invitaciones que por diversas vías concerta la División de Protocolo por motivo de la realización de un acto inaugural o de otra indole.</t>
  </si>
  <si>
    <t>2.- El personal de Protocolo o designado llama a las personas que se van a convocar, confirmando fecha y hora.</t>
  </si>
  <si>
    <t>3.- Se realiza un listado con las personas que han confirmado su participación.</t>
  </si>
  <si>
    <t>CEP1</t>
  </si>
  <si>
    <t>OISOE FORTALECIDA EN LA ÉTICA</t>
  </si>
  <si>
    <t xml:space="preserve"> Desarrollar programas de ética e integridad focalizados en los servidores públicos, que garantice su apego a los principios rectores de la administración pública.</t>
  </si>
  <si>
    <t>Alta</t>
  </si>
  <si>
    <t>Sensibilizar a los servidores públicos a través de charlas, talleres, cine fórums, seminarios, entre otras actividades; sobre temas relacionados a la ética en la función pública y prácticas anti corrupción.</t>
  </si>
  <si>
    <t>CEP</t>
  </si>
  <si>
    <t>Charlas, cineforum, obras de teatro, documentales, catering, palomitas, refrescos, peliculas, brochures, impresiones, bajantes, presentaciones, etc.</t>
  </si>
  <si>
    <t>Presupuesto Aprobado</t>
  </si>
  <si>
    <t>Porcentaje</t>
  </si>
  <si>
    <t xml:space="preserve"> - Hoja de registro de los participantes.
 - Convocatorias.
 - Correos electrónicos.
 - Comunicaciones. </t>
  </si>
  <si>
    <t>Asesorías de carácter moral a servidores públicos:
  a. Habilitar medios a través de los cuales los servidores públicos de la institución puedan solicitar asesorías sobre dudas de carácter moral en el ejercicio de sus funciones.
  b. Promoción de los medios disponibles para estos fines.
c. Llevar registro de las solicitudes de asesorías recibidas.</t>
  </si>
  <si>
    <t>Presentaciones, brochures, revistas, correos masivos, actividades dinamicas.</t>
  </si>
  <si>
    <t xml:space="preserve"> - Cuadro control de solicitudes de asesorías recibidas y atendidas.
- Constancia de no recepción de solicitudes de asesorías firmado por el quorum de la CEP.
 - Correos promocionando medios disponibles.
 - Ciculares promocionando medios disponibles.
  </t>
  </si>
  <si>
    <t xml:space="preserve">Realizar actividades en conmemoración al Día Nacional de la Ética Ciudadana (29 de abril).
                                      </t>
  </si>
  <si>
    <t>Bajantes, posters, brochures, correos masivos.</t>
  </si>
  <si>
    <t xml:space="preserve"> - Hoja de registro de participantes.
 - Convocatorias.
 - Correos electrónicos.
 - Comunicaciones. </t>
  </si>
  <si>
    <t>CEP2</t>
  </si>
  <si>
    <t>OISOE FORTALECIDA EN LA INTEGRIDAD EN LA GESTIÓN ADMINISTRATIVA</t>
  </si>
  <si>
    <t>desarrollo de acciones e implementación de instrumentos que permitan monitorear la integridad de la gestión administrativa y mejorar el clima ético en las instituciones públicas.</t>
  </si>
  <si>
    <t>Aplicar encuestas de clima ético institucional, para conocer la presencia o ausencia de prácticas éticas formales.</t>
  </si>
  <si>
    <t>Encuesta virtual</t>
  </si>
  <si>
    <t xml:space="preserve"> - Tabulación.
 - Modelo de encuesta aplicada.</t>
  </si>
  <si>
    <t>Elaborar y mantener actualizada una base de datos de los sujetos obligados a presentar declaración jurada de bienes.</t>
  </si>
  <si>
    <t>Actualizar base de datos</t>
  </si>
  <si>
    <t>Base de datos actualizada.</t>
  </si>
  <si>
    <t>Gestión de denuncias:
  a. Disponer y administrar de un buzón de denuncias sobre prácticas anti-éticas y corrupción administrativa.
   b. Mantener disponible un correo electrónico para la recepción de denuncias.
   c. Sensibilizar a los servidores sobre la forma en que deben presentar sus denuncias y promocionar los medios disponibles.
   d. Llevar registro de las denuncias recibidas y atendidas.</t>
  </si>
  <si>
    <t>Formularios, tablas y base de datos, registros, brochures. Compra de dos buzones, charlas, visitas a departamentos, correos masivos.</t>
  </si>
  <si>
    <t xml:space="preserve"> - Cuadro control de denuncias recibidas y gestionadas.
 - Constancia de no recepción de denuncias firmada por el quorum de la CEP.
 - Correos promocionando medios disponibles.
 - Ciculares promocionando medios disponibles.
 - Registro de participantes.</t>
  </si>
  <si>
    <t>Códigos de pautas éticas:
  a. Elaborar y mantener actualizada una base de datos sobre los funcionarios nombrados por decreto en la institución.
  b. Gestionar la firma de los funcionarios nombrados por decreto, en caso de no haberlo firmado.</t>
  </si>
  <si>
    <t>base de datos, brochures, correos, visitas a funcionarios.</t>
  </si>
  <si>
    <t xml:space="preserve"> - Base de datos actualizada.
 - Código(s) de pautas éticas firmado(s) y remitido(s) a la DIGEIG en original.
 - Certificación de Recursos Humanos de la no existencia de funcionarios nombrados por decreto presidencial.
</t>
  </si>
  <si>
    <t xml:space="preserve">Monitorear y evaluar el cumplimiento de los códigos de pautas éticas en la gestión de los firmantes. </t>
  </si>
  <si>
    <t>Monitoreo</t>
  </si>
  <si>
    <t>Informe de monitoreo y evaluacion firmados por los miembros de la CEP y remitido a la DIGEIG.</t>
  </si>
  <si>
    <t xml:space="preserve"> Código de ética institucional:
  a. Elaboración y/o actualización del código de ética institucional.
  b. Promoción de su contenido entre los servidores públicos de la institución.</t>
  </si>
  <si>
    <t>Revision e impresión de nuevos codigos de etica para empleados de institucion, registro de firmantes, correos masivos, promociones.</t>
  </si>
  <si>
    <t xml:space="preserve"> - Codigo de ética elaborado y/o actualizado remitido a la DIGEIG.
 - Registro de asistencia.
 - Correos electrónicos.
 - Circulares.</t>
  </si>
  <si>
    <t>Analizar la ejecución de los siguientes componentes de gestión humana, tomando como referencia la normativa aplicable a lo interno de la institución. 
    a. Reclutamiento y selección del personal.
   b.  Seguimiento a la formación en ética pública al personal de nuevo ingreso.
    c.  Evaluación del desempeño.
    d. Régimen ético y disciplinario</t>
  </si>
  <si>
    <t>realizacion de informe</t>
  </si>
  <si>
    <t xml:space="preserve"> - Un informe  anual remitido a la DIGEIG.</t>
  </si>
  <si>
    <t>Analizar el cumplimiento de las disposiciones vigentes sobre compras y contrataciones públicas, según la ley 340-06.</t>
  </si>
  <si>
    <t>CEP3</t>
  </si>
  <si>
    <t>PLANIFICACIÓN DE LA CEP</t>
  </si>
  <si>
    <t>Desarrollo de estrategias operativas que garanticen el buen funcionamiento de las comisiones de ética publica en las instituciones donde operan.</t>
  </si>
  <si>
    <t xml:space="preserve">Realizar reuniones ordinarias mensuales para atender asuntos relativos al plan de acción. </t>
  </si>
  <si>
    <t>Acta de reunion de mienbros de la CEP, impresiones.</t>
  </si>
  <si>
    <t xml:space="preserve"> - Doce (12) actas de reuniones ordinarias.</t>
  </si>
  <si>
    <t>Plan de trabajo 2021:
a) Gestionar con las áreas correspondientes la asignación de fondos dentro del POA institucional 2021, para el desarrollo de las actividades contempladas en el plan de trabajo de las CEP.                                                                                                                                                                               b) Gestionar la validación del plan de trabajo 2021, según los parametros establecidos por la DIGEIG.</t>
  </si>
  <si>
    <t>Realizacion de plan de trabajo, cartas y solicutudes, reuniones.</t>
  </si>
  <si>
    <t xml:space="preserve"> - Acciones relizadas para gestión de asignación de fondos.
 - Plan validado por la DIGEIG.</t>
  </si>
  <si>
    <t>Plan de trabajo 2021:
a) Gestionar con las áreas correspondientes la asignación de fondos dentro del POA institucional 2021, para el desarrollo de las actividades contempladas en el plan de trabajo de las CEP.</t>
  </si>
  <si>
    <t>Llevar un registro de las Comisiones de ética o enlaces en las dependencias que tenga la institución en el interior del país.</t>
  </si>
  <si>
    <t>Realizar Registro</t>
  </si>
  <si>
    <t xml:space="preserve"> - Cuadro control actualizado.
 - Comunicación notificando la no existencia de dependencias en el interior del país.</t>
  </si>
  <si>
    <t>Ejecución de otras actividades no contempladas en el presente plan, relativas a las atribuciones de las Comisiones de Ética, según el articulo 23 de la resolución 04/2017.</t>
  </si>
  <si>
    <t>Media</t>
  </si>
  <si>
    <t>Otas actividades de la CEP</t>
  </si>
  <si>
    <t>Realizar actividades complementarias necesarias por la CEP durante el año 2020.</t>
  </si>
  <si>
    <t>Actividades diversas</t>
  </si>
  <si>
    <t>OAI1</t>
  </si>
  <si>
    <t>OAI2</t>
  </si>
  <si>
    <t>DG1</t>
  </si>
  <si>
    <t>DG2</t>
  </si>
  <si>
    <t>DG3</t>
  </si>
  <si>
    <t>DG4</t>
  </si>
  <si>
    <t>DG5</t>
  </si>
  <si>
    <t>DG6</t>
  </si>
  <si>
    <t>DAF 1</t>
  </si>
  <si>
    <t>DAF2</t>
  </si>
  <si>
    <t>DAF3</t>
  </si>
  <si>
    <t>DAF4</t>
  </si>
  <si>
    <t>DAF5</t>
  </si>
  <si>
    <t>DAF6</t>
  </si>
  <si>
    <t>DAF7</t>
  </si>
  <si>
    <t>DAF8</t>
  </si>
  <si>
    <t>DAF9</t>
  </si>
  <si>
    <t>DAF10</t>
  </si>
  <si>
    <t>DAF11</t>
  </si>
  <si>
    <t>DAF12</t>
  </si>
  <si>
    <t>DAF13</t>
  </si>
  <si>
    <t>DAF14</t>
  </si>
  <si>
    <t>DAF16</t>
  </si>
  <si>
    <t>DAF17</t>
  </si>
  <si>
    <t>DAF18</t>
  </si>
  <si>
    <t>DAF19</t>
  </si>
  <si>
    <t>DC12</t>
  </si>
  <si>
    <t>DC13</t>
  </si>
  <si>
    <t>DC14</t>
  </si>
  <si>
    <t>DC15</t>
  </si>
  <si>
    <t>DC16</t>
  </si>
  <si>
    <t>DC17</t>
  </si>
  <si>
    <t>DC18</t>
  </si>
  <si>
    <t>DC19</t>
  </si>
  <si>
    <t>DC20</t>
  </si>
  <si>
    <t>DC21</t>
  </si>
  <si>
    <t>DC22</t>
  </si>
  <si>
    <t>DC23</t>
  </si>
  <si>
    <t>DC24</t>
  </si>
  <si>
    <t>DC25</t>
  </si>
  <si>
    <t>DC26</t>
  </si>
  <si>
    <t>DC27</t>
  </si>
  <si>
    <t>DC28</t>
  </si>
  <si>
    <t>DC29</t>
  </si>
  <si>
    <t>DC30</t>
  </si>
  <si>
    <t>DC31</t>
  </si>
  <si>
    <t>DC32</t>
  </si>
  <si>
    <t>DC33</t>
  </si>
  <si>
    <t>DC34</t>
  </si>
  <si>
    <t>DC35</t>
  </si>
  <si>
    <t>DA1</t>
  </si>
  <si>
    <t>DA2</t>
  </si>
  <si>
    <t>DA3</t>
  </si>
  <si>
    <t>DA4</t>
  </si>
  <si>
    <t>DA5</t>
  </si>
  <si>
    <t>DA6</t>
  </si>
  <si>
    <t>DA7</t>
  </si>
  <si>
    <t>DA8</t>
  </si>
  <si>
    <t>DA9</t>
  </si>
  <si>
    <t>DSG1</t>
  </si>
  <si>
    <t>DSG2</t>
  </si>
  <si>
    <t>DSG3</t>
  </si>
  <si>
    <t>DSG4</t>
  </si>
  <si>
    <t>DSG5</t>
  </si>
  <si>
    <t>DSG6</t>
  </si>
  <si>
    <t>DSG7</t>
  </si>
  <si>
    <t>DSG8</t>
  </si>
  <si>
    <t>DSG9</t>
  </si>
  <si>
    <t>DSG10</t>
  </si>
  <si>
    <t>DSG11</t>
  </si>
  <si>
    <t>DSG12</t>
  </si>
  <si>
    <t>DSG13</t>
  </si>
  <si>
    <t>DSG14</t>
  </si>
  <si>
    <t>DSG15</t>
  </si>
  <si>
    <t>DSG16</t>
  </si>
  <si>
    <t>DSG17</t>
  </si>
  <si>
    <t>DSG18</t>
  </si>
  <si>
    <t>DSG19</t>
  </si>
  <si>
    <t>DSG20</t>
  </si>
  <si>
    <t>DSG21</t>
  </si>
  <si>
    <t>DSG22</t>
  </si>
  <si>
    <t>DivC1</t>
  </si>
  <si>
    <t>DivC2</t>
  </si>
  <si>
    <t>DivC3</t>
  </si>
  <si>
    <t>DivC4</t>
  </si>
  <si>
    <t>DivC5</t>
  </si>
  <si>
    <t>DivC6</t>
  </si>
  <si>
    <t>DivC7</t>
  </si>
  <si>
    <t>DivC8</t>
  </si>
  <si>
    <t>DivC9</t>
  </si>
  <si>
    <t>DivC10</t>
  </si>
  <si>
    <t>DivC11</t>
  </si>
  <si>
    <t>DIvC12</t>
  </si>
  <si>
    <t>DivC13</t>
  </si>
  <si>
    <t>DivC14</t>
  </si>
  <si>
    <t>DivC15</t>
  </si>
  <si>
    <t>DivC16</t>
  </si>
  <si>
    <t>DivC17</t>
  </si>
  <si>
    <t>DivC18</t>
  </si>
  <si>
    <t>DivC19</t>
  </si>
  <si>
    <t>1-Actualizar los cargos en nómina</t>
  </si>
  <si>
    <t>2-Consolidación de Nóminas</t>
  </si>
  <si>
    <t>3-Validación de Nómina con el MAP</t>
  </si>
  <si>
    <t>4-Propuesta de ajustes de Acuerdo a la Escala Aprobada</t>
  </si>
  <si>
    <t>5-Nómina validada y aprobada</t>
  </si>
  <si>
    <t>DDI1</t>
  </si>
  <si>
    <t>DDI2</t>
  </si>
  <si>
    <t>DDI3</t>
  </si>
  <si>
    <t>DDI4</t>
  </si>
  <si>
    <t>DDI5</t>
  </si>
  <si>
    <t>DDI6</t>
  </si>
  <si>
    <t>DDI7</t>
  </si>
  <si>
    <t>DDI8</t>
  </si>
  <si>
    <t>DDI9</t>
  </si>
  <si>
    <t>DDI10</t>
  </si>
  <si>
    <t>DDI11</t>
  </si>
  <si>
    <t>DCI1</t>
  </si>
  <si>
    <t>DFM1</t>
  </si>
  <si>
    <t>DFM2</t>
  </si>
  <si>
    <t>DFM3</t>
  </si>
  <si>
    <t>DFM4</t>
  </si>
  <si>
    <t>DFM5</t>
  </si>
  <si>
    <t>DFM6</t>
  </si>
  <si>
    <t>DCG1</t>
  </si>
  <si>
    <t>DCG2</t>
  </si>
  <si>
    <t>DCG3</t>
  </si>
  <si>
    <t>DCG4</t>
  </si>
  <si>
    <t>DCG5</t>
  </si>
  <si>
    <t>COMITÉ DE ÉTICA PÚBLICA</t>
  </si>
  <si>
    <t>DEPARTAMENTO DE TECNOLOGÍA DE LA INFORMACIÓN Y COMUNICACIÓN</t>
  </si>
  <si>
    <t>Sistema de Audio y Video del Auditorio Reestructurado y Actualizado</t>
  </si>
  <si>
    <t>Lograr la actualizacion del sistema de Audio y Video del Auditorio debido a que algunos de sus componentes esta dañados, otros estan fallando, su estado es de obsolecencia.</t>
  </si>
  <si>
    <t>4 Camaras Remotas para Auditorio</t>
  </si>
  <si>
    <t>Enc. Tecnología, Enc. Servicios TIC</t>
  </si>
  <si>
    <t>Consola de Audio Digital de 48 canales</t>
  </si>
  <si>
    <t>Consola de Luces para el Auditorio</t>
  </si>
  <si>
    <t>Sistema de Grabacion de Video y Streaming</t>
  </si>
  <si>
    <t>Renovacion del cableado de audio, luces y video del auditorio</t>
  </si>
  <si>
    <t>Personal de las TIC mejorado en sus capacidades tecnicas para la prestacion de los servicios que le son requeridos y mejor desempeño de las labores asignadas</t>
  </si>
  <si>
    <t>Servicios de Capacitacion a personal de las TIC</t>
  </si>
  <si>
    <t>Capacitaciones tecnicas en aspectos de programacion, bases de datos, redes, servidores  y administracion de TIC</t>
  </si>
  <si>
    <t>Enc. Tecnologia.</t>
  </si>
  <si>
    <t>Lograr una optima configuracion de la red logica del OISOE y las correspondientes conexiones necesarias entre los diferentes edificios y sus niveles con el DATACENTER.</t>
  </si>
  <si>
    <t xml:space="preserve">Contratación Fibra óptica para interconectar los diferentes niveles Edificio 1, 2 y 3 con el DATA CENTER nuevo. </t>
  </si>
  <si>
    <t>Encargado Tecnologia, Enc. Redes</t>
  </si>
  <si>
    <t>Asesoria respecto del cableado estructural (Data, y Voz) y de la estructura logica de la red del OISOE</t>
  </si>
  <si>
    <t>Cableado Estrutural (Data y Voz ) Edificio 1,2,4</t>
  </si>
  <si>
    <t>16 Patch Panels</t>
  </si>
  <si>
    <t>Adecuacion e implementacion de estandares mejorar los procesos, desarrollo de software, definicion de base de datos</t>
  </si>
  <si>
    <t>Consultoria Desarrollo de Procesos</t>
  </si>
  <si>
    <t>Enc. Tecnologia, Enc. Desarrollo, Enc. Datacenter</t>
  </si>
  <si>
    <t>Consultoria Desarrollo de Software</t>
  </si>
  <si>
    <t>Asesoria Implementacion Metodologia BIM</t>
  </si>
  <si>
    <t>Consultoria de creacion de estandares y definicion de base de datos para presupuesto</t>
  </si>
  <si>
    <t>Infraestructura de hardware de oficina tipo computadores de escritorio actualizada</t>
  </si>
  <si>
    <t>Debido a los niveles de obsolecencia y a la constante presencia de fallos debido a la obsolecencia de equipos reducir los fallos mediante la actualizacion de la infraestructura, hay un elevado porcentaje de equipos con mas de 6 años de uso.</t>
  </si>
  <si>
    <t xml:space="preserve">105 Monitores de 27" </t>
  </si>
  <si>
    <t xml:space="preserve">12 Escaners </t>
  </si>
  <si>
    <t>3 Tarjeta de Video</t>
  </si>
  <si>
    <t>70 Computadoras (Ordenadores)</t>
  </si>
  <si>
    <t>3 COMPUTADOR PORTATIL (LAPTOP).</t>
  </si>
  <si>
    <t>Infraestructura de Servidores Renovada acrode a la estructuracion del datacenter y a la mejora de los servicios a prestar.</t>
  </si>
  <si>
    <t>Reemplazo de servidores del datacenter para el incremento en las capacidades requeridas.</t>
  </si>
  <si>
    <t>3 SERVIDORES</t>
  </si>
  <si>
    <t>Enc. Tecnologia, Enc. Datacenter</t>
  </si>
  <si>
    <t>Servidor para la central telefonica (UTM) - Adquiscion, configuracion, puesta a punto</t>
  </si>
  <si>
    <t>Sistema de Hiperconvergencia de Servidores</t>
  </si>
  <si>
    <t>Departamento de las TIC dotado con los materiales gastables de oficina necesarios para su operación.</t>
  </si>
  <si>
    <t xml:space="preserve">Materiales requeridos para la operación administrativa del departamento. </t>
  </si>
  <si>
    <t>3 Caja de Folders</t>
  </si>
  <si>
    <t>Enc. Tecnologia, Enc. Servicios TIC.</t>
  </si>
  <si>
    <t>4 Grapadoras</t>
  </si>
  <si>
    <t>2 Tijeras</t>
  </si>
  <si>
    <t>4 Cajas de Grapas</t>
  </si>
  <si>
    <t>4 Cintas pegantes</t>
  </si>
  <si>
    <t>10 Resaltadores</t>
  </si>
  <si>
    <t>1 Caja de bandas de goma</t>
  </si>
  <si>
    <t>20 Resma de Papel</t>
  </si>
  <si>
    <t>Materiales gastables asociados a las TIC, requeridos para atender  requerimientos de operación de otras dependencias.</t>
  </si>
  <si>
    <t>60 Uds de DVDs</t>
  </si>
  <si>
    <t>200 Pilas cuadradas</t>
  </si>
  <si>
    <t>medio</t>
  </si>
  <si>
    <t>100 Pilas AA</t>
  </si>
  <si>
    <t>150 Uds Mouse Pad con el logo de la insitucion</t>
  </si>
  <si>
    <t>Departamento de las TIC dotado con los materiales requeridos para un eficiente mantenimiento de la red de data/voz del OISOE</t>
  </si>
  <si>
    <t>Adquirir los elementos necesarios para porder realizar un mantenimiento preventivo y/o correctivo de la red del OISOE</t>
  </si>
  <si>
    <t>5 Caja de Cables UTP Cat 6 (1000 pies)</t>
  </si>
  <si>
    <t>Enc. Tecnología, Enc. Operaciones</t>
  </si>
  <si>
    <t>300 Conector de Red Jack RJ45 macho</t>
  </si>
  <si>
    <t>300 Conector de Red Jack RJ45 hembra</t>
  </si>
  <si>
    <t>450 Patch Cords de 1 pie</t>
  </si>
  <si>
    <t>150 Patch Cords de 3 pie</t>
  </si>
  <si>
    <t>150 Face Plate</t>
  </si>
  <si>
    <t>Analizador/Certificador de cable y testeo</t>
  </si>
  <si>
    <t>Departamento de las TIC con los mobiliarios acorde a lo requerido para la realizacion de las labores de sus funcionarios.</t>
  </si>
  <si>
    <t>Adquisicion de los mobiliarios necesarios para el departamento de las TIC debido al elevado nivel de deterioro que hay en los actualmente utilizados</t>
  </si>
  <si>
    <t>12 Escritorios</t>
  </si>
  <si>
    <t>Enc. Tecnologia, Enc. Servicios  TIC</t>
  </si>
  <si>
    <t>10 Cubiculos</t>
  </si>
  <si>
    <t>Base para TV</t>
  </si>
  <si>
    <t>14 Sillones Semi Ejecutivos</t>
  </si>
  <si>
    <t>Personal de las TIC identificado para la prestacion de sus servicios</t>
  </si>
  <si>
    <t>Uniformes para personal de TIC</t>
  </si>
  <si>
    <t>130 Camisetas y 40 Camisas (dos etapas)</t>
  </si>
  <si>
    <t>Accesorios y elementos de informatica requeridos para el desempeño de las actividades de mantenimiento y atención a requerimientos de equipos y usuarios</t>
  </si>
  <si>
    <t>Plan de Remplazo y renovacion de Equipos de Usuarios (Computadoras, otros)</t>
  </si>
  <si>
    <t>60 Uds de Discos SSD 500GB / 1TB</t>
  </si>
  <si>
    <t>50 uds memoria USB 32 GB</t>
  </si>
  <si>
    <t>Regletas Electricas</t>
  </si>
  <si>
    <t>3 Fotocopiadoras Multifuncionales</t>
  </si>
  <si>
    <t>55 UPS</t>
  </si>
  <si>
    <t>15 Discos Duros Externos de 1TB</t>
  </si>
  <si>
    <t>2 Impresoras</t>
  </si>
  <si>
    <t>Caja para Disco Duro (Enclouser)</t>
  </si>
  <si>
    <t>Solucionado el problema de impresión en el OISOE sin la adqusicion y dependencia de hardware que pueda ser demandado</t>
  </si>
  <si>
    <t>Servicio de Impresión rentados para una mayor eficiencia en el cubrimiento de la demanda de impresoras e impresiones que no condicionen a la OISEO a la adquisicion de hardware y su mantenimiento.</t>
  </si>
  <si>
    <t>Rentar los equipos necesarios para las impresiones de la Institucion</t>
  </si>
  <si>
    <t>Enc. Tecnología y Enc. Servicios TIC</t>
  </si>
  <si>
    <t>Servicio de UPS Central en los edificio 1,2,3,4 que garantice las operaciones y soporte necesaqrio ante las fallas en el fluido electrico</t>
  </si>
  <si>
    <t>Mejora e inclusión de Servicio de UPS Central en los edificio 1,2,3,4 que garantiza continuidad en las operaciones del OISOE y evita el deterioro de los equipos.</t>
  </si>
  <si>
    <t>Mejora e inclusión de Servicio de UPS Central en los edificio 1,2,3,4</t>
  </si>
  <si>
    <t>Enc. Tecnología, Enc. Servicios TIC, Enc. Operaciones, Enc. Seguridad y Monitoreo</t>
  </si>
  <si>
    <t>Santiago y San francisco con la implementacion requerida de Firewall</t>
  </si>
  <si>
    <t>Obetener para Santiago y San Francisco el sistema de proteccion necesario para las computadoras y la red.</t>
  </si>
  <si>
    <t xml:space="preserve">2 firewall uno para Santiago y otro para San Francisco </t>
  </si>
  <si>
    <t>Enc. Tecnologia, Enc. Datacenter, Enc. Redes</t>
  </si>
  <si>
    <t xml:space="preserve">OISOE al dia en el licenciamiento y adquisicion del software necesario para sus operaciones a nivel de las TIC y de los sistemas administrativos soporte de las operaciones. </t>
  </si>
  <si>
    <t>Renovacion/Licenciamiento de Sosftware Autodesk</t>
  </si>
  <si>
    <t>Renovacion/Licenciamiento de suscripcion del software de Autodesk</t>
  </si>
  <si>
    <t>Enc. Tecnología, Enc. Servicios TIC, Enc. Seguridad y Monitoreo</t>
  </si>
  <si>
    <t>Licenciamiento de Sofware Microsoft Office</t>
  </si>
  <si>
    <t>Renovacion/Licenciamiento de Software Microsoft Office</t>
  </si>
  <si>
    <t>Adquisicion de Software de Monitoreo de redes</t>
  </si>
  <si>
    <t xml:space="preserve">Licenciamiento de Software de CiberSeguridad </t>
  </si>
  <si>
    <t>Adquisicion de Software de Manejo de Logs (Alertas de Sistema)</t>
  </si>
  <si>
    <t xml:space="preserve">Adquisicion de Software de Gestion Documental </t>
  </si>
  <si>
    <t>Adquisicion de Software de Gestion Documental</t>
  </si>
  <si>
    <t>Enc. Tecnología.</t>
  </si>
  <si>
    <t>Licenciamiento de Software de Gestion de Presupuesto de Obra</t>
  </si>
  <si>
    <t>Adquisicion de Software de Gestion de Prespuesto</t>
  </si>
  <si>
    <t>DTIC1</t>
  </si>
  <si>
    <t>DTIC2</t>
  </si>
  <si>
    <t>DTIC3</t>
  </si>
  <si>
    <t xml:space="preserve"> DTIC4</t>
  </si>
  <si>
    <t>DTIC5</t>
  </si>
  <si>
    <t>DTIC6</t>
  </si>
  <si>
    <t>DTIC7</t>
  </si>
  <si>
    <t>DTIC8</t>
  </si>
  <si>
    <t>DTIC9</t>
  </si>
  <si>
    <t>DTIC10</t>
  </si>
  <si>
    <t>DTIC11</t>
  </si>
  <si>
    <t>DTIC12</t>
  </si>
  <si>
    <t>DTIC13</t>
  </si>
  <si>
    <t>DTIC14</t>
  </si>
  <si>
    <t>DTIC15</t>
  </si>
  <si>
    <t>TOTAL GENERAL</t>
  </si>
  <si>
    <t xml:space="preserve">TOTAL GENERAL </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</si>
  <si>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</si>
  <si>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</si>
  <si>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</si>
  <si>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</si>
  <si>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 xml:space="preserve">MISIÓN:                                                                                                                                                                                                                                                                                                                                                                                                                                                                                                                                                                                                            Coordinar, ejecutar y supervisar la contratación de obras de infraestructura gubernamentales, a través de un marco de transparencia y compromiso con las necesidades de desarrollo del país y sus ciudadanos, mediante el empleo de las mejores practicas de la ingeniería y el respeto al medio ambiente.
                                                                                                                                                                                                                                                                                                                                                                                                                                                                </t>
  </si>
  <si>
    <t xml:space="preserve">MISIÓN:                                                                                                                                                                                                                                                                                                                                                                                                                                                                                                                                                                                                                                                                                                                                                                                                                                                                                                                                                                                                                                                                                                                                                                                                                                                                                                                                                                                                                                                                                                 Garantizar la debida utilización de los recursos proporcionados por el presupuesto nacional aprobado, destinados a proyectos de inversión, a fin de lograr el cumplimiento y metas establecidas, permitiendo que la prestación de servicios de construcción y supervisión estén contenidas con eficiencia, efectividad, calidad, oportunidad y excelencia.                                                                                                                                                                                                                                                                                                                          </t>
  </si>
  <si>
    <t>DIC</t>
  </si>
  <si>
    <t xml:space="preserve">CODIGO </t>
  </si>
  <si>
    <t>COD</t>
  </si>
  <si>
    <t>COS</t>
  </si>
  <si>
    <t>Estructura logica y fisica de la red optimizada y edificios 1, 2 y 3 en sus diferentes niveles conectados con el DATACENTER recien acondicionado y reubicado.</t>
  </si>
  <si>
    <t>21 switchs POE de 48 puertos Gigabit Ethernet</t>
  </si>
  <si>
    <t>48 conectores de fibra (Mini Gbit)</t>
  </si>
  <si>
    <t>6 Tarjetas de red fibra óptica para servidores DELL</t>
  </si>
  <si>
    <t xml:space="preserve">2 antenas, incluye instalación y configuración) </t>
  </si>
  <si>
    <t>10 Access Point</t>
  </si>
  <si>
    <t xml:space="preserve">2 Swicrh Core de fibra óptica </t>
  </si>
  <si>
    <t>16 baterías para UPS DATA CENTER</t>
  </si>
  <si>
    <t>2 KIT de herramientas de mantenimiento</t>
  </si>
  <si>
    <t>2 Juegos de herramientas para redes</t>
  </si>
  <si>
    <t>HeadsSets</t>
  </si>
  <si>
    <t>Licenciamiento CALS Windows Server</t>
  </si>
  <si>
    <t>Renovacion/Licenciamiento de CALS Software Microsoft Windows Server</t>
  </si>
  <si>
    <t>Renovación de Licenciamiento Software de BACK UP</t>
  </si>
  <si>
    <t>Renovacion Licenciamiento de Firewall FORTIGATE</t>
  </si>
  <si>
    <t xml:space="preserve">Renovacion/Licenciamiento de los Servicios de Fortiguard </t>
  </si>
  <si>
    <t>Renovacion Licenciamiento de Antivirus</t>
  </si>
  <si>
    <t xml:space="preserve">CiberSeguridad </t>
  </si>
  <si>
    <t>CONSTRUCCIÓN Y RECONSTRUCCIÓN DE CENTROS DE SALUD</t>
  </si>
  <si>
    <t>ACTIVIDAD CENTRAL</t>
  </si>
  <si>
    <t>TOTAL GENERAL NETO</t>
  </si>
  <si>
    <t>TOTAL DEUDA PÚBLICA</t>
  </si>
  <si>
    <t>PRESUPUESTO 2020</t>
  </si>
  <si>
    <t xml:space="preserve">TOTAL GENERAL PLAN OPERATIVO ANUAL 2020 </t>
  </si>
  <si>
    <r>
      <rPr>
        <b/>
        <sz val="20"/>
        <color theme="1"/>
        <rFont val="Calibri"/>
        <family val="2"/>
        <scheme val="minor"/>
      </rPr>
      <t xml:space="preserve">   </t>
    </r>
    <r>
      <rPr>
        <b/>
        <sz val="28"/>
        <color theme="1"/>
        <rFont val="Calibri"/>
        <family val="2"/>
        <scheme val="minor"/>
      </rPr>
      <t xml:space="preserve">  </t>
    </r>
    <r>
      <rPr>
        <b/>
        <sz val="18"/>
        <color theme="1"/>
        <rFont val="Calibri"/>
        <family val="2"/>
        <scheme val="minor"/>
      </rPr>
      <t xml:space="preserve"> </t>
    </r>
    <r>
      <rPr>
        <b/>
        <sz val="24"/>
        <color theme="1"/>
        <rFont val="Edwardian Script ITC"/>
        <family val="4"/>
      </rPr>
      <t>Oficina de Ingenieros de Supervisores de Obras del Estado</t>
    </r>
    <r>
      <rPr>
        <b/>
        <sz val="28"/>
        <color theme="1"/>
        <rFont val="Calibri"/>
        <family val="2"/>
        <scheme val="minor"/>
      </rPr>
      <t xml:space="preserve">                                                                                                                                                                                                                            </t>
    </r>
    <r>
      <rPr>
        <b/>
        <sz val="14"/>
        <color theme="1"/>
        <rFont val="Calibri"/>
        <family val="2"/>
        <scheme val="minor"/>
      </rPr>
      <t>DIRECCIÓN DE PLANIFICACIÓN Y DESARROLLO</t>
    </r>
    <r>
      <rPr>
        <b/>
        <sz val="28"/>
        <color theme="1"/>
        <rFont val="Calibri"/>
        <family val="2"/>
        <scheme val="minor"/>
      </rPr>
      <t xml:space="preserve">                                                                                                                            PLAN OPERATIVO ANUAL (POA) 2020                                                                                                                                                       </t>
    </r>
    <r>
      <rPr>
        <b/>
        <sz val="14"/>
        <color theme="1"/>
        <rFont val="Calibri"/>
        <family val="2"/>
        <scheme val="minor"/>
      </rPr>
      <t>DICIEMBRE 2019</t>
    </r>
  </si>
  <si>
    <t>TOTALES GRALES.</t>
  </si>
  <si>
    <t>TOTALES GENERALES</t>
  </si>
  <si>
    <t>DEPARTAMENTOS TÉCNICOS</t>
  </si>
  <si>
    <t>*LOS MONTOS AQUÍ REFLEJADOS SON ESTIMADOS POR EL PRESUPUESTO APROBADO Y EL PRESUPUESTO DE CAPTACIÓN DIRECTA INSTITUCIONAL.</t>
  </si>
  <si>
    <t>12,112,396,440‬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</si>
</sst>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_-* #,##0.00\ &quot;€&quot;_-;\-* #,##0.00\ &quot;€&quot;_-;_-* &quot;-&quot;??\ &quot;€&quot;_-;_-@_-"/>
    <numFmt numFmtId="165" formatCode="_([$RD$-1C0A]* #,##0.00_);_([$RD$-1C0A]* \(#,##0.00\);_([$RD$-1C0A]* &quot;-&quot;??_);_(@_)"/>
    <numFmt numFmtId="167" formatCode="[$$-1C0A]#,##0.00"/>
    <numFmt numFmtId="168" formatCode="&quot;$&quot;#,##0.00"/>
    <numFmt numFmtId="169" formatCode="[$$-1C0A]#,##0.00_);\([$$-1C0A]#,##0.00\)"/>
  </numFmts>
  <fonts count="77" x14ac:knownFonts="1">
    <font>
      <sz val="11"/>
      <color theme="1"/>
      <name val="Calibri"/>
      <family val="2"/>
      <scheme val="minor"/>
    </font>
    <font>
      <b/>
      <sz val="11"/>
      <color theme="1"/>
      <name val="Calibri"/>
      <family val="2"/>
      <scheme val="minor"/>
    </font>
    <font>
      <b/>
      <sz val="18"/>
      <color theme="1"/>
      <name val="Calibri"/>
      <family val="2"/>
      <scheme val="minor"/>
    </font>
    <font>
      <sz val="10"/>
      <color theme="1"/>
      <name val="Calibri"/>
      <family val="2"/>
      <scheme val="minor"/>
    </font>
    <font>
      <sz val="9"/>
      <color theme="1"/>
      <name val="Calibri"/>
      <family val="2"/>
      <scheme val="minor"/>
    </font>
    <font>
      <b/>
      <sz val="12"/>
      <color theme="0" tint="-4.9989318521683403E-2"/>
      <name val="Calibri"/>
      <family val="2"/>
      <scheme val="minor"/>
    </font>
    <font>
      <b/>
      <sz val="11"/>
      <color theme="0" tint="-4.9989318521683403E-2"/>
      <name val="Calibri"/>
      <family val="2"/>
      <scheme val="minor"/>
    </font>
    <font>
      <b/>
      <sz val="20"/>
      <color theme="0" tint="-4.9989318521683403E-2"/>
      <name val="Calibri"/>
      <family val="2"/>
      <scheme val="minor"/>
    </font>
    <font>
      <b/>
      <sz val="11"/>
      <color theme="0"/>
      <name val="Calibri"/>
      <family val="2"/>
      <scheme val="minor"/>
    </font>
    <font>
      <b/>
      <sz val="22"/>
      <color theme="1"/>
      <name val="Calibri"/>
      <family val="2"/>
      <scheme val="minor"/>
    </font>
    <font>
      <b/>
      <sz val="14"/>
      <color theme="0"/>
      <name val="Tahoma"/>
      <family val="2"/>
    </font>
    <font>
      <sz val="8"/>
      <color theme="1"/>
      <name val="Calibri"/>
      <family val="2"/>
      <scheme val="minor"/>
    </font>
    <font>
      <sz val="12"/>
      <color theme="1"/>
      <name val="Calibri"/>
      <family val="2"/>
      <scheme val="minor"/>
    </font>
    <font>
      <sz val="11"/>
      <color theme="1"/>
      <name val="Calibri"/>
      <family val="2"/>
      <scheme val="minor"/>
    </font>
    <font>
      <sz val="14"/>
      <color theme="1"/>
      <name val="Calibri"/>
      <family val="2"/>
      <scheme val="minor"/>
    </font>
    <font>
      <b/>
      <sz val="12"/>
      <color theme="1"/>
      <name val="Calibri"/>
      <family val="2"/>
      <scheme val="minor"/>
    </font>
    <font>
      <b/>
      <sz val="12"/>
      <color theme="0"/>
      <name val="Calibri"/>
      <family val="2"/>
      <scheme val="minor"/>
    </font>
    <font>
      <b/>
      <sz val="16"/>
      <color theme="1"/>
      <name val="Calibri"/>
      <family val="2"/>
      <scheme val="minor"/>
    </font>
    <font>
      <sz val="11"/>
      <color rgb="FFFF0000"/>
      <name val="Calibri"/>
      <family val="2"/>
      <scheme val="minor"/>
    </font>
    <font>
      <b/>
      <sz val="28"/>
      <color theme="1"/>
      <name val="Calibri"/>
      <family val="2"/>
      <scheme val="minor"/>
    </font>
    <font>
      <b/>
      <sz val="18"/>
      <color theme="0"/>
      <name val="Tahoma"/>
      <family val="2"/>
    </font>
    <font>
      <sz val="16"/>
      <color theme="1"/>
      <name val="Calibri"/>
      <family val="2"/>
      <scheme val="minor"/>
    </font>
    <font>
      <b/>
      <sz val="14"/>
      <color theme="1"/>
      <name val="Calibri"/>
      <family val="2"/>
      <scheme val="minor"/>
    </font>
    <font>
      <b/>
      <sz val="16"/>
      <color theme="0"/>
      <name val="Calibri"/>
      <family val="2"/>
      <scheme val="minor"/>
    </font>
    <font>
      <b/>
      <sz val="14"/>
      <color theme="0"/>
      <name val="Calibri"/>
      <family val="2"/>
      <scheme val="minor"/>
    </font>
    <font>
      <sz val="12"/>
      <color theme="1"/>
      <name val="Times New Roman"/>
      <family val="1"/>
    </font>
    <font>
      <b/>
      <sz val="12"/>
      <color theme="1"/>
      <name val="Times New Roman"/>
      <family val="1"/>
    </font>
    <font>
      <b/>
      <sz val="14"/>
      <color theme="1"/>
      <name val="Times New Roman"/>
      <family val="1"/>
    </font>
    <font>
      <b/>
      <sz val="12"/>
      <color theme="0" tint="-4.9989318521683403E-2"/>
      <name val="Times New Roman"/>
      <family val="1"/>
    </font>
    <font>
      <sz val="12"/>
      <color theme="0" tint="-4.9989318521683403E-2"/>
      <name val="Times New Roman"/>
      <family val="1"/>
    </font>
    <font>
      <sz val="11"/>
      <name val="Calibri"/>
      <family val="2"/>
      <scheme val="minor"/>
    </font>
    <font>
      <b/>
      <sz val="14"/>
      <name val="Calibri"/>
      <family val="2"/>
      <scheme val="minor"/>
    </font>
    <font>
      <b/>
      <sz val="11"/>
      <name val="Calibri"/>
      <family val="2"/>
      <scheme val="minor"/>
    </font>
    <font>
      <sz val="14"/>
      <color theme="1"/>
      <name val="Times New Roman"/>
      <family val="1"/>
    </font>
    <font>
      <b/>
      <sz val="36"/>
      <color theme="1"/>
      <name val="Calibri"/>
      <family val="2"/>
      <scheme val="minor"/>
    </font>
    <font>
      <b/>
      <sz val="30"/>
      <color theme="1"/>
      <name val="Times New Roman"/>
      <family val="1"/>
    </font>
    <font>
      <b/>
      <sz val="24"/>
      <color theme="0" tint="-4.9989318521683403E-2"/>
      <name val="Calibri"/>
      <family val="2"/>
      <scheme val="minor"/>
    </font>
    <font>
      <b/>
      <sz val="20"/>
      <color theme="0"/>
      <name val="Tahoma"/>
      <family val="2"/>
    </font>
    <font>
      <sz val="14"/>
      <name val="Calibri"/>
      <family val="2"/>
      <scheme val="minor"/>
    </font>
    <font>
      <sz val="12"/>
      <name val="Times New Roman"/>
      <family val="1"/>
    </font>
    <font>
      <sz val="11"/>
      <color theme="0" tint="-4.9989318521683403E-2"/>
      <name val="Calibri"/>
      <family val="2"/>
      <scheme val="minor"/>
    </font>
    <font>
      <b/>
      <sz val="16"/>
      <color theme="1"/>
      <name val="Times New Roman"/>
      <family val="1"/>
    </font>
    <font>
      <sz val="12"/>
      <name val="Calibri"/>
      <family val="2"/>
      <scheme val="minor"/>
    </font>
    <font>
      <sz val="16"/>
      <color theme="1"/>
      <name val="Times New Roman"/>
      <family val="1"/>
    </font>
    <font>
      <b/>
      <sz val="18"/>
      <color theme="1"/>
      <name val="Times New Roman"/>
      <family val="1"/>
    </font>
    <font>
      <sz val="20"/>
      <color theme="1"/>
      <name val="Calibri"/>
      <family val="2"/>
      <scheme val="minor"/>
    </font>
    <font>
      <sz val="18"/>
      <color theme="1"/>
      <name val="Calibri"/>
      <family val="2"/>
      <scheme val="minor"/>
    </font>
    <font>
      <sz val="13"/>
      <color theme="1"/>
      <name val="Calibri"/>
      <family val="2"/>
      <scheme val="minor"/>
    </font>
    <font>
      <sz val="18"/>
      <name val="Calibri"/>
      <family val="2"/>
      <scheme val="minor"/>
    </font>
    <font>
      <b/>
      <sz val="20"/>
      <color theme="1"/>
      <name val="Calibri"/>
      <family val="2"/>
      <scheme val="minor"/>
    </font>
    <font>
      <sz val="12"/>
      <color rgb="FF00B050"/>
      <name val="Times New Roman"/>
      <family val="1"/>
    </font>
    <font>
      <b/>
      <sz val="16"/>
      <name val="Calibri"/>
      <family val="2"/>
      <scheme val="minor"/>
    </font>
    <font>
      <b/>
      <sz val="16"/>
      <color theme="1"/>
      <name val="Calibri"/>
      <family val="2"/>
    </font>
    <font>
      <b/>
      <sz val="24"/>
      <color theme="1"/>
      <name val="Calibri"/>
      <family val="2"/>
      <scheme val="minor"/>
    </font>
    <font>
      <b/>
      <sz val="22"/>
      <color theme="0"/>
      <name val="Tahoma"/>
      <family val="2"/>
    </font>
    <font>
      <sz val="18"/>
      <color theme="1"/>
      <name val="Times New Roman"/>
      <family val="1"/>
    </font>
    <font>
      <b/>
      <sz val="12"/>
      <color rgb="FF00B050"/>
      <name val="Times New Roman"/>
      <family val="1"/>
    </font>
    <font>
      <b/>
      <sz val="16"/>
      <color theme="0"/>
      <name val="Tahoma"/>
      <family val="2"/>
    </font>
    <font>
      <sz val="12"/>
      <color theme="0" tint="-4.9989318521683403E-2"/>
      <name val="Calibri"/>
      <family val="2"/>
      <scheme val="minor"/>
    </font>
    <font>
      <b/>
      <sz val="12"/>
      <color rgb="FF00B050"/>
      <name val="Calibri"/>
      <family val="2"/>
      <scheme val="minor"/>
    </font>
    <font>
      <sz val="11"/>
      <color rgb="FF00B050"/>
      <name val="Calibri"/>
      <family val="2"/>
      <scheme val="minor"/>
    </font>
    <font>
      <b/>
      <sz val="22"/>
      <color theme="0" tint="-4.9989318521683403E-2"/>
      <name val="Calibri"/>
      <family val="2"/>
      <scheme val="minor"/>
    </font>
    <font>
      <sz val="14"/>
      <color theme="0" tint="-4.9989318521683403E-2"/>
      <name val="Calibri"/>
      <family val="2"/>
      <scheme val="minor"/>
    </font>
    <font>
      <sz val="14"/>
      <name val="Calibri"/>
      <family val="2"/>
    </font>
    <font>
      <b/>
      <sz val="12"/>
      <name val="Calibri"/>
      <family val="2"/>
      <scheme val="minor"/>
    </font>
    <font>
      <sz val="14"/>
      <color rgb="FF222222"/>
      <name val="Times New Roman"/>
      <family val="1"/>
    </font>
    <font>
      <u/>
      <sz val="20"/>
      <color theme="1"/>
      <name val="Calibri"/>
      <family val="2"/>
      <scheme val="minor"/>
    </font>
    <font>
      <b/>
      <sz val="9"/>
      <color theme="1"/>
      <name val="Calibri"/>
      <family val="2"/>
      <scheme val="minor"/>
    </font>
    <font>
      <b/>
      <sz val="15"/>
      <color theme="1"/>
      <name val="Calibri"/>
      <family val="2"/>
      <scheme val="minor"/>
    </font>
    <font>
      <b/>
      <sz val="10"/>
      <color theme="1"/>
      <name val="Calibri"/>
      <family val="2"/>
      <scheme val="minor"/>
    </font>
    <font>
      <sz val="24"/>
      <color theme="1"/>
      <name val="Calibri"/>
      <family val="2"/>
      <scheme val="minor"/>
    </font>
    <font>
      <sz val="22"/>
      <color theme="1"/>
      <name val="Calibri"/>
      <family val="2"/>
      <scheme val="minor"/>
    </font>
    <font>
      <sz val="26"/>
      <color theme="1"/>
      <name val="Calibri"/>
      <family val="2"/>
      <scheme val="minor"/>
    </font>
    <font>
      <b/>
      <sz val="24"/>
      <color theme="1"/>
      <name val="Edwardian Script ITC"/>
      <family val="4"/>
    </font>
    <font>
      <sz val="16"/>
      <name val="Calibri"/>
      <family val="2"/>
      <scheme val="minor"/>
    </font>
    <font>
      <b/>
      <sz val="18"/>
      <name val="Calibri"/>
      <family val="2"/>
      <scheme val="minor"/>
    </font>
    <font>
      <b/>
      <sz val="24"/>
      <color rgb="FFC00000"/>
      <name val="Calibri"/>
      <family val="2"/>
      <scheme val="minor"/>
    </font>
  </fonts>
  <fills count="17">
    <fill>
      <patternFill patternType="none"/>
    </fill>
    <fill>
      <patternFill patternType="gray125"/>
    </fill>
    <fill>
      <patternFill patternType="solid">
        <fgColor theme="3" tint="0.79998168889431442"/>
        <bgColor indexed="64"/>
      </patternFill>
    </fill>
    <fill>
      <patternFill patternType="solid">
        <fgColor theme="0" tint="-0.249977111117893"/>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rgb="FF00B050"/>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s>
  <borders count="86">
    <border>
      <left/>
      <right/>
      <top/>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medium">
        <color indexed="64"/>
      </top>
      <bottom style="medium">
        <color indexed="64"/>
      </bottom>
      <diagonal/>
    </border>
    <border>
      <left style="thin">
        <color auto="1"/>
      </left>
      <right/>
      <top/>
      <bottom style="hair">
        <color auto="1"/>
      </bottom>
      <diagonal/>
    </border>
    <border>
      <left/>
      <right style="thin">
        <color auto="1"/>
      </right>
      <top/>
      <bottom style="hair">
        <color auto="1"/>
      </bottom>
      <diagonal/>
    </border>
    <border>
      <left style="thin">
        <color auto="1"/>
      </left>
      <right style="medium">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style="hair">
        <color auto="1"/>
      </top>
      <bottom/>
      <diagonal/>
    </border>
    <border>
      <left style="thin">
        <color auto="1"/>
      </left>
      <right style="thin">
        <color auto="1"/>
      </right>
      <top style="hair">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right style="thin">
        <color indexed="64"/>
      </right>
      <top style="medium">
        <color indexed="64"/>
      </top>
      <bottom style="medium">
        <color indexed="64"/>
      </bottom>
      <diagonal/>
    </border>
  </borders>
  <cellStyleXfs count="4">
    <xf numFmtId="0" fontId="0" fillId="0" borderId="0"/>
    <xf numFmtId="44" fontId="13" fillId="0" borderId="0" applyFont="0" applyFill="0" applyBorder="0" applyAlignment="0" applyProtection="0"/>
    <xf numFmtId="9" fontId="13" fillId="0" borderId="0" applyFont="0" applyFill="0" applyBorder="0" applyAlignment="0" applyProtection="0"/>
    <xf numFmtId="164" fontId="13" fillId="0" borderId="0" applyFont="0" applyFill="0" applyBorder="0" applyAlignment="0" applyProtection="0"/>
  </cellStyleXfs>
  <cellXfs count="3047">
    <xf numFmtId="0" fontId="0" fillId="0" borderId="0" xfId="0"/>
    <xf numFmtId="0" fontId="0" fillId="0" borderId="3" xfId="0" applyBorder="1"/>
    <xf numFmtId="9" fontId="5" fillId="0" borderId="3" xfId="0" applyNumberFormat="1" applyFont="1" applyBorder="1" applyAlignment="1">
      <alignment horizontal="center" vertical="center"/>
    </xf>
    <xf numFmtId="0" fontId="4" fillId="0" borderId="3" xfId="0" applyFont="1" applyBorder="1" applyAlignment="1">
      <alignment horizontal="center" vertical="center" wrapText="1"/>
    </xf>
    <xf numFmtId="0" fontId="0" fillId="0" borderId="0" xfId="0" applyAlignment="1">
      <alignment horizontal="center" vertical="center"/>
    </xf>
    <xf numFmtId="0" fontId="1" fillId="2" borderId="18" xfId="0" applyFont="1" applyFill="1" applyBorder="1" applyAlignment="1">
      <alignment horizontal="center" vertical="center" wrapText="1"/>
    </xf>
    <xf numFmtId="0" fontId="3" fillId="0" borderId="3" xfId="0" applyFont="1" applyBorder="1" applyAlignment="1">
      <alignment horizontal="center" vertical="center"/>
    </xf>
    <xf numFmtId="0" fontId="11" fillId="0" borderId="0" xfId="0" applyFont="1" applyAlignment="1">
      <alignment horizontal="center" vertical="center" wrapText="1"/>
    </xf>
    <xf numFmtId="0" fontId="0" fillId="7" borderId="3" xfId="0" applyFill="1" applyBorder="1" applyAlignment="1">
      <alignment horizontal="center" vertical="center"/>
    </xf>
    <xf numFmtId="0" fontId="11" fillId="0" borderId="0" xfId="0" applyFont="1" applyAlignment="1">
      <alignment vertical="center" wrapText="1"/>
    </xf>
    <xf numFmtId="0" fontId="0" fillId="0" borderId="0" xfId="0" applyAlignment="1">
      <alignment wrapText="1"/>
    </xf>
    <xf numFmtId="0" fontId="11" fillId="0" borderId="0" xfId="0" applyFont="1" applyAlignment="1">
      <alignment horizontal="center" wrapText="1"/>
    </xf>
    <xf numFmtId="0" fontId="11" fillId="0" borderId="0" xfId="0" applyFont="1" applyBorder="1" applyAlignment="1">
      <alignment horizontal="center" vertical="center" wrapText="1"/>
    </xf>
    <xf numFmtId="0" fontId="0" fillId="0" borderId="0" xfId="0" applyFill="1" applyBorder="1" applyAlignment="1">
      <alignment horizontal="center" vertical="center"/>
    </xf>
    <xf numFmtId="0" fontId="8"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11" fillId="0" borderId="0" xfId="0" applyFont="1" applyAlignment="1">
      <alignment wrapText="1"/>
    </xf>
    <xf numFmtId="0" fontId="4" fillId="0" borderId="0" xfId="0" applyFont="1" applyAlignment="1">
      <alignment horizontal="center" vertical="center" wrapText="1"/>
    </xf>
    <xf numFmtId="0" fontId="0" fillId="0" borderId="0" xfId="0" applyFont="1" applyAlignment="1">
      <alignment horizontal="center" vertical="center" wrapText="1"/>
    </xf>
    <xf numFmtId="0" fontId="0" fillId="0" borderId="4" xfId="0" applyFont="1" applyBorder="1" applyAlignment="1">
      <alignment horizontal="center" vertical="center" wrapText="1"/>
    </xf>
    <xf numFmtId="0" fontId="0" fillId="0" borderId="3" xfId="0" applyBorder="1" applyAlignment="1">
      <alignment horizontal="center" vertical="center"/>
    </xf>
    <xf numFmtId="0" fontId="0" fillId="0" borderId="3" xfId="0" applyBorder="1" applyAlignment="1">
      <alignment horizontal="center" vertical="center" wrapText="1"/>
    </xf>
    <xf numFmtId="9" fontId="3" fillId="0" borderId="3" xfId="0" applyNumberFormat="1" applyFont="1" applyBorder="1" applyAlignment="1">
      <alignment horizontal="center" vertical="center"/>
    </xf>
    <xf numFmtId="0" fontId="16" fillId="4" borderId="18" xfId="0" applyFont="1" applyFill="1" applyBorder="1" applyAlignment="1">
      <alignment horizontal="center" vertical="center" wrapText="1"/>
    </xf>
    <xf numFmtId="0" fontId="15" fillId="2" borderId="18" xfId="0" applyFont="1" applyFill="1" applyBorder="1" applyAlignment="1">
      <alignment horizontal="center" vertical="center" wrapText="1"/>
    </xf>
    <xf numFmtId="9" fontId="14" fillId="0" borderId="3" xfId="0" applyNumberFormat="1" applyFont="1" applyBorder="1" applyAlignment="1">
      <alignment horizontal="center" vertical="center"/>
    </xf>
    <xf numFmtId="9" fontId="5" fillId="8" borderId="3" xfId="0" applyNumberFormat="1" applyFont="1" applyFill="1" applyBorder="1" applyAlignment="1">
      <alignment horizontal="center" vertical="center"/>
    </xf>
    <xf numFmtId="0" fontId="0" fillId="8" borderId="3" xfId="0" applyFill="1" applyBorder="1"/>
    <xf numFmtId="0" fontId="0" fillId="0" borderId="3" xfId="0" applyFill="1" applyBorder="1"/>
    <xf numFmtId="9" fontId="5" fillId="0" borderId="3" xfId="0" applyNumberFormat="1" applyFont="1" applyFill="1" applyBorder="1" applyAlignment="1">
      <alignment horizontal="center" vertical="center"/>
    </xf>
    <xf numFmtId="0" fontId="18" fillId="0" borderId="3" xfId="0" applyFont="1" applyFill="1" applyBorder="1"/>
    <xf numFmtId="0" fontId="15" fillId="2" borderId="9" xfId="0" applyFont="1" applyFill="1" applyBorder="1" applyAlignment="1">
      <alignment horizontal="center" vertical="center" wrapText="1"/>
    </xf>
    <xf numFmtId="0" fontId="15" fillId="2" borderId="9" xfId="0" applyFont="1" applyFill="1" applyBorder="1" applyAlignment="1">
      <alignment horizontal="center" vertical="center"/>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4" fillId="0" borderId="19" xfId="0" applyFont="1" applyBorder="1" applyAlignment="1">
      <alignment horizontal="center" vertical="center" wrapText="1"/>
    </xf>
    <xf numFmtId="0" fontId="15" fillId="2" borderId="9" xfId="0" applyFont="1" applyFill="1" applyBorder="1" applyAlignment="1">
      <alignment horizontal="center" vertical="center"/>
    </xf>
    <xf numFmtId="0" fontId="14" fillId="0" borderId="25" xfId="0" applyFont="1" applyBorder="1" applyAlignment="1">
      <alignment horizontal="center" vertical="center" wrapText="1"/>
    </xf>
    <xf numFmtId="0" fontId="1" fillId="2" borderId="9" xfId="0" applyFont="1" applyFill="1" applyBorder="1" applyAlignment="1">
      <alignment horizontal="center" vertical="center"/>
    </xf>
    <xf numFmtId="0" fontId="14" fillId="0" borderId="26" xfId="0" applyFont="1" applyBorder="1" applyAlignment="1">
      <alignment horizontal="left" vertical="center" wrapText="1"/>
    </xf>
    <xf numFmtId="0" fontId="0" fillId="0" borderId="27" xfId="0" applyBorder="1" applyAlignment="1">
      <alignment horizontal="center" vertical="center"/>
    </xf>
    <xf numFmtId="0" fontId="3" fillId="0" borderId="27" xfId="0" applyFont="1" applyBorder="1" applyAlignment="1">
      <alignment horizontal="center" vertical="center"/>
    </xf>
    <xf numFmtId="0" fontId="4" fillId="0" borderId="27" xfId="0" applyFont="1" applyBorder="1" applyAlignment="1">
      <alignment horizontal="center" vertical="center" wrapText="1"/>
    </xf>
    <xf numFmtId="9" fontId="3" fillId="0" borderId="27" xfId="0" applyNumberFormat="1" applyFont="1" applyBorder="1" applyAlignment="1">
      <alignment horizontal="center" vertical="center"/>
    </xf>
    <xf numFmtId="9" fontId="14" fillId="0" borderId="27" xfId="0" applyNumberFormat="1" applyFont="1" applyBorder="1" applyAlignment="1">
      <alignment horizontal="center" vertical="center"/>
    </xf>
    <xf numFmtId="9" fontId="5" fillId="0" borderId="27" xfId="0" applyNumberFormat="1" applyFont="1" applyBorder="1" applyAlignment="1">
      <alignment horizontal="center" vertical="center"/>
    </xf>
    <xf numFmtId="9" fontId="6" fillId="0" borderId="27" xfId="0" applyNumberFormat="1" applyFont="1" applyBorder="1" applyAlignment="1">
      <alignment horizontal="center" vertical="center"/>
    </xf>
    <xf numFmtId="9" fontId="6" fillId="0" borderId="27" xfId="0" applyNumberFormat="1" applyFont="1" applyFill="1" applyBorder="1" applyAlignment="1">
      <alignment horizontal="center" vertical="center"/>
    </xf>
    <xf numFmtId="9" fontId="5" fillId="8" borderId="27" xfId="0" applyNumberFormat="1" applyFont="1" applyFill="1" applyBorder="1" applyAlignment="1">
      <alignment horizontal="center" vertical="center"/>
    </xf>
    <xf numFmtId="0" fontId="18" fillId="0" borderId="27" xfId="0" applyFont="1" applyFill="1" applyBorder="1"/>
    <xf numFmtId="0" fontId="0" fillId="0" borderId="27" xfId="0" applyFill="1" applyBorder="1"/>
    <xf numFmtId="0" fontId="0" fillId="0" borderId="27" xfId="0" applyBorder="1"/>
    <xf numFmtId="0" fontId="0" fillId="0" borderId="28" xfId="0" applyBorder="1"/>
    <xf numFmtId="0" fontId="0" fillId="0" borderId="29" xfId="0" applyBorder="1"/>
    <xf numFmtId="0" fontId="0" fillId="0" borderId="30" xfId="0" applyBorder="1" applyAlignment="1">
      <alignment horizontal="center" vertical="center"/>
    </xf>
    <xf numFmtId="0" fontId="0" fillId="0" borderId="30" xfId="0" applyBorder="1"/>
    <xf numFmtId="0" fontId="3" fillId="0" borderId="30" xfId="0" applyFont="1" applyBorder="1" applyAlignment="1">
      <alignment horizontal="center" vertical="center"/>
    </xf>
    <xf numFmtId="9" fontId="3" fillId="0" borderId="30" xfId="0" applyNumberFormat="1" applyFont="1" applyBorder="1" applyAlignment="1">
      <alignment horizontal="center" vertical="center"/>
    </xf>
    <xf numFmtId="9" fontId="14" fillId="0" borderId="30" xfId="0" applyNumberFormat="1" applyFont="1" applyBorder="1" applyAlignment="1">
      <alignment horizontal="center" vertical="center"/>
    </xf>
    <xf numFmtId="0" fontId="0" fillId="0" borderId="30" xfId="0" applyFill="1" applyBorder="1"/>
    <xf numFmtId="0" fontId="0" fillId="8" borderId="30" xfId="0" applyFill="1" applyBorder="1"/>
    <xf numFmtId="0" fontId="18" fillId="0" borderId="30" xfId="0" applyFont="1" applyFill="1" applyBorder="1"/>
    <xf numFmtId="0" fontId="0" fillId="0" borderId="31" xfId="0" applyBorder="1"/>
    <xf numFmtId="9" fontId="6" fillId="8" borderId="27" xfId="0" applyNumberFormat="1" applyFont="1" applyFill="1" applyBorder="1" applyAlignment="1">
      <alignment horizontal="center" vertical="center"/>
    </xf>
    <xf numFmtId="0" fontId="0" fillId="8" borderId="27" xfId="0" applyFill="1" applyBorder="1"/>
    <xf numFmtId="0" fontId="0" fillId="0" borderId="30" xfId="0" applyBorder="1" applyAlignment="1">
      <alignment horizontal="center" vertical="center" wrapText="1"/>
    </xf>
    <xf numFmtId="0" fontId="4" fillId="0" borderId="30" xfId="0" applyFont="1" applyBorder="1" applyAlignment="1">
      <alignment horizontal="center" vertical="center" wrapText="1"/>
    </xf>
    <xf numFmtId="9" fontId="5" fillId="0" borderId="30" xfId="0" applyNumberFormat="1" applyFont="1" applyBorder="1" applyAlignment="1">
      <alignment horizontal="center" vertical="center"/>
    </xf>
    <xf numFmtId="9" fontId="5" fillId="8" borderId="30" xfId="0" applyNumberFormat="1" applyFont="1" applyFill="1" applyBorder="1" applyAlignment="1">
      <alignment horizontal="center" vertical="center"/>
    </xf>
    <xf numFmtId="0" fontId="14" fillId="0" borderId="26" xfId="0" applyFont="1" applyBorder="1" applyAlignment="1">
      <alignment horizontal="left" vertical="center"/>
    </xf>
    <xf numFmtId="0" fontId="14" fillId="0" borderId="32" xfId="0" applyFont="1" applyBorder="1" applyAlignment="1">
      <alignment horizontal="left" vertical="center" wrapText="1"/>
    </xf>
    <xf numFmtId="0" fontId="14" fillId="0" borderId="32" xfId="0" applyFont="1" applyBorder="1" applyAlignment="1">
      <alignment vertical="center" wrapText="1"/>
    </xf>
    <xf numFmtId="0" fontId="14" fillId="0" borderId="33" xfId="0" applyFont="1" applyBorder="1" applyAlignment="1">
      <alignment vertical="center" wrapText="1"/>
    </xf>
    <xf numFmtId="0" fontId="14" fillId="0" borderId="33" xfId="0" applyFont="1" applyBorder="1" applyAlignment="1">
      <alignment horizontal="left" vertical="center" wrapText="1"/>
    </xf>
    <xf numFmtId="0" fontId="14" fillId="0" borderId="26" xfId="0" applyFont="1" applyBorder="1" applyAlignment="1">
      <alignment vertical="center"/>
    </xf>
    <xf numFmtId="0" fontId="3" fillId="0" borderId="2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0" xfId="0" applyFont="1" applyBorder="1" applyAlignment="1">
      <alignment horizontal="center" vertical="center" wrapText="1"/>
    </xf>
    <xf numFmtId="0" fontId="8"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horizontal="center" vertical="center" wrapText="1"/>
    </xf>
    <xf numFmtId="0" fontId="0" fillId="0" borderId="4" xfId="0" applyBorder="1" applyAlignment="1">
      <alignment horizontal="center" vertical="center" wrapText="1"/>
    </xf>
    <xf numFmtId="0" fontId="23" fillId="4" borderId="10"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9" xfId="0" applyFont="1" applyFill="1" applyBorder="1" applyAlignment="1">
      <alignment horizontal="center" vertical="center"/>
    </xf>
    <xf numFmtId="0" fontId="22" fillId="2" borderId="9" xfId="0" applyFont="1" applyFill="1" applyBorder="1" applyAlignment="1">
      <alignment horizontal="center" vertical="center"/>
    </xf>
    <xf numFmtId="0" fontId="25" fillId="0" borderId="42" xfId="0" applyFont="1" applyBorder="1" applyAlignment="1">
      <alignment horizontal="center" vertical="center"/>
    </xf>
    <xf numFmtId="0" fontId="25" fillId="0" borderId="27" xfId="0" applyFont="1" applyBorder="1" applyAlignment="1">
      <alignment horizontal="center" vertical="center"/>
    </xf>
    <xf numFmtId="9" fontId="25" fillId="0" borderId="27" xfId="0" applyNumberFormat="1" applyFont="1" applyBorder="1" applyAlignment="1">
      <alignment horizontal="center" vertical="center"/>
    </xf>
    <xf numFmtId="0" fontId="25" fillId="0" borderId="41" xfId="0" applyFont="1" applyBorder="1" applyAlignment="1">
      <alignment horizontal="center" vertical="center" wrapText="1"/>
    </xf>
    <xf numFmtId="9" fontId="28" fillId="8" borderId="26" xfId="0" applyNumberFormat="1" applyFont="1" applyFill="1" applyBorder="1" applyAlignment="1">
      <alignment vertical="center"/>
    </xf>
    <xf numFmtId="9" fontId="28" fillId="8" borderId="27" xfId="0" applyNumberFormat="1" applyFont="1" applyFill="1" applyBorder="1" applyAlignment="1">
      <alignment vertical="center"/>
    </xf>
    <xf numFmtId="0" fontId="25" fillId="0" borderId="45" xfId="0" applyFont="1" applyBorder="1" applyAlignment="1">
      <alignment horizontal="center" vertical="center"/>
    </xf>
    <xf numFmtId="0" fontId="25" fillId="0" borderId="3" xfId="0" applyFont="1" applyBorder="1" applyAlignment="1">
      <alignment horizontal="center" vertical="center"/>
    </xf>
    <xf numFmtId="0" fontId="25" fillId="0" borderId="3" xfId="0" applyFont="1" applyBorder="1" applyAlignment="1">
      <alignment vertical="center" wrapText="1"/>
    </xf>
    <xf numFmtId="9" fontId="25" fillId="0" borderId="3" xfId="0" applyNumberFormat="1" applyFont="1" applyBorder="1" applyAlignment="1">
      <alignment horizontal="center" vertical="center"/>
    </xf>
    <xf numFmtId="0" fontId="25" fillId="0" borderId="44" xfId="0" applyFont="1" applyBorder="1" applyAlignment="1">
      <alignment horizontal="center" vertical="center" wrapText="1"/>
    </xf>
    <xf numFmtId="0" fontId="25" fillId="0" borderId="45" xfId="0" applyFont="1" applyBorder="1"/>
    <xf numFmtId="0" fontId="25" fillId="0" borderId="3" xfId="0" applyFont="1" applyBorder="1"/>
    <xf numFmtId="0" fontId="25" fillId="0" borderId="30" xfId="0" applyFont="1" applyBorder="1"/>
    <xf numFmtId="9" fontId="25" fillId="0" borderId="30" xfId="0" applyNumberFormat="1" applyFont="1" applyBorder="1" applyAlignment="1">
      <alignment horizontal="center" vertical="center"/>
    </xf>
    <xf numFmtId="0" fontId="25" fillId="8" borderId="33" xfId="0" applyFont="1" applyFill="1" applyBorder="1"/>
    <xf numFmtId="0" fontId="25" fillId="8" borderId="30" xfId="0" applyFont="1" applyFill="1" applyBorder="1"/>
    <xf numFmtId="0" fontId="25" fillId="9" borderId="31" xfId="0" applyFont="1" applyFill="1" applyBorder="1"/>
    <xf numFmtId="0" fontId="25" fillId="0" borderId="27" xfId="0" applyFont="1" applyBorder="1"/>
    <xf numFmtId="0" fontId="25" fillId="0" borderId="28" xfId="0" applyFont="1" applyBorder="1"/>
    <xf numFmtId="0" fontId="25" fillId="0" borderId="52" xfId="0" applyFont="1" applyBorder="1"/>
    <xf numFmtId="0" fontId="25" fillId="0" borderId="55" xfId="0" applyFont="1" applyBorder="1"/>
    <xf numFmtId="0" fontId="25" fillId="8" borderId="32" xfId="0" applyFont="1" applyFill="1" applyBorder="1"/>
    <xf numFmtId="0" fontId="25" fillId="0" borderId="29" xfId="0" applyFont="1" applyBorder="1"/>
    <xf numFmtId="0" fontId="25" fillId="0" borderId="27" xfId="0" applyFont="1" applyBorder="1" applyAlignment="1">
      <alignment horizontal="center" vertical="center" wrapText="1"/>
    </xf>
    <xf numFmtId="0" fontId="25" fillId="8" borderId="27" xfId="0" applyFont="1" applyFill="1" applyBorder="1"/>
    <xf numFmtId="0" fontId="25" fillId="8" borderId="3" xfId="0" applyFont="1" applyFill="1" applyBorder="1"/>
    <xf numFmtId="0" fontId="25" fillId="9" borderId="27" xfId="0" applyFont="1" applyFill="1" applyBorder="1"/>
    <xf numFmtId="0" fontId="25" fillId="8" borderId="28" xfId="0" applyFont="1" applyFill="1" applyBorder="1"/>
    <xf numFmtId="0" fontId="25" fillId="0" borderId="3" xfId="0" applyFont="1" applyBorder="1" applyAlignment="1">
      <alignment horizontal="center" vertical="center" wrapText="1"/>
    </xf>
    <xf numFmtId="0" fontId="25" fillId="9" borderId="3" xfId="0" applyFont="1" applyFill="1" applyBorder="1"/>
    <xf numFmtId="0" fontId="25" fillId="8" borderId="29" xfId="0" applyFont="1" applyFill="1" applyBorder="1"/>
    <xf numFmtId="0" fontId="25" fillId="9" borderId="32" xfId="0" applyFont="1" applyFill="1" applyBorder="1"/>
    <xf numFmtId="0" fontId="25" fillId="0" borderId="31" xfId="0" applyFont="1" applyBorder="1"/>
    <xf numFmtId="0" fontId="25" fillId="8" borderId="31" xfId="0" applyFont="1" applyFill="1" applyBorder="1"/>
    <xf numFmtId="0" fontId="23" fillId="4" borderId="18"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1" xfId="0" applyFont="1" applyFill="1" applyBorder="1" applyAlignment="1">
      <alignment horizontal="center" vertical="center"/>
    </xf>
    <xf numFmtId="0" fontId="22" fillId="2" borderId="11" xfId="0" applyFont="1" applyFill="1" applyBorder="1" applyAlignment="1">
      <alignment horizontal="center" vertical="center"/>
    </xf>
    <xf numFmtId="9" fontId="28" fillId="8" borderId="27" xfId="0" applyNumberFormat="1" applyFont="1" applyFill="1" applyBorder="1" applyAlignment="1">
      <alignment horizontal="center" vertical="center"/>
    </xf>
    <xf numFmtId="9" fontId="28" fillId="8" borderId="3" xfId="0" applyNumberFormat="1" applyFont="1" applyFill="1" applyBorder="1" applyAlignment="1">
      <alignment horizontal="center" vertical="center"/>
    </xf>
    <xf numFmtId="9" fontId="28" fillId="0" borderId="3" xfId="0" applyNumberFormat="1" applyFont="1" applyBorder="1" applyAlignment="1">
      <alignment horizontal="center" vertical="center"/>
    </xf>
    <xf numFmtId="0" fontId="25" fillId="0" borderId="58" xfId="0" applyFont="1" applyBorder="1"/>
    <xf numFmtId="9" fontId="25" fillId="0" borderId="58" xfId="0" applyNumberFormat="1" applyFont="1" applyBorder="1" applyAlignment="1">
      <alignment horizontal="center" vertical="center"/>
    </xf>
    <xf numFmtId="0" fontId="25" fillId="8" borderId="58" xfId="0" applyFont="1" applyFill="1" applyBorder="1"/>
    <xf numFmtId="0" fontId="25" fillId="0" borderId="60" xfId="0" applyFont="1" applyBorder="1"/>
    <xf numFmtId="9" fontId="28" fillId="0" borderId="27" xfId="0" applyNumberFormat="1" applyFont="1" applyBorder="1" applyAlignment="1">
      <alignment horizontal="center" vertical="center"/>
    </xf>
    <xf numFmtId="9" fontId="26" fillId="0" borderId="27" xfId="0" applyNumberFormat="1" applyFont="1" applyBorder="1" applyAlignment="1">
      <alignment horizontal="center" vertical="center"/>
    </xf>
    <xf numFmtId="9" fontId="26" fillId="0" borderId="30" xfId="0" applyNumberFormat="1" applyFont="1" applyBorder="1" applyAlignment="1">
      <alignment horizontal="center" vertical="center"/>
    </xf>
    <xf numFmtId="0" fontId="0" fillId="0" borderId="1" xfId="0" applyBorder="1"/>
    <xf numFmtId="0" fontId="25" fillId="0" borderId="58" xfId="0" applyFont="1" applyBorder="1" applyAlignment="1">
      <alignment horizontal="center" vertical="center"/>
    </xf>
    <xf numFmtId="0" fontId="25" fillId="0" borderId="63" xfId="0" applyFont="1" applyBorder="1" applyAlignment="1">
      <alignment horizontal="center" vertical="center"/>
    </xf>
    <xf numFmtId="0" fontId="25" fillId="0" borderId="65" xfId="0" applyFont="1" applyBorder="1" applyAlignment="1">
      <alignment horizontal="center" vertical="center" wrapText="1"/>
    </xf>
    <xf numFmtId="0" fontId="25" fillId="8" borderId="67" xfId="0" applyFont="1" applyFill="1" applyBorder="1"/>
    <xf numFmtId="0" fontId="25" fillId="8" borderId="60" xfId="0" applyFont="1" applyFill="1" applyBorder="1"/>
    <xf numFmtId="0" fontId="25" fillId="8" borderId="26" xfId="0" applyFont="1" applyFill="1" applyBorder="1"/>
    <xf numFmtId="0" fontId="25" fillId="0" borderId="44" xfId="0" applyFont="1" applyBorder="1"/>
    <xf numFmtId="0" fontId="25" fillId="0" borderId="32" xfId="0" applyFont="1" applyBorder="1"/>
    <xf numFmtId="0" fontId="25" fillId="0" borderId="59" xfId="0" applyFont="1" applyBorder="1"/>
    <xf numFmtId="0" fontId="25" fillId="0" borderId="67" xfId="0" applyFont="1" applyBorder="1"/>
    <xf numFmtId="0" fontId="25" fillId="0" borderId="42" xfId="0" applyFont="1" applyBorder="1"/>
    <xf numFmtId="0" fontId="25" fillId="0" borderId="41" xfId="0" applyFont="1" applyBorder="1"/>
    <xf numFmtId="0" fontId="25" fillId="0" borderId="26" xfId="0" applyFont="1" applyBorder="1"/>
    <xf numFmtId="0" fontId="25" fillId="0" borderId="63" xfId="0" applyFont="1" applyBorder="1"/>
    <xf numFmtId="0" fontId="25" fillId="0" borderId="48" xfId="0" applyFont="1" applyBorder="1"/>
    <xf numFmtId="0" fontId="25" fillId="0" borderId="33" xfId="0" applyFont="1" applyBorder="1"/>
    <xf numFmtId="0" fontId="0" fillId="0" borderId="0" xfId="0" applyAlignment="1">
      <alignment vertical="center"/>
    </xf>
    <xf numFmtId="0" fontId="25" fillId="0" borderId="54" xfId="0" applyFont="1" applyBorder="1"/>
    <xf numFmtId="0" fontId="25" fillId="8" borderId="54" xfId="0" applyFont="1" applyFill="1" applyBorder="1"/>
    <xf numFmtId="0" fontId="25" fillId="8" borderId="44" xfId="0" applyFont="1" applyFill="1" applyBorder="1"/>
    <xf numFmtId="0" fontId="25" fillId="9" borderId="28" xfId="0" applyFont="1" applyFill="1" applyBorder="1"/>
    <xf numFmtId="0" fontId="25" fillId="9" borderId="26" xfId="0" applyFont="1" applyFill="1" applyBorder="1"/>
    <xf numFmtId="0" fontId="25" fillId="9" borderId="45" xfId="0" applyFont="1" applyFill="1" applyBorder="1"/>
    <xf numFmtId="0" fontId="25" fillId="9" borderId="44" xfId="0" applyFont="1" applyFill="1" applyBorder="1"/>
    <xf numFmtId="0" fontId="25" fillId="9" borderId="29" xfId="0" applyFont="1" applyFill="1" applyBorder="1"/>
    <xf numFmtId="0" fontId="25" fillId="9" borderId="48" xfId="0" applyFont="1" applyFill="1" applyBorder="1"/>
    <xf numFmtId="0" fontId="25" fillId="9" borderId="33" xfId="0" applyFont="1" applyFill="1" applyBorder="1"/>
    <xf numFmtId="0" fontId="25" fillId="9" borderId="55" xfId="0" applyFont="1" applyFill="1" applyBorder="1"/>
    <xf numFmtId="0" fontId="25" fillId="9" borderId="54" xfId="0" applyFont="1" applyFill="1" applyBorder="1"/>
    <xf numFmtId="0" fontId="0" fillId="0" borderId="4" xfId="0" applyBorder="1" applyAlignment="1">
      <alignment vertical="center"/>
    </xf>
    <xf numFmtId="0" fontId="0" fillId="0" borderId="0" xfId="0" applyAlignment="1">
      <alignment horizontal="left" vertical="center" wrapText="1"/>
    </xf>
    <xf numFmtId="0" fontId="0" fillId="0" borderId="0" xfId="0" applyAlignment="1">
      <alignment vertical="top" wrapText="1"/>
    </xf>
    <xf numFmtId="4" fontId="0" fillId="0" borderId="0" xfId="0" applyNumberFormat="1"/>
    <xf numFmtId="0" fontId="0" fillId="0" borderId="0" xfId="0" applyAlignment="1">
      <alignment horizontal="center" wrapText="1"/>
    </xf>
    <xf numFmtId="9" fontId="0" fillId="0" borderId="0" xfId="0" applyNumberFormat="1" applyAlignment="1">
      <alignment horizontal="center"/>
    </xf>
    <xf numFmtId="9" fontId="1" fillId="0" borderId="0" xfId="0" applyNumberFormat="1" applyFont="1" applyAlignment="1">
      <alignment horizontal="center"/>
    </xf>
    <xf numFmtId="0" fontId="0" fillId="0" borderId="0" xfId="0" applyAlignment="1">
      <alignment horizontal="center"/>
    </xf>
    <xf numFmtId="0" fontId="0" fillId="0" borderId="0" xfId="0" applyAlignment="1">
      <alignment horizontal="left" vertical="top" wrapText="1"/>
    </xf>
    <xf numFmtId="0" fontId="1" fillId="0" borderId="0" xfId="0" applyFont="1" applyAlignment="1">
      <alignment horizontal="center" vertical="center"/>
    </xf>
    <xf numFmtId="0" fontId="30" fillId="0" borderId="27" xfId="0" applyFont="1" applyBorder="1" applyAlignment="1">
      <alignment horizontal="center" vertical="center" wrapText="1"/>
    </xf>
    <xf numFmtId="9" fontId="32" fillId="0" borderId="27" xfId="0" applyNumberFormat="1" applyFont="1" applyBorder="1" applyAlignment="1">
      <alignment horizontal="center" vertical="center"/>
    </xf>
    <xf numFmtId="9" fontId="32" fillId="8" borderId="27" xfId="0" applyNumberFormat="1" applyFont="1" applyFill="1" applyBorder="1" applyAlignment="1">
      <alignment horizontal="center" vertical="center"/>
    </xf>
    <xf numFmtId="0" fontId="30" fillId="0" borderId="27" xfId="0" applyFont="1" applyBorder="1" applyAlignment="1">
      <alignment horizontal="center"/>
    </xf>
    <xf numFmtId="0" fontId="30" fillId="0" borderId="3" xfId="0" applyFont="1" applyBorder="1" applyAlignment="1">
      <alignment horizontal="center" vertical="center" wrapText="1"/>
    </xf>
    <xf numFmtId="0" fontId="30" fillId="0" borderId="3" xfId="0" applyFont="1" applyBorder="1" applyAlignment="1">
      <alignment horizontal="center"/>
    </xf>
    <xf numFmtId="0" fontId="30" fillId="8" borderId="3" xfId="0" applyFont="1" applyFill="1" applyBorder="1" applyAlignment="1">
      <alignment horizontal="center"/>
    </xf>
    <xf numFmtId="9" fontId="32" fillId="0" borderId="3" xfId="0" applyNumberFormat="1" applyFont="1" applyBorder="1" applyAlignment="1">
      <alignment horizontal="center" vertical="center"/>
    </xf>
    <xf numFmtId="9" fontId="32" fillId="8" borderId="3" xfId="0" applyNumberFormat="1" applyFont="1" applyFill="1" applyBorder="1" applyAlignment="1">
      <alignment horizontal="center" vertical="center"/>
    </xf>
    <xf numFmtId="9" fontId="32" fillId="0" borderId="52" xfId="0" applyNumberFormat="1" applyFont="1" applyBorder="1" applyAlignment="1">
      <alignment horizontal="center" vertical="center"/>
    </xf>
    <xf numFmtId="9" fontId="32" fillId="8" borderId="52" xfId="0" applyNumberFormat="1" applyFont="1" applyFill="1" applyBorder="1" applyAlignment="1">
      <alignment horizontal="center" vertical="center"/>
    </xf>
    <xf numFmtId="0" fontId="30" fillId="0" borderId="52" xfId="0" applyFont="1" applyBorder="1" applyAlignment="1">
      <alignment horizontal="center"/>
    </xf>
    <xf numFmtId="0" fontId="30" fillId="8" borderId="52" xfId="0" applyFont="1" applyFill="1" applyBorder="1" applyAlignment="1">
      <alignment horizontal="center"/>
    </xf>
    <xf numFmtId="0" fontId="30" fillId="0" borderId="30" xfId="0" applyFont="1" applyBorder="1" applyAlignment="1">
      <alignment horizontal="center"/>
    </xf>
    <xf numFmtId="9" fontId="32" fillId="0" borderId="30" xfId="0" applyNumberFormat="1" applyFont="1" applyBorder="1" applyAlignment="1">
      <alignment horizontal="center" vertical="center"/>
    </xf>
    <xf numFmtId="0" fontId="30" fillId="8" borderId="30" xfId="0" applyFont="1" applyFill="1" applyBorder="1" applyAlignment="1">
      <alignment horizontal="center"/>
    </xf>
    <xf numFmtId="0" fontId="30" fillId="8" borderId="27" xfId="0" applyFont="1" applyFill="1" applyBorder="1" applyAlignment="1">
      <alignment horizontal="center"/>
    </xf>
    <xf numFmtId="9" fontId="32" fillId="8" borderId="30" xfId="0" applyNumberFormat="1" applyFont="1" applyFill="1" applyBorder="1" applyAlignment="1">
      <alignment horizontal="center" vertical="center"/>
    </xf>
    <xf numFmtId="9" fontId="32" fillId="0" borderId="58" xfId="0" applyNumberFormat="1" applyFont="1" applyBorder="1" applyAlignment="1">
      <alignment horizontal="center" vertical="center"/>
    </xf>
    <xf numFmtId="0" fontId="30" fillId="8" borderId="58" xfId="0" applyFont="1" applyFill="1" applyBorder="1" applyAlignment="1">
      <alignment horizontal="center"/>
    </xf>
    <xf numFmtId="0" fontId="30" fillId="0" borderId="58" xfId="0" applyFont="1" applyBorder="1" applyAlignment="1">
      <alignment horizontal="center"/>
    </xf>
    <xf numFmtId="9" fontId="32" fillId="8" borderId="58" xfId="0" applyNumberFormat="1" applyFont="1" applyFill="1" applyBorder="1" applyAlignment="1">
      <alignment horizontal="center" vertical="center"/>
    </xf>
    <xf numFmtId="0" fontId="30" fillId="0" borderId="30" xfId="0" applyFont="1" applyBorder="1" applyAlignment="1">
      <alignment horizontal="center" vertical="center" wrapText="1"/>
    </xf>
    <xf numFmtId="0" fontId="24" fillId="4" borderId="10"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5" fillId="9" borderId="27" xfId="0" applyFont="1" applyFill="1" applyBorder="1" applyAlignment="1">
      <alignment vertical="center"/>
    </xf>
    <xf numFmtId="9" fontId="25" fillId="9" borderId="27" xfId="0" applyNumberFormat="1" applyFont="1" applyFill="1" applyBorder="1" applyAlignment="1">
      <alignment horizontal="center" vertical="center"/>
    </xf>
    <xf numFmtId="0" fontId="25" fillId="9" borderId="3" xfId="0" applyFont="1" applyFill="1" applyBorder="1" applyAlignment="1">
      <alignment vertical="center"/>
    </xf>
    <xf numFmtId="9" fontId="25" fillId="9" borderId="3" xfId="0" applyNumberFormat="1" applyFont="1" applyFill="1" applyBorder="1" applyAlignment="1">
      <alignment horizontal="center" vertical="center"/>
    </xf>
    <xf numFmtId="0" fontId="25" fillId="9" borderId="30" xfId="0" applyFont="1" applyFill="1" applyBorder="1"/>
    <xf numFmtId="9" fontId="25" fillId="9" borderId="30" xfId="0" applyNumberFormat="1" applyFont="1" applyFill="1" applyBorder="1" applyAlignment="1">
      <alignment horizontal="center" vertical="center"/>
    </xf>
    <xf numFmtId="0" fontId="25" fillId="9" borderId="52" xfId="0" applyFont="1" applyFill="1" applyBorder="1" applyAlignment="1">
      <alignment vertical="center"/>
    </xf>
    <xf numFmtId="0" fontId="25" fillId="9" borderId="58" xfId="0" applyFont="1" applyFill="1" applyBorder="1"/>
    <xf numFmtId="0" fontId="25" fillId="9" borderId="20" xfId="0" applyFont="1" applyFill="1" applyBorder="1"/>
    <xf numFmtId="0" fontId="24" fillId="4" borderId="18" xfId="0" applyFont="1" applyFill="1" applyBorder="1" applyAlignment="1">
      <alignment horizontal="center" vertical="center" wrapText="1"/>
    </xf>
    <xf numFmtId="0" fontId="22" fillId="2" borderId="11" xfId="0" applyFont="1" applyFill="1" applyBorder="1" applyAlignment="1">
      <alignment horizontal="center" vertical="center" wrapText="1"/>
    </xf>
    <xf numFmtId="9" fontId="25" fillId="0" borderId="27" xfId="0" applyNumberFormat="1" applyFont="1" applyBorder="1" applyAlignment="1">
      <alignment horizontal="center" vertical="center" wrapText="1"/>
    </xf>
    <xf numFmtId="9" fontId="25" fillId="0" borderId="3" xfId="0" applyNumberFormat="1"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9" borderId="19" xfId="0" applyFont="1" applyFill="1" applyBorder="1" applyAlignment="1">
      <alignment vertical="center" wrapText="1"/>
    </xf>
    <xf numFmtId="0" fontId="25" fillId="9" borderId="20" xfId="0" applyFont="1" applyFill="1" applyBorder="1" applyAlignment="1">
      <alignment vertical="center" wrapText="1"/>
    </xf>
    <xf numFmtId="0" fontId="25" fillId="9" borderId="25" xfId="0" applyFont="1" applyFill="1" applyBorder="1" applyAlignment="1">
      <alignment vertical="center" wrapText="1"/>
    </xf>
    <xf numFmtId="0" fontId="17" fillId="2" borderId="10" xfId="0" applyFont="1" applyFill="1" applyBorder="1" applyAlignment="1">
      <alignment horizontal="center" vertical="center" wrapText="1"/>
    </xf>
    <xf numFmtId="4" fontId="17" fillId="2" borderId="9" xfId="0" applyNumberFormat="1" applyFont="1" applyFill="1" applyBorder="1" applyAlignment="1">
      <alignment horizontal="center" vertical="center"/>
    </xf>
    <xf numFmtId="0" fontId="0" fillId="0" borderId="0" xfId="0" applyAlignment="1">
      <alignment horizontal="left" wrapText="1"/>
    </xf>
    <xf numFmtId="0" fontId="30" fillId="0" borderId="58" xfId="0" applyFont="1" applyBorder="1" applyAlignment="1">
      <alignment horizontal="center" vertical="center" wrapText="1"/>
    </xf>
    <xf numFmtId="0" fontId="17" fillId="2" borderId="18" xfId="0" applyFont="1" applyFill="1" applyBorder="1" applyAlignment="1">
      <alignment horizontal="center" vertical="center" wrapText="1"/>
    </xf>
    <xf numFmtId="0" fontId="25" fillId="9" borderId="9" xfId="0" applyFont="1" applyFill="1" applyBorder="1" applyAlignment="1">
      <alignment vertical="center"/>
    </xf>
    <xf numFmtId="0" fontId="25" fillId="9" borderId="22" xfId="0" applyFont="1" applyFill="1" applyBorder="1" applyAlignment="1">
      <alignment vertical="center"/>
    </xf>
    <xf numFmtId="0" fontId="25" fillId="9" borderId="19" xfId="0" applyFont="1" applyFill="1" applyBorder="1" applyAlignment="1">
      <alignment vertical="center"/>
    </xf>
    <xf numFmtId="0" fontId="26" fillId="9" borderId="40" xfId="0" applyFont="1" applyFill="1" applyBorder="1" applyAlignment="1">
      <alignment vertical="center"/>
    </xf>
    <xf numFmtId="0" fontId="26" fillId="9" borderId="19" xfId="0" applyFont="1" applyFill="1" applyBorder="1" applyAlignment="1">
      <alignment vertical="center"/>
    </xf>
    <xf numFmtId="0" fontId="26" fillId="9" borderId="19" xfId="0" applyFont="1" applyFill="1" applyBorder="1" applyAlignment="1">
      <alignment vertical="center" wrapText="1"/>
    </xf>
    <xf numFmtId="0" fontId="25" fillId="0" borderId="27" xfId="0" applyFont="1" applyBorder="1" applyAlignment="1">
      <alignment horizontal="left" vertical="center" wrapText="1"/>
    </xf>
    <xf numFmtId="0" fontId="25" fillId="0" borderId="27" xfId="0" applyFont="1" applyBorder="1" applyAlignment="1">
      <alignment horizontal="left" wrapText="1"/>
    </xf>
    <xf numFmtId="0" fontId="25" fillId="0" borderId="19" xfId="0" applyFont="1" applyBorder="1" applyAlignment="1">
      <alignment horizontal="center" vertical="center"/>
    </xf>
    <xf numFmtId="9" fontId="28" fillId="8" borderId="27" xfId="0" applyNumberFormat="1" applyFont="1" applyFill="1" applyBorder="1" applyAlignment="1">
      <alignment horizontal="left" vertical="center"/>
    </xf>
    <xf numFmtId="9" fontId="28" fillId="0" borderId="27" xfId="0" applyNumberFormat="1" applyFont="1" applyBorder="1" applyAlignment="1">
      <alignment horizontal="left" vertical="center"/>
    </xf>
    <xf numFmtId="0" fontId="25" fillId="0" borderId="27" xfId="0" applyFont="1" applyBorder="1" applyAlignment="1">
      <alignment horizontal="left"/>
    </xf>
    <xf numFmtId="0" fontId="25" fillId="0" borderId="28" xfId="0" applyFont="1" applyBorder="1" applyAlignment="1">
      <alignment horizontal="left"/>
    </xf>
    <xf numFmtId="0" fontId="25" fillId="9" borderId="10" xfId="0" applyFont="1" applyFill="1" applyBorder="1" applyAlignment="1">
      <alignment vertical="center"/>
    </xf>
    <xf numFmtId="0" fontId="25" fillId="9" borderId="23" xfId="0" applyFont="1" applyFill="1" applyBorder="1" applyAlignment="1">
      <alignment vertical="center"/>
    </xf>
    <xf numFmtId="0" fontId="25" fillId="9" borderId="20" xfId="0" applyFont="1" applyFill="1" applyBorder="1" applyAlignment="1">
      <alignment vertical="center"/>
    </xf>
    <xf numFmtId="0" fontId="26" fillId="9" borderId="43" xfId="0" applyFont="1" applyFill="1" applyBorder="1" applyAlignment="1">
      <alignment vertical="center"/>
    </xf>
    <xf numFmtId="0" fontId="26" fillId="9" borderId="20" xfId="0" applyFont="1" applyFill="1" applyBorder="1" applyAlignment="1">
      <alignment vertical="center"/>
    </xf>
    <xf numFmtId="0" fontId="26" fillId="9" borderId="20" xfId="0" applyFont="1" applyFill="1" applyBorder="1" applyAlignment="1">
      <alignment vertical="center" wrapText="1"/>
    </xf>
    <xf numFmtId="0" fontId="25" fillId="0" borderId="3" xfId="0" applyFont="1" applyBorder="1" applyAlignment="1">
      <alignment horizontal="left" vertical="center"/>
    </xf>
    <xf numFmtId="0" fontId="25" fillId="0" borderId="3" xfId="0" applyFont="1" applyBorder="1" applyAlignment="1">
      <alignment horizontal="left" wrapText="1"/>
    </xf>
    <xf numFmtId="0" fontId="25" fillId="0" borderId="3" xfId="0" applyFont="1" applyBorder="1" applyAlignment="1">
      <alignment horizontal="center"/>
    </xf>
    <xf numFmtId="0" fontId="25" fillId="0" borderId="3" xfId="0" applyFont="1" applyBorder="1" applyAlignment="1">
      <alignment horizontal="left" vertical="center" wrapText="1"/>
    </xf>
    <xf numFmtId="0" fontId="25" fillId="0" borderId="3" xfId="0" applyFont="1" applyBorder="1" applyAlignment="1">
      <alignment horizontal="left"/>
    </xf>
    <xf numFmtId="0" fontId="25" fillId="8" borderId="3" xfId="0" applyFont="1" applyFill="1" applyBorder="1" applyAlignment="1">
      <alignment horizontal="left"/>
    </xf>
    <xf numFmtId="9" fontId="28" fillId="0" borderId="3" xfId="0" applyNumberFormat="1" applyFont="1" applyBorder="1" applyAlignment="1">
      <alignment horizontal="left" vertical="center"/>
    </xf>
    <xf numFmtId="0" fontId="25" fillId="0" borderId="29" xfId="0" applyFont="1" applyBorder="1" applyAlignment="1">
      <alignment horizontal="left"/>
    </xf>
    <xf numFmtId="9" fontId="28" fillId="8" borderId="3" xfId="0" applyNumberFormat="1" applyFont="1" applyFill="1" applyBorder="1" applyAlignment="1">
      <alignment horizontal="left" vertical="center"/>
    </xf>
    <xf numFmtId="0" fontId="25" fillId="0" borderId="0" xfId="0" applyFont="1" applyAlignment="1">
      <alignment horizontal="center"/>
    </xf>
    <xf numFmtId="0" fontId="25" fillId="0" borderId="58" xfId="0" applyFont="1" applyBorder="1" applyAlignment="1">
      <alignment horizontal="left" vertical="center" wrapText="1"/>
    </xf>
    <xf numFmtId="0" fontId="25" fillId="0" borderId="58" xfId="0" applyFont="1" applyBorder="1" applyAlignment="1">
      <alignment horizontal="left"/>
    </xf>
    <xf numFmtId="0" fontId="25" fillId="8" borderId="58" xfId="0" applyFont="1" applyFill="1" applyBorder="1" applyAlignment="1">
      <alignment horizontal="left"/>
    </xf>
    <xf numFmtId="0" fontId="25" fillId="0" borderId="60" xfId="0" applyFont="1" applyBorder="1" applyAlignment="1">
      <alignment horizontal="left"/>
    </xf>
    <xf numFmtId="0" fontId="25" fillId="0" borderId="30" xfId="0" applyFont="1" applyBorder="1" applyAlignment="1">
      <alignment horizontal="left" vertical="center" wrapText="1"/>
    </xf>
    <xf numFmtId="0" fontId="25" fillId="0" borderId="30" xfId="0" applyFont="1" applyBorder="1" applyAlignment="1">
      <alignment horizontal="left" wrapText="1"/>
    </xf>
    <xf numFmtId="0" fontId="25" fillId="0" borderId="30" xfId="0" applyFont="1" applyBorder="1" applyAlignment="1">
      <alignment horizontal="left"/>
    </xf>
    <xf numFmtId="0" fontId="25" fillId="8" borderId="30" xfId="0" applyFont="1" applyFill="1" applyBorder="1" applyAlignment="1">
      <alignment horizontal="left"/>
    </xf>
    <xf numFmtId="0" fontId="25" fillId="0" borderId="31" xfId="0" applyFont="1" applyBorder="1" applyAlignment="1">
      <alignment horizontal="left"/>
    </xf>
    <xf numFmtId="0" fontId="0" fillId="0" borderId="27" xfId="0" applyBorder="1" applyAlignment="1">
      <alignment horizontal="left" vertical="center" wrapText="1"/>
    </xf>
    <xf numFmtId="9" fontId="6" fillId="0" borderId="27" xfId="0" applyNumberFormat="1" applyFont="1" applyBorder="1" applyAlignment="1">
      <alignment horizontal="left" vertical="center"/>
    </xf>
    <xf numFmtId="0" fontId="0" fillId="0" borderId="27" xfId="0" applyBorder="1" applyAlignment="1">
      <alignment horizontal="left"/>
    </xf>
    <xf numFmtId="0" fontId="0" fillId="0" borderId="28" xfId="0" applyBorder="1" applyAlignment="1">
      <alignment horizontal="left"/>
    </xf>
    <xf numFmtId="0" fontId="0" fillId="0" borderId="3" xfId="0" applyBorder="1" applyAlignment="1">
      <alignment horizontal="left" vertical="center"/>
    </xf>
    <xf numFmtId="0" fontId="0" fillId="8" borderId="3" xfId="0" applyFill="1" applyBorder="1" applyAlignment="1">
      <alignment horizontal="left"/>
    </xf>
    <xf numFmtId="0" fontId="0" fillId="0" borderId="3" xfId="0" applyBorder="1" applyAlignment="1">
      <alignment horizontal="left"/>
    </xf>
    <xf numFmtId="9" fontId="6" fillId="0" borderId="3" xfId="0" applyNumberFormat="1" applyFont="1" applyBorder="1" applyAlignment="1">
      <alignment horizontal="left" vertical="center"/>
    </xf>
    <xf numFmtId="0" fontId="0" fillId="0" borderId="29" xfId="0" applyBorder="1" applyAlignment="1">
      <alignment horizontal="left"/>
    </xf>
    <xf numFmtId="0" fontId="0" fillId="0" borderId="3" xfId="0" applyBorder="1" applyAlignment="1">
      <alignment horizontal="left" vertical="center" wrapText="1"/>
    </xf>
    <xf numFmtId="0" fontId="0" fillId="0" borderId="32" xfId="0" applyBorder="1"/>
    <xf numFmtId="0" fontId="0" fillId="0" borderId="30" xfId="0" applyBorder="1" applyAlignment="1">
      <alignment horizontal="left" vertical="center" wrapText="1"/>
    </xf>
    <xf numFmtId="0" fontId="0" fillId="0" borderId="33" xfId="0" applyBorder="1"/>
    <xf numFmtId="9" fontId="6" fillId="8" borderId="27" xfId="0" applyNumberFormat="1" applyFont="1" applyFill="1" applyBorder="1" applyAlignment="1">
      <alignment horizontal="left" vertical="center"/>
    </xf>
    <xf numFmtId="0" fontId="1" fillId="2" borderId="11" xfId="0" applyFont="1" applyFill="1" applyBorder="1" applyAlignment="1">
      <alignment horizontal="center" vertical="center"/>
    </xf>
    <xf numFmtId="0" fontId="25" fillId="0" borderId="3" xfId="0" applyFont="1" applyBorder="1" applyAlignment="1">
      <alignment horizontal="left" vertical="top" wrapText="1"/>
    </xf>
    <xf numFmtId="0" fontId="25" fillId="0" borderId="27" xfId="0" applyFont="1" applyBorder="1" applyAlignment="1">
      <alignment horizontal="left" vertical="center"/>
    </xf>
    <xf numFmtId="0" fontId="0" fillId="0" borderId="28" xfId="0" applyBorder="1" applyAlignment="1">
      <alignment horizontal="left" vertical="center"/>
    </xf>
    <xf numFmtId="0" fontId="25" fillId="8" borderId="3" xfId="0" applyFont="1" applyFill="1" applyBorder="1" applyAlignment="1">
      <alignment horizontal="left" vertical="center"/>
    </xf>
    <xf numFmtId="0" fontId="0" fillId="0" borderId="29" xfId="0" applyBorder="1" applyAlignment="1">
      <alignment horizontal="left" vertical="center"/>
    </xf>
    <xf numFmtId="0" fontId="25" fillId="0" borderId="29" xfId="0" applyFont="1" applyBorder="1" applyAlignment="1">
      <alignment horizontal="left" vertical="center"/>
    </xf>
    <xf numFmtId="0" fontId="25" fillId="8" borderId="29" xfId="0" applyFont="1" applyFill="1" applyBorder="1" applyAlignment="1">
      <alignment horizontal="left" vertical="center"/>
    </xf>
    <xf numFmtId="0" fontId="0" fillId="9" borderId="9" xfId="0" applyFill="1" applyBorder="1" applyAlignment="1">
      <alignment vertical="center"/>
    </xf>
    <xf numFmtId="0" fontId="0" fillId="9" borderId="22" xfId="0" applyFill="1" applyBorder="1" applyAlignment="1">
      <alignment vertical="center"/>
    </xf>
    <xf numFmtId="0" fontId="0" fillId="9" borderId="19" xfId="0" applyFill="1" applyBorder="1" applyAlignment="1">
      <alignment vertical="center"/>
    </xf>
    <xf numFmtId="0" fontId="25" fillId="0" borderId="41" xfId="0" applyFont="1" applyBorder="1" applyAlignment="1">
      <alignment horizontal="left" vertical="center" wrapText="1"/>
    </xf>
    <xf numFmtId="0" fontId="25" fillId="0" borderId="8" xfId="0" applyFont="1" applyBorder="1" applyAlignment="1">
      <alignment horizontal="left" vertical="center" wrapText="1"/>
    </xf>
    <xf numFmtId="0" fontId="25" fillId="0" borderId="8" xfId="0" applyFont="1" applyBorder="1" applyAlignment="1">
      <alignment horizontal="left" wrapText="1"/>
    </xf>
    <xf numFmtId="0" fontId="25" fillId="0" borderId="22" xfId="0" applyFont="1" applyBorder="1" applyAlignment="1">
      <alignment horizontal="center" vertical="center"/>
    </xf>
    <xf numFmtId="0" fontId="0" fillId="9" borderId="10" xfId="0" applyFill="1" applyBorder="1" applyAlignment="1">
      <alignment vertical="center"/>
    </xf>
    <xf numFmtId="0" fontId="0" fillId="9" borderId="23" xfId="0" applyFill="1" applyBorder="1" applyAlignment="1">
      <alignment vertical="center"/>
    </xf>
    <xf numFmtId="0" fontId="0" fillId="9" borderId="20" xfId="0" applyFill="1" applyBorder="1" applyAlignment="1">
      <alignment vertical="center"/>
    </xf>
    <xf numFmtId="0" fontId="25" fillId="0" borderId="44" xfId="0" applyFont="1" applyBorder="1" applyAlignment="1">
      <alignment horizontal="left" vertical="center"/>
    </xf>
    <xf numFmtId="0" fontId="25" fillId="0" borderId="57" xfId="0" applyFont="1" applyBorder="1" applyAlignment="1">
      <alignment horizontal="left" vertical="center"/>
    </xf>
    <xf numFmtId="0" fontId="25" fillId="0" borderId="57" xfId="0" applyFont="1" applyBorder="1" applyAlignment="1">
      <alignment horizontal="left" wrapText="1"/>
    </xf>
    <xf numFmtId="0" fontId="0" fillId="0" borderId="32" xfId="0" applyBorder="1" applyAlignment="1">
      <alignment horizontal="center"/>
    </xf>
    <xf numFmtId="0" fontId="25" fillId="0" borderId="44" xfId="0" applyFont="1" applyBorder="1" applyAlignment="1">
      <alignment horizontal="left" vertical="center" wrapText="1"/>
    </xf>
    <xf numFmtId="0" fontId="25" fillId="0" borderId="32" xfId="0" applyFont="1" applyBorder="1" applyAlignment="1">
      <alignment horizontal="center" vertical="center" wrapText="1"/>
    </xf>
    <xf numFmtId="0" fontId="25" fillId="0" borderId="57" xfId="0" applyFont="1" applyBorder="1" applyAlignment="1">
      <alignment horizontal="left"/>
    </xf>
    <xf numFmtId="0" fontId="0" fillId="0" borderId="5" xfId="0" applyBorder="1" applyAlignment="1">
      <alignment horizontal="center"/>
    </xf>
    <xf numFmtId="0" fontId="25" fillId="0" borderId="57" xfId="0" applyFont="1" applyBorder="1" applyAlignment="1">
      <alignment horizontal="left" vertical="center" wrapText="1"/>
    </xf>
    <xf numFmtId="0" fontId="25" fillId="0" borderId="21" xfId="0" applyFont="1" applyBorder="1" applyAlignment="1">
      <alignment horizontal="left" vertical="center" wrapText="1"/>
    </xf>
    <xf numFmtId="9" fontId="40" fillId="0" borderId="27" xfId="0" applyNumberFormat="1" applyFont="1" applyBorder="1" applyAlignment="1">
      <alignment horizontal="left" vertical="center"/>
    </xf>
    <xf numFmtId="9" fontId="40" fillId="9" borderId="27" xfId="0" applyNumberFormat="1" applyFont="1" applyFill="1" applyBorder="1" applyAlignment="1">
      <alignment horizontal="left" vertical="center"/>
    </xf>
    <xf numFmtId="0" fontId="0" fillId="9" borderId="27" xfId="0" applyFill="1" applyBorder="1" applyAlignment="1">
      <alignment horizontal="left"/>
    </xf>
    <xf numFmtId="9" fontId="6" fillId="9" borderId="27" xfId="0" applyNumberFormat="1" applyFont="1" applyFill="1" applyBorder="1" applyAlignment="1">
      <alignment horizontal="left" vertical="center"/>
    </xf>
    <xf numFmtId="0" fontId="0" fillId="9" borderId="3" xfId="0" applyFill="1" applyBorder="1" applyAlignment="1">
      <alignment horizontal="left"/>
    </xf>
    <xf numFmtId="9" fontId="40" fillId="9" borderId="3" xfId="0" applyNumberFormat="1" applyFont="1" applyFill="1" applyBorder="1" applyAlignment="1">
      <alignment horizontal="left" vertical="center"/>
    </xf>
    <xf numFmtId="9" fontId="6" fillId="9" borderId="3" xfId="0" applyNumberFormat="1" applyFont="1" applyFill="1" applyBorder="1" applyAlignment="1">
      <alignment horizontal="left" vertical="center"/>
    </xf>
    <xf numFmtId="0" fontId="0" fillId="8" borderId="33" xfId="0" applyFill="1" applyBorder="1"/>
    <xf numFmtId="0" fontId="0" fillId="9" borderId="30" xfId="0" applyFill="1" applyBorder="1"/>
    <xf numFmtId="0" fontId="0" fillId="9" borderId="30" xfId="0" applyFill="1" applyBorder="1" applyAlignment="1">
      <alignment horizontal="left"/>
    </xf>
    <xf numFmtId="0" fontId="25" fillId="0" borderId="21" xfId="0" applyFont="1" applyBorder="1" applyAlignment="1">
      <alignment horizontal="left" wrapText="1"/>
    </xf>
    <xf numFmtId="0" fontId="0" fillId="8" borderId="67" xfId="0" applyFill="1" applyBorder="1"/>
    <xf numFmtId="0" fontId="0" fillId="8" borderId="58" xfId="0" applyFill="1" applyBorder="1"/>
    <xf numFmtId="0" fontId="0" fillId="0" borderId="60" xfId="0" applyBorder="1"/>
    <xf numFmtId="9" fontId="40" fillId="8" borderId="3" xfId="0" applyNumberFormat="1" applyFont="1" applyFill="1" applyBorder="1" applyAlignment="1">
      <alignment horizontal="left" vertical="center"/>
    </xf>
    <xf numFmtId="0" fontId="0" fillId="0" borderId="58" xfId="0" applyBorder="1"/>
    <xf numFmtId="9" fontId="40" fillId="8" borderId="27" xfId="0" applyNumberFormat="1" applyFont="1" applyFill="1" applyBorder="1" applyAlignment="1">
      <alignment horizontal="left" vertical="center"/>
    </xf>
    <xf numFmtId="9" fontId="6" fillId="8" borderId="3" xfId="0" applyNumberFormat="1" applyFont="1" applyFill="1" applyBorder="1" applyAlignment="1">
      <alignment horizontal="left" vertical="center"/>
    </xf>
    <xf numFmtId="0" fontId="0" fillId="0" borderId="67" xfId="0" applyBorder="1"/>
    <xf numFmtId="0" fontId="0" fillId="8" borderId="32" xfId="0" applyFill="1" applyBorder="1"/>
    <xf numFmtId="0" fontId="0" fillId="9" borderId="3" xfId="0" applyFill="1" applyBorder="1"/>
    <xf numFmtId="0" fontId="38" fillId="9" borderId="20" xfId="0" applyFont="1" applyFill="1" applyBorder="1" applyAlignment="1">
      <alignment horizontal="center" vertical="center" wrapText="1"/>
    </xf>
    <xf numFmtId="0" fontId="38" fillId="9" borderId="25" xfId="0" applyFont="1" applyFill="1" applyBorder="1" applyAlignment="1">
      <alignment horizontal="center" vertical="center" wrapText="1"/>
    </xf>
    <xf numFmtId="0" fontId="25" fillId="8" borderId="27" xfId="0" applyFont="1" applyFill="1" applyBorder="1" applyAlignment="1">
      <alignment horizontal="left"/>
    </xf>
    <xf numFmtId="0" fontId="25" fillId="8" borderId="28" xfId="0" applyFont="1" applyFill="1" applyBorder="1" applyAlignment="1">
      <alignment horizontal="left"/>
    </xf>
    <xf numFmtId="0" fontId="26" fillId="9" borderId="20" xfId="0" applyFont="1" applyFill="1" applyBorder="1" applyAlignment="1">
      <alignment horizontal="left" vertical="center" wrapText="1"/>
    </xf>
    <xf numFmtId="0" fontId="25" fillId="8" borderId="29" xfId="0" applyFont="1" applyFill="1" applyBorder="1" applyAlignment="1">
      <alignment horizontal="left"/>
    </xf>
    <xf numFmtId="0" fontId="43" fillId="9" borderId="20" xfId="0" applyFont="1" applyFill="1" applyBorder="1" applyAlignment="1">
      <alignment horizontal="center" vertical="center" wrapText="1"/>
    </xf>
    <xf numFmtId="9" fontId="25" fillId="0" borderId="27" xfId="2" applyFont="1" applyBorder="1" applyAlignment="1">
      <alignment horizontal="center" vertical="center"/>
    </xf>
    <xf numFmtId="9" fontId="25" fillId="0" borderId="3" xfId="2" applyFont="1" applyBorder="1" applyAlignment="1">
      <alignment horizontal="center" vertical="center"/>
    </xf>
    <xf numFmtId="9" fontId="25" fillId="0" borderId="58" xfId="2" applyFont="1" applyBorder="1" applyAlignment="1">
      <alignment horizontal="center" vertical="center"/>
    </xf>
    <xf numFmtId="9" fontId="28" fillId="8" borderId="52" xfId="0" applyNumberFormat="1" applyFont="1" applyFill="1" applyBorder="1" applyAlignment="1">
      <alignment horizontal="left" vertical="center"/>
    </xf>
    <xf numFmtId="9" fontId="28" fillId="0" borderId="52" xfId="0" applyNumberFormat="1" applyFont="1" applyBorder="1" applyAlignment="1">
      <alignment horizontal="left" vertical="center"/>
    </xf>
    <xf numFmtId="0" fontId="25" fillId="0" borderId="52" xfId="0" applyFont="1" applyBorder="1" applyAlignment="1">
      <alignment horizontal="left"/>
    </xf>
    <xf numFmtId="0" fontId="25" fillId="0" borderId="55" xfId="0" applyFont="1" applyBorder="1" applyAlignment="1">
      <alignment horizontal="left"/>
    </xf>
    <xf numFmtId="0" fontId="22" fillId="2" borderId="10" xfId="0" applyFont="1" applyFill="1" applyBorder="1" applyAlignment="1">
      <alignment horizontal="center" vertical="center" wrapText="1"/>
    </xf>
    <xf numFmtId="9" fontId="28" fillId="0" borderId="27" xfId="0" applyNumberFormat="1" applyFont="1" applyBorder="1" applyAlignment="1">
      <alignment horizontal="center" vertical="center" wrapText="1"/>
    </xf>
    <xf numFmtId="9" fontId="28" fillId="0" borderId="3" xfId="0" applyNumberFormat="1" applyFont="1" applyBorder="1" applyAlignment="1">
      <alignment horizontal="center" vertical="center" wrapText="1"/>
    </xf>
    <xf numFmtId="9" fontId="26" fillId="0" borderId="27" xfId="0" applyNumberFormat="1" applyFont="1" applyBorder="1" applyAlignment="1">
      <alignment horizontal="center" vertical="center" wrapText="1"/>
    </xf>
    <xf numFmtId="9" fontId="26" fillId="0" borderId="3" xfId="0" applyNumberFormat="1" applyFont="1" applyBorder="1" applyAlignment="1">
      <alignment horizontal="center" vertical="center" wrapText="1"/>
    </xf>
    <xf numFmtId="9" fontId="26" fillId="0" borderId="30" xfId="0" applyNumberFormat="1" applyFont="1" applyBorder="1" applyAlignment="1">
      <alignment horizontal="center" vertical="center" wrapText="1"/>
    </xf>
    <xf numFmtId="9" fontId="28" fillId="0" borderId="30" xfId="0" applyNumberFormat="1" applyFont="1" applyBorder="1" applyAlignment="1">
      <alignment horizontal="center" vertical="center" wrapText="1"/>
    </xf>
    <xf numFmtId="0" fontId="47" fillId="0" borderId="65" xfId="0" applyFont="1" applyBorder="1" applyAlignment="1">
      <alignment horizontal="center" vertical="center" wrapText="1"/>
    </xf>
    <xf numFmtId="0" fontId="1" fillId="0" borderId="0" xfId="0" applyFont="1" applyAlignment="1">
      <alignment wrapText="1"/>
    </xf>
    <xf numFmtId="4" fontId="1" fillId="0" borderId="0" xfId="0" applyNumberFormat="1" applyFont="1" applyAlignment="1">
      <alignment wrapText="1"/>
    </xf>
    <xf numFmtId="0" fontId="0" fillId="0" borderId="0" xfId="0" applyAlignment="1">
      <alignment vertical="top"/>
    </xf>
    <xf numFmtId="0" fontId="38" fillId="0" borderId="27"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30" xfId="0" applyFont="1" applyBorder="1" applyAlignment="1">
      <alignment horizontal="center" vertical="center" wrapText="1"/>
    </xf>
    <xf numFmtId="0" fontId="8" fillId="4" borderId="18"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25" fillId="9" borderId="27" xfId="0" applyFont="1" applyFill="1" applyBorder="1" applyAlignment="1">
      <alignment vertical="center" wrapText="1"/>
    </xf>
    <xf numFmtId="0" fontId="25" fillId="0" borderId="27" xfId="0" applyFont="1" applyBorder="1" applyAlignment="1">
      <alignment wrapText="1"/>
    </xf>
    <xf numFmtId="9" fontId="25" fillId="9" borderId="42" xfId="0" applyNumberFormat="1" applyFont="1" applyFill="1" applyBorder="1" applyAlignment="1">
      <alignment horizontal="center" vertical="center"/>
    </xf>
    <xf numFmtId="9" fontId="28" fillId="0" borderId="27" xfId="0" applyNumberFormat="1" applyFont="1" applyBorder="1" applyAlignment="1">
      <alignment vertical="center"/>
    </xf>
    <xf numFmtId="9" fontId="29" fillId="8" borderId="27" xfId="0" applyNumberFormat="1" applyFont="1" applyFill="1" applyBorder="1" applyAlignment="1">
      <alignment vertical="center"/>
    </xf>
    <xf numFmtId="9" fontId="29" fillId="0" borderId="27" xfId="0" applyNumberFormat="1" applyFont="1" applyBorder="1" applyAlignment="1">
      <alignment vertical="center"/>
    </xf>
    <xf numFmtId="0" fontId="25" fillId="9" borderId="52" xfId="0" applyFont="1" applyFill="1" applyBorder="1" applyAlignment="1">
      <alignment vertical="center" wrapText="1"/>
    </xf>
    <xf numFmtId="0" fontId="25" fillId="0" borderId="3" xfId="0" applyFont="1" applyBorder="1" applyAlignment="1">
      <alignment wrapText="1"/>
    </xf>
    <xf numFmtId="0" fontId="25" fillId="9" borderId="3" xfId="0" applyFont="1" applyFill="1" applyBorder="1" applyAlignment="1">
      <alignment vertical="center" wrapText="1"/>
    </xf>
    <xf numFmtId="9" fontId="25" fillId="9" borderId="45" xfId="0" applyNumberFormat="1" applyFont="1" applyFill="1" applyBorder="1" applyAlignment="1">
      <alignment horizontal="center" vertical="center"/>
    </xf>
    <xf numFmtId="9" fontId="29" fillId="8" borderId="3" xfId="0" applyNumberFormat="1" applyFont="1" applyFill="1" applyBorder="1" applyAlignment="1">
      <alignment vertical="center"/>
    </xf>
    <xf numFmtId="9" fontId="29" fillId="0" borderId="3" xfId="0" applyNumberFormat="1" applyFont="1" applyBorder="1" applyAlignment="1">
      <alignment vertical="center"/>
    </xf>
    <xf numFmtId="0" fontId="25" fillId="9" borderId="3" xfId="0" applyFont="1" applyFill="1" applyBorder="1" applyAlignment="1">
      <alignment wrapText="1"/>
    </xf>
    <xf numFmtId="0" fontId="25" fillId="0" borderId="0" xfId="0" applyFont="1"/>
    <xf numFmtId="0" fontId="25" fillId="9" borderId="30" xfId="0" applyFont="1" applyFill="1" applyBorder="1" applyAlignment="1">
      <alignment vertical="center" wrapText="1"/>
    </xf>
    <xf numFmtId="9" fontId="29" fillId="0" borderId="52" xfId="0" applyNumberFormat="1" applyFont="1" applyBorder="1" applyAlignment="1">
      <alignment vertical="center"/>
    </xf>
    <xf numFmtId="9" fontId="29" fillId="8" borderId="52" xfId="0" applyNumberFormat="1" applyFont="1" applyFill="1" applyBorder="1" applyAlignment="1">
      <alignment vertical="center"/>
    </xf>
    <xf numFmtId="9" fontId="25" fillId="9" borderId="51" xfId="0" applyNumberFormat="1" applyFont="1" applyFill="1" applyBorder="1" applyAlignment="1">
      <alignment horizontal="center" vertical="center"/>
    </xf>
    <xf numFmtId="0" fontId="25" fillId="9" borderId="69" xfId="0" applyFont="1" applyFill="1" applyBorder="1" applyAlignment="1">
      <alignment vertical="center" wrapText="1"/>
    </xf>
    <xf numFmtId="0" fontId="25" fillId="9" borderId="8" xfId="0" applyFont="1" applyFill="1" applyBorder="1" applyAlignment="1">
      <alignment vertical="center"/>
    </xf>
    <xf numFmtId="0" fontId="25" fillId="0" borderId="69" xfId="0" applyFont="1" applyBorder="1" applyAlignment="1">
      <alignment wrapText="1"/>
    </xf>
    <xf numFmtId="0" fontId="25" fillId="9" borderId="8" xfId="0" applyFont="1" applyFill="1" applyBorder="1" applyAlignment="1">
      <alignment vertical="center" wrapText="1"/>
    </xf>
    <xf numFmtId="9" fontId="29" fillId="8" borderId="28" xfId="0" applyNumberFormat="1" applyFont="1" applyFill="1" applyBorder="1" applyAlignment="1">
      <alignment vertical="center"/>
    </xf>
    <xf numFmtId="9" fontId="29" fillId="8" borderId="26" xfId="0" applyNumberFormat="1" applyFont="1" applyFill="1" applyBorder="1" applyAlignment="1">
      <alignment vertical="center"/>
    </xf>
    <xf numFmtId="0" fontId="25" fillId="9" borderId="70" xfId="0" applyFont="1" applyFill="1" applyBorder="1" applyAlignment="1">
      <alignment vertical="center" wrapText="1"/>
    </xf>
    <xf numFmtId="0" fontId="25" fillId="9" borderId="57" xfId="0" applyFont="1" applyFill="1" applyBorder="1" applyAlignment="1">
      <alignment vertical="center"/>
    </xf>
    <xf numFmtId="0" fontId="25" fillId="0" borderId="71" xfId="0" applyFont="1" applyBorder="1" applyAlignment="1">
      <alignment wrapText="1"/>
    </xf>
    <xf numFmtId="0" fontId="25" fillId="9" borderId="57" xfId="0" applyFont="1" applyFill="1" applyBorder="1" applyAlignment="1">
      <alignment vertical="center" wrapText="1"/>
    </xf>
    <xf numFmtId="9" fontId="29" fillId="9" borderId="3" xfId="0" applyNumberFormat="1" applyFont="1" applyFill="1" applyBorder="1" applyAlignment="1">
      <alignment vertical="center"/>
    </xf>
    <xf numFmtId="9" fontId="29" fillId="9" borderId="29" xfId="0" applyNumberFormat="1" applyFont="1" applyFill="1" applyBorder="1" applyAlignment="1">
      <alignment vertical="center"/>
    </xf>
    <xf numFmtId="9" fontId="29" fillId="0" borderId="32" xfId="0" applyNumberFormat="1" applyFont="1" applyBorder="1" applyAlignment="1">
      <alignment vertical="center"/>
    </xf>
    <xf numFmtId="9" fontId="29" fillId="0" borderId="29" xfId="0" applyNumberFormat="1" applyFont="1" applyBorder="1" applyAlignment="1">
      <alignment vertical="center"/>
    </xf>
    <xf numFmtId="9" fontId="29" fillId="8" borderId="32" xfId="0" applyNumberFormat="1" applyFont="1" applyFill="1" applyBorder="1" applyAlignment="1">
      <alignment vertical="center"/>
    </xf>
    <xf numFmtId="0" fontId="25" fillId="9" borderId="57" xfId="0" applyFont="1" applyFill="1" applyBorder="1" applyAlignment="1">
      <alignment wrapText="1"/>
    </xf>
    <xf numFmtId="9" fontId="29" fillId="8" borderId="29" xfId="0" applyNumberFormat="1" applyFont="1" applyFill="1" applyBorder="1" applyAlignment="1">
      <alignment vertical="center"/>
    </xf>
    <xf numFmtId="9" fontId="29" fillId="9" borderId="32" xfId="0" applyNumberFormat="1" applyFont="1" applyFill="1" applyBorder="1" applyAlignment="1">
      <alignment vertical="center"/>
    </xf>
    <xf numFmtId="0" fontId="25" fillId="9" borderId="1" xfId="0" applyFont="1" applyFill="1" applyBorder="1" applyAlignment="1">
      <alignment vertical="center" wrapText="1"/>
    </xf>
    <xf numFmtId="0" fontId="25" fillId="0" borderId="18" xfId="0" applyFont="1" applyBorder="1"/>
    <xf numFmtId="0" fontId="25" fillId="0" borderId="73" xfId="0" applyFont="1" applyBorder="1" applyAlignment="1">
      <alignment wrapText="1"/>
    </xf>
    <xf numFmtId="0" fontId="25" fillId="9" borderId="17" xfId="0" applyFont="1" applyFill="1" applyBorder="1" applyAlignment="1">
      <alignment vertical="center" wrapText="1"/>
    </xf>
    <xf numFmtId="9" fontId="29" fillId="8" borderId="54" xfId="0" applyNumberFormat="1" applyFont="1" applyFill="1" applyBorder="1" applyAlignment="1">
      <alignment vertical="center"/>
    </xf>
    <xf numFmtId="9" fontId="29" fillId="9" borderId="52" xfId="0" applyNumberFormat="1" applyFont="1" applyFill="1" applyBorder="1" applyAlignment="1">
      <alignment vertical="center"/>
    </xf>
    <xf numFmtId="9" fontId="29" fillId="8" borderId="55" xfId="0" applyNumberFormat="1" applyFont="1" applyFill="1" applyBorder="1" applyAlignment="1">
      <alignment vertical="center"/>
    </xf>
    <xf numFmtId="9" fontId="29" fillId="9" borderId="54" xfId="0" applyNumberFormat="1" applyFont="1" applyFill="1" applyBorder="1" applyAlignment="1">
      <alignment vertical="center"/>
    </xf>
    <xf numFmtId="0" fontId="25" fillId="8" borderId="55" xfId="0" applyFont="1" applyFill="1" applyBorder="1"/>
    <xf numFmtId="9" fontId="29" fillId="0" borderId="54" xfId="0" applyNumberFormat="1" applyFont="1" applyBorder="1" applyAlignment="1">
      <alignment vertical="center"/>
    </xf>
    <xf numFmtId="0" fontId="25" fillId="9" borderId="52" xfId="0" applyFont="1" applyFill="1" applyBorder="1"/>
    <xf numFmtId="0" fontId="25" fillId="9" borderId="17" xfId="0" applyFont="1" applyFill="1" applyBorder="1" applyAlignment="1">
      <alignment wrapText="1"/>
    </xf>
    <xf numFmtId="9" fontId="29" fillId="0" borderId="55" xfId="0" applyNumberFormat="1" applyFont="1" applyBorder="1" applyAlignment="1">
      <alignment vertical="center"/>
    </xf>
    <xf numFmtId="9" fontId="29" fillId="9" borderId="55" xfId="0" applyNumberFormat="1" applyFont="1" applyFill="1" applyBorder="1" applyAlignment="1">
      <alignment vertical="center"/>
    </xf>
    <xf numFmtId="0" fontId="25" fillId="9" borderId="67" xfId="0" applyFont="1" applyFill="1" applyBorder="1"/>
    <xf numFmtId="0" fontId="25" fillId="9" borderId="60" xfId="0" applyFont="1" applyFill="1" applyBorder="1"/>
    <xf numFmtId="9" fontId="29" fillId="9" borderId="28" xfId="0" applyNumberFormat="1" applyFont="1" applyFill="1" applyBorder="1" applyAlignment="1">
      <alignment vertical="center"/>
    </xf>
    <xf numFmtId="9" fontId="29" fillId="9" borderId="26" xfId="0" applyNumberFormat="1" applyFont="1" applyFill="1" applyBorder="1" applyAlignment="1">
      <alignment vertical="center"/>
    </xf>
    <xf numFmtId="9" fontId="29" fillId="0" borderId="26" xfId="0" applyNumberFormat="1" applyFont="1" applyBorder="1" applyAlignment="1">
      <alignment vertical="center"/>
    </xf>
    <xf numFmtId="9" fontId="29" fillId="0" borderId="28" xfId="0" applyNumberFormat="1" applyFont="1" applyBorder="1" applyAlignment="1">
      <alignment vertical="center"/>
    </xf>
    <xf numFmtId="9" fontId="29" fillId="9" borderId="27" xfId="0" applyNumberFormat="1" applyFont="1" applyFill="1" applyBorder="1" applyAlignment="1">
      <alignment vertical="center"/>
    </xf>
    <xf numFmtId="0" fontId="50" fillId="8" borderId="3" xfId="0" applyFont="1" applyFill="1" applyBorder="1"/>
    <xf numFmtId="0" fontId="25" fillId="9" borderId="57" xfId="0" applyFont="1" applyFill="1" applyBorder="1"/>
    <xf numFmtId="9" fontId="28" fillId="9" borderId="26" xfId="0" applyNumberFormat="1" applyFont="1" applyFill="1" applyBorder="1" applyAlignment="1">
      <alignment vertical="center"/>
    </xf>
    <xf numFmtId="0" fontId="25" fillId="9" borderId="17" xfId="0" applyFont="1" applyFill="1" applyBorder="1"/>
    <xf numFmtId="0" fontId="25" fillId="9" borderId="50" xfId="0" applyFont="1" applyFill="1" applyBorder="1" applyAlignment="1">
      <alignment vertical="center" wrapText="1"/>
    </xf>
    <xf numFmtId="9" fontId="28" fillId="8" borderId="54" xfId="0" applyNumberFormat="1" applyFont="1" applyFill="1" applyBorder="1" applyAlignment="1">
      <alignment vertical="center"/>
    </xf>
    <xf numFmtId="0" fontId="25" fillId="9" borderId="21" xfId="0" applyFont="1" applyFill="1" applyBorder="1" applyAlignment="1">
      <alignment vertical="center" wrapText="1"/>
    </xf>
    <xf numFmtId="0" fontId="25" fillId="9" borderId="18" xfId="0" applyFont="1" applyFill="1" applyBorder="1" applyAlignment="1">
      <alignment vertical="center" wrapText="1"/>
    </xf>
    <xf numFmtId="9" fontId="29" fillId="0" borderId="41" xfId="0" applyNumberFormat="1" applyFont="1" applyBorder="1" applyAlignment="1">
      <alignment vertical="center"/>
    </xf>
    <xf numFmtId="0" fontId="25" fillId="9" borderId="72" xfId="0" applyFont="1" applyFill="1" applyBorder="1" applyAlignment="1">
      <alignment vertical="center" wrapText="1"/>
    </xf>
    <xf numFmtId="0" fontId="25" fillId="0" borderId="53" xfId="0" applyFont="1" applyBorder="1"/>
    <xf numFmtId="0" fontId="0" fillId="0" borderId="59" xfId="0" applyBorder="1"/>
    <xf numFmtId="0" fontId="25" fillId="8" borderId="42" xfId="0" applyFont="1" applyFill="1" applyBorder="1"/>
    <xf numFmtId="9" fontId="29" fillId="0" borderId="42" xfId="0" applyNumberFormat="1" applyFont="1" applyBorder="1" applyAlignment="1">
      <alignment vertical="center"/>
    </xf>
    <xf numFmtId="0" fontId="25" fillId="8" borderId="45" xfId="0" applyFont="1" applyFill="1" applyBorder="1"/>
    <xf numFmtId="0" fontId="0" fillId="8" borderId="31" xfId="0" applyFill="1" applyBorder="1"/>
    <xf numFmtId="0" fontId="30" fillId="0" borderId="8" xfId="0" applyFont="1" applyBorder="1" applyAlignment="1">
      <alignment horizontal="center" vertical="center" wrapText="1"/>
    </xf>
    <xf numFmtId="9" fontId="32" fillId="8" borderId="26" xfId="0" applyNumberFormat="1" applyFont="1" applyFill="1" applyBorder="1" applyAlignment="1">
      <alignment horizontal="center" vertical="center"/>
    </xf>
    <xf numFmtId="0" fontId="30" fillId="0" borderId="57" xfId="0" applyFont="1" applyBorder="1" applyAlignment="1">
      <alignment horizontal="center" vertical="center" wrapText="1"/>
    </xf>
    <xf numFmtId="0" fontId="30" fillId="8" borderId="32" xfId="0" applyFont="1" applyFill="1" applyBorder="1" applyAlignment="1">
      <alignment horizontal="center"/>
    </xf>
    <xf numFmtId="9" fontId="32" fillId="8" borderId="54" xfId="0" applyNumberFormat="1" applyFont="1" applyFill="1" applyBorder="1" applyAlignment="1">
      <alignment horizontal="center" vertical="center"/>
    </xf>
    <xf numFmtId="9" fontId="32" fillId="8" borderId="32" xfId="0" applyNumberFormat="1" applyFont="1" applyFill="1" applyBorder="1" applyAlignment="1">
      <alignment horizontal="center" vertical="center"/>
    </xf>
    <xf numFmtId="0" fontId="30" fillId="8" borderId="33" xfId="0" applyFont="1" applyFill="1" applyBorder="1" applyAlignment="1">
      <alignment horizontal="center"/>
    </xf>
    <xf numFmtId="9" fontId="32" fillId="8" borderId="67" xfId="0" applyNumberFormat="1" applyFont="1" applyFill="1" applyBorder="1" applyAlignment="1">
      <alignment horizontal="center" vertical="center"/>
    </xf>
    <xf numFmtId="9" fontId="32" fillId="0" borderId="26" xfId="0" applyNumberFormat="1" applyFont="1" applyBorder="1" applyAlignment="1">
      <alignment horizontal="center" vertical="center"/>
    </xf>
    <xf numFmtId="9" fontId="32" fillId="0" borderId="54" xfId="0" applyNumberFormat="1" applyFont="1" applyBorder="1" applyAlignment="1">
      <alignment horizontal="center" vertical="center"/>
    </xf>
    <xf numFmtId="0" fontId="30" fillId="0" borderId="32" xfId="0" applyFont="1" applyBorder="1" applyAlignment="1">
      <alignment horizontal="center"/>
    </xf>
    <xf numFmtId="9" fontId="32" fillId="0" borderId="32" xfId="0" applyNumberFormat="1" applyFont="1" applyBorder="1" applyAlignment="1">
      <alignment horizontal="center" vertical="center"/>
    </xf>
    <xf numFmtId="9" fontId="32" fillId="0" borderId="67" xfId="0" applyNumberFormat="1" applyFont="1" applyBorder="1" applyAlignment="1">
      <alignment horizontal="center" vertical="center"/>
    </xf>
    <xf numFmtId="0" fontId="30" fillId="0" borderId="33" xfId="0" applyFont="1" applyBorder="1" applyAlignment="1">
      <alignment horizontal="center"/>
    </xf>
    <xf numFmtId="0" fontId="25" fillId="9" borderId="51" xfId="0" applyFont="1" applyFill="1" applyBorder="1" applyAlignment="1">
      <alignment vertical="center" wrapText="1"/>
    </xf>
    <xf numFmtId="0" fontId="25" fillId="0" borderId="0" xfId="0" applyFont="1" applyAlignment="1">
      <alignment wrapText="1"/>
    </xf>
    <xf numFmtId="0" fontId="25" fillId="9" borderId="71" xfId="0" applyFont="1" applyFill="1" applyBorder="1" applyAlignment="1">
      <alignment vertical="center" wrapText="1"/>
    </xf>
    <xf numFmtId="0" fontId="25" fillId="9" borderId="59" xfId="0" applyFont="1" applyFill="1" applyBorder="1"/>
    <xf numFmtId="0" fontId="25" fillId="9" borderId="43" xfId="0" applyFont="1" applyFill="1" applyBorder="1" applyAlignment="1">
      <alignment vertical="center" wrapText="1"/>
    </xf>
    <xf numFmtId="0" fontId="25" fillId="9" borderId="74" xfId="0" applyFont="1" applyFill="1" applyBorder="1" applyAlignment="1">
      <alignment vertical="center" wrapText="1"/>
    </xf>
    <xf numFmtId="0" fontId="25" fillId="0" borderId="4" xfId="0" applyFont="1" applyBorder="1" applyAlignment="1">
      <alignment wrapText="1"/>
    </xf>
    <xf numFmtId="9" fontId="28" fillId="8" borderId="52" xfId="0" applyNumberFormat="1" applyFont="1" applyFill="1" applyBorder="1" applyAlignment="1">
      <alignment vertical="center"/>
    </xf>
    <xf numFmtId="0" fontId="8" fillId="4" borderId="10" xfId="0" applyFont="1" applyFill="1" applyBorder="1" applyAlignment="1">
      <alignment horizontal="center" vertical="center" wrapText="1"/>
    </xf>
    <xf numFmtId="0" fontId="25" fillId="0" borderId="4" xfId="0" applyFont="1" applyBorder="1" applyAlignment="1">
      <alignment vertical="center" wrapText="1"/>
    </xf>
    <xf numFmtId="9" fontId="25" fillId="9" borderId="42" xfId="0" applyNumberFormat="1" applyFont="1" applyFill="1" applyBorder="1" applyAlignment="1">
      <alignment horizontal="center" vertical="center" wrapText="1"/>
    </xf>
    <xf numFmtId="9" fontId="28" fillId="0" borderId="27" xfId="0" applyNumberFormat="1" applyFont="1" applyBorder="1" applyAlignment="1">
      <alignment vertical="center" wrapText="1"/>
    </xf>
    <xf numFmtId="9" fontId="29" fillId="0" borderId="27" xfId="0" applyNumberFormat="1" applyFont="1" applyBorder="1" applyAlignment="1">
      <alignment vertical="center" wrapText="1"/>
    </xf>
    <xf numFmtId="9" fontId="25" fillId="9" borderId="45" xfId="0" applyNumberFormat="1" applyFont="1" applyFill="1" applyBorder="1" applyAlignment="1">
      <alignment horizontal="center" vertical="center" wrapText="1"/>
    </xf>
    <xf numFmtId="0" fontId="25" fillId="8" borderId="3" xfId="0" applyFont="1" applyFill="1" applyBorder="1" applyAlignment="1">
      <alignment wrapText="1"/>
    </xf>
    <xf numFmtId="9" fontId="29" fillId="8" borderId="3" xfId="0" applyNumberFormat="1" applyFont="1" applyFill="1" applyBorder="1" applyAlignment="1">
      <alignment vertical="center" wrapText="1"/>
    </xf>
    <xf numFmtId="9" fontId="29" fillId="0" borderId="3" xfId="0" applyNumberFormat="1" applyFont="1" applyBorder="1" applyAlignment="1">
      <alignment vertical="center" wrapText="1"/>
    </xf>
    <xf numFmtId="0" fontId="25" fillId="0" borderId="30" xfId="0" applyFont="1" applyBorder="1" applyAlignment="1">
      <alignment vertical="center" wrapText="1"/>
    </xf>
    <xf numFmtId="9" fontId="25" fillId="9" borderId="49" xfId="0" applyNumberFormat="1" applyFont="1" applyFill="1" applyBorder="1" applyAlignment="1">
      <alignment horizontal="center" vertical="center" wrapText="1"/>
    </xf>
    <xf numFmtId="0" fontId="25" fillId="8" borderId="30" xfId="0" applyFont="1" applyFill="1" applyBorder="1" applyAlignment="1">
      <alignment wrapText="1"/>
    </xf>
    <xf numFmtId="0" fontId="25" fillId="0" borderId="30" xfId="0" applyFont="1" applyBorder="1" applyAlignment="1">
      <alignment wrapText="1"/>
    </xf>
    <xf numFmtId="9" fontId="28" fillId="8" borderId="52" xfId="0" applyNumberFormat="1" applyFont="1" applyFill="1" applyBorder="1" applyAlignment="1">
      <alignment vertical="center" wrapText="1"/>
    </xf>
    <xf numFmtId="9" fontId="29" fillId="0" borderId="52" xfId="0" applyNumberFormat="1" applyFont="1" applyBorder="1" applyAlignment="1">
      <alignment vertical="center" wrapText="1"/>
    </xf>
    <xf numFmtId="0" fontId="25" fillId="0" borderId="52" xfId="0" applyFont="1" applyBorder="1" applyAlignment="1">
      <alignment wrapText="1"/>
    </xf>
    <xf numFmtId="9" fontId="28" fillId="8" borderId="27" xfId="0" applyNumberFormat="1" applyFont="1" applyFill="1" applyBorder="1" applyAlignment="1">
      <alignment vertical="center" wrapText="1"/>
    </xf>
    <xf numFmtId="9" fontId="25" fillId="0" borderId="42" xfId="0" applyNumberFormat="1" applyFont="1" applyBorder="1" applyAlignment="1">
      <alignment horizontal="center" vertical="center" wrapText="1"/>
    </xf>
    <xf numFmtId="9" fontId="25" fillId="0" borderId="45" xfId="0" applyNumberFormat="1" applyFont="1" applyBorder="1" applyAlignment="1">
      <alignment horizontal="center" vertical="center" wrapText="1"/>
    </xf>
    <xf numFmtId="9" fontId="29" fillId="8" borderId="27" xfId="0" applyNumberFormat="1" applyFont="1" applyFill="1" applyBorder="1" applyAlignment="1">
      <alignment vertical="center" wrapText="1"/>
    </xf>
    <xf numFmtId="0" fontId="25" fillId="9" borderId="58" xfId="0" applyFont="1" applyFill="1" applyBorder="1" applyAlignment="1">
      <alignment vertical="center" wrapText="1"/>
    </xf>
    <xf numFmtId="0" fontId="25" fillId="0" borderId="58" xfId="0" applyFont="1" applyBorder="1" applyAlignment="1">
      <alignment vertical="center" wrapText="1"/>
    </xf>
    <xf numFmtId="9" fontId="25" fillId="0" borderId="63" xfId="0" applyNumberFormat="1" applyFont="1" applyBorder="1" applyAlignment="1">
      <alignment horizontal="center" vertical="center" wrapText="1"/>
    </xf>
    <xf numFmtId="0" fontId="25" fillId="8" borderId="58" xfId="0" applyFont="1" applyFill="1" applyBorder="1" applyAlignment="1">
      <alignment wrapText="1"/>
    </xf>
    <xf numFmtId="0" fontId="25" fillId="0" borderId="58" xfId="0" applyFont="1" applyBorder="1" applyAlignment="1">
      <alignment wrapText="1"/>
    </xf>
    <xf numFmtId="0" fontId="3" fillId="0" borderId="27" xfId="0" applyFont="1" applyBorder="1" applyAlignment="1">
      <alignment horizontal="left" vertical="center" wrapText="1"/>
    </xf>
    <xf numFmtId="0" fontId="3" fillId="0" borderId="3" xfId="0" applyFont="1" applyBorder="1" applyAlignment="1">
      <alignment horizontal="left" vertical="center" wrapText="1"/>
    </xf>
    <xf numFmtId="0" fontId="3" fillId="0" borderId="30" xfId="0" applyFont="1" applyBorder="1" applyAlignment="1">
      <alignment horizontal="left" vertical="center" wrapText="1"/>
    </xf>
    <xf numFmtId="9" fontId="6" fillId="9" borderId="27" xfId="0" applyNumberFormat="1" applyFont="1" applyFill="1" applyBorder="1" applyAlignment="1">
      <alignment horizontal="center" vertical="center"/>
    </xf>
    <xf numFmtId="9" fontId="5" fillId="9" borderId="27" xfId="0" applyNumberFormat="1" applyFont="1" applyFill="1" applyBorder="1" applyAlignment="1">
      <alignment horizontal="center" vertical="center"/>
    </xf>
    <xf numFmtId="0" fontId="0" fillId="0" borderId="0" xfId="0" applyAlignment="1">
      <alignment horizontal="left" vertical="center"/>
    </xf>
    <xf numFmtId="0" fontId="26" fillId="0" borderId="3" xfId="0" applyFont="1" applyBorder="1" applyAlignment="1">
      <alignment horizontal="center" vertical="center"/>
    </xf>
    <xf numFmtId="0" fontId="26" fillId="0" borderId="25" xfId="0" applyFont="1" applyBorder="1" applyAlignment="1">
      <alignment horizontal="center" vertical="center"/>
    </xf>
    <xf numFmtId="9" fontId="28" fillId="9" borderId="27" xfId="0" applyNumberFormat="1" applyFont="1" applyFill="1" applyBorder="1" applyAlignment="1">
      <alignment horizontal="center" vertical="center"/>
    </xf>
    <xf numFmtId="9" fontId="28" fillId="9" borderId="28" xfId="0" applyNumberFormat="1" applyFont="1" applyFill="1" applyBorder="1" applyAlignment="1">
      <alignment horizontal="center" vertical="center"/>
    </xf>
    <xf numFmtId="0" fontId="25" fillId="0" borderId="43" xfId="0" applyFont="1" applyBorder="1" applyAlignment="1">
      <alignment horizontal="left" vertical="center" wrapText="1"/>
    </xf>
    <xf numFmtId="9" fontId="28" fillId="9" borderId="3" xfId="0" applyNumberFormat="1" applyFont="1" applyFill="1" applyBorder="1" applyAlignment="1">
      <alignment horizontal="center" vertical="center"/>
    </xf>
    <xf numFmtId="9" fontId="28" fillId="8" borderId="28" xfId="0" applyNumberFormat="1" applyFont="1" applyFill="1" applyBorder="1" applyAlignment="1">
      <alignment horizontal="center" vertical="center"/>
    </xf>
    <xf numFmtId="9" fontId="28" fillId="9" borderId="26" xfId="0" applyNumberFormat="1" applyFont="1" applyFill="1" applyBorder="1" applyAlignment="1">
      <alignment horizontal="center" vertical="center"/>
    </xf>
    <xf numFmtId="0" fontId="25" fillId="9" borderId="41" xfId="0" applyFont="1" applyFill="1" applyBorder="1"/>
    <xf numFmtId="0" fontId="25" fillId="9" borderId="42" xfId="0" applyFont="1" applyFill="1" applyBorder="1"/>
    <xf numFmtId="9" fontId="28" fillId="9" borderId="29" xfId="0" applyNumberFormat="1" applyFont="1" applyFill="1" applyBorder="1" applyAlignment="1">
      <alignment horizontal="center" vertical="center"/>
    </xf>
    <xf numFmtId="9" fontId="28" fillId="9" borderId="32" xfId="0" applyNumberFormat="1" applyFont="1" applyFill="1" applyBorder="1" applyAlignment="1">
      <alignment horizontal="center" vertical="center"/>
    </xf>
    <xf numFmtId="9" fontId="28" fillId="9" borderId="45" xfId="0" applyNumberFormat="1" applyFont="1" applyFill="1" applyBorder="1" applyAlignment="1">
      <alignment horizontal="center" vertical="center"/>
    </xf>
    <xf numFmtId="0" fontId="25" fillId="9" borderId="63" xfId="0" applyFont="1" applyFill="1" applyBorder="1"/>
    <xf numFmtId="9" fontId="56" fillId="9" borderId="26" xfId="0" applyNumberFormat="1" applyFont="1" applyFill="1" applyBorder="1" applyAlignment="1">
      <alignment vertical="center"/>
    </xf>
    <xf numFmtId="9" fontId="56" fillId="9" borderId="27" xfId="0" applyNumberFormat="1" applyFont="1" applyFill="1" applyBorder="1" applyAlignment="1">
      <alignment horizontal="center" vertical="center"/>
    </xf>
    <xf numFmtId="9" fontId="56" fillId="9" borderId="41" xfId="0" applyNumberFormat="1" applyFont="1" applyFill="1" applyBorder="1" applyAlignment="1">
      <alignment horizontal="center" vertical="center"/>
    </xf>
    <xf numFmtId="9" fontId="56" fillId="9" borderId="26" xfId="0" applyNumberFormat="1" applyFont="1" applyFill="1" applyBorder="1" applyAlignment="1">
      <alignment horizontal="center" vertical="center"/>
    </xf>
    <xf numFmtId="0" fontId="50" fillId="9" borderId="41" xfId="0" applyFont="1" applyFill="1" applyBorder="1"/>
    <xf numFmtId="0" fontId="50" fillId="9" borderId="3" xfId="0" applyFont="1" applyFill="1" applyBorder="1"/>
    <xf numFmtId="9" fontId="28" fillId="8" borderId="29" xfId="0" applyNumberFormat="1" applyFont="1" applyFill="1" applyBorder="1" applyAlignment="1">
      <alignment horizontal="center" vertical="center"/>
    </xf>
    <xf numFmtId="0" fontId="25" fillId="8" borderId="49" xfId="0" applyFont="1" applyFill="1" applyBorder="1"/>
    <xf numFmtId="9" fontId="28" fillId="0" borderId="28" xfId="0" applyNumberFormat="1" applyFont="1" applyBorder="1" applyAlignment="1">
      <alignment horizontal="center" vertical="center"/>
    </xf>
    <xf numFmtId="9" fontId="28" fillId="0" borderId="42" xfId="0" applyNumberFormat="1" applyFont="1" applyBorder="1" applyAlignment="1">
      <alignment horizontal="center" vertical="center"/>
    </xf>
    <xf numFmtId="9" fontId="28" fillId="0" borderId="26" xfId="0" applyNumberFormat="1" applyFont="1" applyBorder="1" applyAlignment="1">
      <alignment horizontal="center" vertical="center"/>
    </xf>
    <xf numFmtId="9" fontId="28" fillId="0" borderId="29" xfId="0" applyNumberFormat="1" applyFont="1" applyBorder="1" applyAlignment="1">
      <alignment horizontal="center" vertical="center"/>
    </xf>
    <xf numFmtId="9" fontId="28" fillId="0" borderId="32" xfId="0" applyNumberFormat="1" applyFont="1" applyBorder="1" applyAlignment="1">
      <alignment horizontal="center" vertical="center"/>
    </xf>
    <xf numFmtId="9" fontId="28" fillId="0" borderId="45" xfId="0" applyNumberFormat="1" applyFont="1" applyBorder="1" applyAlignment="1">
      <alignment horizontal="center" vertical="center"/>
    </xf>
    <xf numFmtId="0" fontId="25" fillId="8" borderId="41" xfId="0" applyFont="1" applyFill="1" applyBorder="1"/>
    <xf numFmtId="9" fontId="28" fillId="0" borderId="41" xfId="0" applyNumberFormat="1" applyFont="1" applyBorder="1" applyAlignment="1">
      <alignment horizontal="center" vertical="center"/>
    </xf>
    <xf numFmtId="9" fontId="28" fillId="0" borderId="44" xfId="0" applyNumberFormat="1" applyFont="1" applyBorder="1" applyAlignment="1">
      <alignment horizontal="center" vertical="center"/>
    </xf>
    <xf numFmtId="0" fontId="14" fillId="0" borderId="27" xfId="0" applyFont="1" applyBorder="1" applyAlignment="1">
      <alignment horizontal="center" vertical="center" wrapText="1"/>
    </xf>
    <xf numFmtId="9" fontId="58" fillId="0" borderId="27" xfId="0" applyNumberFormat="1" applyFont="1" applyBorder="1" applyAlignment="1">
      <alignment horizontal="center" vertical="center"/>
    </xf>
    <xf numFmtId="9" fontId="40" fillId="8" borderId="27" xfId="0" applyNumberFormat="1" applyFont="1" applyFill="1" applyBorder="1" applyAlignment="1">
      <alignment horizontal="center" vertical="center"/>
    </xf>
    <xf numFmtId="9" fontId="58" fillId="8" borderId="27" xfId="0" applyNumberFormat="1" applyFont="1" applyFill="1" applyBorder="1" applyAlignment="1">
      <alignment horizontal="center" vertical="center"/>
    </xf>
    <xf numFmtId="0" fontId="14" fillId="0" borderId="3" xfId="0" applyFont="1" applyBorder="1" applyAlignment="1">
      <alignment horizontal="center" vertical="center" wrapText="1"/>
    </xf>
    <xf numFmtId="9" fontId="58" fillId="0" borderId="3" xfId="0" applyNumberFormat="1" applyFont="1" applyBorder="1" applyAlignment="1">
      <alignment horizontal="center" vertical="center"/>
    </xf>
    <xf numFmtId="9" fontId="40" fillId="0" borderId="3" xfId="0" applyNumberFormat="1" applyFont="1" applyBorder="1" applyAlignment="1">
      <alignment horizontal="center" vertical="center"/>
    </xf>
    <xf numFmtId="9" fontId="58" fillId="8" borderId="3" xfId="0" applyNumberFormat="1" applyFont="1" applyFill="1" applyBorder="1" applyAlignment="1">
      <alignment horizontal="center" vertical="center"/>
    </xf>
    <xf numFmtId="9" fontId="40" fillId="9" borderId="3" xfId="0" applyNumberFormat="1" applyFont="1" applyFill="1" applyBorder="1" applyAlignment="1">
      <alignment horizontal="center" vertical="center"/>
    </xf>
    <xf numFmtId="9" fontId="58" fillId="9" borderId="3" xfId="0" applyNumberFormat="1" applyFont="1" applyFill="1" applyBorder="1" applyAlignment="1">
      <alignment horizontal="center" vertical="center"/>
    </xf>
    <xf numFmtId="0" fontId="14" fillId="0" borderId="30" xfId="0" applyFont="1" applyBorder="1" applyAlignment="1">
      <alignment horizontal="center" vertical="center" wrapText="1"/>
    </xf>
    <xf numFmtId="9" fontId="58" fillId="0" borderId="30" xfId="0" applyNumberFormat="1" applyFont="1" applyBorder="1" applyAlignment="1">
      <alignment horizontal="center" vertical="center"/>
    </xf>
    <xf numFmtId="9" fontId="58" fillId="8" borderId="30" xfId="0" applyNumberFormat="1" applyFont="1" applyFill="1" applyBorder="1" applyAlignment="1">
      <alignment horizontal="center" vertical="center"/>
    </xf>
    <xf numFmtId="9" fontId="40" fillId="0" borderId="27" xfId="0" applyNumberFormat="1" applyFont="1" applyBorder="1" applyAlignment="1">
      <alignment horizontal="center" vertical="center"/>
    </xf>
    <xf numFmtId="9" fontId="58" fillId="9" borderId="30" xfId="0" applyNumberFormat="1" applyFont="1" applyFill="1" applyBorder="1" applyAlignment="1">
      <alignment horizontal="center" vertical="center"/>
    </xf>
    <xf numFmtId="9" fontId="40" fillId="8" borderId="3" xfId="0" applyNumberFormat="1" applyFont="1" applyFill="1" applyBorder="1" applyAlignment="1">
      <alignment horizontal="center" vertical="center"/>
    </xf>
    <xf numFmtId="9" fontId="40" fillId="8" borderId="30" xfId="0" applyNumberFormat="1" applyFont="1" applyFill="1" applyBorder="1" applyAlignment="1">
      <alignment horizontal="center" vertical="center"/>
    </xf>
    <xf numFmtId="9" fontId="40" fillId="0" borderId="30" xfId="0" applyNumberFormat="1" applyFont="1" applyBorder="1" applyAlignment="1">
      <alignment horizontal="center" vertical="center"/>
    </xf>
    <xf numFmtId="0" fontId="0" fillId="9" borderId="27" xfId="0" applyFill="1" applyBorder="1"/>
    <xf numFmtId="9" fontId="40" fillId="9" borderId="27" xfId="0" applyNumberFormat="1" applyFont="1" applyFill="1" applyBorder="1" applyAlignment="1">
      <alignment horizontal="center" vertical="center"/>
    </xf>
    <xf numFmtId="9" fontId="58" fillId="9" borderId="27" xfId="0" applyNumberFormat="1" applyFont="1" applyFill="1" applyBorder="1" applyAlignment="1">
      <alignment horizontal="center" vertical="center"/>
    </xf>
    <xf numFmtId="0" fontId="14" fillId="0" borderId="51" xfId="0" applyFont="1" applyBorder="1" applyAlignment="1">
      <alignment horizontal="left" vertical="center" wrapText="1"/>
    </xf>
    <xf numFmtId="0" fontId="14" fillId="0" borderId="52" xfId="0" applyFont="1" applyBorder="1" applyAlignment="1">
      <alignment horizontal="center" vertical="center" wrapText="1"/>
    </xf>
    <xf numFmtId="0" fontId="21" fillId="0" borderId="52" xfId="0" applyFont="1" applyBorder="1" applyAlignment="1">
      <alignment horizontal="center" vertical="center"/>
    </xf>
    <xf numFmtId="9" fontId="14" fillId="0" borderId="52" xfId="0" applyNumberFormat="1" applyFont="1" applyBorder="1" applyAlignment="1">
      <alignment horizontal="center" vertical="center"/>
    </xf>
    <xf numFmtId="9" fontId="58" fillId="0" borderId="52" xfId="0" applyNumberFormat="1" applyFont="1" applyBorder="1" applyAlignment="1">
      <alignment horizontal="center" vertical="center"/>
    </xf>
    <xf numFmtId="9" fontId="40" fillId="0" borderId="52" xfId="0" applyNumberFormat="1" applyFont="1" applyBorder="1" applyAlignment="1">
      <alignment horizontal="center" vertical="center"/>
    </xf>
    <xf numFmtId="9" fontId="58" fillId="11" borderId="52" xfId="0" applyNumberFormat="1" applyFont="1" applyFill="1" applyBorder="1" applyAlignment="1">
      <alignment horizontal="center" vertical="center"/>
    </xf>
    <xf numFmtId="0" fontId="0" fillId="0" borderId="52" xfId="0" applyBorder="1"/>
    <xf numFmtId="0" fontId="14" fillId="0" borderId="45" xfId="0" applyFont="1" applyBorder="1" applyAlignment="1">
      <alignment horizontal="left" vertical="center" wrapText="1"/>
    </xf>
    <xf numFmtId="0" fontId="21" fillId="0" borderId="3" xfId="0" applyFont="1" applyBorder="1" applyAlignment="1">
      <alignment horizontal="center" vertical="center" wrapText="1"/>
    </xf>
    <xf numFmtId="9" fontId="58" fillId="11" borderId="3" xfId="0" applyNumberFormat="1" applyFont="1" applyFill="1" applyBorder="1" applyAlignment="1">
      <alignment horizontal="center" vertical="center"/>
    </xf>
    <xf numFmtId="0" fontId="21" fillId="0" borderId="3" xfId="0" applyFont="1" applyBorder="1" applyAlignment="1">
      <alignment horizontal="center" vertical="center"/>
    </xf>
    <xf numFmtId="0" fontId="0" fillId="11" borderId="3" xfId="0" applyFill="1" applyBorder="1"/>
    <xf numFmtId="0" fontId="14" fillId="0" borderId="45" xfId="0" applyFont="1" applyBorder="1" applyAlignment="1">
      <alignment horizontal="left"/>
    </xf>
    <xf numFmtId="0" fontId="14" fillId="0" borderId="3" xfId="0" applyFont="1" applyBorder="1" applyAlignment="1">
      <alignment horizontal="center" vertical="center"/>
    </xf>
    <xf numFmtId="0" fontId="14" fillId="0" borderId="63" xfId="0" applyFont="1" applyBorder="1" applyAlignment="1">
      <alignment horizontal="left" vertical="center" wrapText="1"/>
    </xf>
    <xf numFmtId="0" fontId="14" fillId="0" borderId="58" xfId="0" applyFont="1" applyBorder="1"/>
    <xf numFmtId="0" fontId="21" fillId="0" borderId="58" xfId="0" applyFont="1" applyBorder="1"/>
    <xf numFmtId="0" fontId="14" fillId="0" borderId="58" xfId="0" applyFont="1" applyBorder="1" applyAlignment="1">
      <alignment horizontal="center" vertical="center" wrapText="1"/>
    </xf>
    <xf numFmtId="9" fontId="14" fillId="0" borderId="58" xfId="0" applyNumberFormat="1" applyFont="1" applyBorder="1" applyAlignment="1">
      <alignment horizontal="center" vertical="center"/>
    </xf>
    <xf numFmtId="0" fontId="21" fillId="0" borderId="0" xfId="0" applyFont="1" applyAlignment="1">
      <alignment horizontal="center" vertical="center" wrapText="1"/>
    </xf>
    <xf numFmtId="9" fontId="14" fillId="0" borderId="0" xfId="0" applyNumberFormat="1" applyFont="1" applyAlignment="1">
      <alignment horizontal="center" vertical="center"/>
    </xf>
    <xf numFmtId="0" fontId="14" fillId="0" borderId="3" xfId="0" applyFont="1" applyBorder="1" applyAlignment="1">
      <alignment vertical="center" wrapText="1"/>
    </xf>
    <xf numFmtId="9" fontId="5" fillId="0" borderId="52" xfId="0" applyNumberFormat="1" applyFont="1" applyBorder="1" applyAlignment="1">
      <alignment horizontal="center" vertical="center"/>
    </xf>
    <xf numFmtId="9" fontId="6" fillId="0" borderId="52" xfId="0" applyNumberFormat="1" applyFont="1" applyBorder="1" applyAlignment="1">
      <alignment horizontal="center" vertical="center"/>
    </xf>
    <xf numFmtId="0" fontId="60" fillId="8" borderId="3" xfId="0" applyFont="1" applyFill="1" applyBorder="1"/>
    <xf numFmtId="9" fontId="59" fillId="8" borderId="3" xfId="0" applyNumberFormat="1" applyFont="1" applyFill="1" applyBorder="1" applyAlignment="1">
      <alignment horizontal="center" vertical="center"/>
    </xf>
    <xf numFmtId="0" fontId="14" fillId="0" borderId="3" xfId="0" applyFont="1" applyBorder="1"/>
    <xf numFmtId="0" fontId="0" fillId="8" borderId="52" xfId="0" applyFill="1" applyBorder="1"/>
    <xf numFmtId="9" fontId="5" fillId="8" borderId="52" xfId="0" applyNumberFormat="1" applyFont="1" applyFill="1" applyBorder="1" applyAlignment="1">
      <alignment horizontal="center" vertical="center"/>
    </xf>
    <xf numFmtId="9" fontId="6" fillId="8" borderId="52" xfId="0" applyNumberFormat="1" applyFont="1" applyFill="1" applyBorder="1" applyAlignment="1">
      <alignment horizontal="center" vertical="center"/>
    </xf>
    <xf numFmtId="0" fontId="14" fillId="0" borderId="3" xfId="0" applyFont="1" applyBorder="1" applyAlignment="1">
      <alignment horizontal="left" vertical="center"/>
    </xf>
    <xf numFmtId="0" fontId="14" fillId="0" borderId="3" xfId="0" applyFont="1" applyBorder="1" applyAlignment="1">
      <alignment wrapText="1"/>
    </xf>
    <xf numFmtId="0" fontId="14" fillId="0" borderId="3" xfId="0" applyFont="1" applyBorder="1" applyAlignment="1">
      <alignment horizontal="center"/>
    </xf>
    <xf numFmtId="9" fontId="5" fillId="9" borderId="52" xfId="0" applyNumberFormat="1" applyFont="1" applyFill="1" applyBorder="1" applyAlignment="1">
      <alignment horizontal="center" vertical="center"/>
    </xf>
    <xf numFmtId="0" fontId="14" fillId="0" borderId="41" xfId="0" applyFont="1" applyBorder="1" applyAlignment="1">
      <alignment horizontal="center" vertical="center" wrapText="1"/>
    </xf>
    <xf numFmtId="9" fontId="38" fillId="0" borderId="27" xfId="0" applyNumberFormat="1" applyFont="1" applyBorder="1" applyAlignment="1">
      <alignment horizontal="center" vertical="center"/>
    </xf>
    <xf numFmtId="0" fontId="38" fillId="0" borderId="27" xfId="0" applyFont="1" applyBorder="1"/>
    <xf numFmtId="0" fontId="14" fillId="0" borderId="28" xfId="0" applyFont="1" applyBorder="1"/>
    <xf numFmtId="0" fontId="14" fillId="0" borderId="44" xfId="0" applyFont="1" applyBorder="1" applyAlignment="1">
      <alignment horizontal="center" vertical="center" wrapText="1"/>
    </xf>
    <xf numFmtId="0" fontId="38" fillId="0" borderId="3" xfId="0" applyFont="1" applyBorder="1"/>
    <xf numFmtId="0" fontId="38" fillId="8" borderId="3" xfId="0" applyFont="1" applyFill="1" applyBorder="1"/>
    <xf numFmtId="9" fontId="38" fillId="0" borderId="3" xfId="0" applyNumberFormat="1" applyFont="1" applyBorder="1" applyAlignment="1">
      <alignment horizontal="center" vertical="center"/>
    </xf>
    <xf numFmtId="0" fontId="14" fillId="0" borderId="29" xfId="0" applyFont="1" applyBorder="1"/>
    <xf numFmtId="0" fontId="14" fillId="0" borderId="48" xfId="0" applyFont="1" applyBorder="1" applyAlignment="1">
      <alignment horizontal="center" vertical="center" wrapText="1"/>
    </xf>
    <xf numFmtId="0" fontId="14" fillId="0" borderId="30" xfId="0" applyFont="1" applyBorder="1"/>
    <xf numFmtId="0" fontId="14" fillId="8" borderId="3" xfId="0" applyFont="1" applyFill="1" applyBorder="1"/>
    <xf numFmtId="9" fontId="62" fillId="8" borderId="3" xfId="0" applyNumberFormat="1" applyFont="1" applyFill="1" applyBorder="1" applyAlignment="1">
      <alignment horizontal="center" vertical="center"/>
    </xf>
    <xf numFmtId="0" fontId="14" fillId="0" borderId="27" xfId="0" applyFont="1" applyBorder="1" applyAlignment="1">
      <alignment vertical="center" wrapText="1"/>
    </xf>
    <xf numFmtId="0" fontId="14" fillId="0" borderId="30" xfId="0" applyFont="1" applyBorder="1" applyAlignment="1">
      <alignment vertical="center" wrapText="1"/>
    </xf>
    <xf numFmtId="9" fontId="14" fillId="0" borderId="3" xfId="0" applyNumberFormat="1" applyFont="1" applyBorder="1" applyAlignment="1">
      <alignment vertical="center"/>
    </xf>
    <xf numFmtId="9" fontId="14" fillId="8" borderId="3" xfId="0" applyNumberFormat="1" applyFont="1" applyFill="1" applyBorder="1" applyAlignment="1">
      <alignment vertical="center"/>
    </xf>
    <xf numFmtId="0" fontId="14" fillId="8" borderId="3" xfId="0" applyFont="1" applyFill="1" applyBorder="1" applyAlignment="1">
      <alignment vertical="center" wrapText="1"/>
    </xf>
    <xf numFmtId="0" fontId="14" fillId="0" borderId="64" xfId="0" applyFont="1" applyBorder="1" applyAlignment="1">
      <alignment horizontal="center" vertical="center"/>
    </xf>
    <xf numFmtId="0" fontId="14" fillId="0" borderId="65" xfId="0" applyFont="1" applyBorder="1" applyAlignment="1">
      <alignment horizontal="center" vertical="center" wrapText="1"/>
    </xf>
    <xf numFmtId="0" fontId="38" fillId="0" borderId="65" xfId="0" applyFont="1" applyBorder="1" applyAlignment="1">
      <alignment horizontal="center" vertical="center" wrapText="1"/>
    </xf>
    <xf numFmtId="0" fontId="17" fillId="0" borderId="65" xfId="0" applyFont="1" applyBorder="1" applyAlignment="1">
      <alignment horizontal="center" vertical="center" wrapText="1"/>
    </xf>
    <xf numFmtId="0" fontId="14" fillId="0" borderId="65" xfId="0" applyFont="1" applyBorder="1" applyAlignment="1">
      <alignment horizontal="center" vertical="center"/>
    </xf>
    <xf numFmtId="9" fontId="14" fillId="0" borderId="65" xfId="0" applyNumberFormat="1" applyFont="1" applyBorder="1" applyAlignment="1">
      <alignment horizontal="center" vertical="center"/>
    </xf>
    <xf numFmtId="9" fontId="14" fillId="0" borderId="65" xfId="0" applyNumberFormat="1" applyFont="1" applyBorder="1" applyAlignment="1">
      <alignment horizontal="center" vertical="center" wrapText="1"/>
    </xf>
    <xf numFmtId="9" fontId="32" fillId="8" borderId="65" xfId="0" applyNumberFormat="1" applyFont="1" applyFill="1" applyBorder="1" applyAlignment="1">
      <alignment horizontal="center" vertical="center"/>
    </xf>
    <xf numFmtId="9" fontId="6" fillId="0" borderId="65" xfId="0" applyNumberFormat="1" applyFont="1" applyBorder="1" applyAlignment="1">
      <alignment horizontal="center" vertical="center"/>
    </xf>
    <xf numFmtId="9" fontId="5" fillId="0" borderId="65" xfId="0" applyNumberFormat="1" applyFont="1" applyBorder="1" applyAlignment="1">
      <alignment horizontal="center" vertical="center"/>
    </xf>
    <xf numFmtId="0" fontId="0" fillId="0" borderId="65" xfId="0" applyBorder="1"/>
    <xf numFmtId="0" fontId="0" fillId="0" borderId="55" xfId="0" applyBorder="1"/>
    <xf numFmtId="9" fontId="6" fillId="0" borderId="3" xfId="0" applyNumberFormat="1" applyFont="1" applyBorder="1" applyAlignment="1">
      <alignment horizontal="center" vertical="center"/>
    </xf>
    <xf numFmtId="9" fontId="5" fillId="0" borderId="58" xfId="0" applyNumberFormat="1" applyFont="1" applyBorder="1" applyAlignment="1">
      <alignment horizontal="center" vertical="center"/>
    </xf>
    <xf numFmtId="9" fontId="32" fillId="0" borderId="65" xfId="0" applyNumberFormat="1" applyFont="1" applyBorder="1" applyAlignment="1">
      <alignment horizontal="center" vertical="center"/>
    </xf>
    <xf numFmtId="0" fontId="14" fillId="0" borderId="22" xfId="0" applyFont="1" applyBorder="1" applyAlignment="1">
      <alignment horizontal="center" vertical="center"/>
    </xf>
    <xf numFmtId="0" fontId="38" fillId="0" borderId="19" xfId="0" applyFont="1" applyBorder="1" applyAlignment="1">
      <alignment horizontal="center" vertical="center" wrapText="1"/>
    </xf>
    <xf numFmtId="0" fontId="17" fillId="0" borderId="19" xfId="0" applyFont="1" applyBorder="1" applyAlignment="1">
      <alignment horizontal="center" vertical="center" wrapText="1"/>
    </xf>
    <xf numFmtId="0" fontId="14" fillId="0" borderId="19" xfId="0" applyFont="1" applyBorder="1" applyAlignment="1">
      <alignment horizontal="center" vertical="center"/>
    </xf>
    <xf numFmtId="9" fontId="5" fillId="0" borderId="19" xfId="0" applyNumberFormat="1" applyFont="1" applyBorder="1" applyAlignment="1">
      <alignment horizontal="center" vertical="center"/>
    </xf>
    <xf numFmtId="0" fontId="0" fillId="0" borderId="19" xfId="0" applyBorder="1"/>
    <xf numFmtId="9" fontId="6" fillId="0" borderId="19" xfId="0" applyNumberFormat="1" applyFont="1" applyBorder="1" applyAlignment="1">
      <alignment horizontal="center" vertical="center"/>
    </xf>
    <xf numFmtId="0" fontId="0" fillId="0" borderId="68" xfId="0" applyBorder="1"/>
    <xf numFmtId="0" fontId="14" fillId="0" borderId="0" xfId="0" applyFont="1"/>
    <xf numFmtId="0" fontId="14" fillId="0" borderId="0" xfId="0" applyFont="1" applyAlignment="1">
      <alignment horizontal="center" vertical="center"/>
    </xf>
    <xf numFmtId="0" fontId="14" fillId="0" borderId="3" xfId="0" applyFont="1" applyBorder="1" applyAlignment="1">
      <alignment vertical="center"/>
    </xf>
    <xf numFmtId="0" fontId="3" fillId="0" borderId="3" xfId="0" applyFont="1" applyBorder="1" applyAlignment="1">
      <alignment horizontal="left" vertical="center"/>
    </xf>
    <xf numFmtId="0" fontId="3" fillId="0" borderId="52" xfId="0" applyFont="1" applyBorder="1" applyAlignment="1">
      <alignment horizontal="center" vertical="center"/>
    </xf>
    <xf numFmtId="0" fontId="3" fillId="0" borderId="52" xfId="0" applyFont="1" applyBorder="1" applyAlignment="1">
      <alignment horizontal="left" vertical="center" wrapText="1"/>
    </xf>
    <xf numFmtId="44" fontId="0" fillId="0" borderId="3" xfId="1" applyFont="1" applyBorder="1" applyAlignment="1">
      <alignment horizontal="center" vertical="center"/>
    </xf>
    <xf numFmtId="9" fontId="3" fillId="0" borderId="52" xfId="0" applyNumberFormat="1" applyFont="1" applyBorder="1" applyAlignment="1">
      <alignment horizontal="center" vertical="center"/>
    </xf>
    <xf numFmtId="0" fontId="3" fillId="0" borderId="25" xfId="0" applyFont="1" applyBorder="1" applyAlignment="1">
      <alignment horizontal="left" vertical="center" wrapText="1"/>
    </xf>
    <xf numFmtId="44" fontId="0" fillId="0" borderId="30" xfId="1" applyFont="1" applyBorder="1" applyAlignment="1">
      <alignment horizontal="center" vertical="center"/>
    </xf>
    <xf numFmtId="9" fontId="3" fillId="0" borderId="25" xfId="0" applyNumberFormat="1" applyFont="1" applyBorder="1" applyAlignment="1">
      <alignment horizontal="center" vertical="center"/>
    </xf>
    <xf numFmtId="0" fontId="3" fillId="0" borderId="27" xfId="0" applyFont="1" applyBorder="1" applyAlignment="1">
      <alignment horizontal="left" vertical="center"/>
    </xf>
    <xf numFmtId="0" fontId="4" fillId="0" borderId="52" xfId="0" applyFont="1" applyBorder="1" applyAlignment="1">
      <alignment horizontal="center" vertical="center" wrapText="1"/>
    </xf>
    <xf numFmtId="0" fontId="3" fillId="0" borderId="52" xfId="0" applyFont="1" applyBorder="1" applyAlignment="1">
      <alignment horizontal="left" vertical="center"/>
    </xf>
    <xf numFmtId="0" fontId="3" fillId="0" borderId="25" xfId="0" applyFont="1" applyBorder="1" applyAlignment="1">
      <alignment horizontal="left" vertical="center"/>
    </xf>
    <xf numFmtId="0" fontId="4" fillId="0" borderId="25" xfId="0" applyFont="1" applyBorder="1" applyAlignment="1">
      <alignment horizontal="center" vertical="center" wrapText="1"/>
    </xf>
    <xf numFmtId="0" fontId="0" fillId="8" borderId="20" xfId="0" applyFill="1" applyBorder="1"/>
    <xf numFmtId="0" fontId="14" fillId="0" borderId="27" xfId="0" applyFont="1" applyBorder="1" applyAlignment="1">
      <alignment horizontal="left" vertical="center"/>
    </xf>
    <xf numFmtId="9" fontId="64" fillId="8" borderId="27" xfId="0" applyNumberFormat="1" applyFont="1" applyFill="1" applyBorder="1" applyAlignment="1">
      <alignment horizontal="center" vertical="center"/>
    </xf>
    <xf numFmtId="0" fontId="30" fillId="8" borderId="3" xfId="0" applyFont="1" applyFill="1" applyBorder="1"/>
    <xf numFmtId="0" fontId="30" fillId="8" borderId="30" xfId="0" applyFont="1" applyFill="1" applyBorder="1"/>
    <xf numFmtId="0" fontId="22" fillId="0" borderId="65" xfId="0" applyFont="1" applyBorder="1" applyAlignment="1">
      <alignment horizontal="center" vertical="center" wrapText="1"/>
    </xf>
    <xf numFmtId="0" fontId="22" fillId="0" borderId="65" xfId="0" applyFont="1" applyBorder="1" applyAlignment="1">
      <alignment horizontal="center" vertical="center"/>
    </xf>
    <xf numFmtId="0" fontId="14" fillId="0" borderId="65" xfId="0" applyFont="1" applyBorder="1" applyAlignment="1">
      <alignment horizontal="left" vertical="center" wrapText="1"/>
    </xf>
    <xf numFmtId="0" fontId="3" fillId="0" borderId="65" xfId="0" applyFont="1" applyBorder="1" applyAlignment="1">
      <alignment horizontal="center" vertical="center" wrapText="1"/>
    </xf>
    <xf numFmtId="0" fontId="3" fillId="0" borderId="65" xfId="0" applyFont="1" applyBorder="1" applyAlignment="1">
      <alignment horizontal="center" vertical="center"/>
    </xf>
    <xf numFmtId="9" fontId="3" fillId="0" borderId="65" xfId="0" applyNumberFormat="1" applyFont="1" applyBorder="1" applyAlignment="1">
      <alignment horizontal="center" vertical="center"/>
    </xf>
    <xf numFmtId="0" fontId="4" fillId="0" borderId="65" xfId="0" applyFont="1" applyBorder="1" applyAlignment="1">
      <alignment horizontal="center" vertical="center" wrapText="1"/>
    </xf>
    <xf numFmtId="9" fontId="6" fillId="8" borderId="65" xfId="0" applyNumberFormat="1" applyFont="1" applyFill="1" applyBorder="1" applyAlignment="1">
      <alignment horizontal="center" vertical="center"/>
    </xf>
    <xf numFmtId="0" fontId="0" fillId="8" borderId="65" xfId="0" applyFill="1" applyBorder="1"/>
    <xf numFmtId="9" fontId="5" fillId="8" borderId="65" xfId="0" applyNumberFormat="1" applyFont="1" applyFill="1" applyBorder="1" applyAlignment="1">
      <alignment horizontal="center" vertical="center"/>
    </xf>
    <xf numFmtId="0" fontId="14" fillId="0" borderId="19" xfId="0" applyFont="1" applyBorder="1" applyAlignment="1">
      <alignment horizontal="left" vertical="center" wrapText="1"/>
    </xf>
    <xf numFmtId="0" fontId="3" fillId="0" borderId="19" xfId="0" applyFont="1" applyBorder="1" applyAlignment="1">
      <alignment horizontal="left" vertical="center" wrapText="1"/>
    </xf>
    <xf numFmtId="9" fontId="3" fillId="0" borderId="19" xfId="0" applyNumberFormat="1" applyFont="1" applyBorder="1" applyAlignment="1">
      <alignment horizontal="center" vertical="center"/>
    </xf>
    <xf numFmtId="0" fontId="4" fillId="0" borderId="19" xfId="0" applyFont="1" applyBorder="1" applyAlignment="1">
      <alignment horizontal="center" vertical="center" wrapText="1"/>
    </xf>
    <xf numFmtId="0" fontId="0" fillId="8" borderId="19" xfId="0" applyFill="1" applyBorder="1"/>
    <xf numFmtId="0" fontId="0" fillId="9" borderId="19" xfId="0" applyFill="1" applyBorder="1"/>
    <xf numFmtId="167" fontId="0" fillId="0" borderId="3" xfId="0" applyNumberFormat="1" applyBorder="1"/>
    <xf numFmtId="0" fontId="14" fillId="0" borderId="25" xfId="0" applyFont="1" applyBorder="1" applyAlignment="1">
      <alignment horizontal="left" vertical="center" wrapText="1"/>
    </xf>
    <xf numFmtId="0" fontId="0" fillId="0" borderId="25" xfId="0" applyBorder="1" applyAlignment="1">
      <alignment horizontal="center"/>
    </xf>
    <xf numFmtId="0" fontId="0" fillId="0" borderId="25" xfId="0" applyBorder="1"/>
    <xf numFmtId="0" fontId="0" fillId="8" borderId="25" xfId="0" applyFill="1" applyBorder="1"/>
    <xf numFmtId="0" fontId="14" fillId="0" borderId="30" xfId="0" applyFont="1" applyBorder="1" applyAlignment="1">
      <alignment horizontal="left" vertical="center"/>
    </xf>
    <xf numFmtId="0" fontId="12" fillId="0" borderId="0" xfId="0" applyFont="1"/>
    <xf numFmtId="0" fontId="12" fillId="0" borderId="0" xfId="0" applyFont="1" applyAlignment="1">
      <alignment horizontal="center" vertical="center"/>
    </xf>
    <xf numFmtId="0" fontId="21" fillId="0" borderId="26" xfId="0" applyFont="1" applyBorder="1" applyAlignment="1">
      <alignment horizontal="left" vertical="center" wrapText="1"/>
    </xf>
    <xf numFmtId="0" fontId="11" fillId="0" borderId="27" xfId="0" applyFont="1" applyBorder="1" applyAlignment="1">
      <alignment horizontal="center" vertical="center" wrapText="1"/>
    </xf>
    <xf numFmtId="0" fontId="0" fillId="0" borderId="27" xfId="0" applyBorder="1" applyAlignment="1">
      <alignment horizontal="center" vertical="center" wrapText="1"/>
    </xf>
    <xf numFmtId="0" fontId="3" fillId="0" borderId="27" xfId="0" applyFont="1" applyBorder="1" applyAlignment="1">
      <alignment vertical="center"/>
    </xf>
    <xf numFmtId="9" fontId="12" fillId="0" borderId="27" xfId="0" applyNumberFormat="1" applyFont="1" applyBorder="1" applyAlignment="1">
      <alignment horizontal="center" vertical="center"/>
    </xf>
    <xf numFmtId="0" fontId="21" fillId="0" borderId="54" xfId="0" applyFont="1" applyBorder="1" applyAlignment="1">
      <alignment horizontal="left" vertical="center" wrapText="1"/>
    </xf>
    <xf numFmtId="0" fontId="21" fillId="0" borderId="52" xfId="0" applyFont="1" applyBorder="1" applyAlignment="1">
      <alignment horizontal="center" vertical="center" wrapText="1"/>
    </xf>
    <xf numFmtId="0" fontId="11" fillId="0" borderId="52" xfId="0" applyFont="1" applyBorder="1" applyAlignment="1">
      <alignment horizontal="center" vertical="center" wrapText="1"/>
    </xf>
    <xf numFmtId="0" fontId="3" fillId="0" borderId="52" xfId="0" applyFont="1" applyBorder="1" applyAlignment="1">
      <alignment vertical="center"/>
    </xf>
    <xf numFmtId="9" fontId="12" fillId="0" borderId="52" xfId="0" applyNumberFormat="1" applyFont="1" applyBorder="1" applyAlignment="1">
      <alignment horizontal="center" vertical="center"/>
    </xf>
    <xf numFmtId="0" fontId="21" fillId="0" borderId="32" xfId="0" applyFont="1" applyBorder="1" applyAlignment="1">
      <alignment horizontal="left" vertical="center" wrapText="1"/>
    </xf>
    <xf numFmtId="0" fontId="21" fillId="0" borderId="24" xfId="0" applyFont="1" applyBorder="1" applyAlignment="1">
      <alignment horizontal="left" vertical="center" wrapText="1"/>
    </xf>
    <xf numFmtId="0" fontId="11" fillId="0" borderId="25" xfId="0" applyFont="1" applyBorder="1" applyAlignment="1">
      <alignment horizontal="center" vertical="center" wrapText="1"/>
    </xf>
    <xf numFmtId="0" fontId="3" fillId="0" borderId="25" xfId="0" applyFont="1" applyBorder="1" applyAlignment="1">
      <alignment vertical="center"/>
    </xf>
    <xf numFmtId="9" fontId="12" fillId="0" borderId="25" xfId="0" applyNumberFormat="1" applyFont="1" applyBorder="1" applyAlignment="1">
      <alignment horizontal="center" vertical="center"/>
    </xf>
    <xf numFmtId="0" fontId="3" fillId="0" borderId="3" xfId="0" applyFont="1" applyBorder="1" applyAlignment="1">
      <alignment vertical="center"/>
    </xf>
    <xf numFmtId="9" fontId="67" fillId="0" borderId="3" xfId="0" applyNumberFormat="1" applyFont="1" applyBorder="1" applyAlignment="1">
      <alignment vertical="center"/>
    </xf>
    <xf numFmtId="9" fontId="67" fillId="0" borderId="3" xfId="0" applyNumberFormat="1" applyFont="1" applyBorder="1" applyAlignment="1">
      <alignment horizontal="center" vertical="center"/>
    </xf>
    <xf numFmtId="0" fontId="46" fillId="0" borderId="26" xfId="0" applyFont="1" applyBorder="1" applyAlignment="1">
      <alignment horizontal="left" vertical="center" wrapText="1"/>
    </xf>
    <xf numFmtId="0" fontId="46" fillId="0" borderId="27" xfId="0" applyFont="1" applyBorder="1" applyAlignment="1">
      <alignment horizontal="center" vertical="center"/>
    </xf>
    <xf numFmtId="0" fontId="12" fillId="0" borderId="27" xfId="0" applyFont="1" applyBorder="1" applyAlignment="1">
      <alignment horizontal="center" vertical="center"/>
    </xf>
    <xf numFmtId="9" fontId="21" fillId="0" borderId="27" xfId="0" applyNumberFormat="1" applyFont="1" applyBorder="1" applyAlignment="1">
      <alignment horizontal="center" vertical="center"/>
    </xf>
    <xf numFmtId="0" fontId="46" fillId="0" borderId="32" xfId="0" applyFont="1" applyBorder="1" applyAlignment="1">
      <alignment horizontal="left" vertical="center" wrapText="1"/>
    </xf>
    <xf numFmtId="0" fontId="46" fillId="0" borderId="52" xfId="0" applyFont="1" applyBorder="1" applyAlignment="1">
      <alignment horizontal="center" vertical="center"/>
    </xf>
    <xf numFmtId="0" fontId="12" fillId="0" borderId="3" xfId="0" applyFont="1" applyBorder="1" applyAlignment="1">
      <alignment horizontal="center" vertical="center"/>
    </xf>
    <xf numFmtId="9" fontId="21" fillId="0" borderId="3" xfId="0" applyNumberFormat="1" applyFont="1" applyBorder="1" applyAlignment="1">
      <alignment horizontal="center" vertical="center"/>
    </xf>
    <xf numFmtId="9" fontId="21" fillId="0" borderId="52" xfId="0" applyNumberFormat="1" applyFont="1" applyBorder="1" applyAlignment="1">
      <alignment horizontal="center" vertical="center"/>
    </xf>
    <xf numFmtId="0" fontId="46" fillId="0" borderId="33" xfId="0" applyFont="1" applyBorder="1" applyAlignment="1">
      <alignment horizontal="left" vertical="center" wrapText="1"/>
    </xf>
    <xf numFmtId="0" fontId="46" fillId="0" borderId="25" xfId="0" applyFont="1" applyBorder="1" applyAlignment="1">
      <alignment horizontal="center" vertical="center"/>
    </xf>
    <xf numFmtId="0" fontId="12" fillId="0" borderId="30" xfId="0" applyFont="1" applyBorder="1" applyAlignment="1">
      <alignment horizontal="center" vertical="center"/>
    </xf>
    <xf numFmtId="9" fontId="21" fillId="0" borderId="30" xfId="0" applyNumberFormat="1" applyFont="1" applyBorder="1" applyAlignment="1">
      <alignment horizontal="center" vertical="center"/>
    </xf>
    <xf numFmtId="9" fontId="21" fillId="0" borderId="25" xfId="0" applyNumberFormat="1" applyFont="1" applyBorder="1" applyAlignment="1">
      <alignment horizontal="center" vertical="center"/>
    </xf>
    <xf numFmtId="0" fontId="46" fillId="0" borderId="54" xfId="0" applyFont="1" applyBorder="1" applyAlignment="1">
      <alignment horizontal="left" vertical="center" wrapText="1"/>
    </xf>
    <xf numFmtId="0" fontId="46" fillId="0" borderId="24" xfId="0" applyFont="1" applyBorder="1" applyAlignment="1">
      <alignment horizontal="left" vertical="center" wrapText="1"/>
    </xf>
    <xf numFmtId="9" fontId="5" fillId="8" borderId="25" xfId="0" applyNumberFormat="1" applyFont="1" applyFill="1" applyBorder="1" applyAlignment="1">
      <alignment horizontal="center" vertical="center"/>
    </xf>
    <xf numFmtId="9" fontId="6" fillId="8" borderId="25" xfId="0" applyNumberFormat="1" applyFont="1" applyFill="1" applyBorder="1" applyAlignment="1">
      <alignment horizontal="center" vertical="center"/>
    </xf>
    <xf numFmtId="0" fontId="46" fillId="0" borderId="3" xfId="0" applyFont="1" applyBorder="1" applyAlignment="1">
      <alignment horizontal="center" vertical="center"/>
    </xf>
    <xf numFmtId="0" fontId="1" fillId="0" borderId="41" xfId="0" applyFont="1" applyBorder="1" applyAlignment="1">
      <alignment horizontal="center" vertical="center" wrapText="1"/>
    </xf>
    <xf numFmtId="0" fontId="0" fillId="0" borderId="42" xfId="0" applyBorder="1" applyAlignment="1">
      <alignment horizontal="center" vertical="center" wrapText="1"/>
    </xf>
    <xf numFmtId="9" fontId="67" fillId="0" borderId="27" xfId="0" applyNumberFormat="1" applyFont="1" applyBorder="1" applyAlignment="1">
      <alignment horizontal="center" vertical="center"/>
    </xf>
    <xf numFmtId="0" fontId="1" fillId="0" borderId="53" xfId="0" applyFont="1" applyBorder="1" applyAlignment="1">
      <alignment horizontal="center" vertical="center" wrapText="1"/>
    </xf>
    <xf numFmtId="0" fontId="0" fillId="0" borderId="51" xfId="0" applyBorder="1" applyAlignment="1">
      <alignment horizontal="center" vertical="center" wrapText="1"/>
    </xf>
    <xf numFmtId="0" fontId="14" fillId="0" borderId="54" xfId="0" applyFont="1" applyBorder="1" applyAlignment="1">
      <alignment horizontal="left" vertical="center" wrapText="1"/>
    </xf>
    <xf numFmtId="0" fontId="14" fillId="0" borderId="24" xfId="0" applyFont="1" applyBorder="1" applyAlignment="1">
      <alignment horizontal="left" vertical="center" wrapText="1"/>
    </xf>
    <xf numFmtId="0" fontId="1" fillId="0" borderId="36" xfId="0" applyFont="1" applyBorder="1" applyAlignment="1">
      <alignment horizontal="center" vertical="center" wrapText="1"/>
    </xf>
    <xf numFmtId="0" fontId="0" fillId="0" borderId="47" xfId="0" applyBorder="1" applyAlignment="1">
      <alignment horizontal="center" vertical="center" wrapText="1"/>
    </xf>
    <xf numFmtId="9" fontId="67" fillId="0" borderId="30" xfId="0" applyNumberFormat="1" applyFont="1" applyBorder="1" applyAlignment="1">
      <alignment horizontal="center" vertical="center"/>
    </xf>
    <xf numFmtId="0" fontId="12" fillId="0" borderId="42" xfId="0" applyFont="1" applyBorder="1" applyAlignment="1">
      <alignment horizontal="left" vertical="center" wrapText="1"/>
    </xf>
    <xf numFmtId="0" fontId="12" fillId="0" borderId="27" xfId="0" applyFont="1" applyBorder="1" applyAlignment="1">
      <alignment horizontal="left" vertical="center" wrapText="1"/>
    </xf>
    <xf numFmtId="0" fontId="12" fillId="0" borderId="27" xfId="0" applyFont="1" applyBorder="1" applyAlignment="1">
      <alignment vertical="center"/>
    </xf>
    <xf numFmtId="9" fontId="15" fillId="0" borderId="27" xfId="0" applyNumberFormat="1" applyFont="1" applyBorder="1" applyAlignment="1">
      <alignment horizontal="center" vertical="center"/>
    </xf>
    <xf numFmtId="0" fontId="0" fillId="8" borderId="28" xfId="0" applyFill="1" applyBorder="1"/>
    <xf numFmtId="0" fontId="12" fillId="0" borderId="45" xfId="0" applyFont="1" applyBorder="1" applyAlignment="1">
      <alignment horizontal="left" vertical="center" wrapText="1"/>
    </xf>
    <xf numFmtId="0" fontId="12" fillId="0" borderId="3" xfId="0" applyFont="1" applyBorder="1" applyAlignment="1">
      <alignment horizontal="center" vertical="center" wrapText="1"/>
    </xf>
    <xf numFmtId="0" fontId="12" fillId="0" borderId="3" xfId="0" applyFont="1" applyBorder="1" applyAlignment="1">
      <alignment vertical="center"/>
    </xf>
    <xf numFmtId="9" fontId="15" fillId="0" borderId="3" xfId="0" applyNumberFormat="1" applyFont="1" applyBorder="1" applyAlignment="1">
      <alignment horizontal="center" vertical="center"/>
    </xf>
    <xf numFmtId="0" fontId="12" fillId="0" borderId="3" xfId="0" applyFont="1" applyBorder="1" applyAlignment="1">
      <alignment horizontal="left" vertical="center" wrapText="1"/>
    </xf>
    <xf numFmtId="0" fontId="0" fillId="8" borderId="29" xfId="0" applyFill="1" applyBorder="1"/>
    <xf numFmtId="0" fontId="12" fillId="0" borderId="49" xfId="0" applyFont="1" applyBorder="1" applyAlignment="1">
      <alignment horizontal="left" vertical="center" wrapText="1"/>
    </xf>
    <xf numFmtId="0" fontId="12" fillId="0" borderId="25" xfId="0" applyFont="1" applyBorder="1" applyAlignment="1">
      <alignment vertical="center"/>
    </xf>
    <xf numFmtId="9" fontId="15" fillId="0" borderId="25" xfId="0" applyNumberFormat="1" applyFont="1" applyBorder="1" applyAlignment="1">
      <alignment horizontal="center" vertical="center"/>
    </xf>
    <xf numFmtId="0" fontId="12" fillId="0" borderId="30" xfId="0" applyFont="1" applyBorder="1" applyAlignment="1">
      <alignment horizontal="left" vertical="center" wrapText="1"/>
    </xf>
    <xf numFmtId="0" fontId="12" fillId="0" borderId="52" xfId="0" applyFont="1" applyBorder="1" applyAlignment="1">
      <alignment vertical="center"/>
    </xf>
    <xf numFmtId="0" fontId="0" fillId="8" borderId="55" xfId="0" applyFill="1" applyBorder="1"/>
    <xf numFmtId="0" fontId="12" fillId="0" borderId="45" xfId="0" applyFont="1" applyBorder="1" applyAlignment="1">
      <alignment vertical="center" wrapText="1"/>
    </xf>
    <xf numFmtId="0" fontId="12" fillId="0" borderId="3" xfId="0" applyFont="1" applyBorder="1" applyAlignment="1">
      <alignment horizontal="left" wrapText="1"/>
    </xf>
    <xf numFmtId="0" fontId="0" fillId="0" borderId="30" xfId="0" applyBorder="1" applyAlignment="1">
      <alignment horizontal="center" vertical="center" wrapText="1"/>
    </xf>
    <xf numFmtId="3" fontId="1" fillId="2" borderId="9" xfId="0" applyNumberFormat="1" applyFont="1" applyFill="1" applyBorder="1" applyAlignment="1">
      <alignment horizontal="right" vertical="center"/>
    </xf>
    <xf numFmtId="9" fontId="1" fillId="0" borderId="3" xfId="0" applyNumberFormat="1" applyFont="1" applyBorder="1" applyAlignment="1">
      <alignment vertical="center"/>
    </xf>
    <xf numFmtId="0" fontId="0" fillId="0" borderId="65" xfId="0" applyBorder="1" applyAlignment="1">
      <alignment horizontal="center" vertical="center" wrapText="1"/>
    </xf>
    <xf numFmtId="3" fontId="0" fillId="0" borderId="0" xfId="0" applyNumberFormat="1" applyAlignment="1">
      <alignment horizontal="right" vertical="center"/>
    </xf>
    <xf numFmtId="0" fontId="30" fillId="8" borderId="3" xfId="0" applyFont="1" applyFill="1" applyBorder="1" applyAlignment="1">
      <alignment horizontal="center" vertical="center"/>
    </xf>
    <xf numFmtId="0" fontId="0" fillId="0" borderId="58" xfId="0" applyBorder="1" applyAlignment="1">
      <alignment horizontal="center" vertical="center" wrapText="1"/>
    </xf>
    <xf numFmtId="0" fontId="0" fillId="0" borderId="3" xfId="0" applyBorder="1" applyAlignment="1">
      <alignment horizontal="center" vertical="center" wrapText="1"/>
    </xf>
    <xf numFmtId="9" fontId="5" fillId="8" borderId="58" xfId="0" applyNumberFormat="1" applyFont="1" applyFill="1" applyBorder="1" applyAlignment="1">
      <alignment horizontal="center" vertical="center"/>
    </xf>
    <xf numFmtId="0" fontId="12" fillId="0" borderId="3" xfId="0" applyFont="1" applyBorder="1" applyAlignment="1">
      <alignment horizontal="center" vertical="center"/>
    </xf>
    <xf numFmtId="44" fontId="38" fillId="0" borderId="19" xfId="1" applyFont="1" applyBorder="1" applyAlignment="1">
      <alignment vertical="center"/>
    </xf>
    <xf numFmtId="44" fontId="38" fillId="0" borderId="3" xfId="1" applyFont="1" applyBorder="1" applyAlignment="1">
      <alignment vertical="center"/>
    </xf>
    <xf numFmtId="0" fontId="14" fillId="0" borderId="67" xfId="0" applyFont="1" applyBorder="1" applyAlignment="1">
      <alignment wrapText="1"/>
    </xf>
    <xf numFmtId="0" fontId="1" fillId="0" borderId="35" xfId="0" applyFont="1" applyBorder="1" applyAlignment="1">
      <alignment horizontal="center" vertical="center" wrapText="1"/>
    </xf>
    <xf numFmtId="0" fontId="0" fillId="0" borderId="43" xfId="0" applyBorder="1" applyAlignment="1">
      <alignment horizontal="center" vertical="center" wrapText="1"/>
    </xf>
    <xf numFmtId="9" fontId="67" fillId="0" borderId="58" xfId="0" applyNumberFormat="1" applyFont="1" applyBorder="1" applyAlignment="1">
      <alignment horizontal="center" vertical="center"/>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9" xfId="0" applyFont="1" applyFill="1" applyBorder="1" applyAlignment="1">
      <alignment horizontal="center" vertical="center"/>
    </xf>
    <xf numFmtId="0" fontId="0" fillId="0" borderId="52" xfId="0" applyBorder="1" applyAlignment="1">
      <alignment horizontal="center" vertical="center" wrapText="1"/>
    </xf>
    <xf numFmtId="0" fontId="14" fillId="0" borderId="52" xfId="0" applyFont="1" applyBorder="1" applyAlignment="1">
      <alignment horizontal="center" vertical="center" wrapText="1"/>
    </xf>
    <xf numFmtId="0" fontId="22" fillId="0" borderId="52" xfId="0" applyFont="1" applyBorder="1" applyAlignment="1">
      <alignment horizontal="center" vertical="center" wrapText="1"/>
    </xf>
    <xf numFmtId="0" fontId="14" fillId="0" borderId="52" xfId="0" applyFont="1" applyBorder="1" applyAlignment="1">
      <alignment horizontal="center" vertical="center"/>
    </xf>
    <xf numFmtId="0" fontId="14" fillId="0" borderId="58" xfId="0" applyFont="1" applyBorder="1" applyAlignment="1">
      <alignment horizontal="center" vertical="center"/>
    </xf>
    <xf numFmtId="0" fontId="0" fillId="0" borderId="3" xfId="0" applyBorder="1" applyAlignment="1">
      <alignment horizontal="center"/>
    </xf>
    <xf numFmtId="0" fontId="14" fillId="0" borderId="25" xfId="0" applyFont="1" applyBorder="1" applyAlignment="1">
      <alignment horizontal="center" vertical="center" wrapText="1"/>
    </xf>
    <xf numFmtId="0" fontId="22" fillId="2" borderId="9" xfId="0" applyFont="1" applyFill="1" applyBorder="1" applyAlignment="1">
      <alignment horizontal="center" vertical="center" wrapText="1"/>
    </xf>
    <xf numFmtId="0" fontId="0" fillId="0" borderId="19" xfId="0" applyBorder="1" applyAlignment="1">
      <alignment horizontal="center" vertical="center"/>
    </xf>
    <xf numFmtId="0" fontId="17" fillId="2" borderId="10" xfId="0" applyFont="1" applyFill="1" applyBorder="1" applyAlignment="1">
      <alignment horizontal="center" vertical="center" wrapText="1"/>
    </xf>
    <xf numFmtId="0" fontId="14" fillId="0" borderId="27"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27" xfId="0" applyFont="1" applyBorder="1" applyAlignment="1">
      <alignment horizontal="center" vertical="center"/>
    </xf>
    <xf numFmtId="0" fontId="14" fillId="0" borderId="3" xfId="0" applyFont="1" applyBorder="1" applyAlignment="1">
      <alignment horizontal="center" vertical="center"/>
    </xf>
    <xf numFmtId="0" fontId="14" fillId="0" borderId="30" xfId="0" applyFont="1" applyBorder="1" applyAlignment="1">
      <alignment horizontal="center" vertical="center"/>
    </xf>
    <xf numFmtId="0" fontId="17" fillId="2" borderId="9" xfId="0" applyFont="1" applyFill="1" applyBorder="1" applyAlignment="1">
      <alignment horizontal="center" vertical="center"/>
    </xf>
    <xf numFmtId="0" fontId="3" fillId="0" borderId="19"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5" xfId="0" applyFont="1" applyBorder="1" applyAlignment="1">
      <alignment horizontal="center" vertical="center"/>
    </xf>
    <xf numFmtId="0" fontId="3" fillId="0" borderId="2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30" xfId="0" applyFont="1" applyBorder="1" applyAlignment="1">
      <alignment horizontal="center" vertical="center" wrapText="1"/>
    </xf>
    <xf numFmtId="0" fontId="21"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3" xfId="0" applyBorder="1" applyAlignment="1">
      <alignment horizontal="center" vertical="center" wrapText="1"/>
    </xf>
    <xf numFmtId="0" fontId="17" fillId="2" borderId="18"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0" borderId="27" xfId="0" applyBorder="1" applyAlignment="1">
      <alignment horizontal="center" vertical="center" wrapText="1"/>
    </xf>
    <xf numFmtId="0" fontId="25" fillId="0" borderId="20"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30" xfId="0" applyFont="1" applyBorder="1" applyAlignment="1">
      <alignment horizontal="center" vertical="center" wrapText="1"/>
    </xf>
    <xf numFmtId="0" fontId="14" fillId="0" borderId="27" xfId="0" applyFont="1" applyBorder="1" applyAlignment="1">
      <alignment horizontal="left" vertical="center" wrapText="1"/>
    </xf>
    <xf numFmtId="0" fontId="14" fillId="0" borderId="3" xfId="0" applyFont="1" applyBorder="1" applyAlignment="1">
      <alignment horizontal="left" vertical="center" wrapText="1"/>
    </xf>
    <xf numFmtId="0" fontId="14" fillId="0" borderId="30" xfId="0" applyFont="1" applyBorder="1" applyAlignment="1">
      <alignment horizontal="left" vertical="center" wrapText="1"/>
    </xf>
    <xf numFmtId="0" fontId="30" fillId="0" borderId="27" xfId="0" applyFont="1" applyBorder="1" applyAlignment="1">
      <alignment horizontal="center" vertical="center"/>
    </xf>
    <xf numFmtId="0" fontId="30" fillId="0" borderId="3" xfId="0" applyFont="1" applyBorder="1" applyAlignment="1">
      <alignment horizontal="center" vertical="center"/>
    </xf>
    <xf numFmtId="0" fontId="30" fillId="0" borderId="30" xfId="0" applyFont="1" applyBorder="1" applyAlignment="1">
      <alignment horizontal="center" vertical="center"/>
    </xf>
    <xf numFmtId="0" fontId="25" fillId="0" borderId="58" xfId="0" applyFont="1" applyBorder="1" applyAlignment="1">
      <alignment horizontal="center" vertical="center"/>
    </xf>
    <xf numFmtId="0" fontId="0" fillId="0" borderId="3" xfId="0" applyBorder="1" applyAlignment="1">
      <alignment horizontal="center" vertical="center"/>
    </xf>
    <xf numFmtId="9" fontId="5" fillId="8" borderId="20" xfId="0" applyNumberFormat="1" applyFont="1" applyFill="1" applyBorder="1" applyAlignment="1">
      <alignment horizontal="center" vertical="center"/>
    </xf>
    <xf numFmtId="9" fontId="6" fillId="8" borderId="20" xfId="0" applyNumberFormat="1" applyFont="1" applyFill="1" applyBorder="1" applyAlignment="1">
      <alignment horizontal="center" vertical="center"/>
    </xf>
    <xf numFmtId="9" fontId="5" fillId="8" borderId="52" xfId="0" applyNumberFormat="1" applyFont="1" applyFill="1" applyBorder="1" applyAlignment="1">
      <alignment horizontal="center" vertical="center"/>
    </xf>
    <xf numFmtId="44" fontId="0" fillId="0" borderId="0" xfId="0" applyNumberFormat="1"/>
    <xf numFmtId="44" fontId="22" fillId="0" borderId="3" xfId="1" applyFont="1" applyBorder="1" applyAlignment="1">
      <alignment horizontal="center" vertical="center"/>
    </xf>
    <xf numFmtId="0" fontId="3" fillId="0" borderId="52" xfId="0" applyFont="1" applyBorder="1" applyAlignment="1">
      <alignment horizontal="center" vertical="center" wrapText="1"/>
    </xf>
    <xf numFmtId="9" fontId="26" fillId="0" borderId="3" xfId="0" applyNumberFormat="1" applyFont="1" applyBorder="1" applyAlignment="1">
      <alignment horizontal="center" vertical="center"/>
    </xf>
    <xf numFmtId="9" fontId="26" fillId="0" borderId="58" xfId="0" applyNumberFormat="1" applyFont="1" applyBorder="1" applyAlignment="1">
      <alignment horizontal="center" vertical="center"/>
    </xf>
    <xf numFmtId="44" fontId="46" fillId="0" borderId="0" xfId="0" applyNumberFormat="1" applyFont="1" applyAlignment="1">
      <alignment horizontal="center" vertical="center"/>
    </xf>
    <xf numFmtId="44" fontId="45" fillId="0" borderId="0" xfId="0" applyNumberFormat="1" applyFont="1"/>
    <xf numFmtId="44" fontId="71" fillId="0" borderId="0" xfId="0" applyNumberFormat="1" applyFont="1"/>
    <xf numFmtId="44" fontId="72" fillId="0" borderId="0" xfId="0" applyNumberFormat="1" applyFont="1"/>
    <xf numFmtId="44" fontId="46" fillId="0" borderId="0" xfId="1" applyFont="1"/>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9" xfId="0" applyFont="1" applyFill="1" applyBorder="1" applyAlignment="1">
      <alignment horizontal="center" vertical="center"/>
    </xf>
    <xf numFmtId="0" fontId="24" fillId="4" borderId="6" xfId="0" applyFont="1" applyFill="1" applyBorder="1" applyAlignment="1">
      <alignment horizontal="center" vertical="center"/>
    </xf>
    <xf numFmtId="0" fontId="24" fillId="4" borderId="7" xfId="0" applyFont="1" applyFill="1" applyBorder="1" applyAlignment="1">
      <alignment horizontal="center" vertical="center"/>
    </xf>
    <xf numFmtId="0" fontId="38" fillId="0" borderId="27"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30" xfId="0" applyFont="1" applyBorder="1" applyAlignment="1">
      <alignment horizontal="center" vertical="center" wrapText="1"/>
    </xf>
    <xf numFmtId="0" fontId="22" fillId="2" borderId="18" xfId="0" applyFont="1" applyFill="1" applyBorder="1" applyAlignment="1">
      <alignment horizontal="center" vertical="center" wrapText="1"/>
    </xf>
    <xf numFmtId="0" fontId="25" fillId="0" borderId="58" xfId="0" applyFont="1" applyBorder="1" applyAlignment="1">
      <alignment horizontal="center" vertical="center"/>
    </xf>
    <xf numFmtId="0" fontId="25" fillId="0" borderId="27" xfId="0" applyFont="1" applyBorder="1" applyAlignment="1">
      <alignment horizontal="center" vertical="center"/>
    </xf>
    <xf numFmtId="0" fontId="25" fillId="0" borderId="27"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3" xfId="0" applyFont="1" applyBorder="1" applyAlignment="1">
      <alignment horizontal="center" vertical="center"/>
    </xf>
    <xf numFmtId="0" fontId="0" fillId="13" borderId="3" xfId="0"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3" xfId="0" applyFont="1" applyFill="1" applyBorder="1" applyAlignment="1">
      <alignment horizontal="center" vertical="center"/>
    </xf>
    <xf numFmtId="9" fontId="14" fillId="13" borderId="3" xfId="0" applyNumberFormat="1" applyFont="1" applyFill="1" applyBorder="1" applyAlignment="1">
      <alignment horizontal="center" vertical="center"/>
    </xf>
    <xf numFmtId="0" fontId="0" fillId="13" borderId="3" xfId="0" applyFill="1" applyBorder="1" applyAlignment="1">
      <alignment vertical="center" wrapText="1"/>
    </xf>
    <xf numFmtId="0" fontId="14" fillId="13" borderId="26" xfId="0" applyFont="1" applyFill="1" applyBorder="1" applyAlignment="1">
      <alignment horizontal="left" vertical="center" wrapText="1"/>
    </xf>
    <xf numFmtId="0" fontId="0" fillId="13" borderId="27" xfId="0" applyFill="1" applyBorder="1" applyAlignment="1">
      <alignment horizontal="center" vertical="center"/>
    </xf>
    <xf numFmtId="0" fontId="3" fillId="13" borderId="27" xfId="0" applyFont="1" applyFill="1" applyBorder="1" applyAlignment="1">
      <alignment horizontal="center" vertical="center" wrapText="1"/>
    </xf>
    <xf numFmtId="0" fontId="4" fillId="13" borderId="27" xfId="0" applyFont="1" applyFill="1" applyBorder="1" applyAlignment="1">
      <alignment horizontal="center" vertical="center" wrapText="1"/>
    </xf>
    <xf numFmtId="0" fontId="3" fillId="13" borderId="27" xfId="0" applyFont="1" applyFill="1" applyBorder="1" applyAlignment="1">
      <alignment horizontal="center" vertical="center"/>
    </xf>
    <xf numFmtId="9" fontId="3" fillId="13" borderId="27" xfId="0" applyNumberFormat="1" applyFont="1" applyFill="1" applyBorder="1" applyAlignment="1">
      <alignment horizontal="center" vertical="center"/>
    </xf>
    <xf numFmtId="9" fontId="14" fillId="13" borderId="27" xfId="0" applyNumberFormat="1" applyFont="1" applyFill="1" applyBorder="1" applyAlignment="1">
      <alignment horizontal="center" vertical="center"/>
    </xf>
    <xf numFmtId="0" fontId="14" fillId="13" borderId="32" xfId="0" applyFont="1" applyFill="1" applyBorder="1" applyAlignment="1">
      <alignment horizontal="left" vertical="center" wrapText="1"/>
    </xf>
    <xf numFmtId="0" fontId="3" fillId="13" borderId="3" xfId="0" applyFont="1" applyFill="1" applyBorder="1" applyAlignment="1">
      <alignment horizontal="center" vertical="center" wrapText="1"/>
    </xf>
    <xf numFmtId="0" fontId="4" fillId="13" borderId="3" xfId="0" applyFont="1" applyFill="1" applyBorder="1" applyAlignment="1">
      <alignment horizontal="center" vertical="center" wrapText="1"/>
    </xf>
    <xf numFmtId="0" fontId="3" fillId="13" borderId="3" xfId="0" applyFont="1" applyFill="1" applyBorder="1" applyAlignment="1">
      <alignment horizontal="center" vertical="center"/>
    </xf>
    <xf numFmtId="9" fontId="3" fillId="13" borderId="3" xfId="0" applyNumberFormat="1" applyFont="1" applyFill="1" applyBorder="1" applyAlignment="1">
      <alignment horizontal="center" vertical="center"/>
    </xf>
    <xf numFmtId="0" fontId="14" fillId="13" borderId="33" xfId="0" applyFont="1" applyFill="1" applyBorder="1" applyAlignment="1">
      <alignment horizontal="left" vertical="center" wrapText="1"/>
    </xf>
    <xf numFmtId="0" fontId="0" fillId="13" borderId="30" xfId="0" applyFill="1" applyBorder="1" applyAlignment="1">
      <alignment horizontal="center" vertical="center" wrapText="1"/>
    </xf>
    <xf numFmtId="0" fontId="3" fillId="13" borderId="30" xfId="0" applyFont="1" applyFill="1" applyBorder="1" applyAlignment="1">
      <alignment horizontal="center" vertical="center" wrapText="1"/>
    </xf>
    <xf numFmtId="0" fontId="4" fillId="13" borderId="30" xfId="0" applyFont="1" applyFill="1" applyBorder="1" applyAlignment="1">
      <alignment horizontal="center" vertical="center" wrapText="1"/>
    </xf>
    <xf numFmtId="0" fontId="3" fillId="13" borderId="30" xfId="0" applyFont="1" applyFill="1" applyBorder="1" applyAlignment="1">
      <alignment horizontal="center" vertical="center"/>
    </xf>
    <xf numFmtId="9" fontId="3" fillId="13" borderId="30" xfId="0" applyNumberFormat="1" applyFont="1" applyFill="1" applyBorder="1" applyAlignment="1">
      <alignment horizontal="center" vertical="center"/>
    </xf>
    <xf numFmtId="9" fontId="14" fillId="13" borderId="30" xfId="0" applyNumberFormat="1" applyFont="1" applyFill="1" applyBorder="1" applyAlignment="1">
      <alignment horizontal="center" vertical="center"/>
    </xf>
    <xf numFmtId="0" fontId="14" fillId="13" borderId="26" xfId="0" applyFont="1" applyFill="1" applyBorder="1" applyAlignment="1">
      <alignment horizontal="left" vertical="center"/>
    </xf>
    <xf numFmtId="0" fontId="0" fillId="13" borderId="3" xfId="0" applyFill="1" applyBorder="1" applyAlignment="1">
      <alignment horizontal="center" vertical="center"/>
    </xf>
    <xf numFmtId="0" fontId="0" fillId="13" borderId="30" xfId="0" applyFill="1" applyBorder="1" applyAlignment="1">
      <alignment horizontal="center" vertical="center"/>
    </xf>
    <xf numFmtId="0" fontId="14" fillId="13" borderId="26" xfId="0" applyFont="1" applyFill="1" applyBorder="1" applyAlignment="1">
      <alignment vertical="center" wrapText="1"/>
    </xf>
    <xf numFmtId="0" fontId="14" fillId="13" borderId="32" xfId="0" applyFont="1" applyFill="1" applyBorder="1" applyAlignment="1">
      <alignment vertical="center" wrapText="1"/>
    </xf>
    <xf numFmtId="0" fontId="14" fillId="13" borderId="67" xfId="0" applyFont="1" applyFill="1" applyBorder="1" applyAlignment="1">
      <alignment vertical="center" wrapText="1"/>
    </xf>
    <xf numFmtId="0" fontId="0" fillId="13" borderId="58" xfId="0" applyFill="1" applyBorder="1" applyAlignment="1">
      <alignment horizontal="center" vertical="center"/>
    </xf>
    <xf numFmtId="0" fontId="3" fillId="13" borderId="58" xfId="0" applyFont="1" applyFill="1" applyBorder="1" applyAlignment="1">
      <alignment horizontal="center" vertical="center" wrapText="1"/>
    </xf>
    <xf numFmtId="0" fontId="4" fillId="13" borderId="58" xfId="0" applyFont="1" applyFill="1" applyBorder="1" applyAlignment="1">
      <alignment horizontal="center" vertical="center" wrapText="1"/>
    </xf>
    <xf numFmtId="0" fontId="3" fillId="13" borderId="58" xfId="0" applyFont="1" applyFill="1" applyBorder="1" applyAlignment="1">
      <alignment horizontal="center" vertical="center"/>
    </xf>
    <xf numFmtId="9" fontId="3" fillId="13" borderId="58" xfId="0" applyNumberFormat="1" applyFont="1" applyFill="1" applyBorder="1" applyAlignment="1">
      <alignment horizontal="center" vertical="center"/>
    </xf>
    <xf numFmtId="9" fontId="14" fillId="13" borderId="58" xfId="0" applyNumberFormat="1" applyFont="1" applyFill="1" applyBorder="1" applyAlignment="1">
      <alignment horizontal="center" vertical="center"/>
    </xf>
    <xf numFmtId="0" fontId="14" fillId="0" borderId="30" xfId="0" applyFont="1" applyBorder="1" applyAlignment="1">
      <alignment wrapText="1"/>
    </xf>
    <xf numFmtId="0" fontId="14" fillId="0" borderId="30" xfId="0" applyFont="1" applyBorder="1" applyAlignment="1">
      <alignment horizontal="center"/>
    </xf>
    <xf numFmtId="9" fontId="38" fillId="8" borderId="26" xfId="0" applyNumberFormat="1" applyFont="1" applyFill="1" applyBorder="1" applyAlignment="1">
      <alignment horizontal="center" vertical="center"/>
    </xf>
    <xf numFmtId="0" fontId="38" fillId="0" borderId="32" xfId="0" applyFont="1" applyBorder="1"/>
    <xf numFmtId="0" fontId="14" fillId="0" borderId="32" xfId="0" applyFont="1" applyBorder="1"/>
    <xf numFmtId="9" fontId="62" fillId="8" borderId="32" xfId="0" applyNumberFormat="1" applyFont="1" applyFill="1" applyBorder="1" applyAlignment="1">
      <alignment horizontal="center" vertical="center"/>
    </xf>
    <xf numFmtId="0" fontId="14" fillId="8" borderId="29" xfId="0" applyFont="1" applyFill="1" applyBorder="1"/>
    <xf numFmtId="0" fontId="14" fillId="8" borderId="32" xfId="0" applyFont="1" applyFill="1" applyBorder="1"/>
    <xf numFmtId="9" fontId="14" fillId="0" borderId="32" xfId="0" applyNumberFormat="1" applyFont="1" applyBorder="1" applyAlignment="1">
      <alignment vertical="center"/>
    </xf>
    <xf numFmtId="9" fontId="14" fillId="0" borderId="29" xfId="0" applyNumberFormat="1" applyFont="1" applyBorder="1" applyAlignment="1">
      <alignment vertical="center"/>
    </xf>
    <xf numFmtId="0" fontId="14" fillId="8" borderId="32" xfId="0" applyFont="1" applyFill="1" applyBorder="1" applyAlignment="1">
      <alignment vertical="center" wrapText="1"/>
    </xf>
    <xf numFmtId="0" fontId="14" fillId="8" borderId="29" xfId="0" applyFont="1" applyFill="1" applyBorder="1" applyAlignment="1">
      <alignment vertical="center" wrapText="1"/>
    </xf>
    <xf numFmtId="0" fontId="14" fillId="8" borderId="33" xfId="0" applyFont="1" applyFill="1" applyBorder="1" applyAlignment="1">
      <alignment vertical="center" wrapText="1"/>
    </xf>
    <xf numFmtId="0" fontId="14" fillId="8" borderId="30" xfId="0" applyFont="1" applyFill="1" applyBorder="1" applyAlignment="1">
      <alignment vertical="center" wrapText="1"/>
    </xf>
    <xf numFmtId="0" fontId="14" fillId="8" borderId="31" xfId="0" applyFont="1" applyFill="1" applyBorder="1" applyAlignment="1">
      <alignment vertical="center" wrapText="1"/>
    </xf>
    <xf numFmtId="9" fontId="14" fillId="0" borderId="75" xfId="0" applyNumberFormat="1" applyFont="1" applyBorder="1" applyAlignment="1">
      <alignment horizontal="center" vertical="center" wrapText="1"/>
    </xf>
    <xf numFmtId="9" fontId="14" fillId="0" borderId="34" xfId="0" applyNumberFormat="1" applyFont="1" applyBorder="1" applyAlignment="1">
      <alignment horizontal="center" vertical="center" wrapText="1"/>
    </xf>
    <xf numFmtId="9" fontId="32" fillId="8" borderId="29" xfId="0" applyNumberFormat="1" applyFont="1" applyFill="1" applyBorder="1" applyAlignment="1">
      <alignment horizontal="center" vertical="center"/>
    </xf>
    <xf numFmtId="9" fontId="5" fillId="0" borderId="32" xfId="0" applyNumberFormat="1" applyFont="1" applyBorder="1" applyAlignment="1">
      <alignment horizontal="center" vertical="center"/>
    </xf>
    <xf numFmtId="9" fontId="32" fillId="0" borderId="29" xfId="0" applyNumberFormat="1" applyFont="1" applyBorder="1" applyAlignment="1">
      <alignment horizontal="center" vertical="center"/>
    </xf>
    <xf numFmtId="9" fontId="32" fillId="8" borderId="33" xfId="0" applyNumberFormat="1" applyFont="1" applyFill="1" applyBorder="1" applyAlignment="1">
      <alignment horizontal="center" vertical="center"/>
    </xf>
    <xf numFmtId="9" fontId="32" fillId="8" borderId="31" xfId="0" applyNumberFormat="1" applyFont="1" applyFill="1" applyBorder="1" applyAlignment="1">
      <alignment horizontal="center" vertical="center"/>
    </xf>
    <xf numFmtId="0" fontId="14" fillId="0" borderId="65" xfId="0" applyFont="1" applyBorder="1" applyAlignment="1">
      <alignment vertical="center"/>
    </xf>
    <xf numFmtId="9" fontId="14" fillId="0" borderId="66" xfId="0" applyNumberFormat="1" applyFont="1" applyBorder="1" applyAlignment="1">
      <alignment horizontal="center" vertical="center" wrapText="1"/>
    </xf>
    <xf numFmtId="0" fontId="14" fillId="0" borderId="75" xfId="0" applyFont="1" applyBorder="1" applyAlignment="1">
      <alignment vertical="center"/>
    </xf>
    <xf numFmtId="0" fontId="14" fillId="0" borderId="75" xfId="0" applyFont="1" applyBorder="1" applyAlignment="1">
      <alignment horizontal="center" vertical="center" wrapText="1"/>
    </xf>
    <xf numFmtId="9" fontId="5" fillId="0" borderId="26" xfId="0" applyNumberFormat="1" applyFont="1" applyBorder="1" applyAlignment="1">
      <alignment horizontal="center" vertical="center"/>
    </xf>
    <xf numFmtId="9" fontId="5" fillId="0" borderId="54" xfId="0" applyNumberFormat="1" applyFont="1" applyBorder="1" applyAlignment="1">
      <alignment horizontal="center" vertical="center"/>
    </xf>
    <xf numFmtId="9" fontId="5" fillId="8" borderId="54" xfId="0" applyNumberFormat="1" applyFont="1" applyFill="1" applyBorder="1" applyAlignment="1">
      <alignment horizontal="center" vertical="center"/>
    </xf>
    <xf numFmtId="9" fontId="5" fillId="9" borderId="54" xfId="0" applyNumberFormat="1" applyFont="1" applyFill="1" applyBorder="1" applyAlignment="1">
      <alignment horizontal="center" vertical="center"/>
    </xf>
    <xf numFmtId="9" fontId="59" fillId="8" borderId="27" xfId="0" applyNumberFormat="1" applyFont="1" applyFill="1" applyBorder="1" applyAlignment="1">
      <alignment horizontal="center" vertical="center"/>
    </xf>
    <xf numFmtId="0" fontId="60" fillId="8" borderId="27" xfId="0" applyFont="1" applyFill="1" applyBorder="1"/>
    <xf numFmtId="0" fontId="0" fillId="8" borderId="54" xfId="0" applyFill="1" applyBorder="1"/>
    <xf numFmtId="0" fontId="14" fillId="13" borderId="27" xfId="0" applyFont="1" applyFill="1" applyBorder="1"/>
    <xf numFmtId="0" fontId="14" fillId="13" borderId="27" xfId="0" applyFont="1" applyFill="1" applyBorder="1" applyAlignment="1">
      <alignment vertical="center" wrapText="1"/>
    </xf>
    <xf numFmtId="0" fontId="14" fillId="13" borderId="52" xfId="0" applyFont="1" applyFill="1" applyBorder="1" applyAlignment="1">
      <alignment vertical="center" wrapText="1"/>
    </xf>
    <xf numFmtId="0" fontId="14" fillId="13" borderId="3" xfId="0" applyFont="1" applyFill="1" applyBorder="1" applyAlignment="1">
      <alignment vertical="center" wrapText="1"/>
    </xf>
    <xf numFmtId="0" fontId="14" fillId="13" borderId="52" xfId="0" applyFont="1" applyFill="1" applyBorder="1"/>
    <xf numFmtId="0" fontId="14" fillId="13" borderId="25" xfId="0" applyFont="1" applyFill="1" applyBorder="1"/>
    <xf numFmtId="0" fontId="14" fillId="13" borderId="27" xfId="0" applyFont="1" applyFill="1" applyBorder="1" applyAlignment="1">
      <alignment horizontal="center" vertical="center" wrapText="1"/>
    </xf>
    <xf numFmtId="0" fontId="14" fillId="13" borderId="27" xfId="0" applyFont="1" applyFill="1" applyBorder="1" applyAlignment="1">
      <alignment horizontal="center" vertical="center"/>
    </xf>
    <xf numFmtId="0" fontId="14" fillId="13" borderId="3" xfId="0" applyFont="1" applyFill="1" applyBorder="1" applyAlignment="1">
      <alignment horizontal="left" vertical="center"/>
    </xf>
    <xf numFmtId="0" fontId="14" fillId="13" borderId="3" xfId="0" applyFont="1" applyFill="1" applyBorder="1"/>
    <xf numFmtId="0" fontId="14" fillId="13" borderId="30" xfId="0" applyFont="1" applyFill="1" applyBorder="1"/>
    <xf numFmtId="0" fontId="14" fillId="13" borderId="30" xfId="0" applyFont="1" applyFill="1" applyBorder="1" applyAlignment="1">
      <alignment vertical="center" wrapText="1"/>
    </xf>
    <xf numFmtId="0" fontId="14" fillId="13" borderId="52" xfId="0" applyFont="1" applyFill="1" applyBorder="1" applyAlignment="1">
      <alignment horizontal="center" vertical="center" wrapText="1"/>
    </xf>
    <xf numFmtId="0" fontId="14" fillId="13" borderId="52" xfId="0" applyFont="1" applyFill="1" applyBorder="1" applyAlignment="1">
      <alignment horizontal="center" vertical="center"/>
    </xf>
    <xf numFmtId="0" fontId="14" fillId="13" borderId="3" xfId="0" applyFont="1" applyFill="1" applyBorder="1" applyAlignment="1">
      <alignment horizontal="center"/>
    </xf>
    <xf numFmtId="0" fontId="14" fillId="13" borderId="25" xfId="0" applyFont="1" applyFill="1" applyBorder="1" applyAlignment="1">
      <alignment horizontal="center" vertical="center" wrapText="1"/>
    </xf>
    <xf numFmtId="0" fontId="14" fillId="13" borderId="30" xfId="0" applyFont="1" applyFill="1" applyBorder="1" applyAlignment="1">
      <alignment horizontal="center"/>
    </xf>
    <xf numFmtId="0" fontId="14" fillId="13" borderId="51" xfId="0" applyFont="1" applyFill="1" applyBorder="1" applyAlignment="1">
      <alignment wrapText="1"/>
    </xf>
    <xf numFmtId="0" fontId="14" fillId="13" borderId="27" xfId="0" applyFont="1" applyFill="1" applyBorder="1" applyAlignment="1">
      <alignment horizontal="center" vertical="center" wrapText="1"/>
    </xf>
    <xf numFmtId="0" fontId="14" fillId="13" borderId="41" xfId="0" applyFont="1" applyFill="1" applyBorder="1" applyAlignment="1">
      <alignment horizontal="left" vertical="center" wrapText="1"/>
    </xf>
    <xf numFmtId="0" fontId="14" fillId="13" borderId="3" xfId="0" applyFont="1" applyFill="1" applyBorder="1" applyAlignment="1">
      <alignment horizontal="center" vertical="center" wrapText="1"/>
    </xf>
    <xf numFmtId="0" fontId="14" fillId="13" borderId="44" xfId="0" applyFont="1" applyFill="1" applyBorder="1" applyAlignment="1">
      <alignment horizontal="left" vertical="center"/>
    </xf>
    <xf numFmtId="0" fontId="14" fillId="13" borderId="44" xfId="0" applyFont="1" applyFill="1" applyBorder="1" applyAlignment="1">
      <alignment horizontal="left" vertical="center" wrapText="1"/>
    </xf>
    <xf numFmtId="0" fontId="14" fillId="13" borderId="30" xfId="0" applyFont="1" applyFill="1" applyBorder="1" applyAlignment="1">
      <alignment horizontal="left" vertical="center" wrapText="1"/>
    </xf>
    <xf numFmtId="9" fontId="14" fillId="13" borderId="19" xfId="0" applyNumberFormat="1" applyFont="1" applyFill="1" applyBorder="1" applyAlignment="1">
      <alignment horizontal="center" vertical="center"/>
    </xf>
    <xf numFmtId="0" fontId="14" fillId="13" borderId="20" xfId="0" applyFont="1" applyFill="1" applyBorder="1" applyAlignment="1">
      <alignment vertical="center" wrapText="1"/>
    </xf>
    <xf numFmtId="9" fontId="14" fillId="13" borderId="27" xfId="0" applyNumberFormat="1" applyFont="1" applyFill="1" applyBorder="1" applyAlignment="1">
      <alignment horizontal="center" vertical="center"/>
    </xf>
    <xf numFmtId="9" fontId="14" fillId="13" borderId="3" xfId="0" applyNumberFormat="1" applyFont="1" applyFill="1" applyBorder="1" applyAlignment="1">
      <alignment horizontal="center" vertical="center"/>
    </xf>
    <xf numFmtId="9" fontId="14" fillId="13" borderId="30" xfId="0" applyNumberFormat="1" applyFont="1" applyFill="1" applyBorder="1" applyAlignment="1">
      <alignment horizontal="center" vertical="center"/>
    </xf>
    <xf numFmtId="0" fontId="14" fillId="13" borderId="64" xfId="0" applyFont="1" applyFill="1" applyBorder="1" applyAlignment="1">
      <alignment horizontal="center" vertical="center"/>
    </xf>
    <xf numFmtId="0" fontId="14" fillId="13" borderId="65" xfId="0" applyFont="1" applyFill="1" applyBorder="1" applyAlignment="1">
      <alignment horizontal="center" vertical="center" wrapText="1"/>
    </xf>
    <xf numFmtId="0" fontId="38" fillId="13" borderId="65" xfId="0" applyFont="1" applyFill="1" applyBorder="1" applyAlignment="1">
      <alignment horizontal="center" vertical="center" wrapText="1"/>
    </xf>
    <xf numFmtId="0" fontId="17" fillId="13" borderId="65" xfId="0" applyFont="1" applyFill="1" applyBorder="1" applyAlignment="1">
      <alignment horizontal="center" vertical="center" wrapText="1"/>
    </xf>
    <xf numFmtId="0" fontId="14" fillId="13" borderId="65" xfId="0" applyFont="1" applyFill="1" applyBorder="1" applyAlignment="1">
      <alignment horizontal="center" vertical="center"/>
    </xf>
    <xf numFmtId="9" fontId="14" fillId="13" borderId="65" xfId="0" applyNumberFormat="1" applyFont="1" applyFill="1" applyBorder="1" applyAlignment="1">
      <alignment horizontal="center" vertical="center"/>
    </xf>
    <xf numFmtId="9" fontId="14" fillId="13" borderId="65" xfId="0" applyNumberFormat="1" applyFont="1" applyFill="1" applyBorder="1" applyAlignment="1">
      <alignment horizontal="center" vertical="center" wrapText="1"/>
    </xf>
    <xf numFmtId="9" fontId="14" fillId="13" borderId="66" xfId="0" applyNumberFormat="1" applyFont="1" applyFill="1" applyBorder="1" applyAlignment="1">
      <alignment horizontal="center" vertical="center" wrapText="1"/>
    </xf>
    <xf numFmtId="0" fontId="14" fillId="13" borderId="23" xfId="0" applyFont="1" applyFill="1" applyBorder="1" applyAlignment="1">
      <alignment horizontal="center" vertical="center"/>
    </xf>
    <xf numFmtId="0" fontId="14" fillId="13" borderId="20" xfId="0" applyFont="1" applyFill="1" applyBorder="1" applyAlignment="1">
      <alignment horizontal="center" vertical="center" wrapText="1"/>
    </xf>
    <xf numFmtId="0" fontId="38" fillId="13" borderId="20" xfId="0" applyFont="1" applyFill="1" applyBorder="1" applyAlignment="1">
      <alignment horizontal="center" vertical="center" wrapText="1"/>
    </xf>
    <xf numFmtId="0" fontId="17" fillId="13" borderId="20" xfId="0" applyFont="1" applyFill="1" applyBorder="1" applyAlignment="1">
      <alignment horizontal="center" vertical="center" wrapText="1"/>
    </xf>
    <xf numFmtId="0" fontId="14" fillId="13" borderId="20" xfId="0" applyFont="1" applyFill="1" applyBorder="1" applyAlignment="1">
      <alignment horizontal="center" vertical="center"/>
    </xf>
    <xf numFmtId="9" fontId="14" fillId="13" borderId="25" xfId="0" applyNumberFormat="1" applyFont="1" applyFill="1" applyBorder="1" applyAlignment="1">
      <alignment horizontal="center" vertical="center"/>
    </xf>
    <xf numFmtId="9" fontId="14" fillId="13" borderId="25" xfId="0" applyNumberFormat="1" applyFont="1" applyFill="1" applyBorder="1" applyAlignment="1">
      <alignment horizontal="center" vertical="center" wrapText="1"/>
    </xf>
    <xf numFmtId="9" fontId="14" fillId="13" borderId="35" xfId="0" applyNumberFormat="1" applyFont="1" applyFill="1" applyBorder="1" applyAlignment="1">
      <alignment horizontal="center" vertical="center" wrapText="1"/>
    </xf>
    <xf numFmtId="0" fontId="38" fillId="13" borderId="27" xfId="0" applyFont="1" applyFill="1" applyBorder="1" applyAlignment="1">
      <alignment horizontal="center" vertical="center"/>
    </xf>
    <xf numFmtId="9" fontId="14" fillId="13" borderId="41" xfId="0" applyNumberFormat="1" applyFont="1" applyFill="1" applyBorder="1" applyAlignment="1">
      <alignment horizontal="center" vertical="center" wrapText="1"/>
    </xf>
    <xf numFmtId="0" fontId="38" fillId="13" borderId="20" xfId="0" applyFont="1" applyFill="1" applyBorder="1" applyAlignment="1">
      <alignment horizontal="center" vertical="center" wrapText="1"/>
    </xf>
    <xf numFmtId="0" fontId="38" fillId="13" borderId="52" xfId="0" applyFont="1" applyFill="1" applyBorder="1" applyAlignment="1">
      <alignment horizontal="center" vertical="center" wrapText="1"/>
    </xf>
    <xf numFmtId="9" fontId="14" fillId="13" borderId="53" xfId="0" applyNumberFormat="1"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19" xfId="0" applyFont="1" applyFill="1" applyBorder="1" applyAlignment="1">
      <alignment horizontal="center" vertical="center" wrapText="1"/>
    </xf>
    <xf numFmtId="0" fontId="17" fillId="13" borderId="19" xfId="0" applyFont="1" applyFill="1" applyBorder="1" applyAlignment="1">
      <alignment horizontal="center" vertical="center" wrapText="1"/>
    </xf>
    <xf numFmtId="0" fontId="14" fillId="13" borderId="19" xfId="0" applyFont="1" applyFill="1" applyBorder="1" applyAlignment="1">
      <alignment horizontal="center" vertical="center"/>
    </xf>
    <xf numFmtId="9" fontId="14" fillId="13" borderId="34" xfId="0" applyNumberFormat="1" applyFont="1" applyFill="1" applyBorder="1" applyAlignment="1">
      <alignment horizontal="center" vertical="center" wrapText="1"/>
    </xf>
    <xf numFmtId="0" fontId="38" fillId="13" borderId="19" xfId="0" applyFont="1" applyFill="1" applyBorder="1" applyAlignment="1">
      <alignment horizontal="center" vertical="center" wrapText="1"/>
    </xf>
    <xf numFmtId="9" fontId="14" fillId="13" borderId="75" xfId="0" applyNumberFormat="1" applyFont="1" applyFill="1" applyBorder="1" applyAlignment="1">
      <alignment horizontal="center" vertical="center" wrapText="1"/>
    </xf>
    <xf numFmtId="0" fontId="14" fillId="13" borderId="66" xfId="0" applyFont="1" applyFill="1" applyBorder="1" applyAlignment="1">
      <alignment horizontal="center" vertical="center" wrapText="1"/>
    </xf>
    <xf numFmtId="9" fontId="5" fillId="8" borderId="26" xfId="0" applyNumberFormat="1" applyFont="1" applyFill="1" applyBorder="1" applyAlignment="1">
      <alignment horizontal="center" vertical="center"/>
    </xf>
    <xf numFmtId="0" fontId="0" fillId="13" borderId="52" xfId="0" applyFill="1" applyBorder="1" applyAlignment="1">
      <alignment horizontal="center" vertical="center" wrapText="1"/>
    </xf>
    <xf numFmtId="0" fontId="4" fillId="0" borderId="37" xfId="0" applyFont="1" applyBorder="1" applyAlignment="1">
      <alignment horizontal="center" vertical="center" wrapText="1"/>
    </xf>
    <xf numFmtId="0" fontId="4" fillId="0" borderId="46" xfId="0" applyFont="1" applyBorder="1" applyAlignment="1">
      <alignment horizontal="center" vertical="center" wrapText="1"/>
    </xf>
    <xf numFmtId="0" fontId="0" fillId="13" borderId="64" xfId="0" applyFill="1" applyBorder="1" applyAlignment="1">
      <alignment horizontal="center" vertical="center" wrapText="1"/>
    </xf>
    <xf numFmtId="0" fontId="22" fillId="13" borderId="65" xfId="0" applyFont="1" applyFill="1" applyBorder="1" applyAlignment="1">
      <alignment horizontal="center" vertical="center" wrapText="1"/>
    </xf>
    <xf numFmtId="0" fontId="14" fillId="13" borderId="65" xfId="0" applyFont="1" applyFill="1" applyBorder="1" applyAlignment="1">
      <alignment wrapText="1"/>
    </xf>
    <xf numFmtId="0" fontId="0" fillId="13" borderId="66" xfId="0" applyFill="1" applyBorder="1" applyAlignment="1">
      <alignment horizontal="center" vertical="center" wrapText="1"/>
    </xf>
    <xf numFmtId="0" fontId="14" fillId="0" borderId="27" xfId="0" applyFont="1" applyBorder="1" applyAlignment="1">
      <alignment vertical="center"/>
    </xf>
    <xf numFmtId="0" fontId="14" fillId="0" borderId="30" xfId="0" applyFont="1" applyBorder="1" applyAlignment="1">
      <alignment vertical="center"/>
    </xf>
    <xf numFmtId="0" fontId="14" fillId="13" borderId="27" xfId="0" applyFont="1" applyFill="1" applyBorder="1" applyAlignment="1">
      <alignment horizontal="left" vertical="center" wrapText="1"/>
    </xf>
    <xf numFmtId="0" fontId="14" fillId="13" borderId="27" xfId="0" applyFont="1" applyFill="1" applyBorder="1" applyAlignment="1">
      <alignment vertical="center"/>
    </xf>
    <xf numFmtId="0" fontId="14" fillId="13" borderId="3" xfId="0" applyFont="1" applyFill="1" applyBorder="1" applyAlignment="1">
      <alignment horizontal="left" vertical="center" wrapText="1"/>
    </xf>
    <xf numFmtId="0" fontId="14" fillId="13" borderId="3" xfId="0" applyFont="1" applyFill="1" applyBorder="1" applyAlignment="1">
      <alignment vertical="center"/>
    </xf>
    <xf numFmtId="0" fontId="14" fillId="13" borderId="30" xfId="0" applyFont="1" applyFill="1" applyBorder="1" applyAlignment="1">
      <alignment vertical="center"/>
    </xf>
    <xf numFmtId="0" fontId="14" fillId="13" borderId="30" xfId="0" applyFont="1" applyFill="1" applyBorder="1" applyAlignment="1">
      <alignment horizontal="center" vertical="center" wrapText="1"/>
    </xf>
    <xf numFmtId="0" fontId="38" fillId="13" borderId="27" xfId="0" applyFont="1" applyFill="1" applyBorder="1" applyAlignment="1">
      <alignment horizontal="center" vertical="center" wrapText="1"/>
    </xf>
    <xf numFmtId="0" fontId="38" fillId="13" borderId="3" xfId="0" applyFont="1" applyFill="1" applyBorder="1" applyAlignment="1">
      <alignment horizontal="center" vertical="center" wrapText="1"/>
    </xf>
    <xf numFmtId="0" fontId="38" fillId="13" borderId="30" xfId="0" applyFont="1" applyFill="1" applyBorder="1" applyAlignment="1">
      <alignment horizontal="center" vertical="center" wrapText="1"/>
    </xf>
    <xf numFmtId="9" fontId="14" fillId="13" borderId="30" xfId="0" applyNumberFormat="1" applyFont="1" applyFill="1" applyBorder="1" applyAlignment="1">
      <alignment vertical="center"/>
    </xf>
    <xf numFmtId="0" fontId="14" fillId="13" borderId="27" xfId="0" applyFont="1" applyFill="1" applyBorder="1" applyAlignment="1">
      <alignment horizontal="left" vertical="center"/>
    </xf>
    <xf numFmtId="0" fontId="63" fillId="13" borderId="27" xfId="0" applyFont="1" applyFill="1" applyBorder="1" applyAlignment="1">
      <alignment horizontal="left" vertical="center" wrapText="1"/>
    </xf>
    <xf numFmtId="0" fontId="14" fillId="13" borderId="30" xfId="0" applyFont="1" applyFill="1" applyBorder="1" applyAlignment="1">
      <alignment horizontal="center" vertical="center"/>
    </xf>
    <xf numFmtId="0" fontId="14" fillId="13" borderId="30" xfId="0" applyFont="1" applyFill="1" applyBorder="1" applyAlignment="1">
      <alignment horizontal="left" vertical="center"/>
    </xf>
    <xf numFmtId="9" fontId="5" fillId="0" borderId="25" xfId="0" applyNumberFormat="1" applyFont="1" applyBorder="1" applyAlignment="1">
      <alignment horizontal="center" vertical="center"/>
    </xf>
    <xf numFmtId="9" fontId="6" fillId="0" borderId="25" xfId="0" applyNumberFormat="1" applyFont="1" applyBorder="1" applyAlignment="1">
      <alignment horizontal="center" vertical="center"/>
    </xf>
    <xf numFmtId="0" fontId="0" fillId="8" borderId="62" xfId="0" applyFill="1" applyBorder="1"/>
    <xf numFmtId="0" fontId="0" fillId="8" borderId="66" xfId="0" applyFill="1" applyBorder="1"/>
    <xf numFmtId="0" fontId="0" fillId="8" borderId="61" xfId="0" applyFill="1" applyBorder="1"/>
    <xf numFmtId="0" fontId="69" fillId="0" borderId="52" xfId="0" applyFont="1" applyBorder="1" applyAlignment="1">
      <alignment horizontal="center" vertical="center" wrapText="1"/>
    </xf>
    <xf numFmtId="0" fontId="3" fillId="13" borderId="27" xfId="0" applyFont="1" applyFill="1" applyBorder="1" applyAlignment="1">
      <alignment horizontal="left" vertical="center" wrapText="1"/>
    </xf>
    <xf numFmtId="0" fontId="0" fillId="13" borderId="27" xfId="0" applyFill="1" applyBorder="1"/>
    <xf numFmtId="0" fontId="3" fillId="13" borderId="3" xfId="0" applyFont="1" applyFill="1" applyBorder="1" applyAlignment="1">
      <alignment horizontal="left" vertical="center" wrapText="1"/>
    </xf>
    <xf numFmtId="0" fontId="3" fillId="13" borderId="52" xfId="0" applyFont="1" applyFill="1" applyBorder="1" applyAlignment="1">
      <alignment horizontal="center" vertical="center"/>
    </xf>
    <xf numFmtId="0" fontId="3" fillId="13" borderId="52" xfId="0" applyFont="1" applyFill="1" applyBorder="1" applyAlignment="1">
      <alignment horizontal="left" vertical="center" wrapText="1"/>
    </xf>
    <xf numFmtId="0" fontId="3" fillId="13" borderId="52" xfId="0" applyFont="1" applyFill="1" applyBorder="1" applyAlignment="1">
      <alignment horizontal="center" vertical="center" wrapText="1"/>
    </xf>
    <xf numFmtId="9" fontId="3" fillId="13" borderId="52" xfId="0" applyNumberFormat="1" applyFont="1" applyFill="1" applyBorder="1" applyAlignment="1">
      <alignment horizontal="center" vertical="center"/>
    </xf>
    <xf numFmtId="0" fontId="0" fillId="13" borderId="3" xfId="0" applyFill="1" applyBorder="1"/>
    <xf numFmtId="0" fontId="3" fillId="13" borderId="30" xfId="0" applyFont="1" applyFill="1" applyBorder="1" applyAlignment="1">
      <alignment horizontal="left" vertical="center" wrapText="1"/>
    </xf>
    <xf numFmtId="0" fontId="3" fillId="13" borderId="25" xfId="0" applyFont="1" applyFill="1" applyBorder="1" applyAlignment="1">
      <alignment horizontal="center" vertical="center"/>
    </xf>
    <xf numFmtId="0" fontId="3" fillId="13" borderId="25" xfId="0" applyFont="1" applyFill="1" applyBorder="1" applyAlignment="1">
      <alignment horizontal="left" vertical="center" wrapText="1"/>
    </xf>
    <xf numFmtId="0" fontId="3" fillId="13" borderId="25" xfId="0" applyFont="1" applyFill="1" applyBorder="1" applyAlignment="1">
      <alignment horizontal="center" vertical="center" wrapText="1"/>
    </xf>
    <xf numFmtId="9" fontId="3" fillId="13" borderId="25" xfId="0" applyNumberFormat="1" applyFont="1" applyFill="1" applyBorder="1" applyAlignment="1">
      <alignment horizontal="center" vertical="center"/>
    </xf>
    <xf numFmtId="0" fontId="0" fillId="13" borderId="30" xfId="0" applyFill="1" applyBorder="1"/>
    <xf numFmtId="0" fontId="3" fillId="13" borderId="27" xfId="0" applyFont="1" applyFill="1" applyBorder="1" applyAlignment="1">
      <alignment horizontal="left" vertical="center"/>
    </xf>
    <xf numFmtId="0" fontId="3" fillId="13" borderId="3" xfId="0" applyFont="1" applyFill="1" applyBorder="1" applyAlignment="1">
      <alignment horizontal="left" vertical="center"/>
    </xf>
    <xf numFmtId="0" fontId="3" fillId="13" borderId="52" xfId="0" applyFont="1" applyFill="1" applyBorder="1" applyAlignment="1">
      <alignment horizontal="left" vertical="center"/>
    </xf>
    <xf numFmtId="0" fontId="3" fillId="13" borderId="25" xfId="0" applyFont="1" applyFill="1" applyBorder="1" applyAlignment="1">
      <alignment horizontal="left" vertical="center"/>
    </xf>
    <xf numFmtId="9" fontId="5" fillId="0" borderId="27" xfId="0" applyNumberFormat="1" applyFont="1" applyFill="1" applyBorder="1" applyAlignment="1">
      <alignment horizontal="center" vertical="center"/>
    </xf>
    <xf numFmtId="0" fontId="0" fillId="0" borderId="28" xfId="0" applyFill="1" applyBorder="1"/>
    <xf numFmtId="0" fontId="0" fillId="0" borderId="29" xfId="0" applyFill="1" applyBorder="1"/>
    <xf numFmtId="9" fontId="5" fillId="0" borderId="30" xfId="0" applyNumberFormat="1" applyFont="1" applyFill="1" applyBorder="1" applyAlignment="1">
      <alignment horizontal="center" vertical="center"/>
    </xf>
    <xf numFmtId="0" fontId="0" fillId="0" borderId="31" xfId="0" applyFill="1" applyBorder="1"/>
    <xf numFmtId="0" fontId="4" fillId="13" borderId="52" xfId="0" applyFont="1" applyFill="1" applyBorder="1" applyAlignment="1">
      <alignment horizontal="center" vertical="center" wrapText="1"/>
    </xf>
    <xf numFmtId="0" fontId="4" fillId="13" borderId="25" xfId="0" applyFont="1" applyFill="1" applyBorder="1" applyAlignment="1">
      <alignment horizontal="center" vertical="center" wrapText="1"/>
    </xf>
    <xf numFmtId="0" fontId="14" fillId="13" borderId="52" xfId="0" applyFont="1" applyFill="1" applyBorder="1" applyAlignment="1">
      <alignment horizontal="left" vertical="center" wrapText="1"/>
    </xf>
    <xf numFmtId="0" fontId="14" fillId="13" borderId="25" xfId="0" applyFont="1" applyFill="1" applyBorder="1" applyAlignment="1">
      <alignment horizontal="left" vertical="center" wrapText="1"/>
    </xf>
    <xf numFmtId="0" fontId="3" fillId="13" borderId="19" xfId="0" applyFont="1" applyFill="1" applyBorder="1" applyAlignment="1">
      <alignment horizontal="center" vertical="center" wrapText="1"/>
    </xf>
    <xf numFmtId="0" fontId="3" fillId="13" borderId="27"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3" borderId="30" xfId="0" applyFont="1" applyFill="1" applyBorder="1" applyAlignment="1">
      <alignment horizontal="center" vertical="center" wrapText="1"/>
    </xf>
    <xf numFmtId="0" fontId="14" fillId="13" borderId="19" xfId="0" applyFont="1" applyFill="1" applyBorder="1" applyAlignment="1">
      <alignment horizontal="left" vertical="center" wrapText="1"/>
    </xf>
    <xf numFmtId="0" fontId="3" fillId="13" borderId="65" xfId="0" applyFont="1" applyFill="1" applyBorder="1" applyAlignment="1">
      <alignment horizontal="center" vertical="center" wrapText="1"/>
    </xf>
    <xf numFmtId="0" fontId="4" fillId="13" borderId="20" xfId="0" applyFont="1" applyFill="1" applyBorder="1" applyAlignment="1">
      <alignment horizontal="center" vertical="center" wrapText="1"/>
    </xf>
    <xf numFmtId="0" fontId="0" fillId="13" borderId="19" xfId="0" applyFill="1" applyBorder="1" applyAlignment="1">
      <alignment horizontal="center" vertical="center"/>
    </xf>
    <xf numFmtId="0" fontId="3" fillId="13" borderId="19" xfId="0" applyFont="1" applyFill="1" applyBorder="1" applyAlignment="1">
      <alignment horizontal="left" vertical="center" wrapText="1"/>
    </xf>
    <xf numFmtId="9" fontId="3" fillId="13" borderId="19" xfId="0" applyNumberFormat="1" applyFont="1" applyFill="1" applyBorder="1" applyAlignment="1">
      <alignment horizontal="center" vertical="center"/>
    </xf>
    <xf numFmtId="0" fontId="4" fillId="13" borderId="19" xfId="0" applyFont="1" applyFill="1" applyBorder="1" applyAlignment="1">
      <alignment horizontal="center" vertical="center" wrapText="1"/>
    </xf>
    <xf numFmtId="0" fontId="21" fillId="13" borderId="26" xfId="0" applyFont="1" applyFill="1" applyBorder="1" applyAlignment="1">
      <alignment horizontal="left" vertical="center" wrapText="1"/>
    </xf>
    <xf numFmtId="0" fontId="21" fillId="13" borderId="27" xfId="0" applyFont="1" applyFill="1" applyBorder="1" applyAlignment="1">
      <alignment horizontal="center" vertical="center" wrapText="1"/>
    </xf>
    <xf numFmtId="0" fontId="11" fillId="13" borderId="27" xfId="0" applyFont="1" applyFill="1" applyBorder="1" applyAlignment="1">
      <alignment horizontal="center" vertical="center" wrapText="1"/>
    </xf>
    <xf numFmtId="0" fontId="0" fillId="13" borderId="27" xfId="0" applyFill="1" applyBorder="1" applyAlignment="1">
      <alignment horizontal="center" vertical="center" wrapText="1"/>
    </xf>
    <xf numFmtId="0" fontId="3" fillId="13" borderId="27" xfId="0" applyFont="1" applyFill="1" applyBorder="1" applyAlignment="1">
      <alignment vertical="center"/>
    </xf>
    <xf numFmtId="9" fontId="12" fillId="13" borderId="27" xfId="0" applyNumberFormat="1" applyFont="1" applyFill="1" applyBorder="1" applyAlignment="1">
      <alignment horizontal="center" vertical="center"/>
    </xf>
    <xf numFmtId="0" fontId="21" fillId="13" borderId="54" xfId="0" applyFont="1" applyFill="1" applyBorder="1" applyAlignment="1">
      <alignment horizontal="left" vertical="center" wrapText="1"/>
    </xf>
    <xf numFmtId="0" fontId="21" fillId="13" borderId="52" xfId="0" applyFont="1" applyFill="1" applyBorder="1" applyAlignment="1">
      <alignment horizontal="center" vertical="center" wrapText="1"/>
    </xf>
    <xf numFmtId="0" fontId="11" fillId="13" borderId="52" xfId="0" applyFont="1" applyFill="1" applyBorder="1" applyAlignment="1">
      <alignment horizontal="center" vertical="center" wrapText="1"/>
    </xf>
    <xf numFmtId="0" fontId="3" fillId="13" borderId="52" xfId="0" applyFont="1" applyFill="1" applyBorder="1" applyAlignment="1">
      <alignment vertical="center"/>
    </xf>
    <xf numFmtId="9" fontId="12" fillId="13" borderId="52" xfId="0" applyNumberFormat="1" applyFont="1" applyFill="1" applyBorder="1" applyAlignment="1">
      <alignment horizontal="center" vertical="center"/>
    </xf>
    <xf numFmtId="0" fontId="21" fillId="13" borderId="24" xfId="0" applyFont="1" applyFill="1" applyBorder="1" applyAlignment="1">
      <alignment horizontal="left" vertical="center" wrapText="1"/>
    </xf>
    <xf numFmtId="0" fontId="21" fillId="13" borderId="25" xfId="0" applyFont="1" applyFill="1" applyBorder="1" applyAlignment="1">
      <alignment horizontal="center" vertical="center" wrapText="1"/>
    </xf>
    <xf numFmtId="0" fontId="11" fillId="13" borderId="25" xfId="0" applyFont="1" applyFill="1" applyBorder="1" applyAlignment="1">
      <alignment horizontal="center" vertical="center" wrapText="1"/>
    </xf>
    <xf numFmtId="0" fontId="0" fillId="13" borderId="25" xfId="0" applyFill="1" applyBorder="1" applyAlignment="1">
      <alignment horizontal="center" vertical="center" wrapText="1"/>
    </xf>
    <xf numFmtId="0" fontId="3" fillId="13" borderId="25" xfId="0" applyFont="1" applyFill="1" applyBorder="1" applyAlignment="1">
      <alignment vertical="center"/>
    </xf>
    <xf numFmtId="9" fontId="12" fillId="13" borderId="25" xfId="0" applyNumberFormat="1" applyFont="1" applyFill="1" applyBorder="1" applyAlignment="1">
      <alignment horizontal="center" vertical="center"/>
    </xf>
    <xf numFmtId="0" fontId="30" fillId="0" borderId="28" xfId="0" applyFont="1" applyBorder="1"/>
    <xf numFmtId="0" fontId="30" fillId="0" borderId="29" xfId="0" applyFont="1" applyBorder="1"/>
    <xf numFmtId="0" fontId="30" fillId="0" borderId="31" xfId="0" applyFont="1" applyBorder="1"/>
    <xf numFmtId="0" fontId="30" fillId="0" borderId="65" xfId="0" applyFont="1" applyBorder="1" applyAlignment="1">
      <alignment horizontal="center" vertical="center"/>
    </xf>
    <xf numFmtId="0" fontId="30" fillId="8" borderId="65" xfId="0" applyFont="1" applyFill="1" applyBorder="1" applyAlignment="1">
      <alignment horizontal="center" vertical="center"/>
    </xf>
    <xf numFmtId="0" fontId="30" fillId="0" borderId="66" xfId="0" applyFont="1" applyBorder="1"/>
    <xf numFmtId="9" fontId="1" fillId="0" borderId="27" xfId="0" applyNumberFormat="1" applyFont="1" applyBorder="1" applyAlignment="1">
      <alignment vertical="center"/>
    </xf>
    <xf numFmtId="0" fontId="30" fillId="8" borderId="27" xfId="0" applyFont="1" applyFill="1" applyBorder="1" applyAlignment="1">
      <alignment horizontal="center" vertical="center"/>
    </xf>
    <xf numFmtId="0" fontId="32" fillId="8" borderId="27" xfId="0" applyFont="1" applyFill="1" applyBorder="1" applyAlignment="1">
      <alignment horizontal="center" vertical="center"/>
    </xf>
    <xf numFmtId="0" fontId="32" fillId="8" borderId="3" xfId="0" applyFont="1" applyFill="1" applyBorder="1" applyAlignment="1">
      <alignment horizontal="center" vertical="center"/>
    </xf>
    <xf numFmtId="0" fontId="0" fillId="0" borderId="3" xfId="0" applyBorder="1" applyAlignment="1">
      <alignment vertical="center"/>
    </xf>
    <xf numFmtId="0" fontId="32" fillId="0" borderId="3" xfId="0" applyFont="1" applyBorder="1" applyAlignment="1">
      <alignment horizontal="center" vertical="center"/>
    </xf>
    <xf numFmtId="0" fontId="32" fillId="8" borderId="30" xfId="0" applyFont="1" applyFill="1" applyBorder="1" applyAlignment="1">
      <alignment horizontal="center" vertical="center"/>
    </xf>
    <xf numFmtId="0" fontId="32" fillId="0" borderId="30" xfId="0" applyFont="1" applyBorder="1" applyAlignment="1">
      <alignment horizontal="center" vertical="center"/>
    </xf>
    <xf numFmtId="0" fontId="0" fillId="0" borderId="27" xfId="0" applyBorder="1" applyAlignment="1">
      <alignment vertical="center"/>
    </xf>
    <xf numFmtId="0" fontId="32" fillId="0" borderId="27" xfId="0" applyFont="1" applyBorder="1" applyAlignment="1">
      <alignment horizontal="center" vertical="center"/>
    </xf>
    <xf numFmtId="0" fontId="32" fillId="8" borderId="65" xfId="0" applyFont="1" applyFill="1" applyBorder="1" applyAlignment="1">
      <alignment horizontal="center" vertical="center"/>
    </xf>
    <xf numFmtId="0" fontId="32" fillId="0" borderId="65" xfId="0" applyFont="1" applyBorder="1" applyAlignment="1">
      <alignment horizontal="center" vertical="center"/>
    </xf>
    <xf numFmtId="0" fontId="0" fillId="0" borderId="65" xfId="0" applyBorder="1" applyAlignment="1">
      <alignment vertical="center"/>
    </xf>
    <xf numFmtId="9" fontId="1" fillId="0" borderId="65" xfId="0" applyNumberFormat="1" applyFont="1" applyBorder="1" applyAlignment="1">
      <alignment vertical="center"/>
    </xf>
    <xf numFmtId="0" fontId="30" fillId="8" borderId="31" xfId="0" applyFont="1" applyFill="1" applyBorder="1"/>
    <xf numFmtId="0" fontId="0" fillId="13" borderId="27" xfId="0" applyFill="1" applyBorder="1" applyAlignment="1">
      <alignment vertical="center" wrapText="1"/>
    </xf>
    <xf numFmtId="0" fontId="0" fillId="13" borderId="30" xfId="0" applyFill="1" applyBorder="1" applyAlignment="1">
      <alignment vertical="center" wrapText="1"/>
    </xf>
    <xf numFmtId="9" fontId="1" fillId="13" borderId="27" xfId="0" applyNumberFormat="1" applyFont="1" applyFill="1" applyBorder="1" applyAlignment="1">
      <alignment vertical="center"/>
    </xf>
    <xf numFmtId="9" fontId="1" fillId="13" borderId="3" xfId="0" applyNumberFormat="1" applyFont="1" applyFill="1" applyBorder="1" applyAlignment="1">
      <alignment vertical="center"/>
    </xf>
    <xf numFmtId="0" fontId="0" fillId="13" borderId="3" xfId="0" applyFill="1" applyBorder="1" applyAlignment="1">
      <alignment vertical="center"/>
    </xf>
    <xf numFmtId="0" fontId="0" fillId="13" borderId="27" xfId="0" applyFill="1" applyBorder="1" applyAlignment="1">
      <alignment vertical="center"/>
    </xf>
    <xf numFmtId="0" fontId="0" fillId="0" borderId="27" xfId="0" applyFill="1" applyBorder="1" applyAlignment="1">
      <alignment horizontal="center" vertical="center"/>
    </xf>
    <xf numFmtId="0" fontId="0" fillId="0" borderId="27" xfId="0" applyFill="1" applyBorder="1" applyAlignment="1">
      <alignment vertical="center" wrapText="1"/>
    </xf>
    <xf numFmtId="0" fontId="0" fillId="0" borderId="3" xfId="0" applyFill="1" applyBorder="1" applyAlignment="1">
      <alignment horizontal="center" vertical="center"/>
    </xf>
    <xf numFmtId="0" fontId="0" fillId="0" borderId="3" xfId="0" applyFill="1" applyBorder="1" applyAlignment="1">
      <alignment vertical="center" wrapText="1"/>
    </xf>
    <xf numFmtId="0" fontId="0" fillId="0" borderId="30" xfId="0" applyFill="1" applyBorder="1" applyAlignment="1">
      <alignment horizontal="center" vertical="center"/>
    </xf>
    <xf numFmtId="0" fontId="0" fillId="0" borderId="30" xfId="0" applyFill="1" applyBorder="1" applyAlignment="1">
      <alignment vertical="center" wrapText="1"/>
    </xf>
    <xf numFmtId="0" fontId="0" fillId="0" borderId="64" xfId="0" applyFill="1" applyBorder="1" applyAlignment="1">
      <alignment horizontal="center" vertical="center" wrapText="1"/>
    </xf>
    <xf numFmtId="0" fontId="12" fillId="0" borderId="65" xfId="0" applyFont="1" applyFill="1" applyBorder="1" applyAlignment="1">
      <alignment horizontal="center" vertical="center" wrapText="1"/>
    </xf>
    <xf numFmtId="0" fontId="22" fillId="0" borderId="65" xfId="0" applyFont="1" applyFill="1" applyBorder="1" applyAlignment="1">
      <alignment horizontal="center" vertical="center" wrapText="1"/>
    </xf>
    <xf numFmtId="0" fontId="0" fillId="0" borderId="65" xfId="0" applyFill="1" applyBorder="1" applyAlignment="1">
      <alignment horizontal="left" vertical="center" wrapText="1"/>
    </xf>
    <xf numFmtId="0" fontId="0" fillId="0" borderId="65" xfId="0" applyFill="1" applyBorder="1" applyAlignment="1">
      <alignment horizontal="center" vertical="center"/>
    </xf>
    <xf numFmtId="0" fontId="0" fillId="0" borderId="65" xfId="0" applyFill="1" applyBorder="1" applyAlignment="1">
      <alignment vertical="center" wrapText="1"/>
    </xf>
    <xf numFmtId="0" fontId="0" fillId="0" borderId="65" xfId="0" applyFill="1" applyBorder="1"/>
    <xf numFmtId="0" fontId="0" fillId="0" borderId="65" xfId="0" applyFill="1" applyBorder="1" applyAlignment="1">
      <alignment horizontal="center" vertical="center" wrapText="1"/>
    </xf>
    <xf numFmtId="0" fontId="22" fillId="0" borderId="65" xfId="0" applyFont="1" applyFill="1" applyBorder="1" applyAlignment="1">
      <alignment vertical="center" wrapText="1"/>
    </xf>
    <xf numFmtId="0" fontId="0" fillId="13" borderId="30" xfId="0" applyFill="1" applyBorder="1" applyAlignment="1">
      <alignment vertical="center"/>
    </xf>
    <xf numFmtId="9" fontId="1" fillId="13" borderId="30" xfId="0" applyNumberFormat="1" applyFont="1" applyFill="1" applyBorder="1" applyAlignment="1">
      <alignment vertical="center"/>
    </xf>
    <xf numFmtId="0" fontId="12" fillId="13" borderId="65" xfId="0" applyFont="1" applyFill="1" applyBorder="1" applyAlignment="1">
      <alignment horizontal="center" vertical="center" wrapText="1"/>
    </xf>
    <xf numFmtId="0" fontId="22" fillId="13" borderId="65" xfId="0" applyFont="1" applyFill="1" applyBorder="1" applyAlignment="1">
      <alignment vertical="center" wrapText="1"/>
    </xf>
    <xf numFmtId="0" fontId="0" fillId="13" borderId="65" xfId="0" applyFill="1" applyBorder="1" applyAlignment="1">
      <alignment horizontal="left" vertical="center" wrapText="1"/>
    </xf>
    <xf numFmtId="0" fontId="0" fillId="13" borderId="65" xfId="0" applyFill="1" applyBorder="1" applyAlignment="1">
      <alignment horizontal="center" vertical="center"/>
    </xf>
    <xf numFmtId="0" fontId="0" fillId="13" borderId="65" xfId="0" applyFill="1" applyBorder="1" applyAlignment="1">
      <alignment vertical="center" wrapText="1"/>
    </xf>
    <xf numFmtId="0" fontId="0" fillId="13" borderId="65" xfId="0" applyFill="1" applyBorder="1" applyAlignment="1">
      <alignment horizontal="center" vertical="center" wrapText="1"/>
    </xf>
    <xf numFmtId="0" fontId="0" fillId="13" borderId="65" xfId="0" applyFill="1" applyBorder="1" applyAlignment="1">
      <alignment vertical="center"/>
    </xf>
    <xf numFmtId="9" fontId="1" fillId="13" borderId="65" xfId="0" applyNumberFormat="1" applyFont="1" applyFill="1" applyBorder="1" applyAlignment="1">
      <alignment vertical="center"/>
    </xf>
    <xf numFmtId="0" fontId="0" fillId="13" borderId="27" xfId="0" applyFill="1" applyBorder="1" applyAlignment="1">
      <alignment horizontal="left" vertical="center" wrapText="1"/>
    </xf>
    <xf numFmtId="0" fontId="0" fillId="13" borderId="3" xfId="0" applyFill="1" applyBorder="1" applyAlignment="1">
      <alignment horizontal="left" vertical="center" wrapText="1"/>
    </xf>
    <xf numFmtId="0" fontId="0" fillId="13" borderId="30" xfId="0" applyFill="1" applyBorder="1" applyAlignment="1">
      <alignment horizontal="left" vertical="center" wrapText="1"/>
    </xf>
    <xf numFmtId="0" fontId="46" fillId="13" borderId="26" xfId="0" applyFont="1" applyFill="1" applyBorder="1" applyAlignment="1">
      <alignment horizontal="left" vertical="center" wrapText="1"/>
    </xf>
    <xf numFmtId="0" fontId="46" fillId="13" borderId="27" xfId="0" applyFont="1" applyFill="1" applyBorder="1" applyAlignment="1">
      <alignment horizontal="center" vertical="center"/>
    </xf>
    <xf numFmtId="0" fontId="12" fillId="13" borderId="27" xfId="0" applyFont="1" applyFill="1" applyBorder="1" applyAlignment="1">
      <alignment horizontal="center" vertical="center"/>
    </xf>
    <xf numFmtId="9" fontId="21" fillId="13" borderId="27" xfId="0" applyNumberFormat="1" applyFont="1" applyFill="1" applyBorder="1" applyAlignment="1">
      <alignment horizontal="center" vertical="center"/>
    </xf>
    <xf numFmtId="0" fontId="46" fillId="13" borderId="54" xfId="0" applyFont="1" applyFill="1" applyBorder="1" applyAlignment="1">
      <alignment horizontal="left" vertical="center" wrapText="1"/>
    </xf>
    <xf numFmtId="0" fontId="46" fillId="13" borderId="52" xfId="0" applyFont="1" applyFill="1" applyBorder="1" applyAlignment="1">
      <alignment horizontal="center" vertical="center"/>
    </xf>
    <xf numFmtId="0" fontId="12" fillId="13" borderId="3" xfId="0" applyFont="1" applyFill="1" applyBorder="1" applyAlignment="1">
      <alignment horizontal="center" vertical="center"/>
    </xf>
    <xf numFmtId="9" fontId="21" fillId="13" borderId="3" xfId="0" applyNumberFormat="1" applyFont="1" applyFill="1" applyBorder="1" applyAlignment="1">
      <alignment horizontal="center" vertical="center"/>
    </xf>
    <xf numFmtId="9" fontId="21" fillId="13" borderId="52" xfId="0" applyNumberFormat="1" applyFont="1" applyFill="1" applyBorder="1" applyAlignment="1">
      <alignment horizontal="center" vertical="center"/>
    </xf>
    <xf numFmtId="0" fontId="46" fillId="13" borderId="24" xfId="0" applyFont="1" applyFill="1" applyBorder="1" applyAlignment="1">
      <alignment horizontal="left" vertical="center" wrapText="1"/>
    </xf>
    <xf numFmtId="0" fontId="46" fillId="13" borderId="25" xfId="0" applyFont="1" applyFill="1" applyBorder="1" applyAlignment="1">
      <alignment horizontal="center" vertical="center"/>
    </xf>
    <xf numFmtId="0" fontId="12" fillId="13" borderId="30" xfId="0" applyFont="1" applyFill="1" applyBorder="1" applyAlignment="1">
      <alignment horizontal="center" vertical="center"/>
    </xf>
    <xf numFmtId="9" fontId="21" fillId="13" borderId="30" xfId="0" applyNumberFormat="1" applyFont="1" applyFill="1" applyBorder="1" applyAlignment="1">
      <alignment horizontal="center" vertical="center"/>
    </xf>
    <xf numFmtId="9" fontId="21" fillId="13" borderId="25" xfId="0" applyNumberFormat="1" applyFont="1" applyFill="1" applyBorder="1" applyAlignment="1">
      <alignment horizontal="center" vertical="center"/>
    </xf>
    <xf numFmtId="9" fontId="67" fillId="0" borderId="27" xfId="0" applyNumberFormat="1" applyFont="1" applyBorder="1" applyAlignment="1">
      <alignment vertical="center"/>
    </xf>
    <xf numFmtId="0" fontId="3" fillId="0" borderId="30" xfId="0" applyFont="1" applyBorder="1" applyAlignment="1">
      <alignment vertical="center"/>
    </xf>
    <xf numFmtId="9" fontId="67" fillId="0" borderId="30" xfId="0" applyNumberFormat="1" applyFont="1" applyBorder="1" applyAlignment="1">
      <alignment vertical="center"/>
    </xf>
    <xf numFmtId="0" fontId="1" fillId="13" borderId="41" xfId="0" applyFont="1" applyFill="1" applyBorder="1" applyAlignment="1">
      <alignment horizontal="center" vertical="center" wrapText="1"/>
    </xf>
    <xf numFmtId="0" fontId="0" fillId="13" borderId="42" xfId="0" applyFill="1" applyBorder="1" applyAlignment="1">
      <alignment horizontal="center" vertical="center" wrapText="1"/>
    </xf>
    <xf numFmtId="9" fontId="67" fillId="13" borderId="27" xfId="0" applyNumberFormat="1" applyFont="1" applyFill="1" applyBorder="1" applyAlignment="1">
      <alignment horizontal="center" vertical="center"/>
    </xf>
    <xf numFmtId="0" fontId="14" fillId="13" borderId="54" xfId="0" applyFont="1" applyFill="1" applyBorder="1" applyAlignment="1">
      <alignment horizontal="left" vertical="center" wrapText="1"/>
    </xf>
    <xf numFmtId="0" fontId="1" fillId="13" borderId="53" xfId="0" applyFont="1" applyFill="1" applyBorder="1" applyAlignment="1">
      <alignment horizontal="center" vertical="center" wrapText="1"/>
    </xf>
    <xf numFmtId="0" fontId="0" fillId="13" borderId="51" xfId="0" applyFill="1" applyBorder="1" applyAlignment="1">
      <alignment horizontal="center" vertical="center" wrapText="1"/>
    </xf>
    <xf numFmtId="9" fontId="67" fillId="13" borderId="3" xfId="0" applyNumberFormat="1" applyFont="1" applyFill="1" applyBorder="1" applyAlignment="1">
      <alignment horizontal="center" vertical="center"/>
    </xf>
    <xf numFmtId="0" fontId="14" fillId="13" borderId="24" xfId="0" applyFont="1" applyFill="1" applyBorder="1" applyAlignment="1">
      <alignment horizontal="left" vertical="center" wrapText="1"/>
    </xf>
    <xf numFmtId="0" fontId="1" fillId="13" borderId="36" xfId="0" applyFont="1" applyFill="1" applyBorder="1" applyAlignment="1">
      <alignment horizontal="center" vertical="center" wrapText="1"/>
    </xf>
    <xf numFmtId="0" fontId="0" fillId="13" borderId="47" xfId="0" applyFill="1" applyBorder="1" applyAlignment="1">
      <alignment horizontal="center" vertical="center" wrapText="1"/>
    </xf>
    <xf numFmtId="9" fontId="67" fillId="13" borderId="30" xfId="0" applyNumberFormat="1" applyFont="1" applyFill="1" applyBorder="1" applyAlignment="1">
      <alignment horizontal="center" vertical="center"/>
    </xf>
    <xf numFmtId="0" fontId="25" fillId="13" borderId="19" xfId="0" applyFont="1" applyFill="1" applyBorder="1" applyAlignment="1">
      <alignment horizontal="center" vertical="center"/>
    </xf>
    <xf numFmtId="0" fontId="25" fillId="13" borderId="27" xfId="0" applyFont="1" applyFill="1" applyBorder="1" applyAlignment="1">
      <alignment vertical="center"/>
    </xf>
    <xf numFmtId="0" fontId="25" fillId="13" borderId="41" xfId="0" applyFont="1" applyFill="1" applyBorder="1" applyAlignment="1">
      <alignment horizontal="center" vertical="center" wrapText="1"/>
    </xf>
    <xf numFmtId="0" fontId="25" fillId="13" borderId="52" xfId="0" applyFont="1" applyFill="1" applyBorder="1" applyAlignment="1">
      <alignment vertical="center"/>
    </xf>
    <xf numFmtId="0" fontId="25" fillId="13" borderId="3" xfId="0" applyFont="1" applyFill="1" applyBorder="1" applyAlignment="1">
      <alignment vertical="center"/>
    </xf>
    <xf numFmtId="0" fontId="25" fillId="13" borderId="44" xfId="0" applyFont="1" applyFill="1" applyBorder="1" applyAlignment="1">
      <alignment horizontal="center" vertical="center" wrapText="1"/>
    </xf>
    <xf numFmtId="0" fontId="25" fillId="13" borderId="3" xfId="0" applyFont="1" applyFill="1" applyBorder="1"/>
    <xf numFmtId="0" fontId="25" fillId="13" borderId="30" xfId="0" applyFont="1" applyFill="1" applyBorder="1"/>
    <xf numFmtId="0" fontId="25" fillId="13" borderId="58" xfId="0" applyFont="1" applyFill="1" applyBorder="1"/>
    <xf numFmtId="9" fontId="25" fillId="13" borderId="58" xfId="0" applyNumberFormat="1" applyFont="1" applyFill="1" applyBorder="1" applyAlignment="1">
      <alignment horizontal="center" vertical="center"/>
    </xf>
    <xf numFmtId="0" fontId="25" fillId="13" borderId="25" xfId="0" applyFont="1" applyFill="1" applyBorder="1" applyAlignment="1">
      <alignment horizontal="center" vertical="center" wrapText="1"/>
    </xf>
    <xf numFmtId="0" fontId="25" fillId="13" borderId="27" xfId="0" applyFont="1" applyFill="1" applyBorder="1" applyAlignment="1">
      <alignment horizontal="center" vertical="center"/>
    </xf>
    <xf numFmtId="0" fontId="25" fillId="13" borderId="3" xfId="0" applyFont="1" applyFill="1" applyBorder="1" applyAlignment="1">
      <alignment horizontal="center" vertical="center"/>
    </xf>
    <xf numFmtId="0" fontId="25" fillId="13" borderId="30" xfId="0" applyFont="1" applyFill="1" applyBorder="1" applyAlignment="1">
      <alignment horizontal="center" vertical="center"/>
    </xf>
    <xf numFmtId="0" fontId="25" fillId="13" borderId="27" xfId="0" applyFont="1" applyFill="1" applyBorder="1" applyAlignment="1">
      <alignment horizontal="center" vertical="center" wrapText="1"/>
    </xf>
    <xf numFmtId="0" fontId="25" fillId="13" borderId="3" xfId="0" applyFont="1" applyFill="1" applyBorder="1" applyAlignment="1">
      <alignment horizontal="center" vertical="center" wrapText="1"/>
    </xf>
    <xf numFmtId="0" fontId="25" fillId="13" borderId="30" xfId="0" applyFont="1" applyFill="1" applyBorder="1" applyAlignment="1">
      <alignment horizontal="center" vertical="center" wrapText="1"/>
    </xf>
    <xf numFmtId="9" fontId="25" fillId="13" borderId="27" xfId="0" applyNumberFormat="1" applyFont="1" applyFill="1" applyBorder="1" applyAlignment="1">
      <alignment horizontal="center" vertical="center" wrapText="1"/>
    </xf>
    <xf numFmtId="9" fontId="25" fillId="13" borderId="3" xfId="0" applyNumberFormat="1" applyFont="1" applyFill="1" applyBorder="1" applyAlignment="1">
      <alignment horizontal="center" vertical="center" wrapText="1"/>
    </xf>
    <xf numFmtId="9" fontId="25" fillId="13" borderId="30" xfId="0" applyNumberFormat="1" applyFont="1" applyFill="1" applyBorder="1" applyAlignment="1">
      <alignment horizontal="center" vertical="center" wrapText="1"/>
    </xf>
    <xf numFmtId="0" fontId="25" fillId="13" borderId="58" xfId="0" applyFont="1" applyFill="1" applyBorder="1" applyAlignment="1">
      <alignment horizontal="center" vertical="center"/>
    </xf>
    <xf numFmtId="9" fontId="25" fillId="13" borderId="27" xfId="0" applyNumberFormat="1" applyFont="1" applyFill="1" applyBorder="1" applyAlignment="1">
      <alignment horizontal="center" vertical="center"/>
    </xf>
    <xf numFmtId="9" fontId="25" fillId="13" borderId="3" xfId="0" applyNumberFormat="1" applyFont="1" applyFill="1" applyBorder="1" applyAlignment="1">
      <alignment horizontal="center" vertical="center"/>
    </xf>
    <xf numFmtId="9" fontId="25" fillId="13" borderId="30" xfId="0" applyNumberFormat="1" applyFont="1" applyFill="1" applyBorder="1" applyAlignment="1">
      <alignment horizontal="center" vertical="center"/>
    </xf>
    <xf numFmtId="0" fontId="30" fillId="0" borderId="28" xfId="0" applyFont="1" applyBorder="1" applyAlignment="1">
      <alignment horizontal="center"/>
    </xf>
    <xf numFmtId="0" fontId="30" fillId="0" borderId="29" xfId="0" applyFont="1" applyBorder="1" applyAlignment="1">
      <alignment horizontal="center"/>
    </xf>
    <xf numFmtId="0" fontId="30" fillId="0" borderId="31" xfId="0" applyFont="1" applyBorder="1" applyAlignment="1">
      <alignment horizontal="center"/>
    </xf>
    <xf numFmtId="0" fontId="25" fillId="0" borderId="58" xfId="0" applyFont="1" applyBorder="1" applyAlignment="1">
      <alignment horizontal="left" wrapText="1"/>
    </xf>
    <xf numFmtId="9" fontId="0" fillId="0" borderId="3" xfId="2" applyFont="1" applyBorder="1" applyAlignment="1">
      <alignment horizontal="center" vertical="center"/>
    </xf>
    <xf numFmtId="9" fontId="1" fillId="0" borderId="3" xfId="2" applyFont="1" applyBorder="1" applyAlignment="1">
      <alignment horizontal="center" vertical="center"/>
    </xf>
    <xf numFmtId="9" fontId="0" fillId="0" borderId="3" xfId="2" applyFont="1" applyBorder="1" applyAlignment="1">
      <alignment horizontal="center"/>
    </xf>
    <xf numFmtId="9" fontId="0" fillId="0" borderId="27" xfId="2" applyFont="1" applyBorder="1" applyAlignment="1">
      <alignment horizontal="center" vertical="center"/>
    </xf>
    <xf numFmtId="9" fontId="1" fillId="0" borderId="27" xfId="2" applyFont="1" applyBorder="1" applyAlignment="1">
      <alignment horizontal="center" vertical="center"/>
    </xf>
    <xf numFmtId="9" fontId="0" fillId="0" borderId="30" xfId="2" applyFont="1" applyBorder="1" applyAlignment="1">
      <alignment horizontal="center"/>
    </xf>
    <xf numFmtId="0" fontId="0" fillId="8" borderId="27" xfId="0" applyFill="1" applyBorder="1" applyAlignment="1">
      <alignment horizontal="left"/>
    </xf>
    <xf numFmtId="0" fontId="17" fillId="2" borderId="9" xfId="0" applyFont="1" applyFill="1" applyBorder="1" applyAlignment="1">
      <alignment horizontal="center" vertical="top" wrapText="1"/>
    </xf>
    <xf numFmtId="0" fontId="25" fillId="0" borderId="3" xfId="0" applyFont="1" applyBorder="1" applyAlignment="1">
      <alignment horizontal="left" vertical="center" wrapText="1"/>
    </xf>
    <xf numFmtId="9" fontId="13" fillId="0" borderId="3" xfId="2" applyFont="1" applyBorder="1" applyAlignment="1">
      <alignment horizontal="center" vertical="center"/>
    </xf>
    <xf numFmtId="0" fontId="39" fillId="0" borderId="27" xfId="0" applyFont="1" applyBorder="1" applyAlignment="1">
      <alignment horizontal="left" vertical="center" wrapText="1"/>
    </xf>
    <xf numFmtId="0" fontId="25" fillId="0" borderId="27" xfId="0" applyFont="1" applyBorder="1" applyAlignment="1">
      <alignment horizontal="left" vertical="center" wrapText="1"/>
    </xf>
    <xf numFmtId="9" fontId="13" fillId="0" borderId="27" xfId="2" applyFont="1" applyBorder="1" applyAlignment="1">
      <alignment horizontal="center" vertical="center"/>
    </xf>
    <xf numFmtId="0" fontId="25" fillId="0" borderId="59" xfId="0" applyFont="1" applyBorder="1" applyAlignment="1">
      <alignment horizontal="left" vertical="center" wrapText="1"/>
    </xf>
    <xf numFmtId="0" fontId="25" fillId="0" borderId="23" xfId="0" applyFont="1" applyBorder="1" applyAlignment="1">
      <alignment horizontal="center" vertical="center" wrapText="1"/>
    </xf>
    <xf numFmtId="0" fontId="0" fillId="0" borderId="27" xfId="0" applyBorder="1" applyAlignment="1">
      <alignment horizontal="left" vertical="center"/>
    </xf>
    <xf numFmtId="0" fontId="0" fillId="0" borderId="30" xfId="0" applyBorder="1" applyAlignment="1">
      <alignment horizontal="left" vertical="center"/>
    </xf>
    <xf numFmtId="0" fontId="0" fillId="9" borderId="30" xfId="0" applyFill="1" applyBorder="1" applyAlignment="1">
      <alignment horizontal="left" vertical="center" wrapText="1"/>
    </xf>
    <xf numFmtId="0" fontId="12" fillId="13" borderId="19" xfId="0" applyFont="1" applyFill="1" applyBorder="1" applyAlignment="1">
      <alignment horizontal="center" vertical="center" wrapText="1"/>
    </xf>
    <xf numFmtId="0" fontId="14" fillId="13" borderId="27"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30" xfId="0" applyFont="1" applyFill="1" applyBorder="1" applyAlignment="1">
      <alignment horizontal="center" vertical="center" wrapText="1"/>
    </xf>
    <xf numFmtId="9" fontId="14" fillId="13" borderId="27" xfId="0" applyNumberFormat="1" applyFont="1" applyFill="1" applyBorder="1" applyAlignment="1">
      <alignment horizontal="center" vertical="center"/>
    </xf>
    <xf numFmtId="9" fontId="14" fillId="13" borderId="3" xfId="0" applyNumberFormat="1" applyFont="1" applyFill="1" applyBorder="1" applyAlignment="1">
      <alignment horizontal="center" vertical="center"/>
    </xf>
    <xf numFmtId="9" fontId="14" fillId="13" borderId="30" xfId="0" applyNumberFormat="1" applyFont="1" applyFill="1" applyBorder="1" applyAlignment="1">
      <alignment horizontal="center" vertical="center"/>
    </xf>
    <xf numFmtId="0" fontId="12" fillId="13" borderId="3"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2" fillId="0" borderId="27"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51" xfId="0" applyFont="1" applyBorder="1" applyAlignment="1">
      <alignment horizontal="left" vertical="center" wrapText="1"/>
    </xf>
    <xf numFmtId="9" fontId="15" fillId="0" borderId="52" xfId="0" applyNumberFormat="1" applyFont="1" applyBorder="1" applyAlignment="1">
      <alignment horizontal="center" vertical="center"/>
    </xf>
    <xf numFmtId="0" fontId="12" fillId="0" borderId="52" xfId="0" applyFont="1" applyBorder="1" applyAlignment="1">
      <alignment horizontal="left" vertical="center" wrapText="1"/>
    </xf>
    <xf numFmtId="0" fontId="12" fillId="0" borderId="52" xfId="0" applyFont="1" applyBorder="1" applyAlignment="1">
      <alignment horizontal="center" vertical="center"/>
    </xf>
    <xf numFmtId="0" fontId="12" fillId="0" borderId="52" xfId="0" applyFont="1" applyBorder="1" applyAlignment="1">
      <alignment horizontal="center" vertical="center" wrapText="1"/>
    </xf>
    <xf numFmtId="0" fontId="12" fillId="0" borderId="3" xfId="0" applyFont="1" applyBorder="1" applyAlignment="1">
      <alignment horizontal="center" vertical="center"/>
    </xf>
    <xf numFmtId="9" fontId="5" fillId="8" borderId="52" xfId="0" applyNumberFormat="1" applyFont="1" applyFill="1" applyBorder="1" applyAlignment="1">
      <alignment horizontal="center" vertical="center"/>
    </xf>
    <xf numFmtId="9" fontId="15" fillId="0" borderId="3" xfId="0" applyNumberFormat="1" applyFont="1" applyBorder="1" applyAlignment="1">
      <alignment horizontal="center" vertical="center"/>
    </xf>
    <xf numFmtId="0" fontId="0" fillId="0" borderId="30" xfId="0" applyBorder="1" applyAlignment="1">
      <alignment horizontal="left"/>
    </xf>
    <xf numFmtId="0" fontId="0" fillId="8" borderId="30" xfId="0" applyFill="1" applyBorder="1" applyAlignment="1">
      <alignment horizontal="left"/>
    </xf>
    <xf numFmtId="0" fontId="0" fillId="0" borderId="0" xfId="0" applyBorder="1"/>
    <xf numFmtId="9" fontId="25" fillId="0" borderId="30" xfId="2" applyFont="1" applyBorder="1" applyAlignment="1">
      <alignment horizontal="center" vertical="center"/>
    </xf>
    <xf numFmtId="0" fontId="25" fillId="8" borderId="31" xfId="0" applyFont="1" applyFill="1" applyBorder="1" applyAlignment="1">
      <alignment horizontal="left"/>
    </xf>
    <xf numFmtId="0" fontId="25" fillId="0" borderId="28"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1" xfId="0" applyFont="1" applyBorder="1" applyAlignment="1">
      <alignment horizontal="center" vertical="center" wrapText="1"/>
    </xf>
    <xf numFmtId="0" fontId="0" fillId="9" borderId="64" xfId="0" applyFill="1" applyBorder="1" applyAlignment="1">
      <alignment vertical="center"/>
    </xf>
    <xf numFmtId="0" fontId="14" fillId="9" borderId="65" xfId="0" applyFont="1" applyFill="1" applyBorder="1" applyAlignment="1">
      <alignment horizontal="center" vertical="center" wrapText="1"/>
    </xf>
    <xf numFmtId="0" fontId="46" fillId="0" borderId="65" xfId="0" applyFont="1" applyBorder="1" applyAlignment="1">
      <alignment horizontal="center" vertical="center" wrapText="1"/>
    </xf>
    <xf numFmtId="0" fontId="45" fillId="0" borderId="65" xfId="0" applyFont="1" applyBorder="1" applyAlignment="1">
      <alignment horizontal="center" vertical="center" wrapText="1"/>
    </xf>
    <xf numFmtId="9" fontId="25" fillId="0" borderId="65" xfId="0" applyNumberFormat="1" applyFont="1" applyBorder="1" applyAlignment="1">
      <alignment horizontal="center" vertical="center" wrapText="1"/>
    </xf>
    <xf numFmtId="9" fontId="26" fillId="0" borderId="65" xfId="0" applyNumberFormat="1" applyFont="1" applyBorder="1" applyAlignment="1">
      <alignment horizontal="center" vertical="center" wrapText="1"/>
    </xf>
    <xf numFmtId="0" fontId="25" fillId="8" borderId="65" xfId="0" applyFont="1" applyFill="1" applyBorder="1" applyAlignment="1">
      <alignment horizontal="left"/>
    </xf>
    <xf numFmtId="0" fontId="25" fillId="0" borderId="66" xfId="0" applyFont="1" applyBorder="1" applyAlignment="1">
      <alignment horizontal="center" vertical="center" wrapText="1"/>
    </xf>
    <xf numFmtId="0" fontId="30" fillId="13" borderId="27" xfId="0" applyFont="1" applyFill="1" applyBorder="1" applyAlignment="1">
      <alignment horizontal="center" vertical="center" wrapText="1"/>
    </xf>
    <xf numFmtId="0" fontId="30" fillId="13" borderId="3" xfId="0" applyFont="1" applyFill="1" applyBorder="1" applyAlignment="1">
      <alignment horizontal="center" vertical="center" wrapText="1"/>
    </xf>
    <xf numFmtId="0" fontId="30" fillId="13" borderId="30" xfId="0" applyFont="1" applyFill="1" applyBorder="1" applyAlignment="1">
      <alignment horizontal="center" vertical="center" wrapText="1"/>
    </xf>
    <xf numFmtId="0" fontId="0" fillId="13" borderId="27" xfId="0" applyFill="1" applyBorder="1" applyAlignment="1">
      <alignment horizontal="left"/>
    </xf>
    <xf numFmtId="0" fontId="25" fillId="13" borderId="27" xfId="0" applyFont="1" applyFill="1" applyBorder="1" applyAlignment="1">
      <alignment horizontal="left" wrapText="1"/>
    </xf>
    <xf numFmtId="9" fontId="0" fillId="13" borderId="27" xfId="2" applyFont="1" applyFill="1" applyBorder="1" applyAlignment="1">
      <alignment horizontal="center" vertical="center"/>
    </xf>
    <xf numFmtId="9" fontId="1" fillId="13" borderId="27" xfId="2" applyFont="1" applyFill="1" applyBorder="1" applyAlignment="1">
      <alignment horizontal="center" vertical="center"/>
    </xf>
    <xf numFmtId="0" fontId="0" fillId="13" borderId="3" xfId="0" applyFill="1" applyBorder="1" applyAlignment="1">
      <alignment horizontal="left" vertical="center"/>
    </xf>
    <xf numFmtId="0" fontId="25" fillId="13" borderId="3" xfId="0" applyFont="1" applyFill="1" applyBorder="1" applyAlignment="1">
      <alignment horizontal="left" wrapText="1"/>
    </xf>
    <xf numFmtId="9" fontId="0" fillId="13" borderId="3" xfId="2" applyFont="1" applyFill="1" applyBorder="1" applyAlignment="1">
      <alignment horizontal="center" vertical="center"/>
    </xf>
    <xf numFmtId="9" fontId="1" fillId="13" borderId="3" xfId="2" applyFont="1" applyFill="1" applyBorder="1" applyAlignment="1">
      <alignment horizontal="center" vertical="center"/>
    </xf>
    <xf numFmtId="0" fontId="0" fillId="13" borderId="3" xfId="0" applyFill="1" applyBorder="1" applyAlignment="1">
      <alignment horizontal="left"/>
    </xf>
    <xf numFmtId="9" fontId="0" fillId="13" borderId="3" xfId="2" applyFont="1" applyFill="1" applyBorder="1" applyAlignment="1">
      <alignment horizontal="center"/>
    </xf>
    <xf numFmtId="0" fontId="25" fillId="13" borderId="30" xfId="0" applyFont="1" applyFill="1" applyBorder="1" applyAlignment="1">
      <alignment horizontal="left" wrapText="1"/>
    </xf>
    <xf numFmtId="9" fontId="0" fillId="13" borderId="30" xfId="2" applyFont="1" applyFill="1" applyBorder="1" applyAlignment="1">
      <alignment horizontal="center"/>
    </xf>
    <xf numFmtId="0" fontId="25" fillId="13" borderId="27" xfId="0" applyFont="1" applyFill="1" applyBorder="1" applyAlignment="1">
      <alignment horizontal="left" vertical="top" wrapText="1"/>
    </xf>
    <xf numFmtId="0" fontId="39" fillId="13" borderId="27" xfId="0" applyFont="1" applyFill="1" applyBorder="1" applyAlignment="1">
      <alignment horizontal="left" vertical="top" wrapText="1"/>
    </xf>
    <xf numFmtId="0" fontId="25" fillId="13" borderId="27" xfId="0" applyFont="1" applyFill="1" applyBorder="1" applyAlignment="1">
      <alignment horizontal="left" vertical="center" wrapText="1"/>
    </xf>
    <xf numFmtId="0" fontId="25" fillId="13" borderId="3" xfId="0" applyFont="1" applyFill="1" applyBorder="1" applyAlignment="1">
      <alignment horizontal="left" vertical="top"/>
    </xf>
    <xf numFmtId="0" fontId="39" fillId="13" borderId="3" xfId="0" applyFont="1" applyFill="1" applyBorder="1" applyAlignment="1">
      <alignment horizontal="left" vertical="top" wrapText="1"/>
    </xf>
    <xf numFmtId="0" fontId="25" fillId="13" borderId="3" xfId="0" applyFont="1" applyFill="1" applyBorder="1" applyAlignment="1">
      <alignment horizontal="left" vertical="center" wrapText="1"/>
    </xf>
    <xf numFmtId="0" fontId="25" fillId="13" borderId="3" xfId="0" applyFont="1" applyFill="1" applyBorder="1" applyAlignment="1">
      <alignment horizontal="left" vertical="top" wrapText="1"/>
    </xf>
    <xf numFmtId="0" fontId="39" fillId="13" borderId="3" xfId="0" applyFont="1" applyFill="1" applyBorder="1" applyAlignment="1">
      <alignment horizontal="left" vertical="top"/>
    </xf>
    <xf numFmtId="0" fontId="25" fillId="13" borderId="30" xfId="0" applyFont="1" applyFill="1" applyBorder="1" applyAlignment="1">
      <alignment horizontal="left" vertical="top" wrapText="1"/>
    </xf>
    <xf numFmtId="0" fontId="39" fillId="13" borderId="30" xfId="0" applyFont="1" applyFill="1" applyBorder="1" applyAlignment="1">
      <alignment horizontal="left" vertical="top" wrapText="1"/>
    </xf>
    <xf numFmtId="0" fontId="25" fillId="13" borderId="30" xfId="0" applyFont="1" applyFill="1" applyBorder="1" applyAlignment="1">
      <alignment horizontal="left" vertical="center" wrapText="1"/>
    </xf>
    <xf numFmtId="0" fontId="0" fillId="13" borderId="27" xfId="0" applyFill="1" applyBorder="1" applyAlignment="1">
      <alignment horizontal="left" vertical="center"/>
    </xf>
    <xf numFmtId="0" fontId="0" fillId="13" borderId="30" xfId="0" applyFill="1" applyBorder="1" applyAlignment="1">
      <alignment horizontal="left" vertical="center"/>
    </xf>
    <xf numFmtId="0" fontId="0" fillId="13" borderId="58" xfId="0" applyFill="1" applyBorder="1" applyAlignment="1">
      <alignment horizontal="left" vertical="center" wrapText="1"/>
    </xf>
    <xf numFmtId="0" fontId="25" fillId="13" borderId="58" xfId="0" applyFont="1" applyFill="1" applyBorder="1" applyAlignment="1">
      <alignment horizontal="left" wrapText="1"/>
    </xf>
    <xf numFmtId="0" fontId="38" fillId="13" borderId="25" xfId="0" applyFont="1" applyFill="1" applyBorder="1" applyAlignment="1">
      <alignment horizontal="center" vertical="center" wrapText="1"/>
    </xf>
    <xf numFmtId="0" fontId="0" fillId="13" borderId="9" xfId="0" applyFill="1" applyBorder="1" applyAlignment="1">
      <alignment vertical="center"/>
    </xf>
    <xf numFmtId="0" fontId="26" fillId="13" borderId="19" xfId="0" applyFont="1" applyFill="1" applyBorder="1" applyAlignment="1">
      <alignment vertical="center" wrapText="1"/>
    </xf>
    <xf numFmtId="0" fontId="0" fillId="13" borderId="10" xfId="0" applyFill="1" applyBorder="1" applyAlignment="1">
      <alignment vertical="center"/>
    </xf>
    <xf numFmtId="0" fontId="26" fillId="13" borderId="20" xfId="0" applyFont="1" applyFill="1" applyBorder="1" applyAlignment="1">
      <alignment vertical="center" wrapText="1"/>
    </xf>
    <xf numFmtId="0" fontId="25" fillId="13" borderId="3" xfId="0" applyFont="1" applyFill="1" applyBorder="1" applyAlignment="1">
      <alignment horizontal="left" vertical="center"/>
    </xf>
    <xf numFmtId="0" fontId="0" fillId="13" borderId="3" xfId="0" applyFill="1" applyBorder="1" applyAlignment="1">
      <alignment horizontal="center"/>
    </xf>
    <xf numFmtId="0" fontId="0" fillId="13" borderId="10" xfId="0" applyFill="1" applyBorder="1" applyAlignment="1">
      <alignment horizontal="center" vertical="center"/>
    </xf>
    <xf numFmtId="0" fontId="25" fillId="13" borderId="3" xfId="0" applyFont="1" applyFill="1" applyBorder="1" applyAlignment="1">
      <alignment horizontal="left"/>
    </xf>
    <xf numFmtId="0" fontId="0" fillId="13" borderId="0" xfId="0" applyFill="1" applyAlignment="1">
      <alignment horizontal="center"/>
    </xf>
    <xf numFmtId="0" fontId="41" fillId="13" borderId="20" xfId="0" applyFont="1" applyFill="1" applyBorder="1" applyAlignment="1">
      <alignment horizontal="center" vertical="center" wrapText="1"/>
    </xf>
    <xf numFmtId="0" fontId="25" fillId="13" borderId="58" xfId="0" applyFont="1" applyFill="1" applyBorder="1" applyAlignment="1">
      <alignment horizontal="left" vertical="center" wrapText="1"/>
    </xf>
    <xf numFmtId="0" fontId="0" fillId="13" borderId="18" xfId="0" applyFill="1" applyBorder="1" applyAlignment="1">
      <alignment vertical="center"/>
    </xf>
    <xf numFmtId="0" fontId="26" fillId="13" borderId="25" xfId="0" applyFont="1" applyFill="1" applyBorder="1" applyAlignment="1">
      <alignment vertical="center" wrapText="1"/>
    </xf>
    <xf numFmtId="9" fontId="25" fillId="13" borderId="27" xfId="2" applyFont="1" applyFill="1" applyBorder="1" applyAlignment="1">
      <alignment horizontal="center" vertical="center"/>
    </xf>
    <xf numFmtId="9" fontId="25" fillId="13" borderId="3" xfId="2" applyFont="1" applyFill="1" applyBorder="1" applyAlignment="1">
      <alignment horizontal="center" vertical="center"/>
    </xf>
    <xf numFmtId="9" fontId="25" fillId="13" borderId="58" xfId="2" applyFont="1" applyFill="1" applyBorder="1" applyAlignment="1">
      <alignment horizontal="center" vertical="center"/>
    </xf>
    <xf numFmtId="0" fontId="25" fillId="13" borderId="20" xfId="0" applyFont="1" applyFill="1" applyBorder="1" applyAlignment="1">
      <alignment vertical="center" wrapText="1"/>
    </xf>
    <xf numFmtId="0" fontId="25" fillId="13" borderId="52" xfId="0" applyFont="1" applyFill="1" applyBorder="1" applyAlignment="1" applyProtection="1">
      <alignment horizontal="left" vertical="center" wrapText="1"/>
      <protection locked="0"/>
    </xf>
    <xf numFmtId="0" fontId="25" fillId="13" borderId="3" xfId="0" applyFont="1" applyFill="1" applyBorder="1" applyAlignment="1" applyProtection="1">
      <alignment horizontal="left" vertical="center" wrapText="1"/>
      <protection locked="0"/>
    </xf>
    <xf numFmtId="0" fontId="25" fillId="13" borderId="58" xfId="0" applyFont="1" applyFill="1" applyBorder="1" applyAlignment="1" applyProtection="1">
      <alignment horizontal="left" vertical="center" wrapText="1"/>
      <protection locked="0"/>
    </xf>
    <xf numFmtId="0" fontId="25" fillId="13" borderId="35" xfId="0" applyFont="1" applyFill="1" applyBorder="1" applyAlignment="1">
      <alignment vertical="center" wrapText="1"/>
    </xf>
    <xf numFmtId="9" fontId="25" fillId="13" borderId="30" xfId="2" applyFont="1" applyFill="1" applyBorder="1" applyAlignment="1">
      <alignment horizontal="center" vertical="center"/>
    </xf>
    <xf numFmtId="0" fontId="47" fillId="13" borderId="27" xfId="0" applyFont="1" applyFill="1" applyBorder="1" applyAlignment="1">
      <alignment horizontal="center" vertical="center" wrapText="1"/>
    </xf>
    <xf numFmtId="9" fontId="26" fillId="13" borderId="27" xfId="0" applyNumberFormat="1" applyFont="1" applyFill="1" applyBorder="1" applyAlignment="1">
      <alignment horizontal="center" vertical="center" wrapText="1"/>
    </xf>
    <xf numFmtId="0" fontId="47" fillId="13" borderId="30" xfId="0" applyFont="1" applyFill="1" applyBorder="1" applyAlignment="1">
      <alignment horizontal="center" vertical="center" wrapText="1"/>
    </xf>
    <xf numFmtId="9" fontId="26" fillId="13" borderId="30" xfId="0" applyNumberFormat="1" applyFont="1" applyFill="1" applyBorder="1" applyAlignment="1">
      <alignment horizontal="center" vertical="center" wrapText="1"/>
    </xf>
    <xf numFmtId="9" fontId="26" fillId="13" borderId="3" xfId="0" applyNumberFormat="1" applyFont="1" applyFill="1" applyBorder="1" applyAlignment="1">
      <alignment horizontal="center" vertical="center" wrapText="1"/>
    </xf>
    <xf numFmtId="0" fontId="0" fillId="13" borderId="64" xfId="0" applyFill="1" applyBorder="1" applyAlignment="1">
      <alignment vertical="center"/>
    </xf>
    <xf numFmtId="0" fontId="46" fillId="13" borderId="65" xfId="0" applyFont="1" applyFill="1" applyBorder="1" applyAlignment="1">
      <alignment horizontal="center" vertical="center" wrapText="1"/>
    </xf>
    <xf numFmtId="0" fontId="45" fillId="13" borderId="65" xfId="0" applyFont="1" applyFill="1" applyBorder="1" applyAlignment="1">
      <alignment horizontal="center" vertical="center" wrapText="1"/>
    </xf>
    <xf numFmtId="0" fontId="47" fillId="13" borderId="65" xfId="0" applyFont="1" applyFill="1" applyBorder="1" applyAlignment="1">
      <alignment horizontal="center" vertical="center" wrapText="1"/>
    </xf>
    <xf numFmtId="0" fontId="25" fillId="13" borderId="65" xfId="0" applyFont="1" applyFill="1" applyBorder="1" applyAlignment="1">
      <alignment horizontal="center" vertical="center" wrapText="1"/>
    </xf>
    <xf numFmtId="9" fontId="25" fillId="13" borderId="65" xfId="0" applyNumberFormat="1" applyFont="1" applyFill="1" applyBorder="1" applyAlignment="1">
      <alignment horizontal="center" vertical="center" wrapText="1"/>
    </xf>
    <xf numFmtId="9" fontId="26" fillId="13" borderId="65" xfId="0" applyNumberFormat="1" applyFont="1" applyFill="1" applyBorder="1" applyAlignment="1">
      <alignment horizontal="center" vertical="center" wrapText="1"/>
    </xf>
    <xf numFmtId="0" fontId="30" fillId="8" borderId="28" xfId="0" applyFont="1" applyFill="1" applyBorder="1" applyAlignment="1">
      <alignment horizontal="center"/>
    </xf>
    <xf numFmtId="0" fontId="30" fillId="8" borderId="29" xfId="0" applyFont="1" applyFill="1" applyBorder="1" applyAlignment="1">
      <alignment horizontal="center"/>
    </xf>
    <xf numFmtId="0" fontId="30" fillId="8" borderId="31" xfId="0" applyFont="1" applyFill="1" applyBorder="1" applyAlignment="1">
      <alignment horizontal="center"/>
    </xf>
    <xf numFmtId="0" fontId="25" fillId="9" borderId="30" xfId="0" applyFont="1" applyFill="1" applyBorder="1" applyAlignment="1">
      <alignment wrapText="1"/>
    </xf>
    <xf numFmtId="9" fontId="28" fillId="9" borderId="27" xfId="0" applyNumberFormat="1" applyFont="1" applyFill="1" applyBorder="1" applyAlignment="1">
      <alignment vertical="center"/>
    </xf>
    <xf numFmtId="0" fontId="25" fillId="13" borderId="27" xfId="0" applyFont="1" applyFill="1" applyBorder="1" applyAlignment="1">
      <alignment vertical="center" wrapText="1"/>
    </xf>
    <xf numFmtId="0" fontId="25" fillId="13" borderId="27" xfId="0" applyFont="1" applyFill="1" applyBorder="1" applyAlignment="1">
      <alignment wrapText="1"/>
    </xf>
    <xf numFmtId="0" fontId="25" fillId="13" borderId="3" xfId="0" applyFont="1" applyFill="1" applyBorder="1" applyAlignment="1">
      <alignment vertical="center" wrapText="1"/>
    </xf>
    <xf numFmtId="0" fontId="25" fillId="13" borderId="3" xfId="0" applyFont="1" applyFill="1" applyBorder="1" applyAlignment="1">
      <alignment wrapText="1"/>
    </xf>
    <xf numFmtId="0" fontId="25" fillId="13" borderId="30" xfId="0" applyFont="1" applyFill="1" applyBorder="1" applyAlignment="1">
      <alignment vertical="center" wrapText="1"/>
    </xf>
    <xf numFmtId="0" fontId="25" fillId="13" borderId="30" xfId="0" applyFont="1" applyFill="1" applyBorder="1" applyAlignment="1">
      <alignment wrapText="1"/>
    </xf>
    <xf numFmtId="0" fontId="25" fillId="13" borderId="58" xfId="0" applyFont="1" applyFill="1" applyBorder="1" applyAlignment="1">
      <alignment vertical="center" wrapText="1"/>
    </xf>
    <xf numFmtId="0" fontId="25" fillId="13" borderId="58" xfId="0" applyFont="1" applyFill="1" applyBorder="1" applyAlignment="1">
      <alignment wrapText="1"/>
    </xf>
    <xf numFmtId="0" fontId="25" fillId="13" borderId="69" xfId="0" applyFont="1" applyFill="1" applyBorder="1" applyAlignment="1">
      <alignment vertical="center" wrapText="1"/>
    </xf>
    <xf numFmtId="0" fontId="25" fillId="13" borderId="50" xfId="0" applyFont="1" applyFill="1" applyBorder="1" applyAlignment="1">
      <alignment vertical="center"/>
    </xf>
    <xf numFmtId="0" fontId="25" fillId="13" borderId="70" xfId="0" applyFont="1" applyFill="1" applyBorder="1" applyAlignment="1">
      <alignment wrapText="1"/>
    </xf>
    <xf numFmtId="0" fontId="25" fillId="13" borderId="50" xfId="0" applyFont="1" applyFill="1" applyBorder="1" applyAlignment="1">
      <alignment vertical="center" wrapText="1"/>
    </xf>
    <xf numFmtId="0" fontId="25" fillId="13" borderId="70" xfId="0" applyFont="1" applyFill="1" applyBorder="1" applyAlignment="1">
      <alignment vertical="center" wrapText="1"/>
    </xf>
    <xf numFmtId="0" fontId="25" fillId="13" borderId="57" xfId="0" applyFont="1" applyFill="1" applyBorder="1" applyAlignment="1">
      <alignment vertical="center"/>
    </xf>
    <xf numFmtId="0" fontId="25" fillId="13" borderId="71" xfId="0" applyFont="1" applyFill="1" applyBorder="1" applyAlignment="1">
      <alignment wrapText="1"/>
    </xf>
    <xf numFmtId="0" fontId="25" fillId="13" borderId="57" xfId="0" applyFont="1" applyFill="1" applyBorder="1" applyAlignment="1">
      <alignment vertical="center" wrapText="1"/>
    </xf>
    <xf numFmtId="0" fontId="25" fillId="13" borderId="57" xfId="0" applyFont="1" applyFill="1" applyBorder="1" applyAlignment="1">
      <alignment wrapText="1"/>
    </xf>
    <xf numFmtId="0" fontId="25" fillId="13" borderId="1" xfId="0" applyFont="1" applyFill="1" applyBorder="1" applyAlignment="1">
      <alignment vertical="center" wrapText="1"/>
    </xf>
    <xf numFmtId="0" fontId="25" fillId="13" borderId="21" xfId="0" applyFont="1" applyFill="1" applyBorder="1" applyAlignment="1">
      <alignment wrapText="1"/>
    </xf>
    <xf numFmtId="0" fontId="25" fillId="13" borderId="74" xfId="0" applyFont="1" applyFill="1" applyBorder="1" applyAlignment="1">
      <alignment wrapText="1"/>
    </xf>
    <xf numFmtId="0" fontId="25" fillId="13" borderId="21" xfId="0" applyFont="1" applyFill="1" applyBorder="1" applyAlignment="1">
      <alignment vertical="center" wrapText="1"/>
    </xf>
    <xf numFmtId="0" fontId="25" fillId="13" borderId="8" xfId="0" applyFont="1" applyFill="1" applyBorder="1" applyAlignment="1">
      <alignment vertical="center" wrapText="1"/>
    </xf>
    <xf numFmtId="0" fontId="25" fillId="13" borderId="56" xfId="0" applyFont="1" applyFill="1" applyBorder="1" applyAlignment="1">
      <alignment vertical="center"/>
    </xf>
    <xf numFmtId="0" fontId="25" fillId="13" borderId="46" xfId="0" applyFont="1" applyFill="1" applyBorder="1" applyAlignment="1">
      <alignment vertical="center"/>
    </xf>
    <xf numFmtId="0" fontId="25" fillId="13" borderId="46" xfId="0" applyFont="1" applyFill="1" applyBorder="1" applyAlignment="1">
      <alignment wrapText="1"/>
    </xf>
    <xf numFmtId="0" fontId="25" fillId="13" borderId="46" xfId="0" applyFont="1" applyFill="1" applyBorder="1"/>
    <xf numFmtId="0" fontId="25" fillId="13" borderId="18" xfId="0" applyFont="1" applyFill="1" applyBorder="1" applyAlignment="1">
      <alignment vertical="center" wrapText="1"/>
    </xf>
    <xf numFmtId="0" fontId="25" fillId="13" borderId="21" xfId="0" applyFont="1" applyFill="1" applyBorder="1"/>
    <xf numFmtId="0" fontId="25" fillId="13" borderId="57" xfId="0" applyFont="1" applyFill="1" applyBorder="1"/>
    <xf numFmtId="0" fontId="25" fillId="13" borderId="0" xfId="0" applyFont="1" applyFill="1" applyAlignment="1">
      <alignment vertical="center" wrapText="1"/>
    </xf>
    <xf numFmtId="0" fontId="25" fillId="13" borderId="39" xfId="0" applyFont="1" applyFill="1" applyBorder="1" applyAlignment="1">
      <alignment vertical="center" wrapText="1"/>
    </xf>
    <xf numFmtId="0" fontId="30" fillId="13" borderId="8" xfId="0" applyFont="1" applyFill="1" applyBorder="1" applyAlignment="1">
      <alignment horizontal="center" vertical="center" wrapText="1"/>
    </xf>
    <xf numFmtId="0" fontId="30" fillId="13" borderId="57" xfId="0" applyFont="1" applyFill="1" applyBorder="1" applyAlignment="1">
      <alignment horizontal="center" vertical="center" wrapText="1"/>
    </xf>
    <xf numFmtId="9" fontId="32" fillId="13" borderId="26" xfId="0" applyNumberFormat="1" applyFont="1" applyFill="1" applyBorder="1" applyAlignment="1">
      <alignment horizontal="center" vertical="center"/>
    </xf>
    <xf numFmtId="9" fontId="32" fillId="13" borderId="27" xfId="0" applyNumberFormat="1" applyFont="1" applyFill="1" applyBorder="1" applyAlignment="1">
      <alignment horizontal="center" vertical="center"/>
    </xf>
    <xf numFmtId="0" fontId="30" fillId="13" borderId="27" xfId="0" applyFont="1" applyFill="1" applyBorder="1" applyAlignment="1">
      <alignment horizontal="center"/>
    </xf>
    <xf numFmtId="9" fontId="32" fillId="13" borderId="54" xfId="0" applyNumberFormat="1" applyFont="1" applyFill="1" applyBorder="1" applyAlignment="1">
      <alignment horizontal="center" vertical="center"/>
    </xf>
    <xf numFmtId="9" fontId="32" fillId="13" borderId="52" xfId="0" applyNumberFormat="1" applyFont="1" applyFill="1" applyBorder="1" applyAlignment="1">
      <alignment horizontal="center" vertical="center"/>
    </xf>
    <xf numFmtId="0" fontId="30" fillId="13" borderId="52" xfId="0" applyFont="1" applyFill="1" applyBorder="1" applyAlignment="1">
      <alignment horizontal="center"/>
    </xf>
    <xf numFmtId="0" fontId="30" fillId="13" borderId="32" xfId="0" applyFont="1" applyFill="1" applyBorder="1" applyAlignment="1">
      <alignment horizontal="center"/>
    </xf>
    <xf numFmtId="0" fontId="30" fillId="13" borderId="3" xfId="0" applyFont="1" applyFill="1" applyBorder="1" applyAlignment="1">
      <alignment horizontal="center"/>
    </xf>
    <xf numFmtId="9" fontId="32" fillId="13" borderId="3" xfId="0" applyNumberFormat="1" applyFont="1" applyFill="1" applyBorder="1" applyAlignment="1">
      <alignment horizontal="center" vertical="center"/>
    </xf>
    <xf numFmtId="9" fontId="32" fillId="13" borderId="32" xfId="0" applyNumberFormat="1" applyFont="1" applyFill="1" applyBorder="1" applyAlignment="1">
      <alignment horizontal="center" vertical="center"/>
    </xf>
    <xf numFmtId="9" fontId="32" fillId="13" borderId="67" xfId="0" applyNumberFormat="1" applyFont="1" applyFill="1" applyBorder="1" applyAlignment="1">
      <alignment horizontal="center" vertical="center"/>
    </xf>
    <xf numFmtId="9" fontId="32" fillId="13" borderId="58" xfId="0" applyNumberFormat="1" applyFont="1" applyFill="1" applyBorder="1" applyAlignment="1">
      <alignment horizontal="center" vertical="center"/>
    </xf>
    <xf numFmtId="0" fontId="30" fillId="13" borderId="58" xfId="0" applyFont="1" applyFill="1" applyBorder="1" applyAlignment="1">
      <alignment horizontal="center"/>
    </xf>
    <xf numFmtId="0" fontId="30" fillId="13" borderId="33" xfId="0" applyFont="1" applyFill="1" applyBorder="1" applyAlignment="1">
      <alignment horizontal="center"/>
    </xf>
    <xf numFmtId="0" fontId="30" fillId="13" borderId="30" xfId="0" applyFont="1" applyFill="1" applyBorder="1" applyAlignment="1">
      <alignment horizontal="center"/>
    </xf>
    <xf numFmtId="9" fontId="32" fillId="13" borderId="30" xfId="0" applyNumberFormat="1" applyFont="1" applyFill="1" applyBorder="1" applyAlignment="1">
      <alignment horizontal="center" vertical="center"/>
    </xf>
    <xf numFmtId="9" fontId="32" fillId="0" borderId="26" xfId="0" applyNumberFormat="1" applyFont="1" applyFill="1" applyBorder="1" applyAlignment="1">
      <alignment horizontal="center" vertical="center"/>
    </xf>
    <xf numFmtId="9" fontId="32" fillId="0" borderId="27" xfId="0" applyNumberFormat="1" applyFont="1" applyFill="1" applyBorder="1" applyAlignment="1">
      <alignment horizontal="center" vertical="center"/>
    </xf>
    <xf numFmtId="0" fontId="30" fillId="0" borderId="27" xfId="0" applyFont="1" applyFill="1" applyBorder="1" applyAlignment="1">
      <alignment horizontal="center"/>
    </xf>
    <xf numFmtId="9" fontId="32" fillId="0" borderId="54" xfId="0" applyNumberFormat="1" applyFont="1" applyFill="1" applyBorder="1" applyAlignment="1">
      <alignment horizontal="center" vertical="center"/>
    </xf>
    <xf numFmtId="9" fontId="32" fillId="0" borderId="52" xfId="0" applyNumberFormat="1" applyFont="1" applyFill="1" applyBorder="1" applyAlignment="1">
      <alignment horizontal="center" vertical="center"/>
    </xf>
    <xf numFmtId="0" fontId="30" fillId="0" borderId="52" xfId="0" applyFont="1" applyFill="1" applyBorder="1" applyAlignment="1">
      <alignment horizontal="center"/>
    </xf>
    <xf numFmtId="0" fontId="30" fillId="0" borderId="32" xfId="0" applyFont="1" applyFill="1" applyBorder="1" applyAlignment="1">
      <alignment horizontal="center"/>
    </xf>
    <xf numFmtId="0" fontId="30" fillId="0" borderId="3" xfId="0" applyFont="1" applyFill="1" applyBorder="1" applyAlignment="1">
      <alignment horizontal="center"/>
    </xf>
    <xf numFmtId="9" fontId="32" fillId="0" borderId="3" xfId="0" applyNumberFormat="1" applyFont="1" applyFill="1" applyBorder="1" applyAlignment="1">
      <alignment horizontal="center" vertical="center"/>
    </xf>
    <xf numFmtId="9" fontId="32" fillId="0" borderId="32" xfId="0" applyNumberFormat="1" applyFont="1" applyFill="1" applyBorder="1" applyAlignment="1">
      <alignment horizontal="center" vertical="center"/>
    </xf>
    <xf numFmtId="9" fontId="32" fillId="0" borderId="67" xfId="0" applyNumberFormat="1" applyFont="1" applyFill="1" applyBorder="1" applyAlignment="1">
      <alignment horizontal="center" vertical="center"/>
    </xf>
    <xf numFmtId="9" fontId="32" fillId="0" borderId="58" xfId="0" applyNumberFormat="1" applyFont="1" applyFill="1" applyBorder="1" applyAlignment="1">
      <alignment horizontal="center" vertical="center"/>
    </xf>
    <xf numFmtId="0" fontId="30" fillId="0" borderId="58" xfId="0" applyFont="1" applyFill="1" applyBorder="1" applyAlignment="1">
      <alignment horizontal="center"/>
    </xf>
    <xf numFmtId="0" fontId="30" fillId="0" borderId="33" xfId="0" applyFont="1" applyFill="1" applyBorder="1" applyAlignment="1">
      <alignment horizontal="center"/>
    </xf>
    <xf numFmtId="0" fontId="30" fillId="0" borderId="30" xfId="0" applyFont="1" applyFill="1" applyBorder="1" applyAlignment="1">
      <alignment horizontal="center"/>
    </xf>
    <xf numFmtId="9" fontId="32" fillId="0" borderId="30" xfId="0" applyNumberFormat="1" applyFont="1" applyFill="1" applyBorder="1" applyAlignment="1">
      <alignment horizontal="center" vertical="center"/>
    </xf>
    <xf numFmtId="0" fontId="25" fillId="13" borderId="4" xfId="0" applyFont="1" applyFill="1" applyBorder="1" applyAlignment="1">
      <alignment wrapText="1"/>
    </xf>
    <xf numFmtId="9" fontId="25" fillId="13" borderId="42" xfId="0" applyNumberFormat="1" applyFont="1" applyFill="1" applyBorder="1" applyAlignment="1">
      <alignment horizontal="center" vertical="center"/>
    </xf>
    <xf numFmtId="0" fontId="25" fillId="13" borderId="52" xfId="0" applyFont="1" applyFill="1" applyBorder="1" applyAlignment="1">
      <alignment vertical="center" wrapText="1"/>
    </xf>
    <xf numFmtId="9" fontId="25" fillId="13" borderId="45" xfId="0" applyNumberFormat="1" applyFont="1" applyFill="1" applyBorder="1" applyAlignment="1">
      <alignment horizontal="center" vertical="center"/>
    </xf>
    <xf numFmtId="0" fontId="25" fillId="13" borderId="0" xfId="0" applyFont="1" applyFill="1" applyAlignment="1">
      <alignment wrapText="1"/>
    </xf>
    <xf numFmtId="9" fontId="25" fillId="13" borderId="51" xfId="0" applyNumberFormat="1" applyFont="1" applyFill="1" applyBorder="1" applyAlignment="1">
      <alignment horizontal="center" vertical="center"/>
    </xf>
    <xf numFmtId="0" fontId="25" fillId="13" borderId="52" xfId="0" applyFont="1" applyFill="1" applyBorder="1" applyAlignment="1">
      <alignment horizontal="left" vertical="center" wrapText="1"/>
    </xf>
    <xf numFmtId="9" fontId="25" fillId="13" borderId="51" xfId="0" applyNumberFormat="1" applyFont="1" applyFill="1" applyBorder="1" applyAlignment="1">
      <alignment horizontal="center" vertical="center" wrapText="1"/>
    </xf>
    <xf numFmtId="9" fontId="25" fillId="13" borderId="45" xfId="0" applyNumberFormat="1" applyFont="1" applyFill="1" applyBorder="1" applyAlignment="1">
      <alignment horizontal="center" vertical="center" wrapText="1"/>
    </xf>
    <xf numFmtId="0" fontId="25" fillId="13" borderId="4" xfId="0" applyFont="1" applyFill="1" applyBorder="1" applyAlignment="1">
      <alignment vertical="center" wrapText="1"/>
    </xf>
    <xf numFmtId="9" fontId="25" fillId="13" borderId="42" xfId="0" applyNumberFormat="1" applyFont="1" applyFill="1" applyBorder="1" applyAlignment="1">
      <alignment horizontal="center" vertical="center" wrapText="1"/>
    </xf>
    <xf numFmtId="0" fontId="12" fillId="13" borderId="58" xfId="0" applyFont="1" applyFill="1" applyBorder="1" applyAlignment="1">
      <alignment horizontal="center" vertical="center" wrapText="1"/>
    </xf>
    <xf numFmtId="0" fontId="3" fillId="13" borderId="58" xfId="0" applyFont="1" applyFill="1" applyBorder="1" applyAlignment="1">
      <alignment horizontal="left" vertical="center" wrapText="1"/>
    </xf>
    <xf numFmtId="0" fontId="25" fillId="13" borderId="43" xfId="0" applyFont="1" applyFill="1" applyBorder="1" applyAlignment="1">
      <alignment horizontal="left" vertical="center" wrapText="1"/>
    </xf>
    <xf numFmtId="0" fontId="25" fillId="13" borderId="44" xfId="0" applyFont="1" applyFill="1" applyBorder="1"/>
    <xf numFmtId="0" fontId="25" fillId="13" borderId="59" xfId="0" applyFont="1" applyFill="1" applyBorder="1"/>
    <xf numFmtId="9" fontId="26" fillId="13" borderId="27" xfId="0" applyNumberFormat="1" applyFont="1" applyFill="1" applyBorder="1" applyAlignment="1">
      <alignment horizontal="center" vertical="center"/>
    </xf>
    <xf numFmtId="9" fontId="26" fillId="13" borderId="3" xfId="0" applyNumberFormat="1" applyFont="1" applyFill="1" applyBorder="1" applyAlignment="1">
      <alignment horizontal="center" vertical="center"/>
    </xf>
    <xf numFmtId="9" fontId="26" fillId="13" borderId="30" xfId="0" applyNumberFormat="1" applyFont="1" applyFill="1" applyBorder="1" applyAlignment="1">
      <alignment horizontal="center" vertical="center"/>
    </xf>
    <xf numFmtId="0" fontId="12" fillId="13" borderId="42" xfId="0" applyFont="1" applyFill="1" applyBorder="1" applyAlignment="1">
      <alignment horizontal="left" vertical="center" wrapText="1"/>
    </xf>
    <xf numFmtId="0" fontId="12" fillId="13" borderId="27" xfId="0" applyFont="1" applyFill="1" applyBorder="1" applyAlignment="1">
      <alignment vertical="center"/>
    </xf>
    <xf numFmtId="9" fontId="15" fillId="13" borderId="27" xfId="0" applyNumberFormat="1" applyFont="1" applyFill="1" applyBorder="1" applyAlignment="1">
      <alignment horizontal="center" vertical="center"/>
    </xf>
    <xf numFmtId="0" fontId="12" fillId="13" borderId="27" xfId="0" applyFont="1" applyFill="1" applyBorder="1" applyAlignment="1">
      <alignment horizontal="left" vertical="center" wrapText="1"/>
    </xf>
    <xf numFmtId="0" fontId="12" fillId="13" borderId="45" xfId="0" applyFont="1" applyFill="1" applyBorder="1" applyAlignment="1">
      <alignment vertical="center" wrapText="1"/>
    </xf>
    <xf numFmtId="0" fontId="12" fillId="13" borderId="3" xfId="0" applyFont="1" applyFill="1" applyBorder="1" applyAlignment="1">
      <alignment vertical="center"/>
    </xf>
    <xf numFmtId="9" fontId="15" fillId="13" borderId="3" xfId="0" applyNumberFormat="1" applyFont="1" applyFill="1" applyBorder="1" applyAlignment="1">
      <alignment horizontal="center" vertical="center"/>
    </xf>
    <xf numFmtId="0" fontId="12" fillId="13" borderId="3" xfId="0" applyFont="1" applyFill="1" applyBorder="1" applyAlignment="1">
      <alignment horizontal="left" vertical="center" wrapText="1"/>
    </xf>
    <xf numFmtId="0" fontId="12" fillId="13" borderId="45" xfId="0" applyFont="1" applyFill="1" applyBorder="1" applyAlignment="1">
      <alignment horizontal="left" vertical="center" wrapText="1"/>
    </xf>
    <xf numFmtId="0" fontId="12" fillId="13" borderId="3" xfId="0" applyFont="1" applyFill="1" applyBorder="1" applyAlignment="1">
      <alignment horizontal="left" vertical="top" wrapText="1"/>
    </xf>
    <xf numFmtId="0" fontId="12" fillId="13" borderId="51" xfId="0" applyFont="1" applyFill="1" applyBorder="1" applyAlignment="1">
      <alignment horizontal="left" vertical="center" wrapText="1"/>
    </xf>
    <xf numFmtId="0" fontId="12" fillId="13" borderId="52" xfId="0" applyFont="1" applyFill="1" applyBorder="1" applyAlignment="1">
      <alignment horizontal="center" vertical="center" wrapText="1"/>
    </xf>
    <xf numFmtId="0" fontId="12" fillId="13" borderId="52" xfId="0" applyFont="1" applyFill="1" applyBorder="1" applyAlignment="1">
      <alignment horizontal="left" vertical="center" wrapText="1"/>
    </xf>
    <xf numFmtId="0" fontId="12" fillId="13" borderId="49" xfId="0" applyFont="1" applyFill="1" applyBorder="1" applyAlignment="1">
      <alignment horizontal="left" vertical="center" wrapText="1"/>
    </xf>
    <xf numFmtId="0" fontId="12" fillId="13" borderId="30" xfId="0" applyFont="1" applyFill="1" applyBorder="1" applyAlignment="1">
      <alignment vertical="center"/>
    </xf>
    <xf numFmtId="9" fontId="15" fillId="13" borderId="30" xfId="0" applyNumberFormat="1" applyFont="1" applyFill="1" applyBorder="1" applyAlignment="1">
      <alignment horizontal="center" vertical="center"/>
    </xf>
    <xf numFmtId="0" fontId="12" fillId="13" borderId="30" xfId="0" applyFont="1" applyFill="1" applyBorder="1" applyAlignment="1">
      <alignment horizontal="left" vertical="center" wrapText="1"/>
    </xf>
    <xf numFmtId="0" fontId="0" fillId="13" borderId="3" xfId="0" applyFill="1" applyBorder="1" applyAlignment="1">
      <alignment horizontal="left" vertical="center" wrapText="1"/>
    </xf>
    <xf numFmtId="0" fontId="0" fillId="13" borderId="3" xfId="0" applyFill="1" applyBorder="1" applyAlignment="1">
      <alignment horizontal="center" vertical="center" wrapText="1"/>
    </xf>
    <xf numFmtId="0" fontId="0" fillId="13" borderId="3" xfId="0" applyFill="1" applyBorder="1" applyAlignment="1">
      <alignment horizontal="center" vertical="center"/>
    </xf>
    <xf numFmtId="0" fontId="0" fillId="13" borderId="58" xfId="0" applyFill="1" applyBorder="1" applyAlignment="1">
      <alignment horizontal="center" vertical="center"/>
    </xf>
    <xf numFmtId="0" fontId="30" fillId="0" borderId="3" xfId="0" applyFont="1" applyBorder="1" applyAlignment="1">
      <alignment horizontal="center" vertical="center"/>
    </xf>
    <xf numFmtId="0" fontId="30" fillId="0" borderId="52" xfId="0" applyFont="1" applyBorder="1" applyAlignment="1">
      <alignment horizontal="center" vertical="center"/>
    </xf>
    <xf numFmtId="0" fontId="30" fillId="0" borderId="58" xfId="0" applyFont="1" applyBorder="1" applyAlignment="1">
      <alignment horizontal="center" vertical="center"/>
    </xf>
    <xf numFmtId="0" fontId="0" fillId="13" borderId="58" xfId="0" applyFill="1" applyBorder="1" applyAlignment="1">
      <alignment vertical="center" wrapText="1"/>
    </xf>
    <xf numFmtId="0" fontId="0" fillId="13" borderId="58" xfId="0" applyFill="1" applyBorder="1"/>
    <xf numFmtId="0" fontId="0" fillId="13" borderId="58" xfId="0" applyFill="1" applyBorder="1" applyAlignment="1">
      <alignment vertical="center"/>
    </xf>
    <xf numFmtId="9" fontId="1" fillId="13" borderId="58" xfId="0" applyNumberFormat="1" applyFont="1" applyFill="1" applyBorder="1" applyAlignment="1">
      <alignment vertical="center"/>
    </xf>
    <xf numFmtId="0" fontId="0" fillId="13" borderId="58" xfId="0" applyFill="1" applyBorder="1" applyAlignment="1">
      <alignment horizontal="center" vertical="center" wrapText="1"/>
    </xf>
    <xf numFmtId="0" fontId="30" fillId="0" borderId="60" xfId="0" applyFont="1" applyBorder="1"/>
    <xf numFmtId="0" fontId="0" fillId="0" borderId="52" xfId="0" applyFill="1" applyBorder="1" applyAlignment="1">
      <alignment vertical="center" wrapText="1"/>
    </xf>
    <xf numFmtId="0" fontId="0" fillId="0" borderId="52" xfId="0" applyFill="1" applyBorder="1"/>
    <xf numFmtId="0" fontId="32" fillId="8" borderId="52" xfId="0" applyFont="1" applyFill="1" applyBorder="1" applyAlignment="1">
      <alignment horizontal="center" vertical="center"/>
    </xf>
    <xf numFmtId="0" fontId="30" fillId="0" borderId="55" xfId="0" applyFont="1" applyBorder="1"/>
    <xf numFmtId="0" fontId="1" fillId="0" borderId="0" xfId="0" applyFont="1" applyAlignment="1">
      <alignment horizontal="left" vertical="center" wrapText="1"/>
    </xf>
    <xf numFmtId="44" fontId="0" fillId="0" borderId="0" xfId="1" applyFont="1" applyAlignment="1">
      <alignment horizontal="left" vertical="center"/>
    </xf>
    <xf numFmtId="165" fontId="1" fillId="0" borderId="0" xfId="1" applyNumberFormat="1" applyFont="1" applyAlignment="1">
      <alignment horizontal="left" vertical="center"/>
    </xf>
    <xf numFmtId="165" fontId="49" fillId="7" borderId="11" xfId="0" applyNumberFormat="1" applyFont="1" applyFill="1" applyBorder="1" applyAlignment="1">
      <alignment vertical="center" wrapText="1"/>
    </xf>
    <xf numFmtId="0" fontId="15" fillId="15" borderId="23" xfId="0" applyFont="1" applyFill="1" applyBorder="1" applyAlignment="1">
      <alignment horizontal="left" vertical="center" wrapText="1"/>
    </xf>
    <xf numFmtId="165" fontId="15" fillId="15" borderId="78" xfId="1" applyNumberFormat="1" applyFont="1" applyFill="1" applyBorder="1" applyAlignment="1">
      <alignment horizontal="left" vertical="center"/>
    </xf>
    <xf numFmtId="0" fontId="0" fillId="0" borderId="79" xfId="0" applyBorder="1" applyAlignment="1">
      <alignment horizontal="left" vertical="center" wrapText="1"/>
    </xf>
    <xf numFmtId="0" fontId="0" fillId="0" borderId="81" xfId="0" applyBorder="1" applyAlignment="1">
      <alignment horizontal="left" vertical="center" wrapText="1"/>
    </xf>
    <xf numFmtId="165" fontId="0" fillId="0" borderId="81" xfId="1" applyNumberFormat="1" applyFont="1" applyBorder="1" applyAlignment="1">
      <alignment horizontal="left" vertical="center"/>
    </xf>
    <xf numFmtId="0" fontId="15" fillId="15" borderId="26" xfId="0" applyFont="1" applyFill="1" applyBorder="1" applyAlignment="1">
      <alignment horizontal="left" vertical="center" wrapText="1"/>
    </xf>
    <xf numFmtId="165" fontId="15" fillId="15" borderId="28" xfId="1" applyNumberFormat="1" applyFont="1" applyFill="1" applyBorder="1" applyAlignment="1">
      <alignment horizontal="left" vertical="center"/>
    </xf>
    <xf numFmtId="0" fontId="15" fillId="15" borderId="67" xfId="0" applyFont="1" applyFill="1" applyBorder="1" applyAlignment="1">
      <alignment horizontal="left" vertical="center" wrapText="1"/>
    </xf>
    <xf numFmtId="165" fontId="15" fillId="15" borderId="84" xfId="1" applyNumberFormat="1" applyFont="1" applyFill="1" applyBorder="1" applyAlignment="1">
      <alignment horizontal="left" vertical="center"/>
    </xf>
    <xf numFmtId="0" fontId="1" fillId="0" borderId="23" xfId="0" applyFont="1" applyBorder="1" applyAlignment="1">
      <alignment horizontal="center" vertical="center" wrapText="1"/>
    </xf>
    <xf numFmtId="165" fontId="1" fillId="0" borderId="80" xfId="1" applyNumberFormat="1" applyFont="1" applyBorder="1" applyAlignment="1">
      <alignment horizontal="center" vertical="center"/>
    </xf>
    <xf numFmtId="0" fontId="15" fillId="15" borderId="32" xfId="0" applyFont="1" applyFill="1" applyBorder="1" applyAlignment="1">
      <alignment horizontal="left" vertical="center" wrapText="1"/>
    </xf>
    <xf numFmtId="165" fontId="15" fillId="15" borderId="29" xfId="1" applyNumberFormat="1" applyFont="1" applyFill="1" applyBorder="1" applyAlignment="1">
      <alignment horizontal="left" vertical="center"/>
    </xf>
    <xf numFmtId="165" fontId="15" fillId="15" borderId="61" xfId="1" applyNumberFormat="1" applyFont="1" applyFill="1" applyBorder="1" applyAlignment="1">
      <alignment horizontal="left" vertical="center"/>
    </xf>
    <xf numFmtId="165" fontId="17" fillId="0" borderId="0" xfId="1" applyNumberFormat="1" applyFont="1" applyFill="1" applyBorder="1" applyAlignment="1">
      <alignment horizontal="center" vertical="center"/>
    </xf>
    <xf numFmtId="0" fontId="15" fillId="15" borderId="33" xfId="0" applyFont="1" applyFill="1" applyBorder="1" applyAlignment="1">
      <alignment horizontal="left" vertical="center" wrapText="1"/>
    </xf>
    <xf numFmtId="165" fontId="15" fillId="15" borderId="31" xfId="1" applyNumberFormat="1" applyFont="1" applyFill="1" applyBorder="1" applyAlignment="1">
      <alignment horizontal="left" vertical="center"/>
    </xf>
    <xf numFmtId="165" fontId="2" fillId="7" borderId="62" xfId="1" applyNumberFormat="1" applyFont="1" applyFill="1" applyBorder="1" applyAlignment="1">
      <alignment horizontal="left" vertical="center"/>
    </xf>
    <xf numFmtId="165" fontId="17" fillId="3" borderId="62" xfId="1" applyNumberFormat="1" applyFont="1" applyFill="1" applyBorder="1" applyAlignment="1">
      <alignment horizontal="left" vertical="center"/>
    </xf>
    <xf numFmtId="165" fontId="17" fillId="16" borderId="62" xfId="1" applyNumberFormat="1" applyFont="1" applyFill="1" applyBorder="1" applyAlignment="1">
      <alignment horizontal="left" vertical="center"/>
    </xf>
    <xf numFmtId="0" fontId="38" fillId="0" borderId="58" xfId="0" applyFont="1" applyBorder="1" applyAlignment="1">
      <alignment horizontal="center" vertical="center" wrapText="1"/>
    </xf>
    <xf numFmtId="0" fontId="0" fillId="13" borderId="58" xfId="0" applyFill="1" applyBorder="1" applyAlignment="1">
      <alignment horizontal="left" vertical="center" wrapText="1"/>
    </xf>
    <xf numFmtId="0" fontId="25" fillId="13" borderId="58" xfId="0" applyFont="1" applyFill="1" applyBorder="1" applyAlignment="1">
      <alignment horizontal="center" vertical="center"/>
    </xf>
    <xf numFmtId="0" fontId="30" fillId="13" borderId="27" xfId="0" applyFont="1" applyFill="1" applyBorder="1" applyAlignment="1">
      <alignment horizontal="center" vertical="center" wrapText="1"/>
    </xf>
    <xf numFmtId="0" fontId="30" fillId="13" borderId="3" xfId="0" applyFont="1" applyFill="1" applyBorder="1" applyAlignment="1">
      <alignment horizontal="center" vertical="center" wrapText="1"/>
    </xf>
    <xf numFmtId="0" fontId="30" fillId="13" borderId="58" xfId="0" applyFont="1" applyFill="1" applyBorder="1" applyAlignment="1">
      <alignment horizontal="center" vertical="center" wrapText="1"/>
    </xf>
    <xf numFmtId="0" fontId="30" fillId="0" borderId="58" xfId="0" applyFont="1" applyBorder="1" applyAlignment="1">
      <alignment horizontal="center" vertical="center" wrapText="1"/>
    </xf>
    <xf numFmtId="9" fontId="25" fillId="13" borderId="58" xfId="0" applyNumberFormat="1" applyFont="1" applyFill="1" applyBorder="1" applyAlignment="1">
      <alignment horizontal="center" vertical="center"/>
    </xf>
    <xf numFmtId="0" fontId="15" fillId="15" borderId="15" xfId="0" applyFont="1" applyFill="1" applyBorder="1" applyAlignment="1">
      <alignment horizontal="left" vertical="center" wrapText="1"/>
    </xf>
    <xf numFmtId="0" fontId="12" fillId="15" borderId="1" xfId="0" applyFont="1" applyFill="1" applyBorder="1" applyAlignment="1">
      <alignment horizontal="center" vertical="center" wrapText="1"/>
    </xf>
    <xf numFmtId="165" fontId="15" fillId="15" borderId="16" xfId="1" applyNumberFormat="1" applyFont="1" applyFill="1" applyBorder="1" applyAlignment="1">
      <alignment horizontal="left" vertical="center"/>
    </xf>
    <xf numFmtId="0" fontId="14" fillId="0" borderId="25"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52" xfId="0" applyFont="1" applyBorder="1" applyAlignment="1">
      <alignment horizontal="center" vertical="center" wrapText="1"/>
    </xf>
    <xf numFmtId="9" fontId="5" fillId="8" borderId="52" xfId="0" applyNumberFormat="1" applyFont="1" applyFill="1" applyBorder="1" applyAlignment="1">
      <alignment horizontal="center" vertical="center"/>
    </xf>
    <xf numFmtId="0" fontId="0" fillId="0" borderId="0" xfId="0" applyFill="1"/>
    <xf numFmtId="0" fontId="30" fillId="0" borderId="3" xfId="0" applyFont="1" applyFill="1" applyBorder="1" applyAlignment="1">
      <alignment horizontal="center" vertical="center" wrapText="1"/>
    </xf>
    <xf numFmtId="9" fontId="30" fillId="0" borderId="3" xfId="0" applyNumberFormat="1" applyFont="1" applyFill="1" applyBorder="1" applyAlignment="1">
      <alignment horizontal="center" vertical="center" wrapText="1"/>
    </xf>
    <xf numFmtId="0" fontId="0" fillId="0" borderId="58" xfId="0" applyBorder="1" applyAlignment="1">
      <alignment horizontal="left" vertical="center" wrapText="1"/>
    </xf>
    <xf numFmtId="9" fontId="0" fillId="0" borderId="58" xfId="2" applyFont="1" applyBorder="1" applyAlignment="1">
      <alignment horizontal="center"/>
    </xf>
    <xf numFmtId="165" fontId="12" fillId="0" borderId="3" xfId="3" applyNumberFormat="1" applyFont="1" applyBorder="1" applyAlignment="1">
      <alignment horizontal="center" vertical="center"/>
    </xf>
    <xf numFmtId="9" fontId="13" fillId="0" borderId="58" xfId="2" applyFont="1" applyBorder="1" applyAlignment="1">
      <alignment horizontal="center" vertical="center"/>
    </xf>
    <xf numFmtId="0" fontId="25" fillId="0" borderId="58" xfId="0" applyFont="1" applyBorder="1" applyAlignment="1">
      <alignment horizontal="left" vertical="center"/>
    </xf>
    <xf numFmtId="0" fontId="25" fillId="8" borderId="60" xfId="0" applyFont="1" applyFill="1" applyBorder="1" applyAlignment="1">
      <alignment horizontal="left" vertical="center"/>
    </xf>
    <xf numFmtId="0" fontId="0" fillId="13" borderId="58" xfId="0" applyFill="1" applyBorder="1" applyAlignment="1">
      <alignment horizontal="left" vertical="center"/>
    </xf>
    <xf numFmtId="0" fontId="0" fillId="9" borderId="58" xfId="0" applyFill="1" applyBorder="1"/>
    <xf numFmtId="0" fontId="25" fillId="9" borderId="0" xfId="0" applyFont="1" applyFill="1" applyBorder="1" applyAlignment="1">
      <alignment vertical="center" wrapText="1"/>
    </xf>
    <xf numFmtId="0" fontId="25" fillId="9" borderId="21" xfId="0" applyFont="1" applyFill="1" applyBorder="1"/>
    <xf numFmtId="0" fontId="25" fillId="0" borderId="74" xfId="0" applyFont="1" applyBorder="1" applyAlignment="1">
      <alignment wrapText="1"/>
    </xf>
    <xf numFmtId="0" fontId="25" fillId="9" borderId="39" xfId="0" applyFont="1" applyFill="1" applyBorder="1" applyAlignment="1">
      <alignment vertical="center" wrapText="1"/>
    </xf>
    <xf numFmtId="0" fontId="0" fillId="8" borderId="63" xfId="0" applyFill="1" applyBorder="1"/>
    <xf numFmtId="0" fontId="0" fillId="8" borderId="60" xfId="0" applyFill="1" applyBorder="1"/>
    <xf numFmtId="0" fontId="30" fillId="13" borderId="21" xfId="0" applyFont="1" applyFill="1" applyBorder="1" applyAlignment="1">
      <alignment horizontal="center" vertical="center" wrapText="1"/>
    </xf>
    <xf numFmtId="0" fontId="30" fillId="8" borderId="67" xfId="0" applyFont="1" applyFill="1" applyBorder="1" applyAlignment="1">
      <alignment horizontal="center"/>
    </xf>
    <xf numFmtId="9" fontId="25" fillId="13" borderId="63" xfId="0" applyNumberFormat="1" applyFont="1" applyFill="1" applyBorder="1" applyAlignment="1">
      <alignment horizontal="center" vertical="center"/>
    </xf>
    <xf numFmtId="44" fontId="46" fillId="0" borderId="0" xfId="0" applyNumberFormat="1" applyFont="1" applyAlignment="1">
      <alignment horizontal="left" vertical="center"/>
    </xf>
    <xf numFmtId="7" fontId="14" fillId="13" borderId="65" xfId="1" applyNumberFormat="1" applyFont="1" applyFill="1" applyBorder="1" applyAlignment="1">
      <alignment horizontal="center" vertical="center"/>
    </xf>
    <xf numFmtId="7" fontId="17" fillId="0" borderId="52" xfId="1" applyNumberFormat="1" applyFont="1" applyBorder="1" applyAlignment="1">
      <alignment horizontal="center" vertical="center"/>
    </xf>
    <xf numFmtId="7" fontId="14" fillId="0" borderId="27" xfId="1" applyNumberFormat="1" applyFont="1" applyBorder="1" applyAlignment="1">
      <alignment horizontal="center" vertical="center"/>
    </xf>
    <xf numFmtId="7" fontId="14" fillId="0" borderId="3" xfId="1" applyNumberFormat="1" applyFont="1" applyBorder="1" applyAlignment="1">
      <alignment horizontal="center" vertical="center"/>
    </xf>
    <xf numFmtId="7" fontId="14" fillId="13" borderId="27" xfId="1" applyNumberFormat="1" applyFont="1" applyFill="1" applyBorder="1" applyAlignment="1">
      <alignment horizontal="center" vertical="center"/>
    </xf>
    <xf numFmtId="7" fontId="14" fillId="13" borderId="3" xfId="1" applyNumberFormat="1" applyFont="1" applyFill="1" applyBorder="1" applyAlignment="1">
      <alignment horizontal="center" vertical="center"/>
    </xf>
    <xf numFmtId="7" fontId="14" fillId="0" borderId="27" xfId="1" applyNumberFormat="1" applyFont="1" applyBorder="1" applyAlignment="1">
      <alignment horizontal="center" vertical="center" wrapText="1"/>
    </xf>
    <xf numFmtId="7" fontId="14" fillId="0" borderId="30" xfId="1" applyNumberFormat="1" applyFont="1" applyBorder="1" applyAlignment="1">
      <alignment horizontal="center" vertical="center"/>
    </xf>
    <xf numFmtId="7" fontId="14" fillId="13" borderId="52" xfId="1" applyNumberFormat="1" applyFont="1" applyFill="1" applyBorder="1" applyAlignment="1">
      <alignment horizontal="center" vertical="center"/>
    </xf>
    <xf numFmtId="7" fontId="14" fillId="13" borderId="25" xfId="1" applyNumberFormat="1" applyFont="1" applyFill="1" applyBorder="1" applyAlignment="1">
      <alignment horizontal="center" vertical="center"/>
    </xf>
    <xf numFmtId="7" fontId="14" fillId="13" borderId="30" xfId="1" applyNumberFormat="1" applyFont="1" applyFill="1" applyBorder="1" applyAlignment="1">
      <alignment horizontal="center" vertical="center"/>
    </xf>
    <xf numFmtId="169" fontId="14" fillId="0" borderId="19" xfId="1" applyNumberFormat="1" applyFont="1" applyBorder="1" applyAlignment="1">
      <alignment horizontal="center" vertical="center"/>
    </xf>
    <xf numFmtId="169" fontId="38" fillId="13" borderId="19" xfId="1" applyNumberFormat="1" applyFont="1" applyFill="1" applyBorder="1" applyAlignment="1">
      <alignment horizontal="center" vertical="center"/>
    </xf>
    <xf numFmtId="169" fontId="38" fillId="13" borderId="3" xfId="1" applyNumberFormat="1" applyFont="1" applyFill="1" applyBorder="1" applyAlignment="1">
      <alignment horizontal="center" vertical="center"/>
    </xf>
    <xf numFmtId="169" fontId="14" fillId="0" borderId="65" xfId="1" applyNumberFormat="1" applyFont="1" applyBorder="1" applyAlignment="1">
      <alignment horizontal="center" vertical="center"/>
    </xf>
    <xf numFmtId="169" fontId="14" fillId="13" borderId="65" xfId="1" applyNumberFormat="1" applyFont="1" applyFill="1" applyBorder="1" applyAlignment="1">
      <alignment horizontal="center" vertical="center"/>
    </xf>
    <xf numFmtId="169" fontId="14" fillId="13" borderId="20" xfId="1" applyNumberFormat="1" applyFont="1" applyFill="1" applyBorder="1" applyAlignment="1">
      <alignment horizontal="center" vertical="center"/>
    </xf>
    <xf numFmtId="169" fontId="14" fillId="13" borderId="19" xfId="1" applyNumberFormat="1" applyFont="1" applyFill="1" applyBorder="1" applyAlignment="1">
      <alignment horizontal="center" vertical="center"/>
    </xf>
    <xf numFmtId="169" fontId="14" fillId="0" borderId="27" xfId="1" applyNumberFormat="1" applyFont="1" applyBorder="1" applyAlignment="1">
      <alignment horizontal="center" vertical="center"/>
    </xf>
    <xf numFmtId="169" fontId="14" fillId="0" borderId="3" xfId="1" applyNumberFormat="1" applyFont="1" applyBorder="1" applyAlignment="1">
      <alignment horizontal="center" vertical="center"/>
    </xf>
    <xf numFmtId="169" fontId="14" fillId="0" borderId="30" xfId="1" applyNumberFormat="1" applyFont="1" applyBorder="1" applyAlignment="1">
      <alignment horizontal="center" vertical="center"/>
    </xf>
    <xf numFmtId="169" fontId="14" fillId="13" borderId="27" xfId="1" applyNumberFormat="1" applyFont="1" applyFill="1" applyBorder="1" applyAlignment="1">
      <alignment horizontal="center" vertical="center"/>
    </xf>
    <xf numFmtId="169" fontId="14" fillId="13" borderId="3" xfId="1" applyNumberFormat="1" applyFont="1" applyFill="1" applyBorder="1" applyAlignment="1">
      <alignment horizontal="center" vertical="center"/>
    </xf>
    <xf numFmtId="169" fontId="14" fillId="13" borderId="30" xfId="1" applyNumberFormat="1" applyFont="1" applyFill="1" applyBorder="1" applyAlignment="1">
      <alignment horizontal="center" vertical="center"/>
    </xf>
    <xf numFmtId="169" fontId="21" fillId="0" borderId="52" xfId="0" applyNumberFormat="1" applyFont="1" applyBorder="1" applyAlignment="1">
      <alignment horizontal="center" vertical="center"/>
    </xf>
    <xf numFmtId="169" fontId="0" fillId="0" borderId="27" xfId="1" applyNumberFormat="1" applyFont="1" applyBorder="1" applyAlignment="1">
      <alignment horizontal="center" vertical="center"/>
    </xf>
    <xf numFmtId="169" fontId="0" fillId="0" borderId="3" xfId="1" applyNumberFormat="1" applyFont="1" applyBorder="1" applyAlignment="1">
      <alignment horizontal="center" vertical="center"/>
    </xf>
    <xf numFmtId="169" fontId="0" fillId="0" borderId="30" xfId="1" applyNumberFormat="1" applyFont="1" applyBorder="1" applyAlignment="1">
      <alignment horizontal="center" vertical="center"/>
    </xf>
    <xf numFmtId="169" fontId="3" fillId="13" borderId="27" xfId="1" applyNumberFormat="1" applyFont="1" applyFill="1" applyBorder="1" applyAlignment="1">
      <alignment horizontal="center" vertical="center"/>
    </xf>
    <xf numFmtId="169" fontId="0" fillId="13" borderId="3" xfId="1" applyNumberFormat="1" applyFont="1" applyFill="1" applyBorder="1" applyAlignment="1">
      <alignment horizontal="center" vertical="center"/>
    </xf>
    <xf numFmtId="169" fontId="0" fillId="13" borderId="30" xfId="1" applyNumberFormat="1" applyFont="1" applyFill="1" applyBorder="1" applyAlignment="1">
      <alignment horizontal="center" vertical="center"/>
    </xf>
    <xf numFmtId="169" fontId="0" fillId="13" borderId="27" xfId="1" applyNumberFormat="1" applyFont="1" applyFill="1" applyBorder="1" applyAlignment="1">
      <alignment horizontal="center" vertical="center"/>
    </xf>
    <xf numFmtId="7" fontId="0" fillId="0" borderId="27" xfId="1" applyNumberFormat="1" applyFont="1" applyBorder="1" applyAlignment="1">
      <alignment horizontal="center" vertical="center"/>
    </xf>
    <xf numFmtId="7" fontId="0" fillId="0" borderId="3" xfId="1" applyNumberFormat="1" applyFont="1" applyBorder="1" applyAlignment="1">
      <alignment horizontal="center" vertical="center"/>
    </xf>
    <xf numFmtId="7" fontId="0" fillId="0" borderId="30" xfId="1" applyNumberFormat="1" applyFont="1" applyBorder="1" applyAlignment="1">
      <alignment horizontal="center" vertical="center"/>
    </xf>
    <xf numFmtId="7" fontId="0" fillId="13" borderId="27" xfId="1" applyNumberFormat="1" applyFont="1" applyFill="1" applyBorder="1" applyAlignment="1">
      <alignment horizontal="center" vertical="center"/>
    </xf>
    <xf numFmtId="7" fontId="0" fillId="13" borderId="3" xfId="1" applyNumberFormat="1" applyFont="1" applyFill="1" applyBorder="1" applyAlignment="1">
      <alignment horizontal="center" vertical="center"/>
    </xf>
    <xf numFmtId="7" fontId="0" fillId="13" borderId="30" xfId="1" applyNumberFormat="1" applyFont="1" applyFill="1" applyBorder="1" applyAlignment="1">
      <alignment horizontal="center" vertical="center"/>
    </xf>
    <xf numFmtId="7" fontId="0" fillId="0" borderId="65" xfId="1" applyNumberFormat="1" applyFont="1" applyBorder="1" applyAlignment="1">
      <alignment horizontal="center" vertical="center"/>
    </xf>
    <xf numFmtId="7" fontId="0" fillId="0" borderId="19" xfId="1" applyNumberFormat="1" applyFont="1" applyBorder="1" applyAlignment="1">
      <alignment horizontal="center" vertical="center"/>
    </xf>
    <xf numFmtId="7" fontId="0" fillId="0" borderId="25" xfId="1" applyNumberFormat="1" applyFont="1" applyBorder="1" applyAlignment="1">
      <alignment horizontal="center" vertical="center"/>
    </xf>
    <xf numFmtId="7" fontId="0" fillId="13" borderId="19" xfId="1" applyNumberFormat="1" applyFont="1" applyFill="1" applyBorder="1" applyAlignment="1">
      <alignment horizontal="center" vertical="center"/>
    </xf>
    <xf numFmtId="7" fontId="21" fillId="0" borderId="52" xfId="0" applyNumberFormat="1" applyFont="1" applyBorder="1" applyAlignment="1">
      <alignment horizontal="center" vertical="center"/>
    </xf>
    <xf numFmtId="169" fontId="3" fillId="13" borderId="52" xfId="1" applyNumberFormat="1" applyFont="1" applyFill="1" applyBorder="1" applyAlignment="1">
      <alignment horizontal="center" vertical="center"/>
    </xf>
    <xf numFmtId="169" fontId="3" fillId="13" borderId="25" xfId="1" applyNumberFormat="1" applyFont="1" applyFill="1" applyBorder="1" applyAlignment="1">
      <alignment horizontal="center" vertical="center"/>
    </xf>
    <xf numFmtId="167" fontId="30" fillId="13" borderId="27" xfId="0" applyNumberFormat="1" applyFont="1" applyFill="1" applyBorder="1" applyAlignment="1">
      <alignment horizontal="right" vertical="center"/>
    </xf>
    <xf numFmtId="167" fontId="0" fillId="13" borderId="3" xfId="0" applyNumberFormat="1" applyFill="1" applyBorder="1" applyAlignment="1">
      <alignment horizontal="right" vertical="center"/>
    </xf>
    <xf numFmtId="167" fontId="0" fillId="13" borderId="30" xfId="0" applyNumberFormat="1" applyFill="1" applyBorder="1" applyAlignment="1">
      <alignment horizontal="right" vertical="center"/>
    </xf>
    <xf numFmtId="167" fontId="0" fillId="0" borderId="65" xfId="0" applyNumberFormat="1" applyFill="1" applyBorder="1" applyAlignment="1">
      <alignment horizontal="right" vertical="center"/>
    </xf>
    <xf numFmtId="167" fontId="0" fillId="13" borderId="27" xfId="0" applyNumberFormat="1" applyFill="1" applyBorder="1" applyAlignment="1">
      <alignment horizontal="right" vertical="center"/>
    </xf>
    <xf numFmtId="167" fontId="30" fillId="13" borderId="58" xfId="0" applyNumberFormat="1" applyFont="1" applyFill="1" applyBorder="1" applyAlignment="1">
      <alignment horizontal="right" vertical="center"/>
    </xf>
    <xf numFmtId="167" fontId="30" fillId="0" borderId="27" xfId="0" applyNumberFormat="1" applyFont="1" applyFill="1" applyBorder="1" applyAlignment="1">
      <alignment horizontal="right" vertical="center"/>
    </xf>
    <xf numFmtId="167" fontId="0" fillId="0" borderId="3" xfId="0" applyNumberFormat="1" applyFill="1" applyBorder="1" applyAlignment="1">
      <alignment horizontal="right" vertical="center"/>
    </xf>
    <xf numFmtId="167" fontId="0" fillId="0" borderId="30" xfId="0" applyNumberFormat="1" applyFill="1" applyBorder="1" applyAlignment="1">
      <alignment horizontal="right" vertical="center"/>
    </xf>
    <xf numFmtId="167" fontId="0" fillId="13" borderId="58" xfId="0" applyNumberFormat="1" applyFill="1" applyBorder="1" applyAlignment="1">
      <alignment horizontal="right" vertical="center"/>
    </xf>
    <xf numFmtId="167" fontId="30" fillId="13" borderId="30" xfId="0" applyNumberFormat="1" applyFont="1" applyFill="1" applyBorder="1" applyAlignment="1">
      <alignment horizontal="right" vertical="center"/>
    </xf>
    <xf numFmtId="167" fontId="30" fillId="0" borderId="52" xfId="0" applyNumberFormat="1" applyFont="1" applyFill="1" applyBorder="1" applyAlignment="1">
      <alignment horizontal="right" vertical="center"/>
    </xf>
    <xf numFmtId="167" fontId="18" fillId="13" borderId="27" xfId="0" applyNumberFormat="1" applyFont="1" applyFill="1" applyBorder="1" applyAlignment="1">
      <alignment horizontal="right" vertical="center"/>
    </xf>
    <xf numFmtId="167" fontId="18" fillId="13" borderId="3" xfId="0" applyNumberFormat="1" applyFont="1" applyFill="1" applyBorder="1" applyAlignment="1">
      <alignment horizontal="right" vertical="center"/>
    </xf>
    <xf numFmtId="167" fontId="30" fillId="13" borderId="3" xfId="0" applyNumberFormat="1" applyFont="1" applyFill="1" applyBorder="1" applyAlignment="1">
      <alignment horizontal="right" vertical="center"/>
    </xf>
    <xf numFmtId="167" fontId="0" fillId="0" borderId="27" xfId="0" applyNumberFormat="1" applyFill="1" applyBorder="1" applyAlignment="1">
      <alignment horizontal="right" vertical="center"/>
    </xf>
    <xf numFmtId="167" fontId="30" fillId="0" borderId="30" xfId="0" applyNumberFormat="1" applyFont="1" applyFill="1" applyBorder="1" applyAlignment="1">
      <alignment horizontal="right" vertical="center"/>
    </xf>
    <xf numFmtId="167" fontId="0" fillId="13" borderId="65" xfId="0" applyNumberFormat="1" applyFill="1" applyBorder="1" applyAlignment="1">
      <alignment horizontal="right" vertical="center"/>
    </xf>
    <xf numFmtId="167" fontId="14" fillId="0" borderId="52" xfId="1" applyNumberFormat="1" applyFont="1" applyBorder="1" applyAlignment="1">
      <alignment horizontal="right" vertical="center"/>
    </xf>
    <xf numFmtId="167" fontId="21" fillId="0" borderId="52" xfId="0" applyNumberFormat="1" applyFont="1" applyBorder="1" applyAlignment="1">
      <alignment horizontal="center" vertical="center"/>
    </xf>
    <xf numFmtId="167" fontId="12" fillId="0" borderId="3" xfId="3" applyNumberFormat="1" applyFont="1" applyBorder="1" applyAlignment="1">
      <alignment horizontal="center" vertical="center"/>
    </xf>
    <xf numFmtId="169" fontId="12" fillId="0" borderId="3" xfId="3" applyNumberFormat="1" applyFont="1" applyBorder="1" applyAlignment="1">
      <alignment horizontal="center" vertical="center"/>
    </xf>
    <xf numFmtId="0" fontId="0" fillId="0" borderId="0" xfId="0"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0" fillId="0" borderId="53" xfId="0" applyBorder="1" applyAlignment="1">
      <alignment horizontal="center"/>
    </xf>
    <xf numFmtId="0" fontId="0" fillId="0" borderId="70" xfId="0" applyBorder="1" applyAlignment="1">
      <alignment horizontal="center"/>
    </xf>
    <xf numFmtId="0" fontId="0" fillId="0" borderId="51" xfId="0" applyBorder="1" applyAlignment="1">
      <alignment horizontal="center"/>
    </xf>
    <xf numFmtId="0" fontId="9" fillId="0" borderId="53" xfId="0" applyFont="1" applyBorder="1" applyAlignment="1">
      <alignment horizontal="right" vertical="center"/>
    </xf>
    <xf numFmtId="0" fontId="9" fillId="0" borderId="70" xfId="0" applyFont="1" applyBorder="1" applyAlignment="1">
      <alignment horizontal="right" vertical="center"/>
    </xf>
    <xf numFmtId="0" fontId="9" fillId="0" borderId="51" xfId="0" applyFont="1" applyBorder="1" applyAlignment="1">
      <alignment horizontal="right" vertical="center"/>
    </xf>
    <xf numFmtId="0" fontId="2" fillId="2" borderId="12" xfId="0" applyFont="1" applyFill="1" applyBorder="1" applyAlignment="1">
      <alignment horizontal="center"/>
    </xf>
    <xf numFmtId="0" fontId="2" fillId="2" borderId="4" xfId="0" applyFont="1" applyFill="1" applyBorder="1" applyAlignment="1">
      <alignment horizontal="center"/>
    </xf>
    <xf numFmtId="0" fontId="2" fillId="2" borderId="13" xfId="0" applyFont="1" applyFill="1" applyBorder="1" applyAlignment="1">
      <alignment horizontal="center"/>
    </xf>
    <xf numFmtId="0" fontId="2" fillId="2" borderId="5" xfId="0" applyFont="1" applyFill="1" applyBorder="1" applyAlignment="1">
      <alignment horizontal="center"/>
    </xf>
    <xf numFmtId="0" fontId="2" fillId="2" borderId="0" xfId="0" applyFont="1" applyFill="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 xfId="0" applyFont="1" applyFill="1" applyBorder="1" applyAlignment="1">
      <alignment horizontal="center"/>
    </xf>
    <xf numFmtId="0" fontId="2" fillId="2" borderId="16" xfId="0" applyFont="1" applyFill="1" applyBorder="1" applyAlignment="1">
      <alignment horizontal="center"/>
    </xf>
    <xf numFmtId="0" fontId="9" fillId="3" borderId="6" xfId="0" applyFont="1" applyFill="1" applyBorder="1" applyAlignment="1">
      <alignment horizontal="center"/>
    </xf>
    <xf numFmtId="0" fontId="9" fillId="3" borderId="2" xfId="0" applyFont="1" applyFill="1" applyBorder="1" applyAlignment="1">
      <alignment horizontal="center"/>
    </xf>
    <xf numFmtId="0" fontId="9" fillId="3" borderId="7" xfId="0" applyFont="1" applyFill="1" applyBorder="1" applyAlignment="1">
      <alignment horizontal="center"/>
    </xf>
    <xf numFmtId="0" fontId="7" fillId="4" borderId="6" xfId="0" applyFont="1" applyFill="1" applyBorder="1" applyAlignment="1">
      <alignment horizontal="center"/>
    </xf>
    <xf numFmtId="0" fontId="7" fillId="4" borderId="2" xfId="0" applyFont="1" applyFill="1" applyBorder="1" applyAlignment="1">
      <alignment horizontal="center"/>
    </xf>
    <xf numFmtId="0" fontId="7" fillId="4" borderId="7" xfId="0" applyFont="1" applyFill="1" applyBorder="1" applyAlignment="1">
      <alignment horizontal="center"/>
    </xf>
    <xf numFmtId="0" fontId="10" fillId="6" borderId="6"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12"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21" xfId="0" applyFont="1" applyFill="1" applyBorder="1" applyAlignment="1">
      <alignment horizontal="center" vertical="center"/>
    </xf>
    <xf numFmtId="0" fontId="1" fillId="5" borderId="6" xfId="0" applyFont="1" applyFill="1" applyBorder="1" applyAlignment="1">
      <alignment horizontal="center" vertical="center"/>
    </xf>
    <xf numFmtId="0" fontId="1" fillId="5" borderId="2" xfId="0" applyFont="1" applyFill="1" applyBorder="1" applyAlignment="1">
      <alignment horizontal="center" vertical="center"/>
    </xf>
    <xf numFmtId="0" fontId="1" fillId="5" borderId="7"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7"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1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6" xfId="0" applyFont="1" applyFill="1" applyBorder="1" applyAlignment="1">
      <alignment horizontal="center" vertical="center"/>
    </xf>
    <xf numFmtId="0" fontId="14" fillId="0" borderId="58" xfId="0" applyFont="1" applyBorder="1" applyAlignment="1">
      <alignment horizontal="left" vertical="center" wrapText="1"/>
    </xf>
    <xf numFmtId="0" fontId="14" fillId="0" borderId="25" xfId="0" applyFont="1" applyBorder="1" applyAlignment="1">
      <alignment horizontal="left"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5"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5" xfId="0" applyFont="1" applyBorder="1" applyAlignment="1">
      <alignment horizontal="center" vertical="center" wrapText="1"/>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14" fillId="0" borderId="25" xfId="0" applyFont="1" applyBorder="1" applyAlignment="1">
      <alignment horizontal="center" vertical="center"/>
    </xf>
    <xf numFmtId="0" fontId="0" fillId="0" borderId="60" xfId="0" applyBorder="1" applyAlignment="1">
      <alignment horizontal="center" vertical="center" wrapText="1"/>
    </xf>
    <xf numFmtId="0" fontId="0" fillId="0" borderId="62" xfId="0" applyBorder="1" applyAlignment="1">
      <alignment horizontal="center" vertical="center" wrapText="1"/>
    </xf>
    <xf numFmtId="7" fontId="14" fillId="0" borderId="19" xfId="1" applyNumberFormat="1" applyFont="1" applyBorder="1" applyAlignment="1">
      <alignment horizontal="center" vertical="center"/>
    </xf>
    <xf numFmtId="7" fontId="14" fillId="0" borderId="20" xfId="1" applyNumberFormat="1" applyFont="1" applyBorder="1" applyAlignment="1">
      <alignment horizontal="center" vertical="center"/>
    </xf>
    <xf numFmtId="7" fontId="14" fillId="0" borderId="25" xfId="1" applyNumberFormat="1" applyFont="1" applyBorder="1" applyAlignment="1">
      <alignment horizontal="center" vertical="center"/>
    </xf>
    <xf numFmtId="9" fontId="22" fillId="0" borderId="19" xfId="0" applyNumberFormat="1" applyFont="1" applyBorder="1" applyAlignment="1">
      <alignment horizontal="center" vertical="center"/>
    </xf>
    <xf numFmtId="9" fontId="22" fillId="0" borderId="20" xfId="0" applyNumberFormat="1" applyFont="1" applyBorder="1" applyAlignment="1">
      <alignment horizontal="center" vertical="center"/>
    </xf>
    <xf numFmtId="9" fontId="22" fillId="0" borderId="25" xfId="0" applyNumberFormat="1" applyFont="1" applyBorder="1" applyAlignment="1">
      <alignment horizontal="center" vertical="center"/>
    </xf>
    <xf numFmtId="7" fontId="3" fillId="0" borderId="19" xfId="1" applyNumberFormat="1" applyFont="1" applyBorder="1" applyAlignment="1">
      <alignment horizontal="center" vertical="center"/>
    </xf>
    <xf numFmtId="7" fontId="3" fillId="0" borderId="20" xfId="1" applyNumberFormat="1" applyFont="1" applyBorder="1" applyAlignment="1">
      <alignment horizontal="center" vertical="center"/>
    </xf>
    <xf numFmtId="7" fontId="3" fillId="0" borderId="25" xfId="1" applyNumberFormat="1" applyFont="1" applyBorder="1" applyAlignment="1">
      <alignment horizontal="center" vertical="center"/>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2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7" xfId="0" applyFont="1" applyFill="1" applyBorder="1" applyAlignment="1">
      <alignment horizontal="center" vertical="center"/>
    </xf>
    <xf numFmtId="0" fontId="15" fillId="2" borderId="9" xfId="0" applyFont="1" applyFill="1" applyBorder="1" applyAlignment="1">
      <alignment horizontal="center" vertical="center"/>
    </xf>
    <xf numFmtId="168" fontId="3" fillId="0" borderId="19" xfId="1" applyNumberFormat="1" applyFont="1" applyBorder="1" applyAlignment="1">
      <alignment horizontal="center" vertical="center"/>
    </xf>
    <xf numFmtId="168" fontId="3" fillId="0" borderId="20" xfId="1" applyNumberFormat="1" applyFont="1" applyBorder="1" applyAlignment="1">
      <alignment horizontal="center" vertical="center"/>
    </xf>
    <xf numFmtId="0" fontId="49" fillId="0" borderId="3" xfId="0" applyFont="1" applyBorder="1" applyAlignment="1">
      <alignment horizontal="right" vertical="center"/>
    </xf>
    <xf numFmtId="0" fontId="0" fillId="0" borderId="3" xfId="0" applyBorder="1" applyAlignment="1">
      <alignment horizontal="center"/>
    </xf>
    <xf numFmtId="0" fontId="14" fillId="13" borderId="19" xfId="0" applyFont="1" applyFill="1" applyBorder="1" applyAlignment="1">
      <alignment horizontal="center" vertical="center" wrapText="1"/>
    </xf>
    <xf numFmtId="0" fontId="14" fillId="13" borderId="20" xfId="0" applyFont="1" applyFill="1" applyBorder="1" applyAlignment="1">
      <alignment horizontal="center" vertical="center" wrapText="1"/>
    </xf>
    <xf numFmtId="0" fontId="14" fillId="13" borderId="25" xfId="0" applyFont="1" applyFill="1" applyBorder="1" applyAlignment="1">
      <alignment horizontal="center"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5" xfId="0" applyFont="1" applyBorder="1" applyAlignment="1">
      <alignment horizontal="center" vertical="center" wrapText="1"/>
    </xf>
    <xf numFmtId="0" fontId="0" fillId="13" borderId="22" xfId="0" applyFill="1" applyBorder="1" applyAlignment="1">
      <alignment horizontal="center" vertical="center"/>
    </xf>
    <xf numFmtId="0" fontId="0" fillId="13" borderId="23" xfId="0" applyFill="1" applyBorder="1" applyAlignment="1">
      <alignment horizontal="center" vertical="center"/>
    </xf>
    <xf numFmtId="0" fontId="0" fillId="13" borderId="24" xfId="0" applyFill="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5" fillId="2" borderId="9"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2" fillId="13" borderId="19" xfId="0" applyFont="1" applyFill="1" applyBorder="1" applyAlignment="1">
      <alignment horizontal="center" vertical="center" wrapText="1"/>
    </xf>
    <xf numFmtId="0" fontId="12" fillId="13" borderId="20" xfId="0" applyFont="1" applyFill="1" applyBorder="1" applyAlignment="1">
      <alignment horizontal="center" vertical="center" wrapText="1"/>
    </xf>
    <xf numFmtId="0" fontId="16" fillId="4" borderId="6" xfId="0" applyFont="1" applyFill="1" applyBorder="1" applyAlignment="1">
      <alignment horizontal="center" vertical="center"/>
    </xf>
    <xf numFmtId="0" fontId="16" fillId="4" borderId="7" xfId="0" applyFont="1" applyFill="1" applyBorder="1" applyAlignment="1">
      <alignment horizontal="center" vertical="center"/>
    </xf>
    <xf numFmtId="0" fontId="1" fillId="2" borderId="17" xfId="0" applyFont="1" applyFill="1" applyBorder="1" applyAlignment="1">
      <alignment horizontal="center" vertical="center" wrapText="1"/>
    </xf>
    <xf numFmtId="0" fontId="15" fillId="2" borderId="12"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5"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18" xfId="0" applyFont="1" applyFill="1" applyBorder="1" applyAlignment="1">
      <alignment horizontal="center" vertical="center"/>
    </xf>
    <xf numFmtId="0" fontId="12" fillId="13" borderId="25" xfId="0" applyFont="1" applyFill="1" applyBorder="1" applyAlignment="1">
      <alignment horizontal="center" vertical="center" wrapText="1"/>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5" xfId="0" applyFont="1" applyBorder="1" applyAlignment="1">
      <alignment horizontal="center" vertical="center" wrapText="1"/>
    </xf>
    <xf numFmtId="0" fontId="1" fillId="0" borderId="36" xfId="0" applyFont="1" applyBorder="1" applyAlignment="1">
      <alignment horizontal="center" vertical="center"/>
    </xf>
    <xf numFmtId="0" fontId="15" fillId="13" borderId="19" xfId="0" applyFont="1" applyFill="1" applyBorder="1" applyAlignment="1">
      <alignment horizontal="center" vertical="center" wrapText="1"/>
    </xf>
    <xf numFmtId="0" fontId="15" fillId="13" borderId="20" xfId="0" applyFont="1" applyFill="1" applyBorder="1" applyAlignment="1">
      <alignment horizontal="center" vertical="center" wrapText="1"/>
    </xf>
    <xf numFmtId="0" fontId="1" fillId="13" borderId="34" xfId="0" applyFont="1" applyFill="1" applyBorder="1" applyAlignment="1">
      <alignment horizontal="center" vertical="center"/>
    </xf>
    <xf numFmtId="0" fontId="1" fillId="13" borderId="35" xfId="0" applyFont="1" applyFill="1" applyBorder="1" applyAlignment="1">
      <alignment horizontal="center" vertical="center"/>
    </xf>
    <xf numFmtId="0" fontId="76" fillId="0" borderId="0" xfId="0" applyFont="1" applyAlignment="1">
      <alignment horizontal="left" vertical="center" wrapText="1"/>
    </xf>
    <xf numFmtId="0" fontId="2" fillId="2" borderId="0" xfId="0" applyFont="1" applyFill="1" applyBorder="1" applyAlignment="1">
      <alignment horizontal="center"/>
    </xf>
    <xf numFmtId="0" fontId="57" fillId="6" borderId="15"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7" fillId="6" borderId="16" xfId="0" applyFont="1" applyFill="1" applyBorder="1" applyAlignment="1">
      <alignment horizontal="center" vertical="center" wrapText="1"/>
    </xf>
    <xf numFmtId="0" fontId="7" fillId="4" borderId="5" xfId="0" applyFont="1" applyFill="1" applyBorder="1" applyAlignment="1">
      <alignment horizontal="center"/>
    </xf>
    <xf numFmtId="0" fontId="7" fillId="4" borderId="0" xfId="0" applyFont="1" applyFill="1" applyBorder="1" applyAlignment="1">
      <alignment horizontal="center"/>
    </xf>
    <xf numFmtId="0" fontId="7" fillId="4" borderId="14" xfId="0" applyFont="1" applyFill="1" applyBorder="1" applyAlignment="1">
      <alignment horizontal="center"/>
    </xf>
    <xf numFmtId="0" fontId="9" fillId="3" borderId="12" xfId="0" applyFont="1" applyFill="1" applyBorder="1" applyAlignment="1">
      <alignment horizontal="center"/>
    </xf>
    <xf numFmtId="0" fontId="9" fillId="3" borderId="4" xfId="0" applyFont="1" applyFill="1" applyBorder="1" applyAlignment="1">
      <alignment horizontal="center"/>
    </xf>
    <xf numFmtId="0" fontId="9" fillId="3" borderId="13" xfId="0" applyFont="1" applyFill="1" applyBorder="1" applyAlignment="1">
      <alignment horizontal="center"/>
    </xf>
    <xf numFmtId="0" fontId="1" fillId="13" borderId="36" xfId="0" applyFont="1" applyFill="1" applyBorder="1" applyAlignment="1">
      <alignment horizontal="center" vertical="center"/>
    </xf>
    <xf numFmtId="0" fontId="15" fillId="13" borderId="25" xfId="0" applyFont="1" applyFill="1" applyBorder="1" applyAlignment="1">
      <alignment horizontal="center" vertical="center" wrapText="1"/>
    </xf>
    <xf numFmtId="0" fontId="70" fillId="0" borderId="64" xfId="0" applyFont="1" applyBorder="1" applyAlignment="1">
      <alignment horizontal="right" vertical="center"/>
    </xf>
    <xf numFmtId="0" fontId="70" fillId="0" borderId="65" xfId="0" applyFont="1" applyBorder="1" applyAlignment="1">
      <alignment horizontal="right" vertical="center"/>
    </xf>
    <xf numFmtId="0" fontId="0" fillId="0" borderId="65" xfId="0" applyBorder="1" applyAlignment="1">
      <alignment horizontal="center" wrapText="1"/>
    </xf>
    <xf numFmtId="0" fontId="0" fillId="0" borderId="66" xfId="0" applyBorder="1" applyAlignment="1">
      <alignment horizont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24" fillId="4" borderId="6" xfId="0" applyFont="1" applyFill="1" applyBorder="1" applyAlignment="1">
      <alignment horizontal="center" vertical="center"/>
    </xf>
    <xf numFmtId="0" fontId="24" fillId="4" borderId="7" xfId="0" applyFont="1" applyFill="1" applyBorder="1" applyAlignment="1">
      <alignment horizontal="center" vertical="center"/>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22" fillId="2" borderId="8" xfId="0" applyFont="1" applyFill="1" applyBorder="1" applyAlignment="1">
      <alignment horizontal="center" vertical="center"/>
    </xf>
    <xf numFmtId="0" fontId="22" fillId="2" borderId="21"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7" xfId="0" applyFont="1" applyFill="1" applyBorder="1" applyAlignment="1">
      <alignment horizontal="center" vertical="center"/>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8" xfId="0" applyFont="1" applyBorder="1" applyAlignment="1">
      <alignment horizontal="center" vertical="center" wrapText="1"/>
    </xf>
    <xf numFmtId="0" fontId="9" fillId="3" borderId="5" xfId="0" applyFont="1" applyFill="1" applyBorder="1" applyAlignment="1">
      <alignment horizontal="center"/>
    </xf>
    <xf numFmtId="0" fontId="9" fillId="3" borderId="0" xfId="0" applyFont="1" applyFill="1" applyAlignment="1">
      <alignment horizontal="center"/>
    </xf>
    <xf numFmtId="0" fontId="36" fillId="4" borderId="5" xfId="0" applyFont="1" applyFill="1" applyBorder="1" applyAlignment="1">
      <alignment horizontal="center"/>
    </xf>
    <xf numFmtId="0" fontId="36" fillId="4" borderId="0" xfId="0" applyFont="1" applyFill="1" applyAlignment="1">
      <alignment horizontal="center"/>
    </xf>
    <xf numFmtId="0" fontId="22" fillId="2" borderId="12"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13" xfId="0" applyFont="1" applyFill="1" applyBorder="1" applyAlignment="1">
      <alignment horizontal="center" vertical="center"/>
    </xf>
    <xf numFmtId="0" fontId="22" fillId="2" borderId="15"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2"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2" fillId="2" borderId="16" xfId="0" applyFont="1" applyFill="1" applyBorder="1" applyAlignment="1">
      <alignment horizontal="center" vertical="center" wrapText="1"/>
    </xf>
    <xf numFmtId="9" fontId="14" fillId="0" borderId="19" xfId="0" applyNumberFormat="1" applyFont="1" applyBorder="1" applyAlignment="1">
      <alignment horizontal="center" vertical="center" wrapText="1"/>
    </xf>
    <xf numFmtId="0" fontId="14" fillId="0" borderId="68" xfId="0" applyFont="1" applyBorder="1" applyAlignment="1">
      <alignment horizontal="center" vertical="center" wrapText="1"/>
    </xf>
    <xf numFmtId="0" fontId="14" fillId="0" borderId="61" xfId="0" applyFont="1" applyBorder="1" applyAlignment="1">
      <alignment horizontal="center" vertical="center" wrapText="1"/>
    </xf>
    <xf numFmtId="0" fontId="14" fillId="0" borderId="62" xfId="0" applyFont="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5" xfId="0" applyFont="1" applyFill="1" applyBorder="1" applyAlignment="1">
      <alignment horizontal="center" vertical="center"/>
    </xf>
    <xf numFmtId="0" fontId="17" fillId="0" borderId="19"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5" xfId="0" applyFont="1" applyBorder="1" applyAlignment="1">
      <alignment horizontal="center" vertical="center" wrapText="1"/>
    </xf>
    <xf numFmtId="9" fontId="14" fillId="0" borderId="20" xfId="0" applyNumberFormat="1" applyFont="1" applyBorder="1" applyAlignment="1">
      <alignment horizontal="center" vertical="center" wrapText="1"/>
    </xf>
    <xf numFmtId="9" fontId="14" fillId="0" borderId="25" xfId="0" applyNumberFormat="1" applyFont="1" applyBorder="1" applyAlignment="1">
      <alignment horizontal="center" vertical="center" wrapText="1"/>
    </xf>
    <xf numFmtId="0" fontId="1" fillId="10" borderId="12" xfId="0" applyFont="1" applyFill="1" applyBorder="1" applyAlignment="1">
      <alignment horizontal="center" vertical="center" wrapText="1"/>
    </xf>
    <xf numFmtId="0" fontId="1" fillId="10" borderId="4"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1" fillId="10" borderId="7" xfId="0" applyFont="1" applyFill="1" applyBorder="1" applyAlignment="1">
      <alignment horizontal="center" vertical="center" wrapText="1"/>
    </xf>
    <xf numFmtId="0" fontId="22" fillId="2" borderId="18" xfId="0" applyFont="1" applyFill="1" applyBorder="1" applyAlignment="1">
      <alignment horizontal="center" vertical="center"/>
    </xf>
    <xf numFmtId="0" fontId="22" fillId="2" borderId="18" xfId="0" applyFont="1" applyFill="1" applyBorder="1" applyAlignment="1">
      <alignment horizontal="center" vertical="center" wrapText="1"/>
    </xf>
    <xf numFmtId="0" fontId="22" fillId="2" borderId="17" xfId="0" applyFont="1" applyFill="1" applyBorder="1" applyAlignment="1">
      <alignment horizontal="center" vertical="center" wrapText="1"/>
    </xf>
    <xf numFmtId="9" fontId="14" fillId="13" borderId="19" xfId="0" applyNumberFormat="1" applyFont="1" applyFill="1" applyBorder="1" applyAlignment="1">
      <alignment horizontal="center" vertical="center" wrapText="1"/>
    </xf>
    <xf numFmtId="0" fontId="14" fillId="13" borderId="68" xfId="0" applyFont="1" applyFill="1" applyBorder="1" applyAlignment="1">
      <alignment horizontal="center" vertical="center" wrapText="1"/>
    </xf>
    <xf numFmtId="0" fontId="14" fillId="13" borderId="61" xfId="0" applyFont="1" applyFill="1" applyBorder="1" applyAlignment="1">
      <alignment horizontal="center" vertical="center" wrapText="1"/>
    </xf>
    <xf numFmtId="0" fontId="14" fillId="13" borderId="62" xfId="0" applyFont="1" applyFill="1" applyBorder="1" applyAlignment="1">
      <alignment horizontal="center" vertical="center" wrapText="1"/>
    </xf>
    <xf numFmtId="0" fontId="17" fillId="13" borderId="19" xfId="0" applyFont="1" applyFill="1" applyBorder="1" applyAlignment="1">
      <alignment horizontal="center" vertical="center" wrapText="1"/>
    </xf>
    <xf numFmtId="0" fontId="17" fillId="13" borderId="20" xfId="0" applyFont="1" applyFill="1" applyBorder="1" applyAlignment="1">
      <alignment horizontal="center" vertical="center" wrapText="1"/>
    </xf>
    <xf numFmtId="0" fontId="17" fillId="13" borderId="25" xfId="0" applyFont="1" applyFill="1" applyBorder="1" applyAlignment="1">
      <alignment horizontal="center" vertical="center" wrapText="1"/>
    </xf>
    <xf numFmtId="9" fontId="14" fillId="13" borderId="20" xfId="0" applyNumberFormat="1" applyFont="1" applyFill="1" applyBorder="1" applyAlignment="1">
      <alignment horizontal="center" vertical="center" wrapText="1"/>
    </xf>
    <xf numFmtId="9" fontId="14" fillId="13" borderId="25" xfId="0" applyNumberFormat="1" applyFont="1" applyFill="1" applyBorder="1" applyAlignment="1">
      <alignment horizontal="center" vertical="center" wrapText="1"/>
    </xf>
    <xf numFmtId="9" fontId="14" fillId="0" borderId="19" xfId="0" applyNumberFormat="1" applyFont="1" applyBorder="1" applyAlignment="1">
      <alignment horizontal="center" vertical="center"/>
    </xf>
    <xf numFmtId="9" fontId="14" fillId="0" borderId="20" xfId="0" applyNumberFormat="1" applyFont="1" applyBorder="1" applyAlignment="1">
      <alignment horizontal="center" vertical="center"/>
    </xf>
    <xf numFmtId="9" fontId="14" fillId="0" borderId="25" xfId="0" applyNumberFormat="1" applyFont="1" applyBorder="1" applyAlignment="1">
      <alignment horizontal="center" vertical="center"/>
    </xf>
    <xf numFmtId="0" fontId="14" fillId="13" borderId="68" xfId="0" applyFont="1" applyFill="1" applyBorder="1" applyAlignment="1">
      <alignment horizontal="center" vertical="center"/>
    </xf>
    <xf numFmtId="0" fontId="14" fillId="13" borderId="61" xfId="0" applyFont="1" applyFill="1" applyBorder="1" applyAlignment="1">
      <alignment horizontal="center" vertical="center"/>
    </xf>
    <xf numFmtId="0" fontId="14" fillId="13" borderId="62" xfId="0" applyFont="1" applyFill="1" applyBorder="1" applyAlignment="1">
      <alignment horizontal="center" vertical="center"/>
    </xf>
    <xf numFmtId="9" fontId="14" fillId="13" borderId="19" xfId="0" applyNumberFormat="1" applyFont="1" applyFill="1" applyBorder="1" applyAlignment="1">
      <alignment horizontal="center" vertical="center"/>
    </xf>
    <xf numFmtId="9" fontId="14" fillId="13" borderId="20" xfId="0" applyNumberFormat="1" applyFont="1" applyFill="1" applyBorder="1" applyAlignment="1">
      <alignment horizontal="center" vertical="center"/>
    </xf>
    <xf numFmtId="9" fontId="14" fillId="13" borderId="25" xfId="0" applyNumberFormat="1" applyFont="1" applyFill="1" applyBorder="1" applyAlignment="1">
      <alignment horizontal="center" vertical="center"/>
    </xf>
    <xf numFmtId="7" fontId="14" fillId="13" borderId="19" xfId="1" applyNumberFormat="1" applyFont="1" applyFill="1" applyBorder="1" applyAlignment="1">
      <alignment horizontal="center" vertical="center"/>
    </xf>
    <xf numFmtId="7" fontId="14" fillId="13" borderId="20" xfId="1" applyNumberFormat="1" applyFont="1" applyFill="1" applyBorder="1" applyAlignment="1">
      <alignment horizontal="center" vertical="center"/>
    </xf>
    <xf numFmtId="7" fontId="14" fillId="13" borderId="25" xfId="1" applyNumberFormat="1" applyFont="1" applyFill="1" applyBorder="1" applyAlignment="1">
      <alignment horizontal="center" vertical="center"/>
    </xf>
    <xf numFmtId="0" fontId="20" fillId="6" borderId="15"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53" fillId="2" borderId="12" xfId="0" applyFont="1" applyFill="1" applyBorder="1" applyAlignment="1">
      <alignment horizontal="center"/>
    </xf>
    <xf numFmtId="0" fontId="53" fillId="2" borderId="4" xfId="0" applyFont="1" applyFill="1" applyBorder="1" applyAlignment="1">
      <alignment horizontal="center"/>
    </xf>
    <xf numFmtId="0" fontId="53" fillId="2" borderId="5" xfId="0" applyFont="1" applyFill="1" applyBorder="1" applyAlignment="1">
      <alignment horizontal="center"/>
    </xf>
    <xf numFmtId="0" fontId="53" fillId="2" borderId="0" xfId="0" applyFont="1" applyFill="1" applyAlignment="1">
      <alignment horizontal="center"/>
    </xf>
    <xf numFmtId="0" fontId="53" fillId="2" borderId="15" xfId="0" applyFont="1" applyFill="1" applyBorder="1" applyAlignment="1">
      <alignment horizontal="center"/>
    </xf>
    <xf numFmtId="0" fontId="53" fillId="2" borderId="1" xfId="0" applyFont="1" applyFill="1" applyBorder="1" applyAlignment="1">
      <alignment horizontal="center"/>
    </xf>
    <xf numFmtId="0" fontId="61" fillId="4" borderId="12" xfId="0" applyFont="1" applyFill="1" applyBorder="1" applyAlignment="1">
      <alignment horizontal="center"/>
    </xf>
    <xf numFmtId="0" fontId="61" fillId="4" borderId="4" xfId="0" applyFont="1" applyFill="1" applyBorder="1" applyAlignment="1">
      <alignment horizontal="center"/>
    </xf>
    <xf numFmtId="0" fontId="17" fillId="13" borderId="19" xfId="0" applyFont="1" applyFill="1" applyBorder="1" applyAlignment="1">
      <alignment horizontal="center" vertical="center"/>
    </xf>
    <xf numFmtId="0" fontId="17" fillId="13" borderId="20" xfId="0" applyFont="1" applyFill="1" applyBorder="1" applyAlignment="1">
      <alignment horizontal="center" vertical="center"/>
    </xf>
    <xf numFmtId="0" fontId="17" fillId="13" borderId="25" xfId="0" applyFont="1" applyFill="1" applyBorder="1" applyAlignment="1">
      <alignment horizontal="center" vertical="center"/>
    </xf>
    <xf numFmtId="0" fontId="1" fillId="10" borderId="6" xfId="0" applyFont="1" applyFill="1" applyBorder="1" applyAlignment="1">
      <alignment horizontal="center" vertical="center" wrapText="1"/>
    </xf>
    <xf numFmtId="0" fontId="14" fillId="0" borderId="22" xfId="0" applyFont="1" applyBorder="1" applyAlignment="1">
      <alignment horizontal="center" vertical="center"/>
    </xf>
    <xf numFmtId="0" fontId="14" fillId="0" borderId="23" xfId="0" applyFont="1" applyBorder="1" applyAlignment="1">
      <alignment horizontal="center" vertical="center"/>
    </xf>
    <xf numFmtId="0" fontId="14" fillId="0" borderId="24" xfId="0" applyFont="1" applyBorder="1" applyAlignment="1">
      <alignment horizontal="center" vertical="center"/>
    </xf>
    <xf numFmtId="169" fontId="14" fillId="13" borderId="19" xfId="1" applyNumberFormat="1" applyFont="1" applyFill="1" applyBorder="1" applyAlignment="1">
      <alignment horizontal="center" vertical="center" wrapText="1"/>
    </xf>
    <xf numFmtId="169" fontId="14" fillId="13" borderId="20" xfId="1" applyNumberFormat="1" applyFont="1" applyFill="1" applyBorder="1" applyAlignment="1">
      <alignment horizontal="center" vertical="center" wrapText="1"/>
    </xf>
    <xf numFmtId="169" fontId="14" fillId="13" borderId="25" xfId="1" applyNumberFormat="1"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169" fontId="14" fillId="0" borderId="19" xfId="1" applyNumberFormat="1" applyFont="1" applyBorder="1" applyAlignment="1">
      <alignment horizontal="center" vertical="center"/>
    </xf>
    <xf numFmtId="169" fontId="14" fillId="0" borderId="20" xfId="1" applyNumberFormat="1" applyFont="1" applyBorder="1" applyAlignment="1">
      <alignment horizontal="center" vertical="center"/>
    </xf>
    <xf numFmtId="169" fontId="14" fillId="0" borderId="25" xfId="1" applyNumberFormat="1" applyFont="1" applyBorder="1" applyAlignment="1">
      <alignment horizontal="center" vertical="center"/>
    </xf>
    <xf numFmtId="0" fontId="14" fillId="0" borderId="68" xfId="0" applyFont="1" applyBorder="1" applyAlignment="1">
      <alignment horizontal="center" vertical="center"/>
    </xf>
    <xf numFmtId="0" fontId="14" fillId="0" borderId="61" xfId="0" applyFont="1" applyBorder="1" applyAlignment="1">
      <alignment horizontal="center" vertical="center"/>
    </xf>
    <xf numFmtId="0" fontId="14" fillId="0" borderId="62" xfId="0" applyFont="1" applyBorder="1" applyAlignment="1">
      <alignment horizontal="center" vertical="center"/>
    </xf>
    <xf numFmtId="169" fontId="14" fillId="0" borderId="19" xfId="1" applyNumberFormat="1" applyFont="1" applyBorder="1" applyAlignment="1">
      <alignment horizontal="center" vertical="center" wrapText="1"/>
    </xf>
    <xf numFmtId="169" fontId="14" fillId="0" borderId="20" xfId="1" applyNumberFormat="1" applyFont="1" applyBorder="1" applyAlignment="1">
      <alignment horizontal="center" vertical="center" wrapText="1"/>
    </xf>
    <xf numFmtId="169" fontId="14" fillId="0" borderId="25" xfId="1" applyNumberFormat="1" applyFont="1" applyBorder="1" applyAlignment="1">
      <alignment horizontal="center" vertical="center" wrapText="1"/>
    </xf>
    <xf numFmtId="0" fontId="53" fillId="2" borderId="12"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5" xfId="0" applyFont="1" applyFill="1" applyBorder="1" applyAlignment="1">
      <alignment horizontal="center" vertical="center"/>
    </xf>
    <xf numFmtId="0" fontId="53" fillId="2" borderId="0" xfId="0" applyFont="1" applyFill="1" applyAlignment="1">
      <alignment horizontal="center" vertical="center"/>
    </xf>
    <xf numFmtId="0" fontId="53" fillId="2" borderId="15" xfId="0" applyFont="1" applyFill="1" applyBorder="1" applyAlignment="1">
      <alignment horizontal="center" vertical="center"/>
    </xf>
    <xf numFmtId="0" fontId="53" fillId="2" borderId="1" xfId="0" applyFont="1" applyFill="1" applyBorder="1" applyAlignment="1">
      <alignment horizontal="center" vertical="center"/>
    </xf>
    <xf numFmtId="0" fontId="1" fillId="10" borderId="13" xfId="0" applyFont="1" applyFill="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4" xfId="0" applyFont="1" applyBorder="1" applyAlignment="1">
      <alignment horizontal="center" vertical="center" wrapText="1"/>
    </xf>
    <xf numFmtId="0" fontId="14" fillId="13" borderId="35" xfId="0" applyFont="1" applyFill="1" applyBorder="1" applyAlignment="1">
      <alignment horizontal="center" vertical="center" wrapText="1"/>
    </xf>
    <xf numFmtId="0" fontId="14" fillId="0" borderId="52" xfId="0" applyFont="1" applyBorder="1" applyAlignment="1">
      <alignment horizontal="center" vertical="center"/>
    </xf>
    <xf numFmtId="0" fontId="14" fillId="9" borderId="34" xfId="0" applyFont="1" applyFill="1" applyBorder="1" applyAlignment="1">
      <alignment horizontal="center" vertical="center" wrapText="1"/>
    </xf>
    <xf numFmtId="0" fontId="14" fillId="9" borderId="35" xfId="0" applyFont="1" applyFill="1" applyBorder="1" applyAlignment="1">
      <alignment horizontal="center" vertical="center" wrapText="1"/>
    </xf>
    <xf numFmtId="0" fontId="14" fillId="9" borderId="36" xfId="0" applyFont="1" applyFill="1" applyBorder="1" applyAlignment="1">
      <alignment horizontal="center" vertical="center" wrapText="1"/>
    </xf>
    <xf numFmtId="9" fontId="14" fillId="0" borderId="3" xfId="0" applyNumberFormat="1" applyFont="1" applyBorder="1" applyAlignment="1">
      <alignment horizontal="center" vertical="center"/>
    </xf>
    <xf numFmtId="9" fontId="14" fillId="0" borderId="29" xfId="0" applyNumberFormat="1" applyFont="1" applyBorder="1" applyAlignment="1">
      <alignment horizontal="center" vertical="center"/>
    </xf>
    <xf numFmtId="0" fontId="14" fillId="13" borderId="52" xfId="0" applyFont="1" applyFill="1" applyBorder="1" applyAlignment="1">
      <alignment horizontal="center" vertical="center"/>
    </xf>
    <xf numFmtId="9" fontId="14" fillId="8" borderId="32" xfId="0" applyNumberFormat="1" applyFont="1" applyFill="1" applyBorder="1" applyAlignment="1">
      <alignment horizontal="center" vertical="center"/>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9" fontId="14" fillId="13" borderId="35" xfId="0" applyNumberFormat="1" applyFont="1" applyFill="1" applyBorder="1" applyAlignment="1">
      <alignment horizontal="center" vertical="center" wrapText="1"/>
    </xf>
    <xf numFmtId="0" fontId="14" fillId="13" borderId="27" xfId="0" applyFont="1" applyFill="1" applyBorder="1" applyAlignment="1">
      <alignment horizontal="center" vertical="center" wrapText="1"/>
    </xf>
    <xf numFmtId="0" fontId="14" fillId="13" borderId="3" xfId="0" applyFont="1" applyFill="1" applyBorder="1" applyAlignment="1">
      <alignment horizontal="center" vertical="center" wrapText="1"/>
    </xf>
    <xf numFmtId="0" fontId="14" fillId="13" borderId="30" xfId="0" applyFont="1" applyFill="1" applyBorder="1" applyAlignment="1">
      <alignment horizontal="center" vertical="center" wrapText="1"/>
    </xf>
    <xf numFmtId="0" fontId="14" fillId="0" borderId="27"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30" xfId="0" applyFont="1" applyBorder="1" applyAlignment="1">
      <alignment horizontal="center" vertical="center" wrapText="1"/>
    </xf>
    <xf numFmtId="9" fontId="14" fillId="0" borderId="27" xfId="0" applyNumberFormat="1" applyFont="1" applyBorder="1" applyAlignment="1">
      <alignment horizontal="center" vertical="center"/>
    </xf>
    <xf numFmtId="9" fontId="14" fillId="0" borderId="30" xfId="0" applyNumberFormat="1" applyFont="1" applyBorder="1" applyAlignment="1">
      <alignment horizontal="center" vertical="center"/>
    </xf>
    <xf numFmtId="0" fontId="14" fillId="13" borderId="34" xfId="0" applyFont="1" applyFill="1" applyBorder="1" applyAlignment="1">
      <alignment horizontal="center" vertical="center" wrapText="1"/>
    </xf>
    <xf numFmtId="0" fontId="14" fillId="13" borderId="36" xfId="0" applyFont="1" applyFill="1" applyBorder="1" applyAlignment="1">
      <alignment horizontal="center" vertical="center" wrapText="1"/>
    </xf>
    <xf numFmtId="168" fontId="14" fillId="13" borderId="34" xfId="0" applyNumberFormat="1" applyFont="1" applyFill="1" applyBorder="1" applyAlignment="1">
      <alignment horizontal="center" vertical="center" wrapText="1"/>
    </xf>
    <xf numFmtId="168" fontId="14" fillId="13" borderId="35" xfId="0" applyNumberFormat="1" applyFont="1" applyFill="1" applyBorder="1" applyAlignment="1">
      <alignment horizontal="center" vertical="center" wrapText="1"/>
    </xf>
    <xf numFmtId="168" fontId="14" fillId="13" borderId="36" xfId="0" applyNumberFormat="1" applyFont="1" applyFill="1" applyBorder="1" applyAlignment="1">
      <alignment horizontal="center" vertical="center" wrapText="1"/>
    </xf>
    <xf numFmtId="9" fontId="14" fillId="13" borderId="27" xfId="0" applyNumberFormat="1" applyFont="1" applyFill="1" applyBorder="1" applyAlignment="1">
      <alignment horizontal="center" vertical="center"/>
    </xf>
    <xf numFmtId="9" fontId="14" fillId="13" borderId="3" xfId="0" applyNumberFormat="1" applyFont="1" applyFill="1" applyBorder="1" applyAlignment="1">
      <alignment horizontal="center" vertical="center"/>
    </xf>
    <xf numFmtId="169" fontId="14" fillId="13" borderId="19" xfId="1" applyNumberFormat="1" applyFont="1" applyFill="1" applyBorder="1" applyAlignment="1">
      <alignment horizontal="center" vertical="center"/>
    </xf>
    <xf numFmtId="169" fontId="14" fillId="13" borderId="20" xfId="1" applyNumberFormat="1" applyFont="1" applyFill="1" applyBorder="1" applyAlignment="1">
      <alignment horizontal="center" vertical="center"/>
    </xf>
    <xf numFmtId="169" fontId="14" fillId="13" borderId="25" xfId="1" applyNumberFormat="1" applyFont="1" applyFill="1" applyBorder="1" applyAlignment="1">
      <alignment horizontal="center" vertical="center"/>
    </xf>
    <xf numFmtId="168" fontId="14" fillId="13" borderId="19" xfId="0" applyNumberFormat="1" applyFont="1" applyFill="1" applyBorder="1" applyAlignment="1">
      <alignment horizontal="center" vertical="center" wrapText="1"/>
    </xf>
    <xf numFmtId="168" fontId="14" fillId="13" borderId="20" xfId="0" applyNumberFormat="1" applyFont="1" applyFill="1" applyBorder="1" applyAlignment="1">
      <alignment horizontal="center" vertical="center" wrapText="1"/>
    </xf>
    <xf numFmtId="168" fontId="14" fillId="13" borderId="25" xfId="0" applyNumberFormat="1" applyFont="1" applyFill="1" applyBorder="1" applyAlignment="1">
      <alignment horizontal="center" vertical="center" wrapText="1"/>
    </xf>
    <xf numFmtId="9" fontId="14" fillId="13" borderId="30" xfId="0" applyNumberFormat="1" applyFont="1" applyFill="1" applyBorder="1" applyAlignment="1">
      <alignment horizontal="center" vertical="center"/>
    </xf>
    <xf numFmtId="0" fontId="14" fillId="0" borderId="26" xfId="0" applyFont="1" applyBorder="1" applyAlignment="1">
      <alignment horizontal="center" vertical="center"/>
    </xf>
    <xf numFmtId="0" fontId="14" fillId="0" borderId="32" xfId="0" applyFont="1" applyBorder="1" applyAlignment="1">
      <alignment horizontal="center" vertical="center"/>
    </xf>
    <xf numFmtId="0" fontId="14" fillId="0" borderId="33" xfId="0" applyFont="1" applyBorder="1" applyAlignment="1">
      <alignment horizontal="center" vertical="center"/>
    </xf>
    <xf numFmtId="0" fontId="17" fillId="0" borderId="2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30" xfId="0" applyFont="1" applyBorder="1" applyAlignment="1">
      <alignment horizontal="center" vertical="center" wrapText="1"/>
    </xf>
    <xf numFmtId="0" fontId="14" fillId="0" borderId="27" xfId="0" applyFont="1" applyBorder="1" applyAlignment="1">
      <alignment horizontal="center" vertical="center"/>
    </xf>
    <xf numFmtId="0" fontId="14" fillId="0" borderId="3" xfId="0" applyFont="1" applyBorder="1" applyAlignment="1">
      <alignment horizontal="center" vertical="center"/>
    </xf>
    <xf numFmtId="0" fontId="14" fillId="0" borderId="30" xfId="0" applyFont="1" applyBorder="1" applyAlignment="1">
      <alignment horizontal="center" vertical="center"/>
    </xf>
    <xf numFmtId="0" fontId="14" fillId="9" borderId="41" xfId="0" applyFont="1" applyFill="1" applyBorder="1" applyAlignment="1">
      <alignment horizontal="center" vertical="center" wrapText="1"/>
    </xf>
    <xf numFmtId="0" fontId="14" fillId="9" borderId="44" xfId="0" applyFont="1" applyFill="1" applyBorder="1" applyAlignment="1">
      <alignment horizontal="center" vertical="center" wrapText="1"/>
    </xf>
    <xf numFmtId="0" fontId="14" fillId="9" borderId="48" xfId="0" applyFont="1" applyFill="1" applyBorder="1" applyAlignment="1">
      <alignment horizontal="center" vertical="center" wrapText="1"/>
    </xf>
    <xf numFmtId="169" fontId="14" fillId="0" borderId="27" xfId="1" applyNumberFormat="1" applyFont="1" applyBorder="1" applyAlignment="1">
      <alignment horizontal="center" vertical="center"/>
    </xf>
    <xf numFmtId="169" fontId="14" fillId="0" borderId="3" xfId="1" applyNumberFormat="1" applyFont="1" applyBorder="1" applyAlignment="1">
      <alignment horizontal="center" vertical="center"/>
    </xf>
    <xf numFmtId="169" fontId="14" fillId="0" borderId="30" xfId="1" applyNumberFormat="1" applyFont="1" applyBorder="1" applyAlignment="1">
      <alignment horizontal="center" vertical="center"/>
    </xf>
    <xf numFmtId="0" fontId="14" fillId="0" borderId="52" xfId="0" applyFont="1" applyBorder="1" applyAlignment="1">
      <alignment horizontal="center" vertical="center" wrapText="1"/>
    </xf>
    <xf numFmtId="0" fontId="14" fillId="0" borderId="58" xfId="0" applyFont="1" applyBorder="1" applyAlignment="1">
      <alignment horizontal="center" vertical="center" wrapText="1"/>
    </xf>
    <xf numFmtId="169" fontId="14" fillId="0" borderId="27" xfId="1" applyNumberFormat="1" applyFont="1" applyBorder="1" applyAlignment="1">
      <alignment horizontal="center" vertical="center" wrapText="1"/>
    </xf>
    <xf numFmtId="169" fontId="14" fillId="0" borderId="52" xfId="1" applyNumberFormat="1" applyFont="1" applyBorder="1" applyAlignment="1">
      <alignment horizontal="center" vertical="center" wrapText="1"/>
    </xf>
    <xf numFmtId="169" fontId="14" fillId="0" borderId="3" xfId="1" applyNumberFormat="1" applyFont="1" applyBorder="1" applyAlignment="1">
      <alignment horizontal="center" vertical="center" wrapText="1"/>
    </xf>
    <xf numFmtId="169" fontId="14" fillId="0" borderId="58" xfId="1" applyNumberFormat="1" applyFont="1" applyBorder="1" applyAlignment="1">
      <alignment horizontal="center" vertical="center" wrapText="1"/>
    </xf>
    <xf numFmtId="169" fontId="14" fillId="0" borderId="30" xfId="1" applyNumberFormat="1" applyFont="1" applyBorder="1" applyAlignment="1">
      <alignment horizontal="center" vertical="center" wrapText="1"/>
    </xf>
    <xf numFmtId="0" fontId="23" fillId="12" borderId="5" xfId="0" applyFont="1" applyFill="1" applyBorder="1" applyAlignment="1">
      <alignment horizontal="center" vertical="center" wrapText="1"/>
    </xf>
    <xf numFmtId="0" fontId="23" fillId="12" borderId="0" xfId="0" applyFont="1" applyFill="1" applyBorder="1" applyAlignment="1">
      <alignment horizontal="center" vertical="center" wrapText="1"/>
    </xf>
    <xf numFmtId="0" fontId="14" fillId="0" borderId="54" xfId="0" applyFont="1" applyBorder="1" applyAlignment="1">
      <alignment horizontal="center" vertical="center"/>
    </xf>
    <xf numFmtId="0" fontId="14" fillId="0" borderId="67" xfId="0" applyFont="1" applyBorder="1" applyAlignment="1">
      <alignment horizontal="center" vertical="center"/>
    </xf>
    <xf numFmtId="0" fontId="38" fillId="0" borderId="27" xfId="0" applyFont="1" applyBorder="1" applyAlignment="1">
      <alignment horizontal="center" vertical="center" wrapText="1"/>
    </xf>
    <xf numFmtId="0" fontId="38" fillId="0" borderId="5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58" xfId="0" applyFont="1" applyBorder="1" applyAlignment="1">
      <alignment horizontal="center" vertical="center" wrapText="1"/>
    </xf>
    <xf numFmtId="0" fontId="38" fillId="0" borderId="30" xfId="0" applyFont="1" applyBorder="1" applyAlignment="1">
      <alignment horizontal="center" vertical="center" wrapText="1"/>
    </xf>
    <xf numFmtId="0" fontId="53" fillId="2" borderId="0" xfId="0" applyFont="1" applyFill="1" applyBorder="1" applyAlignment="1">
      <alignment horizontal="center"/>
    </xf>
    <xf numFmtId="0" fontId="36" fillId="4" borderId="12" xfId="0" applyFont="1" applyFill="1" applyBorder="1" applyAlignment="1">
      <alignment horizontal="center"/>
    </xf>
    <xf numFmtId="0" fontId="36" fillId="4" borderId="4" xfId="0" applyFont="1" applyFill="1" applyBorder="1" applyAlignment="1">
      <alignment horizontal="center"/>
    </xf>
    <xf numFmtId="0" fontId="37" fillId="6" borderId="15" xfId="0" applyFont="1" applyFill="1" applyBorder="1" applyAlignment="1">
      <alignment horizontal="center" vertical="center" wrapText="1"/>
    </xf>
    <xf numFmtId="0" fontId="37" fillId="6" borderId="1" xfId="0" applyFont="1" applyFill="1" applyBorder="1" applyAlignment="1">
      <alignment horizontal="center" vertical="center" wrapText="1"/>
    </xf>
    <xf numFmtId="0" fontId="38" fillId="13" borderId="19" xfId="0" applyFont="1" applyFill="1" applyBorder="1" applyAlignment="1">
      <alignment horizontal="center" vertical="center" wrapText="1"/>
    </xf>
    <xf numFmtId="0" fontId="38" fillId="13" borderId="20" xfId="0" applyFont="1" applyFill="1" applyBorder="1" applyAlignment="1">
      <alignment horizontal="center" vertical="center" wrapText="1"/>
    </xf>
    <xf numFmtId="0" fontId="38" fillId="0" borderId="19" xfId="0" applyFont="1" applyBorder="1" applyAlignment="1">
      <alignment horizontal="center" vertical="center" wrapText="1"/>
    </xf>
    <xf numFmtId="0" fontId="38" fillId="0" borderId="25" xfId="0" applyFont="1" applyBorder="1" applyAlignment="1">
      <alignment horizontal="center" vertical="center" wrapText="1"/>
    </xf>
    <xf numFmtId="44" fontId="14" fillId="0" borderId="19" xfId="1" applyFont="1" applyBorder="1" applyAlignment="1">
      <alignment horizontal="center" vertical="center" wrapText="1"/>
    </xf>
    <xf numFmtId="44" fontId="14" fillId="0" borderId="20" xfId="1" applyFont="1" applyBorder="1" applyAlignment="1">
      <alignment horizontal="center" vertical="center" wrapText="1"/>
    </xf>
    <xf numFmtId="44" fontId="14" fillId="0" borderId="52" xfId="1" applyFont="1" applyBorder="1" applyAlignment="1">
      <alignment horizontal="center" vertical="center" wrapText="1"/>
    </xf>
    <xf numFmtId="0" fontId="17" fillId="0" borderId="52" xfId="0" applyFont="1" applyBorder="1" applyAlignment="1">
      <alignment horizontal="center" vertical="center" wrapText="1"/>
    </xf>
    <xf numFmtId="0" fontId="17" fillId="0" borderId="58" xfId="0" applyFont="1" applyBorder="1" applyAlignment="1">
      <alignment horizontal="center" vertical="center" wrapText="1"/>
    </xf>
    <xf numFmtId="9" fontId="14" fillId="0" borderId="34" xfId="0" applyNumberFormat="1" applyFont="1" applyBorder="1" applyAlignment="1">
      <alignment horizontal="center" vertical="center" wrapText="1"/>
    </xf>
    <xf numFmtId="9" fontId="14" fillId="0" borderId="36" xfId="0" applyNumberFormat="1" applyFont="1" applyBorder="1" applyAlignment="1">
      <alignment horizontal="center" vertical="center" wrapText="1"/>
    </xf>
    <xf numFmtId="9" fontId="14" fillId="0" borderId="27" xfId="0" applyNumberFormat="1" applyFont="1" applyBorder="1" applyAlignment="1">
      <alignment horizontal="center" vertical="center" wrapText="1"/>
    </xf>
    <xf numFmtId="9" fontId="14" fillId="0" borderId="28" xfId="0" applyNumberFormat="1" applyFont="1" applyBorder="1" applyAlignment="1">
      <alignment horizontal="center" vertical="center" wrapText="1"/>
    </xf>
    <xf numFmtId="9" fontId="14" fillId="0" borderId="55" xfId="0" applyNumberFormat="1" applyFont="1" applyBorder="1" applyAlignment="1">
      <alignment horizontal="center" vertical="center" wrapText="1"/>
    </xf>
    <xf numFmtId="9" fontId="14" fillId="0" borderId="29" xfId="0" applyNumberFormat="1" applyFont="1" applyBorder="1" applyAlignment="1">
      <alignment horizontal="center" vertical="center" wrapText="1"/>
    </xf>
    <xf numFmtId="9" fontId="14" fillId="0" borderId="60" xfId="0" applyNumberFormat="1" applyFont="1" applyBorder="1" applyAlignment="1">
      <alignment horizontal="center" vertical="center" wrapText="1"/>
    </xf>
    <xf numFmtId="9" fontId="14" fillId="0" borderId="31" xfId="0" applyNumberFormat="1" applyFont="1" applyBorder="1" applyAlignment="1">
      <alignment horizontal="center" vertical="center" wrapText="1"/>
    </xf>
    <xf numFmtId="0" fontId="14" fillId="0" borderId="58" xfId="0" applyFont="1" applyBorder="1" applyAlignment="1">
      <alignment horizontal="center" vertical="center"/>
    </xf>
    <xf numFmtId="44" fontId="14" fillId="0" borderId="19" xfId="1" applyNumberFormat="1" applyFont="1" applyBorder="1" applyAlignment="1">
      <alignment horizontal="center" vertical="center" wrapText="1"/>
    </xf>
    <xf numFmtId="44" fontId="14" fillId="0" borderId="20" xfId="1" applyNumberFormat="1" applyFont="1" applyBorder="1" applyAlignment="1">
      <alignment horizontal="center" vertical="center" wrapText="1"/>
    </xf>
    <xf numFmtId="44" fontId="14" fillId="0" borderId="52" xfId="1" applyNumberFormat="1" applyFont="1" applyBorder="1" applyAlignment="1">
      <alignment horizontal="center" vertical="center" wrapText="1"/>
    </xf>
    <xf numFmtId="44" fontId="14" fillId="0" borderId="19" xfId="1" applyFont="1" applyBorder="1" applyAlignment="1">
      <alignment horizontal="center" vertical="center"/>
    </xf>
    <xf numFmtId="44" fontId="14" fillId="0" borderId="20" xfId="1" applyFont="1" applyBorder="1" applyAlignment="1">
      <alignment horizontal="center" vertical="center"/>
    </xf>
    <xf numFmtId="44" fontId="14" fillId="0" borderId="25" xfId="1" applyFont="1" applyBorder="1" applyAlignment="1">
      <alignment horizontal="center" vertical="center"/>
    </xf>
    <xf numFmtId="44" fontId="14" fillId="0" borderId="52" xfId="1" applyFont="1" applyBorder="1" applyAlignment="1">
      <alignment horizontal="center" vertical="center"/>
    </xf>
    <xf numFmtId="0" fontId="9" fillId="0" borderId="52" xfId="0" applyFont="1" applyBorder="1" applyAlignment="1">
      <alignment horizontal="right" vertical="center" wrapText="1"/>
    </xf>
    <xf numFmtId="0" fontId="0" fillId="0" borderId="52" xfId="0" applyBorder="1" applyAlignment="1">
      <alignment horizontal="center"/>
    </xf>
    <xf numFmtId="0" fontId="49" fillId="2" borderId="12" xfId="0" applyFont="1" applyFill="1" applyBorder="1" applyAlignment="1">
      <alignment horizontal="center"/>
    </xf>
    <xf numFmtId="0" fontId="49" fillId="2" borderId="4" xfId="0" applyFont="1" applyFill="1" applyBorder="1" applyAlignment="1">
      <alignment horizontal="center"/>
    </xf>
    <xf numFmtId="0" fontId="49" fillId="2" borderId="13" xfId="0" applyFont="1" applyFill="1" applyBorder="1" applyAlignment="1">
      <alignment horizontal="center"/>
    </xf>
    <xf numFmtId="0" fontId="49" fillId="2" borderId="5" xfId="0" applyFont="1" applyFill="1" applyBorder="1" applyAlignment="1">
      <alignment horizontal="center"/>
    </xf>
    <xf numFmtId="0" fontId="49" fillId="2" borderId="0" xfId="0" applyFont="1" applyFill="1" applyBorder="1" applyAlignment="1">
      <alignment horizontal="center"/>
    </xf>
    <xf numFmtId="0" fontId="49" fillId="2" borderId="14" xfId="0" applyFont="1" applyFill="1" applyBorder="1" applyAlignment="1">
      <alignment horizontal="center"/>
    </xf>
    <xf numFmtId="0" fontId="49" fillId="2" borderId="15" xfId="0" applyFont="1" applyFill="1" applyBorder="1" applyAlignment="1">
      <alignment horizontal="center"/>
    </xf>
    <xf numFmtId="0" fontId="49" fillId="2" borderId="1" xfId="0" applyFont="1" applyFill="1" applyBorder="1" applyAlignment="1">
      <alignment horizontal="center"/>
    </xf>
    <xf numFmtId="0" fontId="49" fillId="2" borderId="16" xfId="0" applyFont="1" applyFill="1" applyBorder="1" applyAlignment="1">
      <alignment horizontal="center"/>
    </xf>
    <xf numFmtId="0" fontId="61" fillId="4" borderId="5" xfId="0" applyFont="1" applyFill="1" applyBorder="1" applyAlignment="1">
      <alignment horizontal="center"/>
    </xf>
    <xf numFmtId="0" fontId="61" fillId="4" borderId="0" xfId="0" applyFont="1" applyFill="1" applyBorder="1" applyAlignment="1">
      <alignment horizontal="center"/>
    </xf>
    <xf numFmtId="0" fontId="61" fillId="4" borderId="14" xfId="0" applyFont="1" applyFill="1" applyBorder="1" applyAlignment="1">
      <alignment horizontal="center"/>
    </xf>
    <xf numFmtId="0" fontId="37" fillId="6" borderId="16" xfId="0" applyFont="1" applyFill="1" applyBorder="1" applyAlignment="1">
      <alignment horizontal="center" vertical="center" wrapText="1"/>
    </xf>
    <xf numFmtId="17" fontId="14" fillId="0" borderId="26" xfId="0" applyNumberFormat="1" applyFont="1" applyBorder="1" applyAlignment="1">
      <alignment horizontal="center" vertical="center"/>
    </xf>
    <xf numFmtId="0" fontId="22" fillId="0" borderId="27"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30" xfId="0" applyFont="1" applyBorder="1" applyAlignment="1">
      <alignment horizontal="center" vertical="center" wrapText="1"/>
    </xf>
    <xf numFmtId="0" fontId="22" fillId="13" borderId="27" xfId="0" applyFont="1" applyFill="1" applyBorder="1" applyAlignment="1">
      <alignment horizontal="center" vertical="center" wrapText="1"/>
    </xf>
    <xf numFmtId="0" fontId="22" fillId="13" borderId="3" xfId="0" applyFont="1" applyFill="1" applyBorder="1" applyAlignment="1">
      <alignment horizontal="center" vertical="center" wrapText="1"/>
    </xf>
    <xf numFmtId="0" fontId="22" fillId="13" borderId="30" xfId="0" applyFont="1" applyFill="1" applyBorder="1" applyAlignment="1">
      <alignment horizontal="center" vertical="center" wrapText="1"/>
    </xf>
    <xf numFmtId="0" fontId="14" fillId="13" borderId="27"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30" xfId="0" applyFont="1" applyFill="1" applyBorder="1" applyAlignment="1">
      <alignment horizontal="center" vertical="center"/>
    </xf>
    <xf numFmtId="9" fontId="14" fillId="13" borderId="27" xfId="0" applyNumberFormat="1" applyFont="1" applyFill="1" applyBorder="1" applyAlignment="1">
      <alignment horizontal="center" vertical="center" wrapText="1"/>
    </xf>
    <xf numFmtId="17" fontId="14" fillId="13" borderId="26" xfId="0" applyNumberFormat="1" applyFont="1" applyFill="1" applyBorder="1" applyAlignment="1">
      <alignment horizontal="center" vertical="center"/>
    </xf>
    <xf numFmtId="0" fontId="14" fillId="13" borderId="32" xfId="0" applyFont="1" applyFill="1" applyBorder="1" applyAlignment="1">
      <alignment horizontal="center" vertical="center"/>
    </xf>
    <xf numFmtId="0" fontId="14" fillId="13" borderId="33" xfId="0" applyFont="1" applyFill="1" applyBorder="1" applyAlignment="1">
      <alignment horizontal="center" vertical="center"/>
    </xf>
    <xf numFmtId="0" fontId="14" fillId="13" borderId="26" xfId="0" applyFont="1" applyFill="1" applyBorder="1" applyAlignment="1">
      <alignment horizontal="center" vertical="center"/>
    </xf>
    <xf numFmtId="0" fontId="38" fillId="13" borderId="27" xfId="0" applyFont="1" applyFill="1" applyBorder="1" applyAlignment="1">
      <alignment horizontal="center" vertical="center" wrapText="1"/>
    </xf>
    <xf numFmtId="0" fontId="38" fillId="13" borderId="3" xfId="0" applyFont="1" applyFill="1" applyBorder="1" applyAlignment="1">
      <alignment horizontal="center" vertical="center" wrapText="1"/>
    </xf>
    <xf numFmtId="0" fontId="38" fillId="13" borderId="30" xfId="0" applyFont="1" applyFill="1" applyBorder="1" applyAlignment="1">
      <alignment horizontal="center" vertical="center" wrapText="1"/>
    </xf>
    <xf numFmtId="0" fontId="9" fillId="0" borderId="52" xfId="0" applyFont="1" applyBorder="1" applyAlignment="1">
      <alignment horizontal="right" vertical="center"/>
    </xf>
    <xf numFmtId="0" fontId="10" fillId="6" borderId="15"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16"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6" xfId="0" applyFont="1" applyFill="1" applyBorder="1" applyAlignment="1">
      <alignment horizontal="center" vertical="center"/>
    </xf>
    <xf numFmtId="0" fontId="17" fillId="2" borderId="9"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9"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7" fillId="2" borderId="8" xfId="0" applyFont="1" applyFill="1" applyBorder="1" applyAlignment="1">
      <alignment horizontal="center" vertical="center"/>
    </xf>
    <xf numFmtId="0" fontId="17" fillId="2" borderId="21" xfId="0" applyFont="1" applyFill="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22" fillId="0" borderId="25" xfId="0" applyFont="1" applyBorder="1" applyAlignment="1">
      <alignment horizontal="center" vertical="center"/>
    </xf>
    <xf numFmtId="0" fontId="22" fillId="13" borderId="19" xfId="0" applyFont="1" applyFill="1" applyBorder="1" applyAlignment="1">
      <alignment horizontal="center" vertical="center"/>
    </xf>
    <xf numFmtId="0" fontId="22" fillId="13" borderId="20" xfId="0" applyFont="1" applyFill="1" applyBorder="1" applyAlignment="1">
      <alignment horizontal="center" vertical="center"/>
    </xf>
    <xf numFmtId="0" fontId="22" fillId="13" borderId="25" xfId="0" applyFont="1" applyFill="1" applyBorder="1" applyAlignment="1">
      <alignment horizontal="center" vertical="center"/>
    </xf>
    <xf numFmtId="0" fontId="22" fillId="13" borderId="19" xfId="0" applyFont="1" applyFill="1" applyBorder="1" applyAlignment="1">
      <alignment horizontal="center" vertical="center" wrapText="1"/>
    </xf>
    <xf numFmtId="0" fontId="22" fillId="13" borderId="20" xfId="0" applyFont="1" applyFill="1" applyBorder="1" applyAlignment="1">
      <alignment horizontal="center" vertical="center" wrapText="1"/>
    </xf>
    <xf numFmtId="0" fontId="22" fillId="13" borderId="25" xfId="0" applyFont="1" applyFill="1" applyBorder="1" applyAlignment="1">
      <alignment horizontal="center" vertical="center" wrapText="1"/>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0" fillId="3" borderId="6" xfId="0" applyFill="1" applyBorder="1" applyAlignment="1">
      <alignment horizontal="center" vertical="center" wrapText="1"/>
    </xf>
    <xf numFmtId="0" fontId="0" fillId="3" borderId="2" xfId="0" applyFill="1" applyBorder="1" applyAlignment="1">
      <alignment horizontal="center" vertical="center" wrapText="1"/>
    </xf>
    <xf numFmtId="0" fontId="0" fillId="3" borderId="7" xfId="0" applyFill="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3" fillId="13" borderId="19" xfId="0" applyFont="1" applyFill="1" applyBorder="1" applyAlignment="1">
      <alignment horizontal="center" vertical="center" wrapText="1"/>
    </xf>
    <xf numFmtId="0" fontId="3" fillId="13" borderId="20" xfId="0" applyFont="1" applyFill="1" applyBorder="1" applyAlignment="1">
      <alignment horizontal="center" vertical="center" wrapText="1"/>
    </xf>
    <xf numFmtId="0" fontId="3" fillId="13" borderId="25" xfId="0" applyFont="1" applyFill="1" applyBorder="1" applyAlignment="1">
      <alignment horizontal="center" vertical="center" wrapText="1"/>
    </xf>
    <xf numFmtId="0" fontId="3" fillId="13" borderId="19" xfId="0" applyFont="1" applyFill="1" applyBorder="1" applyAlignment="1">
      <alignment horizontal="center" vertical="center"/>
    </xf>
    <xf numFmtId="0" fontId="3" fillId="13" borderId="20" xfId="0" applyFont="1" applyFill="1" applyBorder="1" applyAlignment="1">
      <alignment horizontal="center" vertical="center"/>
    </xf>
    <xf numFmtId="0" fontId="3" fillId="13" borderId="25" xfId="0" applyFont="1" applyFill="1" applyBorder="1" applyAlignment="1">
      <alignment horizontal="center" vertical="center"/>
    </xf>
    <xf numFmtId="0" fontId="3" fillId="13" borderId="27" xfId="0" applyFont="1" applyFill="1" applyBorder="1" applyAlignment="1">
      <alignment horizontal="center" vertical="center" wrapText="1"/>
    </xf>
    <xf numFmtId="0" fontId="3" fillId="13" borderId="3" xfId="0" applyFont="1" applyFill="1" applyBorder="1" applyAlignment="1">
      <alignment horizontal="center" vertical="center" wrapText="1"/>
    </xf>
    <xf numFmtId="0" fontId="3" fillId="13" borderId="30" xfId="0" applyFont="1" applyFill="1" applyBorder="1" applyAlignment="1">
      <alignment horizontal="center" vertical="center" wrapText="1"/>
    </xf>
    <xf numFmtId="0" fontId="22" fillId="13" borderId="27" xfId="0" applyFont="1" applyFill="1" applyBorder="1" applyAlignment="1">
      <alignment horizontal="center" vertical="center"/>
    </xf>
    <xf numFmtId="0" fontId="22" fillId="13" borderId="3" xfId="0" applyFont="1" applyFill="1" applyBorder="1" applyAlignment="1">
      <alignment horizontal="center" vertical="center"/>
    </xf>
    <xf numFmtId="0" fontId="22" fillId="13" borderId="30" xfId="0" applyFont="1" applyFill="1" applyBorder="1" applyAlignment="1">
      <alignment horizontal="center" vertical="center"/>
    </xf>
    <xf numFmtId="0" fontId="22" fillId="0" borderId="27" xfId="0" applyFont="1" applyBorder="1" applyAlignment="1">
      <alignment horizontal="center" vertical="center"/>
    </xf>
    <xf numFmtId="0" fontId="22" fillId="0" borderId="30" xfId="0" applyFont="1" applyBorder="1" applyAlignment="1">
      <alignment horizontal="center" vertical="center"/>
    </xf>
    <xf numFmtId="0" fontId="15" fillId="5" borderId="6" xfId="0" applyFont="1" applyFill="1" applyBorder="1" applyAlignment="1">
      <alignment horizontal="center" vertical="center"/>
    </xf>
    <xf numFmtId="0" fontId="15" fillId="5" borderId="2" xfId="0" applyFont="1" applyFill="1" applyBorder="1" applyAlignment="1">
      <alignment horizontal="center" vertical="center"/>
    </xf>
    <xf numFmtId="0" fontId="15" fillId="5" borderId="7" xfId="0" applyFont="1" applyFill="1" applyBorder="1" applyAlignment="1">
      <alignment horizontal="center" vertical="center"/>
    </xf>
    <xf numFmtId="0" fontId="45" fillId="0" borderId="19" xfId="0" applyFont="1" applyBorder="1" applyAlignment="1">
      <alignment horizontal="center" vertical="center" wrapText="1"/>
    </xf>
    <xf numFmtId="0" fontId="45" fillId="0" borderId="20" xfId="0" applyFont="1" applyBorder="1" applyAlignment="1">
      <alignment horizontal="center" vertical="center" wrapText="1"/>
    </xf>
    <xf numFmtId="0" fontId="45" fillId="0" borderId="25" xfId="0" applyFont="1" applyBorder="1" applyAlignment="1">
      <alignment horizontal="center" vertical="center" wrapText="1"/>
    </xf>
    <xf numFmtId="0" fontId="22" fillId="0" borderId="68" xfId="0" applyFont="1" applyBorder="1" applyAlignment="1">
      <alignment horizontal="center" vertical="center"/>
    </xf>
    <xf numFmtId="0" fontId="22" fillId="0" borderId="61" xfId="0" applyFont="1" applyBorder="1" applyAlignment="1">
      <alignment horizontal="center" vertical="center"/>
    </xf>
    <xf numFmtId="0" fontId="22" fillId="0" borderId="62" xfId="0" applyFont="1" applyBorder="1" applyAlignment="1">
      <alignment horizontal="center" vertical="center"/>
    </xf>
    <xf numFmtId="169" fontId="3" fillId="0" borderId="19" xfId="1" applyNumberFormat="1" applyFont="1" applyBorder="1" applyAlignment="1">
      <alignment horizontal="center" vertical="center"/>
    </xf>
    <xf numFmtId="169" fontId="3" fillId="0" borderId="20" xfId="1" applyNumberFormat="1" applyFont="1" applyBorder="1" applyAlignment="1">
      <alignment horizontal="center" vertical="center"/>
    </xf>
    <xf numFmtId="169" fontId="3" fillId="0" borderId="25" xfId="1" applyNumberFormat="1" applyFont="1" applyBorder="1" applyAlignment="1">
      <alignment horizontal="center" vertical="center"/>
    </xf>
    <xf numFmtId="0" fontId="22" fillId="13" borderId="68" xfId="0" applyFont="1" applyFill="1" applyBorder="1" applyAlignment="1">
      <alignment horizontal="center" vertical="center"/>
    </xf>
    <xf numFmtId="0" fontId="22" fillId="13" borderId="61" xfId="0" applyFont="1" applyFill="1" applyBorder="1" applyAlignment="1">
      <alignment horizontal="center" vertical="center"/>
    </xf>
    <xf numFmtId="0" fontId="22" fillId="13" borderId="62" xfId="0" applyFont="1" applyFill="1" applyBorder="1" applyAlignment="1">
      <alignment horizontal="center" vertical="center"/>
    </xf>
    <xf numFmtId="0" fontId="21" fillId="13" borderId="19" xfId="0" applyFont="1" applyFill="1" applyBorder="1" applyAlignment="1">
      <alignment horizontal="center" vertical="center" wrapText="1"/>
    </xf>
    <xf numFmtId="0" fontId="21" fillId="13" borderId="20"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5" xfId="0" applyFont="1" applyBorder="1" applyAlignment="1">
      <alignment horizontal="center" vertical="center" wrapText="1"/>
    </xf>
    <xf numFmtId="0" fontId="45" fillId="13" borderId="19" xfId="0" applyFont="1" applyFill="1" applyBorder="1" applyAlignment="1">
      <alignment horizontal="center" vertical="center" wrapText="1"/>
    </xf>
    <xf numFmtId="0" fontId="45" fillId="13" borderId="20" xfId="0" applyFont="1" applyFill="1" applyBorder="1" applyAlignment="1">
      <alignment horizontal="center" vertical="center" wrapText="1"/>
    </xf>
    <xf numFmtId="0" fontId="45" fillId="13" borderId="25" xfId="0" applyFont="1" applyFill="1" applyBorder="1" applyAlignment="1">
      <alignment horizontal="center" vertical="center" wrapText="1"/>
    </xf>
    <xf numFmtId="0" fontId="49" fillId="0" borderId="52" xfId="0" applyFont="1" applyBorder="1" applyAlignment="1">
      <alignment horizontal="right" vertical="center"/>
    </xf>
    <xf numFmtId="0" fontId="0" fillId="13" borderId="27" xfId="0" applyFill="1" applyBorder="1" applyAlignment="1">
      <alignment horizontal="left" vertical="center" wrapText="1"/>
    </xf>
    <xf numFmtId="0" fontId="0" fillId="13" borderId="3" xfId="0" applyFill="1" applyBorder="1" applyAlignment="1">
      <alignment horizontal="left" vertical="center" wrapText="1"/>
    </xf>
    <xf numFmtId="0" fontId="0" fillId="13" borderId="30" xfId="0" applyFill="1" applyBorder="1" applyAlignment="1">
      <alignment horizontal="left" vertical="center" wrapText="1"/>
    </xf>
    <xf numFmtId="0" fontId="0" fillId="13" borderId="27" xfId="0" applyFill="1" applyBorder="1" applyAlignment="1">
      <alignment horizontal="center" vertical="center" wrapText="1"/>
    </xf>
    <xf numFmtId="0" fontId="0" fillId="13" borderId="3" xfId="0" applyFill="1" applyBorder="1" applyAlignment="1">
      <alignment horizontal="center" vertical="center" wrapText="1"/>
    </xf>
    <xf numFmtId="0" fontId="0" fillId="13" borderId="30" xfId="0" applyFill="1" applyBorder="1" applyAlignment="1">
      <alignment horizontal="center" vertical="center" wrapText="1"/>
    </xf>
    <xf numFmtId="0" fontId="12" fillId="13" borderId="27" xfId="0" applyFont="1" applyFill="1" applyBorder="1" applyAlignment="1">
      <alignment horizontal="center" vertical="center" wrapText="1"/>
    </xf>
    <xf numFmtId="0" fontId="12" fillId="13" borderId="3"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0" fillId="13" borderId="26" xfId="0" applyFill="1" applyBorder="1" applyAlignment="1">
      <alignment horizontal="center" vertical="center" wrapText="1"/>
    </xf>
    <xf numFmtId="0" fontId="0" fillId="13" borderId="32" xfId="0" applyFill="1" applyBorder="1" applyAlignment="1">
      <alignment horizontal="center" vertical="center" wrapText="1"/>
    </xf>
    <xf numFmtId="0" fontId="0" fillId="13" borderId="33" xfId="0" applyFill="1" applyBorder="1" applyAlignment="1">
      <alignment horizontal="center" vertical="center" wrapText="1"/>
    </xf>
    <xf numFmtId="0" fontId="0" fillId="0" borderId="26"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33" xfId="0"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22" fillId="0" borderId="27"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0" fillId="0" borderId="27" xfId="0" applyFill="1" applyBorder="1" applyAlignment="1">
      <alignment horizontal="left" vertical="center" wrapText="1"/>
    </xf>
    <xf numFmtId="0" fontId="0" fillId="0" borderId="3" xfId="0" applyFill="1" applyBorder="1" applyAlignment="1">
      <alignment horizontal="left" vertical="center" wrapText="1"/>
    </xf>
    <xf numFmtId="0" fontId="0" fillId="0" borderId="30" xfId="0" applyFill="1" applyBorder="1" applyAlignment="1">
      <alignment horizontal="left" vertical="center" wrapText="1"/>
    </xf>
    <xf numFmtId="0" fontId="0" fillId="0" borderId="27" xfId="0" applyFill="1" applyBorder="1" applyAlignment="1">
      <alignment horizontal="center" vertical="center" wrapText="1"/>
    </xf>
    <xf numFmtId="0" fontId="0" fillId="0" borderId="3" xfId="0" applyFill="1" applyBorder="1" applyAlignment="1">
      <alignment horizontal="center" vertical="center" wrapText="1"/>
    </xf>
    <xf numFmtId="0" fontId="0" fillId="0" borderId="30" xfId="0" applyFill="1" applyBorder="1" applyAlignment="1">
      <alignment horizontal="center" vertical="center" wrapText="1"/>
    </xf>
    <xf numFmtId="0" fontId="12" fillId="0" borderId="52" xfId="0" applyFont="1" applyFill="1" applyBorder="1" applyAlignment="1">
      <alignment horizontal="center" vertical="center" wrapText="1"/>
    </xf>
    <xf numFmtId="0" fontId="22" fillId="0" borderId="52" xfId="0" applyFont="1" applyFill="1" applyBorder="1" applyAlignment="1">
      <alignment horizontal="center" vertical="center" wrapText="1"/>
    </xf>
    <xf numFmtId="0" fontId="30" fillId="0" borderId="27" xfId="0" applyFont="1" applyFill="1" applyBorder="1" applyAlignment="1">
      <alignment horizontal="left" vertical="center" wrapText="1"/>
    </xf>
    <xf numFmtId="0" fontId="30" fillId="0" borderId="52" xfId="0" applyFont="1" applyFill="1" applyBorder="1" applyAlignment="1">
      <alignment horizontal="left" vertical="center" wrapText="1"/>
    </xf>
    <xf numFmtId="0" fontId="30" fillId="0" borderId="3" xfId="0" applyFont="1" applyFill="1" applyBorder="1" applyAlignment="1">
      <alignment horizontal="left" vertical="center" wrapText="1"/>
    </xf>
    <xf numFmtId="0" fontId="30" fillId="0" borderId="30" xfId="0" applyFont="1" applyFill="1" applyBorder="1" applyAlignment="1">
      <alignment horizontal="left" vertical="center" wrapText="1"/>
    </xf>
    <xf numFmtId="0" fontId="0" fillId="0" borderId="52" xfId="0" applyFill="1" applyBorder="1" applyAlignment="1">
      <alignment horizontal="center" vertical="center" wrapText="1"/>
    </xf>
    <xf numFmtId="0" fontId="12" fillId="13" borderId="58" xfId="0" applyFont="1" applyFill="1" applyBorder="1" applyAlignment="1">
      <alignment horizontal="center" vertical="center" wrapText="1"/>
    </xf>
    <xf numFmtId="0" fontId="22" fillId="13" borderId="58" xfId="0" applyFont="1" applyFill="1" applyBorder="1" applyAlignment="1">
      <alignment horizontal="center" vertical="center" wrapText="1"/>
    </xf>
    <xf numFmtId="0" fontId="30" fillId="13" borderId="27" xfId="0" applyFont="1" applyFill="1" applyBorder="1" applyAlignment="1">
      <alignment horizontal="left" vertical="center" wrapText="1"/>
    </xf>
    <xf numFmtId="0" fontId="30" fillId="13" borderId="3" xfId="0" applyFont="1" applyFill="1" applyBorder="1" applyAlignment="1">
      <alignment horizontal="left" vertical="center" wrapText="1"/>
    </xf>
    <xf numFmtId="0" fontId="30" fillId="13" borderId="58" xfId="0" applyFont="1" applyFill="1" applyBorder="1" applyAlignment="1">
      <alignment horizontal="left" vertical="center" wrapText="1"/>
    </xf>
    <xf numFmtId="0" fontId="30" fillId="13" borderId="30" xfId="0" applyFont="1" applyFill="1" applyBorder="1" applyAlignment="1">
      <alignment horizontal="left" vertical="center" wrapText="1"/>
    </xf>
    <xf numFmtId="0" fontId="0" fillId="13" borderId="58" xfId="0" applyFill="1" applyBorder="1" applyAlignment="1">
      <alignment horizontal="center" vertical="center" wrapText="1"/>
    </xf>
    <xf numFmtId="0" fontId="0" fillId="0" borderId="54" xfId="0" applyFill="1" applyBorder="1" applyAlignment="1">
      <alignment horizontal="center" vertical="center" wrapText="1"/>
    </xf>
    <xf numFmtId="0" fontId="31" fillId="0" borderId="27"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0" fillId="13" borderId="67" xfId="0" applyFill="1" applyBorder="1" applyAlignment="1">
      <alignment horizontal="center" vertical="center" wrapText="1"/>
    </xf>
    <xf numFmtId="0" fontId="0" fillId="13" borderId="58" xfId="0" applyFill="1" applyBorder="1" applyAlignment="1">
      <alignment horizontal="left" vertical="center" wrapText="1"/>
    </xf>
    <xf numFmtId="0" fontId="2" fillId="2" borderId="6" xfId="0" applyFont="1" applyFill="1" applyBorder="1" applyAlignment="1">
      <alignment horizontal="center"/>
    </xf>
    <xf numFmtId="0" fontId="2" fillId="2" borderId="2" xfId="0" applyFont="1" applyFill="1" applyBorder="1" applyAlignment="1">
      <alignment horizontal="center"/>
    </xf>
    <xf numFmtId="0" fontId="2" fillId="2" borderId="7" xfId="0" applyFont="1" applyFill="1" applyBorder="1" applyAlignment="1">
      <alignment horizontal="center"/>
    </xf>
    <xf numFmtId="0" fontId="10" fillId="6" borderId="15" xfId="0" applyFont="1" applyFill="1" applyBorder="1" applyAlignment="1">
      <alignment horizontal="center" vertical="top" wrapText="1"/>
    </xf>
    <xf numFmtId="0" fontId="10" fillId="6" borderId="1" xfId="0" applyFont="1" applyFill="1" applyBorder="1" applyAlignment="1">
      <alignment horizontal="center" vertical="top" wrapText="1"/>
    </xf>
    <xf numFmtId="0" fontId="10" fillId="6" borderId="16" xfId="0" applyFont="1" applyFill="1" applyBorder="1" applyAlignment="1">
      <alignment horizontal="center" vertical="top" wrapText="1"/>
    </xf>
    <xf numFmtId="167" fontId="3" fillId="0" borderId="19" xfId="1" applyNumberFormat="1" applyFont="1" applyBorder="1" applyAlignment="1">
      <alignment horizontal="center" vertical="center"/>
    </xf>
    <xf numFmtId="167" fontId="3" fillId="0" borderId="20" xfId="1" applyNumberFormat="1" applyFont="1" applyBorder="1" applyAlignment="1">
      <alignment horizontal="center" vertical="center"/>
    </xf>
    <xf numFmtId="167" fontId="3" fillId="0" borderId="25" xfId="1" applyNumberFormat="1" applyFont="1" applyBorder="1" applyAlignment="1">
      <alignment horizontal="center" vertical="center"/>
    </xf>
    <xf numFmtId="167" fontId="3" fillId="13" borderId="19" xfId="1" applyNumberFormat="1" applyFont="1" applyFill="1" applyBorder="1" applyAlignment="1">
      <alignment horizontal="center" vertical="center"/>
    </xf>
    <xf numFmtId="167" fontId="3" fillId="13" borderId="20" xfId="1" applyNumberFormat="1" applyFont="1" applyFill="1" applyBorder="1" applyAlignment="1">
      <alignment horizontal="center" vertical="center"/>
    </xf>
    <xf numFmtId="167" fontId="3" fillId="13" borderId="25" xfId="1" applyNumberFormat="1" applyFont="1" applyFill="1" applyBorder="1" applyAlignment="1">
      <alignment horizontal="center" vertical="center"/>
    </xf>
    <xf numFmtId="0" fontId="68" fillId="2" borderId="9" xfId="0" applyFont="1" applyFill="1" applyBorder="1" applyAlignment="1">
      <alignment horizontal="center" vertical="center"/>
    </xf>
    <xf numFmtId="0" fontId="68" fillId="2" borderId="10" xfId="0" applyFont="1" applyFill="1" applyBorder="1" applyAlignment="1">
      <alignment horizontal="center" vertical="center"/>
    </xf>
    <xf numFmtId="0" fontId="23" fillId="4" borderId="6" xfId="0" applyFont="1" applyFill="1" applyBorder="1" applyAlignment="1">
      <alignment horizontal="center" vertical="center"/>
    </xf>
    <xf numFmtId="0" fontId="23" fillId="4" borderId="7" xfId="0" applyFont="1" applyFill="1" applyBorder="1" applyAlignment="1">
      <alignment horizontal="center" vertical="center"/>
    </xf>
    <xf numFmtId="0" fontId="16" fillId="4" borderId="15" xfId="0" applyFont="1" applyFill="1" applyBorder="1" applyAlignment="1">
      <alignment horizontal="center" vertical="center"/>
    </xf>
    <xf numFmtId="0" fontId="16" fillId="4" borderId="1" xfId="0" applyFont="1" applyFill="1" applyBorder="1" applyAlignment="1">
      <alignment horizontal="center" vertical="center"/>
    </xf>
    <xf numFmtId="0" fontId="16" fillId="4" borderId="16" xfId="0" applyFont="1" applyFill="1" applyBorder="1" applyAlignment="1">
      <alignment horizontal="center" vertical="center"/>
    </xf>
    <xf numFmtId="0" fontId="17" fillId="2" borderId="18" xfId="0" applyFont="1" applyFill="1" applyBorder="1" applyAlignment="1">
      <alignment horizontal="center" vertical="center"/>
    </xf>
    <xf numFmtId="0" fontId="17" fillId="2" borderId="18"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22" fillId="2" borderId="6"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7" xfId="0" applyFont="1" applyFill="1" applyBorder="1" applyAlignment="1">
      <alignment horizontal="center" vertical="center"/>
    </xf>
    <xf numFmtId="0" fontId="17" fillId="2" borderId="17" xfId="0" applyFont="1" applyFill="1" applyBorder="1" applyAlignment="1">
      <alignment horizontal="center" vertical="center"/>
    </xf>
    <xf numFmtId="0" fontId="21" fillId="0" borderId="2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30" xfId="0" applyFont="1" applyBorder="1" applyAlignment="1">
      <alignment horizontal="center" vertical="center" wrapText="1"/>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1" fillId="0" borderId="31"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0" borderId="25" xfId="0" applyFont="1" applyBorder="1" applyAlignment="1">
      <alignment horizontal="center" vertical="center"/>
    </xf>
    <xf numFmtId="0" fontId="0" fillId="0" borderId="26"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169" fontId="0" fillId="13" borderId="58" xfId="1" applyNumberFormat="1" applyFont="1" applyFill="1" applyBorder="1" applyAlignment="1">
      <alignment horizontal="center" vertical="center"/>
    </xf>
    <xf numFmtId="169" fontId="0" fillId="13" borderId="20" xfId="1" applyNumberFormat="1" applyFont="1" applyFill="1" applyBorder="1" applyAlignment="1">
      <alignment horizontal="center" vertical="center"/>
    </xf>
    <xf numFmtId="169" fontId="0" fillId="13" borderId="52" xfId="1" applyNumberFormat="1" applyFont="1" applyFill="1" applyBorder="1" applyAlignment="1">
      <alignment horizontal="center" vertical="center"/>
    </xf>
    <xf numFmtId="169" fontId="0" fillId="0" borderId="58" xfId="1" applyNumberFormat="1" applyFont="1" applyBorder="1" applyAlignment="1">
      <alignment horizontal="center" vertical="center"/>
    </xf>
    <xf numFmtId="169" fontId="0" fillId="0" borderId="20" xfId="1" applyNumberFormat="1" applyFont="1" applyBorder="1" applyAlignment="1">
      <alignment horizontal="center" vertical="center"/>
    </xf>
    <xf numFmtId="169" fontId="0" fillId="0" borderId="52" xfId="1" applyNumberFormat="1" applyFont="1" applyBorder="1" applyAlignment="1">
      <alignment horizontal="center" vertical="center"/>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13" borderId="19" xfId="0" applyFont="1" applyFill="1" applyBorder="1" applyAlignment="1">
      <alignment horizontal="center" vertical="center" wrapText="1"/>
    </xf>
    <xf numFmtId="0" fontId="1" fillId="13" borderId="20" xfId="0" applyFont="1" applyFill="1" applyBorder="1" applyAlignment="1">
      <alignment horizontal="center" vertical="center" wrapText="1"/>
    </xf>
    <xf numFmtId="0" fontId="53" fillId="3" borderId="12" xfId="0" applyFont="1" applyFill="1" applyBorder="1" applyAlignment="1">
      <alignment horizontal="center"/>
    </xf>
    <xf numFmtId="0" fontId="53" fillId="3" borderId="4" xfId="0" applyFont="1" applyFill="1" applyBorder="1" applyAlignment="1">
      <alignment horizontal="center"/>
    </xf>
    <xf numFmtId="0" fontId="53" fillId="3" borderId="13" xfId="0" applyFont="1" applyFill="1" applyBorder="1" applyAlignment="1">
      <alignment horizontal="center"/>
    </xf>
    <xf numFmtId="0" fontId="36" fillId="4" borderId="5" xfId="0" applyFont="1" applyFill="1" applyBorder="1" applyAlignment="1">
      <alignment horizontal="center" vertical="center"/>
    </xf>
    <xf numFmtId="0" fontId="36" fillId="4" borderId="0" xfId="0" applyFont="1" applyFill="1" applyBorder="1" applyAlignment="1">
      <alignment horizontal="center" vertical="center"/>
    </xf>
    <xf numFmtId="0" fontId="36" fillId="4" borderId="14" xfId="0" applyFont="1" applyFill="1" applyBorder="1" applyAlignment="1">
      <alignment horizontal="center" vertical="center"/>
    </xf>
    <xf numFmtId="0" fontId="54" fillId="6" borderId="15"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6" xfId="0" applyFont="1" applyFill="1" applyBorder="1" applyAlignment="1">
      <alignment horizontal="center" vertical="center" wrapText="1"/>
    </xf>
    <xf numFmtId="0" fontId="24" fillId="4" borderId="15"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16" xfId="0" applyFont="1" applyFill="1" applyBorder="1" applyAlignment="1">
      <alignment horizontal="center" vertical="center"/>
    </xf>
    <xf numFmtId="0" fontId="0" fillId="13" borderId="19" xfId="0" applyFill="1" applyBorder="1" applyAlignment="1">
      <alignment horizontal="center" vertical="center" wrapText="1"/>
    </xf>
    <xf numFmtId="0" fontId="0" fillId="13" borderId="20" xfId="0" applyFill="1" applyBorder="1" applyAlignment="1">
      <alignment horizontal="center" vertical="center" wrapText="1"/>
    </xf>
    <xf numFmtId="0" fontId="0" fillId="13" borderId="25" xfId="0" applyFill="1" applyBorder="1" applyAlignment="1">
      <alignment horizontal="center" vertical="center" wrapText="1"/>
    </xf>
    <xf numFmtId="0" fontId="1" fillId="13" borderId="68" xfId="0" applyFont="1" applyFill="1" applyBorder="1" applyAlignment="1">
      <alignment horizontal="center" vertical="center"/>
    </xf>
    <xf numFmtId="0" fontId="1" fillId="13" borderId="61" xfId="0" applyFont="1" applyFill="1" applyBorder="1" applyAlignment="1">
      <alignment horizontal="center" vertical="center"/>
    </xf>
    <xf numFmtId="0" fontId="1" fillId="13" borderId="62" xfId="0" applyFont="1" applyFill="1" applyBorder="1" applyAlignment="1">
      <alignment horizontal="center" vertical="center"/>
    </xf>
    <xf numFmtId="0" fontId="1" fillId="0" borderId="68" xfId="0" applyFont="1" applyBorder="1" applyAlignment="1">
      <alignment horizontal="center" vertical="center"/>
    </xf>
    <xf numFmtId="0" fontId="1" fillId="0" borderId="61" xfId="0" applyFont="1" applyBorder="1" applyAlignment="1">
      <alignment horizontal="center" vertical="center"/>
    </xf>
    <xf numFmtId="0" fontId="1" fillId="0" borderId="62" xfId="0" applyFont="1"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5" xfId="0" applyBorder="1" applyAlignment="1">
      <alignment horizontal="center" vertical="center" wrapText="1"/>
    </xf>
    <xf numFmtId="0" fontId="69" fillId="0" borderId="19" xfId="0" applyFont="1" applyBorder="1" applyAlignment="1">
      <alignment horizontal="center" vertical="center" wrapText="1"/>
    </xf>
    <xf numFmtId="0" fontId="69" fillId="0" borderId="20" xfId="0" applyFont="1" applyBorder="1" applyAlignment="1">
      <alignment horizontal="center" vertical="center" wrapText="1"/>
    </xf>
    <xf numFmtId="0" fontId="69" fillId="0" borderId="25" xfId="0" applyFont="1" applyBorder="1" applyAlignment="1">
      <alignment horizontal="center" vertical="center" wrapText="1"/>
    </xf>
    <xf numFmtId="0" fontId="1" fillId="13" borderId="25" xfId="0" applyFont="1" applyFill="1" applyBorder="1" applyAlignment="1">
      <alignment horizontal="center" vertical="center" wrapText="1"/>
    </xf>
    <xf numFmtId="0" fontId="1" fillId="0" borderId="25" xfId="0" applyFont="1" applyBorder="1" applyAlignment="1">
      <alignment horizontal="center" vertical="center" wrapText="1"/>
    </xf>
    <xf numFmtId="0" fontId="22" fillId="0" borderId="58" xfId="0" applyFont="1" applyBorder="1" applyAlignment="1">
      <alignment horizontal="center" vertical="center" wrapText="1"/>
    </xf>
    <xf numFmtId="0" fontId="1" fillId="0" borderId="60" xfId="0" applyFont="1" applyBorder="1" applyAlignment="1">
      <alignment horizontal="center" vertical="center"/>
    </xf>
    <xf numFmtId="0" fontId="0" fillId="0" borderId="27" xfId="0" applyBorder="1" applyAlignment="1">
      <alignment horizontal="center" vertical="center" wrapText="1"/>
    </xf>
    <xf numFmtId="0" fontId="0" fillId="0" borderId="3" xfId="0" applyBorder="1" applyAlignment="1">
      <alignment horizontal="center" vertical="center" wrapText="1"/>
    </xf>
    <xf numFmtId="0" fontId="0" fillId="0" borderId="58" xfId="0" applyBorder="1" applyAlignment="1">
      <alignment horizontal="center" vertical="center" wrapText="1"/>
    </xf>
    <xf numFmtId="0" fontId="0" fillId="0" borderId="67" xfId="0" applyBorder="1" applyAlignment="1">
      <alignment horizontal="center" vertical="center"/>
    </xf>
    <xf numFmtId="0" fontId="3" fillId="0" borderId="2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8" xfId="0" applyFont="1" applyBorder="1" applyAlignment="1">
      <alignment horizontal="center" vertical="center" wrapText="1"/>
    </xf>
    <xf numFmtId="0" fontId="12" fillId="0" borderId="27"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58"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8"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58" xfId="0" applyFont="1" applyBorder="1" applyAlignment="1">
      <alignment horizontal="center" vertical="center" wrapText="1"/>
    </xf>
    <xf numFmtId="0" fontId="51" fillId="0" borderId="3" xfId="0" applyFont="1" applyFill="1" applyBorder="1" applyAlignment="1">
      <alignment horizontal="right" vertical="center"/>
    </xf>
    <xf numFmtId="0" fontId="1" fillId="0" borderId="52" xfId="0" applyFont="1" applyBorder="1" applyAlignment="1">
      <alignment horizontal="center" wrapText="1"/>
    </xf>
    <xf numFmtId="0" fontId="34" fillId="2" borderId="12" xfId="0" applyFont="1" applyFill="1" applyBorder="1" applyAlignment="1">
      <alignment horizontal="center"/>
    </xf>
    <xf numFmtId="0" fontId="34" fillId="2" borderId="4" xfId="0" applyFont="1" applyFill="1" applyBorder="1" applyAlignment="1">
      <alignment horizontal="center"/>
    </xf>
    <xf numFmtId="0" fontId="34" fillId="2" borderId="13" xfId="0" applyFont="1" applyFill="1" applyBorder="1" applyAlignment="1">
      <alignment horizontal="center"/>
    </xf>
    <xf numFmtId="0" fontId="34" fillId="2" borderId="5" xfId="0" applyFont="1" applyFill="1" applyBorder="1" applyAlignment="1">
      <alignment horizontal="center"/>
    </xf>
    <xf numFmtId="0" fontId="34" fillId="2" borderId="0" xfId="0" applyFont="1" applyFill="1" applyBorder="1" applyAlignment="1">
      <alignment horizontal="center"/>
    </xf>
    <xf numFmtId="0" fontId="34" fillId="2" borderId="14" xfId="0" applyFont="1" applyFill="1" applyBorder="1" applyAlignment="1">
      <alignment horizontal="center"/>
    </xf>
    <xf numFmtId="0" fontId="34" fillId="2" borderId="15" xfId="0" applyFont="1" applyFill="1" applyBorder="1" applyAlignment="1">
      <alignment horizontal="center"/>
    </xf>
    <xf numFmtId="0" fontId="34" fillId="2" borderId="1" xfId="0" applyFont="1" applyFill="1" applyBorder="1" applyAlignment="1">
      <alignment horizontal="center"/>
    </xf>
    <xf numFmtId="0" fontId="34" fillId="2" borderId="16" xfId="0" applyFont="1" applyFill="1" applyBorder="1" applyAlignment="1">
      <alignment horizontal="center"/>
    </xf>
    <xf numFmtId="0" fontId="35" fillId="2" borderId="12" xfId="0" applyFont="1" applyFill="1" applyBorder="1" applyAlignment="1">
      <alignment horizontal="center"/>
    </xf>
    <xf numFmtId="0" fontId="35" fillId="2" borderId="4" xfId="0" applyFont="1" applyFill="1" applyBorder="1" applyAlignment="1">
      <alignment horizontal="center"/>
    </xf>
    <xf numFmtId="0" fontId="35" fillId="2" borderId="13" xfId="0" applyFont="1" applyFill="1" applyBorder="1" applyAlignment="1">
      <alignment horizontal="center"/>
    </xf>
    <xf numFmtId="0" fontId="9" fillId="3" borderId="0" xfId="0" applyFont="1" applyFill="1" applyBorder="1" applyAlignment="1">
      <alignment horizontal="center"/>
    </xf>
    <xf numFmtId="0" fontId="9" fillId="3" borderId="14" xfId="0" applyFont="1" applyFill="1" applyBorder="1" applyAlignment="1">
      <alignment horizontal="center"/>
    </xf>
    <xf numFmtId="0" fontId="36" fillId="4" borderId="0" xfId="0" applyFont="1" applyFill="1" applyBorder="1" applyAlignment="1">
      <alignment horizontal="center"/>
    </xf>
    <xf numFmtId="0" fontId="36" fillId="4" borderId="14" xfId="0" applyFont="1" applyFill="1" applyBorder="1" applyAlignment="1">
      <alignment horizontal="center"/>
    </xf>
    <xf numFmtId="0" fontId="30" fillId="13" borderId="19" xfId="0" applyFont="1" applyFill="1" applyBorder="1" applyAlignment="1">
      <alignment horizontal="center" vertical="center"/>
    </xf>
    <xf numFmtId="0" fontId="30" fillId="13" borderId="20" xfId="0" applyFont="1" applyFill="1" applyBorder="1" applyAlignment="1">
      <alignment horizontal="center" vertical="center"/>
    </xf>
    <xf numFmtId="0" fontId="30" fillId="13" borderId="25" xfId="0" applyFont="1" applyFill="1" applyBorder="1" applyAlignment="1">
      <alignment horizontal="center" vertical="center"/>
    </xf>
    <xf numFmtId="0" fontId="38" fillId="13" borderId="25" xfId="0" applyFont="1" applyFill="1" applyBorder="1" applyAlignment="1">
      <alignment horizontal="center" vertical="center" wrapText="1"/>
    </xf>
    <xf numFmtId="0" fontId="38" fillId="9" borderId="19" xfId="0" applyFont="1" applyFill="1" applyBorder="1" applyAlignment="1">
      <alignment horizontal="center" vertical="center" wrapText="1"/>
    </xf>
    <xf numFmtId="0" fontId="38" fillId="9" borderId="20" xfId="0" applyFont="1" applyFill="1" applyBorder="1" applyAlignment="1">
      <alignment horizontal="center" vertical="center" wrapText="1"/>
    </xf>
    <xf numFmtId="0" fontId="38" fillId="9" borderId="25"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31" fillId="9" borderId="3" xfId="0" applyFont="1" applyFill="1" applyBorder="1" applyAlignment="1">
      <alignment horizontal="center" vertical="center" wrapText="1"/>
    </xf>
    <xf numFmtId="0" fontId="31" fillId="9" borderId="30" xfId="0" applyFont="1" applyFill="1" applyBorder="1" applyAlignment="1">
      <alignment horizontal="center" vertical="center" wrapText="1"/>
    </xf>
    <xf numFmtId="0" fontId="30" fillId="9" borderId="27" xfId="0" applyFont="1" applyFill="1" applyBorder="1" applyAlignment="1">
      <alignment horizontal="center" vertical="center" wrapText="1"/>
    </xf>
    <xf numFmtId="0" fontId="30" fillId="9" borderId="3" xfId="0" applyFont="1" applyFill="1" applyBorder="1" applyAlignment="1">
      <alignment horizontal="center" vertical="center" wrapText="1"/>
    </xf>
    <xf numFmtId="0" fontId="30" fillId="9" borderId="30" xfId="0" applyFont="1" applyFill="1" applyBorder="1" applyAlignment="1">
      <alignment horizontal="center" vertical="center" wrapText="1"/>
    </xf>
    <xf numFmtId="0" fontId="30" fillId="9" borderId="27" xfId="0" applyFont="1" applyFill="1" applyBorder="1" applyAlignment="1">
      <alignment horizontal="center" vertical="center"/>
    </xf>
    <xf numFmtId="0" fontId="30" fillId="9" borderId="3" xfId="0" applyFont="1" applyFill="1" applyBorder="1" applyAlignment="1">
      <alignment horizontal="center" vertical="center"/>
    </xf>
    <xf numFmtId="0" fontId="30" fillId="9" borderId="30" xfId="0" applyFont="1" applyFill="1" applyBorder="1" applyAlignment="1">
      <alignment horizontal="center" vertic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22" xfId="0" applyFont="1" applyBorder="1" applyAlignment="1">
      <alignment horizontal="center" vertical="center"/>
    </xf>
    <xf numFmtId="0" fontId="30" fillId="0" borderId="23" xfId="0" applyFont="1" applyBorder="1" applyAlignment="1">
      <alignment horizontal="center" vertical="center"/>
    </xf>
    <xf numFmtId="0" fontId="30" fillId="0" borderId="24" xfId="0" applyFont="1" applyBorder="1" applyAlignment="1">
      <alignment horizontal="center" vertical="center"/>
    </xf>
    <xf numFmtId="0" fontId="30" fillId="13" borderId="27" xfId="0" applyFont="1" applyFill="1" applyBorder="1" applyAlignment="1">
      <alignment horizontal="center" vertical="center" wrapText="1"/>
    </xf>
    <xf numFmtId="0" fontId="30" fillId="13" borderId="52" xfId="0" applyFont="1" applyFill="1" applyBorder="1" applyAlignment="1">
      <alignment horizontal="center" vertical="center" wrapText="1"/>
    </xf>
    <xf numFmtId="0" fontId="30" fillId="13" borderId="3" xfId="0" applyFont="1" applyFill="1" applyBorder="1" applyAlignment="1">
      <alignment horizontal="center" vertical="center" wrapText="1"/>
    </xf>
    <xf numFmtId="0" fontId="30" fillId="13" borderId="30" xfId="0" applyFont="1" applyFill="1" applyBorder="1" applyAlignment="1">
      <alignment horizontal="center" vertical="center" wrapText="1"/>
    </xf>
    <xf numFmtId="167" fontId="30" fillId="13" borderId="27" xfId="0" applyNumberFormat="1" applyFont="1" applyFill="1" applyBorder="1" applyAlignment="1">
      <alignment horizontal="center" vertical="center" wrapText="1"/>
    </xf>
    <xf numFmtId="167" fontId="30" fillId="13" borderId="52" xfId="0" applyNumberFormat="1" applyFont="1" applyFill="1" applyBorder="1" applyAlignment="1">
      <alignment horizontal="center" vertical="center" wrapText="1"/>
    </xf>
    <xf numFmtId="167" fontId="30" fillId="13" borderId="3" xfId="0" applyNumberFormat="1" applyFont="1" applyFill="1" applyBorder="1" applyAlignment="1">
      <alignment horizontal="center" vertical="center" wrapText="1"/>
    </xf>
    <xf numFmtId="167" fontId="30" fillId="13" borderId="30" xfId="0" applyNumberFormat="1" applyFont="1" applyFill="1" applyBorder="1" applyAlignment="1">
      <alignment horizontal="center" vertical="center" wrapText="1"/>
    </xf>
    <xf numFmtId="9" fontId="30" fillId="13" borderId="27" xfId="0" applyNumberFormat="1" applyFont="1" applyFill="1" applyBorder="1" applyAlignment="1">
      <alignment horizontal="center" vertical="center" wrapText="1"/>
    </xf>
    <xf numFmtId="9" fontId="30" fillId="13" borderId="52" xfId="0" applyNumberFormat="1" applyFont="1" applyFill="1" applyBorder="1" applyAlignment="1">
      <alignment horizontal="center" vertical="center" wrapText="1"/>
    </xf>
    <xf numFmtId="9" fontId="30" fillId="13" borderId="3" xfId="0" applyNumberFormat="1" applyFont="1" applyFill="1" applyBorder="1" applyAlignment="1">
      <alignment horizontal="center" vertical="center" wrapText="1"/>
    </xf>
    <xf numFmtId="9" fontId="30" fillId="13" borderId="30" xfId="0" applyNumberFormat="1" applyFont="1" applyFill="1" applyBorder="1" applyAlignment="1">
      <alignment horizontal="center" vertical="center" wrapText="1"/>
    </xf>
    <xf numFmtId="0" fontId="31" fillId="13" borderId="27" xfId="0" applyFont="1" applyFill="1" applyBorder="1" applyAlignment="1">
      <alignment horizontal="center" vertical="center" wrapText="1"/>
    </xf>
    <xf numFmtId="0" fontId="31" fillId="13" borderId="52" xfId="0" applyFont="1" applyFill="1" applyBorder="1" applyAlignment="1">
      <alignment horizontal="center" vertical="center" wrapText="1"/>
    </xf>
    <xf numFmtId="0" fontId="31" fillId="13" borderId="3" xfId="0" applyFont="1" applyFill="1" applyBorder="1" applyAlignment="1">
      <alignment horizontal="center" vertical="center" wrapText="1"/>
    </xf>
    <xf numFmtId="0" fontId="31" fillId="13" borderId="30" xfId="0" applyFont="1" applyFill="1" applyBorder="1" applyAlignment="1">
      <alignment horizontal="center" vertical="center" wrapText="1"/>
    </xf>
    <xf numFmtId="0" fontId="30" fillId="13" borderId="27" xfId="0" applyFont="1" applyFill="1" applyBorder="1" applyAlignment="1">
      <alignment horizontal="center" vertical="center"/>
    </xf>
    <xf numFmtId="0" fontId="30" fillId="13" borderId="52" xfId="0" applyFont="1" applyFill="1" applyBorder="1" applyAlignment="1">
      <alignment horizontal="center" vertical="center"/>
    </xf>
    <xf numFmtId="0" fontId="30" fillId="13" borderId="3" xfId="0" applyFont="1" applyFill="1" applyBorder="1" applyAlignment="1">
      <alignment horizontal="center" vertical="center"/>
    </xf>
    <xf numFmtId="0" fontId="30" fillId="13" borderId="30" xfId="0" applyFont="1" applyFill="1" applyBorder="1" applyAlignment="1">
      <alignment horizontal="center" vertical="center"/>
    </xf>
    <xf numFmtId="167" fontId="30" fillId="0" borderId="27" xfId="0" applyNumberFormat="1" applyFont="1" applyBorder="1" applyAlignment="1">
      <alignment horizontal="center" vertical="center" wrapText="1"/>
    </xf>
    <xf numFmtId="167" fontId="30" fillId="0" borderId="3" xfId="0" applyNumberFormat="1" applyFont="1" applyBorder="1" applyAlignment="1">
      <alignment horizontal="center" vertical="center" wrapText="1"/>
    </xf>
    <xf numFmtId="167" fontId="30" fillId="0" borderId="30" xfId="0" applyNumberFormat="1" applyFont="1" applyBorder="1" applyAlignment="1">
      <alignment horizontal="center" vertical="center" wrapText="1"/>
    </xf>
    <xf numFmtId="9" fontId="30" fillId="0" borderId="19"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9" fontId="30" fillId="0" borderId="25" xfId="0" applyNumberFormat="1" applyFont="1" applyBorder="1" applyAlignment="1">
      <alignment horizontal="center" vertical="center" wrapText="1"/>
    </xf>
    <xf numFmtId="0" fontId="31" fillId="9" borderId="52" xfId="0" applyFont="1" applyFill="1" applyBorder="1" applyAlignment="1">
      <alignment horizontal="center" vertical="center" wrapText="1"/>
    </xf>
    <xf numFmtId="0" fontId="30" fillId="9" borderId="52" xfId="0" applyFont="1" applyFill="1" applyBorder="1" applyAlignment="1">
      <alignment horizontal="center" vertical="center" wrapText="1"/>
    </xf>
    <xf numFmtId="0" fontId="30" fillId="9" borderId="52" xfId="0" applyFont="1" applyFill="1" applyBorder="1" applyAlignment="1">
      <alignment horizontal="center" vertical="center"/>
    </xf>
    <xf numFmtId="0" fontId="30" fillId="0" borderId="52" xfId="0" applyFont="1" applyBorder="1" applyAlignment="1">
      <alignment horizontal="center" vertical="center" wrapText="1"/>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30" fillId="0" borderId="25" xfId="0" applyFont="1" applyBorder="1" applyAlignment="1">
      <alignment horizontal="center" vertical="center"/>
    </xf>
    <xf numFmtId="167" fontId="30" fillId="0" borderId="52" xfId="0" applyNumberFormat="1" applyFont="1" applyBorder="1" applyAlignment="1">
      <alignment horizontal="center" vertical="center" wrapText="1"/>
    </xf>
    <xf numFmtId="9" fontId="30" fillId="0" borderId="27" xfId="0" applyNumberFormat="1" applyFont="1" applyBorder="1" applyAlignment="1">
      <alignment horizontal="center" vertical="center" wrapText="1"/>
    </xf>
    <xf numFmtId="9" fontId="30" fillId="0" borderId="52" xfId="0" applyNumberFormat="1" applyFont="1" applyBorder="1" applyAlignment="1">
      <alignment horizontal="center" vertical="center" wrapText="1"/>
    </xf>
    <xf numFmtId="9" fontId="30" fillId="0" borderId="3" xfId="0" applyNumberFormat="1" applyFont="1" applyBorder="1" applyAlignment="1">
      <alignment horizontal="center" vertical="center" wrapText="1"/>
    </xf>
    <xf numFmtId="9" fontId="30" fillId="0" borderId="30" xfId="0" applyNumberFormat="1" applyFont="1" applyBorder="1" applyAlignment="1">
      <alignment horizontal="center" vertical="center" wrapText="1"/>
    </xf>
    <xf numFmtId="0" fontId="30" fillId="13" borderId="58" xfId="0" applyFont="1" applyFill="1" applyBorder="1" applyAlignment="1">
      <alignment horizontal="center" vertical="center" wrapText="1"/>
    </xf>
    <xf numFmtId="167" fontId="30" fillId="13" borderId="58" xfId="0" applyNumberFormat="1" applyFont="1" applyFill="1" applyBorder="1" applyAlignment="1">
      <alignment horizontal="center" vertical="center" wrapText="1"/>
    </xf>
    <xf numFmtId="9" fontId="30" fillId="13" borderId="58" xfId="0" applyNumberFormat="1" applyFont="1" applyFill="1" applyBorder="1" applyAlignment="1">
      <alignment horizontal="center" vertical="center" wrapText="1"/>
    </xf>
    <xf numFmtId="0" fontId="31" fillId="13" borderId="19" xfId="0" applyFont="1" applyFill="1" applyBorder="1" applyAlignment="1">
      <alignment horizontal="center" vertical="center" wrapText="1"/>
    </xf>
    <xf numFmtId="0" fontId="31" fillId="13" borderId="20" xfId="0" applyFont="1" applyFill="1" applyBorder="1" applyAlignment="1">
      <alignment horizontal="center" vertical="center" wrapText="1"/>
    </xf>
    <xf numFmtId="0" fontId="31" fillId="13" borderId="25" xfId="0" applyFont="1" applyFill="1" applyBorder="1" applyAlignment="1">
      <alignment horizontal="center" vertical="center" wrapText="1"/>
    </xf>
    <xf numFmtId="0" fontId="30" fillId="13" borderId="19" xfId="0" applyFont="1" applyFill="1" applyBorder="1" applyAlignment="1">
      <alignment horizontal="center" vertical="center" wrapText="1"/>
    </xf>
    <xf numFmtId="0" fontId="30" fillId="13" borderId="20" xfId="0" applyFont="1" applyFill="1" applyBorder="1" applyAlignment="1">
      <alignment horizontal="center" vertical="center" wrapText="1"/>
    </xf>
    <xf numFmtId="0" fontId="30" fillId="13" borderId="25" xfId="0" applyFont="1" applyFill="1" applyBorder="1" applyAlignment="1">
      <alignment horizontal="center" vertical="center" wrapText="1"/>
    </xf>
    <xf numFmtId="0" fontId="30" fillId="13" borderId="58" xfId="0" applyFont="1" applyFill="1" applyBorder="1" applyAlignment="1">
      <alignment horizontal="center" vertical="center"/>
    </xf>
    <xf numFmtId="0" fontId="51" fillId="0" borderId="53" xfId="0" applyFont="1" applyFill="1" applyBorder="1" applyAlignment="1">
      <alignment horizontal="right" vertical="center"/>
    </xf>
    <xf numFmtId="0" fontId="51" fillId="0" borderId="70" xfId="0" applyFont="1" applyFill="1" applyBorder="1" applyAlignment="1">
      <alignment horizontal="right" vertical="center"/>
    </xf>
    <xf numFmtId="0" fontId="51" fillId="0" borderId="51" xfId="0" applyFont="1" applyFill="1" applyBorder="1" applyAlignment="1">
      <alignment horizontal="right" vertical="center"/>
    </xf>
    <xf numFmtId="0" fontId="30" fillId="0" borderId="44" xfId="0" applyFont="1" applyFill="1" applyBorder="1" applyAlignment="1">
      <alignment horizontal="center" vertical="center" wrapText="1"/>
    </xf>
    <xf numFmtId="0" fontId="30" fillId="0" borderId="71" xfId="0" applyFont="1" applyFill="1" applyBorder="1" applyAlignment="1">
      <alignment horizontal="center" vertical="center" wrapText="1"/>
    </xf>
    <xf numFmtId="0" fontId="30" fillId="0" borderId="45" xfId="0" applyFont="1" applyFill="1" applyBorder="1" applyAlignment="1">
      <alignment horizontal="center" vertical="center" wrapText="1"/>
    </xf>
    <xf numFmtId="0" fontId="0" fillId="9" borderId="27" xfId="0" applyFill="1" applyBorder="1" applyAlignment="1">
      <alignment horizontal="center" vertical="center"/>
    </xf>
    <xf numFmtId="0" fontId="0" fillId="9" borderId="3" xfId="0" applyFill="1" applyBorder="1" applyAlignment="1">
      <alignment horizontal="center" vertical="center"/>
    </xf>
    <xf numFmtId="0" fontId="0" fillId="9" borderId="30" xfId="0" applyFill="1" applyBorder="1" applyAlignment="1">
      <alignment horizontal="center" vertical="center"/>
    </xf>
    <xf numFmtId="0" fontId="25" fillId="0" borderId="27"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30" xfId="0" applyFont="1" applyBorder="1" applyAlignment="1">
      <alignment horizontal="center" vertical="center" wrapText="1"/>
    </xf>
    <xf numFmtId="169" fontId="0" fillId="0" borderId="27" xfId="3" applyNumberFormat="1" applyFont="1" applyBorder="1" applyAlignment="1">
      <alignment horizontal="center" vertical="center"/>
    </xf>
    <xf numFmtId="169" fontId="0" fillId="0" borderId="3" xfId="3" applyNumberFormat="1" applyFont="1" applyBorder="1" applyAlignment="1">
      <alignment horizontal="center" vertical="center"/>
    </xf>
    <xf numFmtId="169" fontId="0" fillId="0" borderId="30" xfId="3" applyNumberFormat="1" applyFont="1" applyBorder="1" applyAlignment="1">
      <alignment horizontal="center" vertical="center"/>
    </xf>
    <xf numFmtId="0" fontId="25" fillId="0" borderId="19" xfId="0" applyFont="1" applyBorder="1" applyAlignment="1">
      <alignment horizontal="center" vertical="center"/>
    </xf>
    <xf numFmtId="0" fontId="25" fillId="0" borderId="20" xfId="0" applyFont="1" applyBorder="1" applyAlignment="1">
      <alignment horizontal="center" vertical="center"/>
    </xf>
    <xf numFmtId="169" fontId="0" fillId="13" borderId="27" xfId="3" applyNumberFormat="1" applyFont="1" applyFill="1" applyBorder="1" applyAlignment="1">
      <alignment horizontal="center" vertical="center"/>
    </xf>
    <xf numFmtId="169" fontId="0" fillId="13" borderId="3" xfId="3" applyNumberFormat="1" applyFont="1" applyFill="1" applyBorder="1" applyAlignment="1">
      <alignment horizontal="center" vertical="center"/>
    </xf>
    <xf numFmtId="169" fontId="0" fillId="13" borderId="30" xfId="3" applyNumberFormat="1" applyFont="1" applyFill="1" applyBorder="1" applyAlignment="1">
      <alignment horizontal="center" vertical="center"/>
    </xf>
    <xf numFmtId="0" fontId="0" fillId="13" borderId="27" xfId="0" applyFill="1" applyBorder="1" applyAlignment="1">
      <alignment horizontal="center" vertical="center"/>
    </xf>
    <xf numFmtId="0" fontId="0" fillId="13" borderId="3" xfId="0" applyFill="1" applyBorder="1" applyAlignment="1">
      <alignment horizontal="center" vertical="center"/>
    </xf>
    <xf numFmtId="0" fontId="0" fillId="13" borderId="30" xfId="0" applyFill="1" applyBorder="1" applyAlignment="1">
      <alignment horizontal="center" vertical="center"/>
    </xf>
    <xf numFmtId="0" fontId="25" fillId="13" borderId="27" xfId="0" applyFont="1" applyFill="1" applyBorder="1" applyAlignment="1">
      <alignment horizontal="center" vertical="center" wrapText="1"/>
    </xf>
    <xf numFmtId="0" fontId="25" fillId="13" borderId="3" xfId="0" applyFont="1" applyFill="1" applyBorder="1" applyAlignment="1">
      <alignment horizontal="center" vertical="center" wrapText="1"/>
    </xf>
    <xf numFmtId="0" fontId="25" fillId="13" borderId="30" xfId="0" applyFont="1" applyFill="1" applyBorder="1" applyAlignment="1">
      <alignment horizontal="center" vertical="center" wrapText="1"/>
    </xf>
    <xf numFmtId="0" fontId="0" fillId="13" borderId="26" xfId="0" applyFill="1" applyBorder="1" applyAlignment="1">
      <alignment horizontal="center" vertical="center"/>
    </xf>
    <xf numFmtId="0" fontId="0" fillId="13" borderId="32" xfId="0" applyFill="1" applyBorder="1" applyAlignment="1">
      <alignment horizontal="center" vertical="center"/>
    </xf>
    <xf numFmtId="0" fontId="0" fillId="13" borderId="33" xfId="0" applyFill="1" applyBorder="1" applyAlignment="1">
      <alignment horizontal="center" vertical="center"/>
    </xf>
    <xf numFmtId="0" fontId="0" fillId="9" borderId="58" xfId="0" applyFill="1" applyBorder="1" applyAlignment="1">
      <alignment horizontal="center" vertical="center"/>
    </xf>
    <xf numFmtId="0" fontId="25" fillId="0" borderId="58" xfId="0" applyFont="1" applyBorder="1" applyAlignment="1">
      <alignment horizontal="center" vertical="center" wrapText="1"/>
    </xf>
    <xf numFmtId="169" fontId="0" fillId="0" borderId="58" xfId="3" applyNumberFormat="1" applyFont="1" applyBorder="1" applyAlignment="1">
      <alignment horizontal="center" vertical="center"/>
    </xf>
    <xf numFmtId="167" fontId="25" fillId="13" borderId="27" xfId="0" applyNumberFormat="1" applyFont="1" applyFill="1" applyBorder="1" applyAlignment="1">
      <alignment horizontal="center" vertical="center"/>
    </xf>
    <xf numFmtId="167" fontId="25" fillId="13" borderId="3" xfId="0" applyNumberFormat="1" applyFont="1" applyFill="1" applyBorder="1" applyAlignment="1">
      <alignment horizontal="center" vertical="center"/>
    </xf>
    <xf numFmtId="167" fontId="25" fillId="13" borderId="30" xfId="0" applyNumberFormat="1" applyFont="1" applyFill="1" applyBorder="1" applyAlignment="1">
      <alignment horizontal="center" vertical="center"/>
    </xf>
    <xf numFmtId="0" fontId="14" fillId="0" borderId="27" xfId="0" applyFont="1" applyBorder="1" applyAlignment="1">
      <alignment horizontal="left" vertical="center" wrapText="1"/>
    </xf>
    <xf numFmtId="0" fontId="14" fillId="0" borderId="3" xfId="0" applyFont="1" applyBorder="1" applyAlignment="1">
      <alignment horizontal="left" vertical="center" wrapText="1"/>
    </xf>
    <xf numFmtId="0" fontId="33" fillId="13" borderId="27" xfId="0" applyFont="1" applyFill="1" applyBorder="1" applyAlignment="1">
      <alignment horizontal="center" vertical="center" wrapText="1"/>
    </xf>
    <xf numFmtId="0" fontId="33" fillId="13" borderId="3" xfId="0" applyFont="1" applyFill="1" applyBorder="1" applyAlignment="1">
      <alignment horizontal="center" vertical="center" wrapText="1"/>
    </xf>
    <xf numFmtId="0" fontId="33" fillId="13" borderId="30" xfId="0" applyFont="1" applyFill="1" applyBorder="1" applyAlignment="1">
      <alignment horizontal="center" vertical="center" wrapText="1"/>
    </xf>
    <xf numFmtId="0" fontId="27" fillId="13" borderId="27" xfId="0" applyFont="1" applyFill="1" applyBorder="1" applyAlignment="1">
      <alignment horizontal="center" vertical="center" wrapText="1"/>
    </xf>
    <xf numFmtId="0" fontId="27" fillId="13" borderId="3" xfId="0" applyFont="1" applyFill="1" applyBorder="1" applyAlignment="1">
      <alignment horizontal="center" vertical="center" wrapText="1"/>
    </xf>
    <xf numFmtId="0" fontId="27" fillId="13" borderId="30" xfId="0" applyFont="1" applyFill="1" applyBorder="1" applyAlignment="1">
      <alignment horizontal="center" vertical="center" wrapText="1"/>
    </xf>
    <xf numFmtId="0" fontId="25" fillId="13" borderId="27" xfId="0" applyFont="1" applyFill="1" applyBorder="1" applyAlignment="1">
      <alignment horizontal="center" vertical="center"/>
    </xf>
    <xf numFmtId="0" fontId="25" fillId="13" borderId="3" xfId="0" applyFont="1" applyFill="1" applyBorder="1" applyAlignment="1">
      <alignment horizontal="center" vertical="center"/>
    </xf>
    <xf numFmtId="0" fontId="25" fillId="13" borderId="30" xfId="0" applyFont="1" applyFill="1" applyBorder="1" applyAlignment="1">
      <alignment horizontal="center" vertical="center"/>
    </xf>
    <xf numFmtId="0" fontId="39" fillId="13" borderId="27" xfId="0" applyFont="1" applyFill="1" applyBorder="1" applyAlignment="1">
      <alignment horizontal="left" vertical="center" wrapText="1"/>
    </xf>
    <xf numFmtId="0" fontId="39" fillId="13" borderId="3" xfId="0" applyFont="1" applyFill="1" applyBorder="1" applyAlignment="1">
      <alignment horizontal="left" vertical="center" wrapText="1"/>
    </xf>
    <xf numFmtId="0" fontId="39" fillId="13" borderId="30" xfId="0" applyFont="1" applyFill="1" applyBorder="1" applyAlignment="1">
      <alignment horizontal="left" vertical="center" wrapText="1"/>
    </xf>
    <xf numFmtId="0" fontId="39" fillId="13" borderId="27" xfId="0" applyFont="1" applyFill="1" applyBorder="1" applyAlignment="1">
      <alignment horizontal="center" vertical="center" wrapText="1"/>
    </xf>
    <xf numFmtId="0" fontId="39" fillId="13" borderId="3" xfId="0" applyFont="1" applyFill="1" applyBorder="1" applyAlignment="1">
      <alignment horizontal="center" vertical="center" wrapText="1"/>
    </xf>
    <xf numFmtId="0" fontId="39" fillId="13" borderId="30" xfId="0" applyFont="1" applyFill="1" applyBorder="1" applyAlignment="1">
      <alignment horizontal="center" vertical="center" wrapText="1"/>
    </xf>
    <xf numFmtId="0" fontId="25" fillId="0" borderId="27" xfId="0" applyFont="1" applyBorder="1" applyAlignment="1">
      <alignment horizontal="center" vertical="center"/>
    </xf>
    <xf numFmtId="0" fontId="25" fillId="0" borderId="3" xfId="0" applyFont="1" applyBorder="1" applyAlignment="1">
      <alignment horizontal="center" vertical="center"/>
    </xf>
    <xf numFmtId="0" fontId="25" fillId="0" borderId="58" xfId="0" applyFont="1" applyBorder="1" applyAlignment="1">
      <alignment horizontal="center" vertical="center"/>
    </xf>
    <xf numFmtId="0" fontId="25" fillId="0" borderId="27" xfId="0" applyFont="1" applyBorder="1" applyAlignment="1">
      <alignment horizontal="left" vertical="center" wrapText="1"/>
    </xf>
    <xf numFmtId="0" fontId="25" fillId="0" borderId="3" xfId="0" applyFont="1" applyBorder="1" applyAlignment="1">
      <alignment horizontal="left" vertical="center" wrapText="1"/>
    </xf>
    <xf numFmtId="0" fontId="25" fillId="0" borderId="58" xfId="0" applyFont="1" applyBorder="1" applyAlignment="1">
      <alignment horizontal="left" vertical="center" wrapText="1"/>
    </xf>
    <xf numFmtId="0" fontId="25" fillId="9" borderId="27"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9" borderId="58" xfId="0" applyFont="1" applyFill="1" applyBorder="1" applyAlignment="1">
      <alignment horizontal="center" vertical="center" wrapText="1"/>
    </xf>
    <xf numFmtId="167" fontId="25" fillId="0" borderId="27" xfId="0" applyNumberFormat="1" applyFont="1" applyBorder="1" applyAlignment="1">
      <alignment horizontal="center" vertical="center"/>
    </xf>
    <xf numFmtId="167" fontId="25" fillId="0" borderId="3" xfId="0" applyNumberFormat="1" applyFont="1" applyBorder="1" applyAlignment="1">
      <alignment horizontal="center" vertical="center"/>
    </xf>
    <xf numFmtId="167" fontId="25" fillId="0" borderId="58" xfId="0" applyNumberFormat="1" applyFont="1" applyBorder="1" applyAlignment="1">
      <alignment horizontal="center" vertical="center"/>
    </xf>
    <xf numFmtId="0" fontId="17" fillId="2" borderId="38"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2" xfId="0" applyFont="1" applyFill="1" applyBorder="1" applyAlignment="1">
      <alignment horizontal="center" vertical="center" wrapText="1"/>
    </xf>
    <xf numFmtId="0" fontId="17" fillId="2" borderId="14" xfId="0" applyFont="1" applyFill="1" applyBorder="1" applyAlignment="1">
      <alignment horizontal="center" vertical="center"/>
    </xf>
    <xf numFmtId="0" fontId="17" fillId="3" borderId="5" xfId="0" applyFont="1" applyFill="1" applyBorder="1" applyAlignment="1">
      <alignment horizontal="center"/>
    </xf>
    <xf numFmtId="0" fontId="17" fillId="3" borderId="0" xfId="0" applyFont="1" applyFill="1" applyAlignment="1">
      <alignment horizontal="center"/>
    </xf>
    <xf numFmtId="9" fontId="13" fillId="13" borderId="27" xfId="2" applyFont="1" applyFill="1" applyBorder="1" applyAlignment="1">
      <alignment horizontal="center" vertical="center"/>
    </xf>
    <xf numFmtId="9" fontId="13" fillId="13" borderId="3" xfId="2" applyFont="1" applyFill="1" applyBorder="1" applyAlignment="1">
      <alignment horizontal="center" vertical="center"/>
    </xf>
    <xf numFmtId="9" fontId="13" fillId="13" borderId="30" xfId="2" applyFont="1" applyFill="1" applyBorder="1" applyAlignment="1">
      <alignment horizontal="center" vertical="center"/>
    </xf>
    <xf numFmtId="4" fontId="0" fillId="13" borderId="27" xfId="0" applyNumberFormat="1" applyFill="1" applyBorder="1" applyAlignment="1">
      <alignment horizontal="center" vertical="center"/>
    </xf>
    <xf numFmtId="0" fontId="25" fillId="0" borderId="68" xfId="0" applyFont="1" applyBorder="1" applyAlignment="1">
      <alignment horizontal="center" vertical="center"/>
    </xf>
    <xf numFmtId="0" fontId="25" fillId="0" borderId="61" xfId="0" applyFont="1" applyBorder="1" applyAlignment="1">
      <alignment horizontal="center" vertical="center"/>
    </xf>
    <xf numFmtId="0" fontId="25" fillId="9" borderId="30" xfId="0" applyFont="1" applyFill="1" applyBorder="1" applyAlignment="1">
      <alignment horizontal="center" vertical="center" wrapText="1"/>
    </xf>
    <xf numFmtId="9" fontId="13" fillId="0" borderId="27" xfId="2" applyFont="1" applyBorder="1" applyAlignment="1">
      <alignment horizontal="center" vertical="center"/>
    </xf>
    <xf numFmtId="9" fontId="13" fillId="0" borderId="3" xfId="2" applyFont="1" applyBorder="1" applyAlignment="1">
      <alignment horizontal="center" vertical="center"/>
    </xf>
    <xf numFmtId="9" fontId="13" fillId="0" borderId="30" xfId="2" applyFont="1" applyBorder="1" applyAlignment="1">
      <alignment horizontal="center" vertical="center"/>
    </xf>
    <xf numFmtId="0" fontId="27" fillId="0" borderId="27"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30" xfId="0" applyFont="1" applyBorder="1" applyAlignment="1">
      <alignment horizontal="center" vertical="center" wrapText="1"/>
    </xf>
    <xf numFmtId="0" fontId="0" fillId="0" borderId="30" xfId="0" applyBorder="1" applyAlignment="1">
      <alignment horizontal="center" vertical="center" wrapText="1"/>
    </xf>
    <xf numFmtId="0" fontId="25" fillId="0" borderId="30" xfId="0" applyFont="1" applyBorder="1" applyAlignment="1">
      <alignment horizontal="center" vertical="center"/>
    </xf>
    <xf numFmtId="4" fontId="0" fillId="0" borderId="27" xfId="0" applyNumberFormat="1" applyBorder="1" applyAlignment="1">
      <alignment horizontal="center" vertical="center"/>
    </xf>
    <xf numFmtId="0" fontId="0" fillId="0" borderId="3" xfId="0" applyBorder="1" applyAlignment="1">
      <alignment horizontal="center" vertical="center"/>
    </xf>
    <xf numFmtId="0" fontId="0" fillId="0" borderId="30" xfId="0" applyBorder="1" applyAlignment="1">
      <alignment horizontal="center" vertical="center"/>
    </xf>
    <xf numFmtId="4" fontId="27" fillId="0" borderId="27" xfId="0" applyNumberFormat="1" applyFont="1" applyBorder="1" applyAlignment="1">
      <alignment horizontal="center" vertical="center" wrapText="1"/>
    </xf>
    <xf numFmtId="0" fontId="27" fillId="13" borderId="27" xfId="0" applyFont="1" applyFill="1" applyBorder="1" applyAlignment="1">
      <alignment vertical="center" wrapText="1"/>
    </xf>
    <xf numFmtId="0" fontId="27" fillId="13" borderId="3" xfId="0" applyFont="1" applyFill="1" applyBorder="1" applyAlignment="1">
      <alignment vertical="center" wrapText="1"/>
    </xf>
    <xf numFmtId="0" fontId="27" fillId="13" borderId="30" xfId="0" applyFont="1" applyFill="1" applyBorder="1" applyAlignment="1">
      <alignment vertical="center" wrapText="1"/>
    </xf>
    <xf numFmtId="0" fontId="0" fillId="0" borderId="28" xfId="0" applyBorder="1" applyAlignment="1">
      <alignment horizontal="center"/>
    </xf>
    <xf numFmtId="0" fontId="0" fillId="0" borderId="29" xfId="0" applyBorder="1" applyAlignment="1">
      <alignment horizontal="center"/>
    </xf>
    <xf numFmtId="0" fontId="0" fillId="0" borderId="31" xfId="0" applyBorder="1" applyAlignment="1">
      <alignment horizontal="center"/>
    </xf>
    <xf numFmtId="0" fontId="33" fillId="0" borderId="27"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30" xfId="0" applyFont="1" applyBorder="1" applyAlignment="1">
      <alignment horizontal="center" vertical="center" wrapText="1"/>
    </xf>
    <xf numFmtId="0" fontId="0" fillId="9" borderId="27" xfId="0" applyFill="1" applyBorder="1" applyAlignment="1">
      <alignment horizontal="center" vertical="center" wrapText="1"/>
    </xf>
    <xf numFmtId="0" fontId="0" fillId="9" borderId="3" xfId="0" applyFill="1" applyBorder="1" applyAlignment="1">
      <alignment horizontal="center" vertical="center" wrapText="1"/>
    </xf>
    <xf numFmtId="0" fontId="0" fillId="9" borderId="30" xfId="0" applyFill="1" applyBorder="1" applyAlignment="1">
      <alignment horizontal="center" vertical="center" wrapText="1"/>
    </xf>
    <xf numFmtId="0" fontId="0" fillId="13" borderId="58" xfId="0" applyFill="1" applyBorder="1" applyAlignment="1">
      <alignment horizontal="center" vertical="center"/>
    </xf>
    <xf numFmtId="0" fontId="25" fillId="13" borderId="58" xfId="0" applyFont="1" applyFill="1" applyBorder="1" applyAlignment="1">
      <alignment horizontal="center" vertical="center" wrapText="1"/>
    </xf>
    <xf numFmtId="9" fontId="13" fillId="13" borderId="58" xfId="2" applyFont="1" applyFill="1" applyBorder="1" applyAlignment="1">
      <alignment horizontal="center" vertical="center"/>
    </xf>
    <xf numFmtId="0" fontId="0" fillId="0" borderId="60" xfId="0" applyBorder="1" applyAlignment="1">
      <alignment horizontal="center"/>
    </xf>
    <xf numFmtId="0" fontId="14" fillId="13" borderId="58" xfId="0" applyFont="1" applyFill="1" applyBorder="1" applyAlignment="1">
      <alignment horizontal="center" vertical="center" wrapText="1"/>
    </xf>
    <xf numFmtId="0" fontId="33" fillId="13" borderId="58" xfId="0" applyFont="1" applyFill="1" applyBorder="1" applyAlignment="1">
      <alignment horizontal="center" vertical="center" wrapText="1"/>
    </xf>
    <xf numFmtId="0" fontId="25" fillId="13" borderId="58" xfId="0" applyFont="1" applyFill="1" applyBorder="1" applyAlignment="1">
      <alignment horizontal="center" vertical="center"/>
    </xf>
    <xf numFmtId="0" fontId="0" fillId="13" borderId="67" xfId="0" applyFill="1" applyBorder="1" applyAlignment="1">
      <alignment horizontal="center" vertical="center"/>
    </xf>
    <xf numFmtId="0" fontId="41" fillId="13" borderId="27" xfId="0" applyFont="1" applyFill="1" applyBorder="1" applyAlignment="1">
      <alignment horizontal="center" vertical="center" wrapText="1"/>
    </xf>
    <xf numFmtId="0" fontId="41" fillId="13" borderId="3" xfId="0" applyFont="1" applyFill="1" applyBorder="1" applyAlignment="1">
      <alignment horizontal="center" vertical="center" wrapText="1"/>
    </xf>
    <xf numFmtId="0" fontId="41" fillId="13" borderId="30" xfId="0" applyFont="1" applyFill="1" applyBorder="1" applyAlignment="1">
      <alignment horizontal="center" vertical="center" wrapText="1"/>
    </xf>
    <xf numFmtId="0" fontId="1" fillId="13" borderId="27" xfId="0" applyFont="1" applyFill="1" applyBorder="1" applyAlignment="1">
      <alignment horizontal="center" vertical="center"/>
    </xf>
    <xf numFmtId="0" fontId="1" fillId="13" borderId="3" xfId="0" applyFont="1" applyFill="1" applyBorder="1" applyAlignment="1">
      <alignment horizontal="center" vertical="center"/>
    </xf>
    <xf numFmtId="0" fontId="1" fillId="13" borderId="30" xfId="0" applyFont="1" applyFill="1" applyBorder="1" applyAlignment="1">
      <alignment horizontal="center" vertical="center"/>
    </xf>
    <xf numFmtId="0" fontId="41" fillId="0" borderId="27"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30" xfId="0" applyFont="1" applyBorder="1" applyAlignment="1">
      <alignment horizontal="center" vertical="center" wrapText="1"/>
    </xf>
    <xf numFmtId="0" fontId="1" fillId="0" borderId="27" xfId="0" applyFont="1" applyBorder="1" applyAlignment="1">
      <alignment horizontal="center" vertical="center"/>
    </xf>
    <xf numFmtId="0" fontId="1" fillId="0" borderId="3" xfId="0" applyFont="1" applyBorder="1" applyAlignment="1">
      <alignment horizontal="center" vertical="center"/>
    </xf>
    <xf numFmtId="0" fontId="1" fillId="0" borderId="30" xfId="0" applyFont="1" applyBorder="1" applyAlignment="1">
      <alignment horizontal="center" vertical="center"/>
    </xf>
    <xf numFmtId="4" fontId="41" fillId="0" borderId="27" xfId="0" applyNumberFormat="1" applyFont="1" applyBorder="1" applyAlignment="1">
      <alignment horizontal="center" vertical="center" wrapText="1"/>
    </xf>
    <xf numFmtId="0" fontId="41" fillId="13" borderId="58" xfId="0" applyFont="1" applyFill="1" applyBorder="1" applyAlignment="1">
      <alignment horizontal="center" vertical="center" wrapText="1"/>
    </xf>
    <xf numFmtId="0" fontId="1" fillId="13" borderId="58" xfId="0" applyFont="1" applyFill="1" applyBorder="1" applyAlignment="1">
      <alignment horizontal="center" vertical="center"/>
    </xf>
    <xf numFmtId="9" fontId="13" fillId="0" borderId="58" xfId="2" applyFont="1" applyBorder="1" applyAlignment="1">
      <alignment horizontal="center" vertical="center"/>
    </xf>
    <xf numFmtId="0" fontId="41" fillId="0" borderId="58"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3" xfId="0" applyFont="1" applyBorder="1" applyAlignment="1">
      <alignment horizontal="center" vertical="center" wrapText="1"/>
    </xf>
    <xf numFmtId="0" fontId="30" fillId="0" borderId="27" xfId="0" applyFont="1" applyBorder="1" applyAlignment="1">
      <alignment horizontal="center" vertical="center"/>
    </xf>
    <xf numFmtId="0" fontId="30" fillId="0" borderId="3" xfId="0" applyFont="1" applyBorder="1" applyAlignment="1">
      <alignment horizontal="center" vertical="center"/>
    </xf>
    <xf numFmtId="0" fontId="30" fillId="9" borderId="19" xfId="0" applyFont="1" applyFill="1" applyBorder="1" applyAlignment="1">
      <alignment horizontal="center" vertical="center"/>
    </xf>
    <xf numFmtId="0" fontId="30" fillId="9" borderId="20" xfId="0" applyFont="1" applyFill="1" applyBorder="1" applyAlignment="1">
      <alignment horizontal="center" vertical="center"/>
    </xf>
    <xf numFmtId="0" fontId="42" fillId="13" borderId="27" xfId="0" applyFont="1" applyFill="1" applyBorder="1" applyAlignment="1">
      <alignment horizontal="center" vertical="center" wrapText="1"/>
    </xf>
    <xf numFmtId="0" fontId="42" fillId="13" borderId="52" xfId="0" applyFont="1" applyFill="1" applyBorder="1" applyAlignment="1">
      <alignment horizontal="center" vertical="center" wrapText="1"/>
    </xf>
    <xf numFmtId="0" fontId="42" fillId="13" borderId="3" xfId="0" applyFont="1" applyFill="1" applyBorder="1" applyAlignment="1">
      <alignment horizontal="center" vertical="center" wrapText="1"/>
    </xf>
    <xf numFmtId="0" fontId="42" fillId="13" borderId="30"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0" xfId="0" applyFont="1" applyBorder="1" applyAlignment="1">
      <alignment horizontal="center" vertical="center" wrapText="1"/>
    </xf>
    <xf numFmtId="0" fontId="42" fillId="0" borderId="52" xfId="0" applyFont="1" applyBorder="1" applyAlignment="1">
      <alignment horizontal="center" vertical="center" wrapText="1"/>
    </xf>
    <xf numFmtId="0" fontId="42" fillId="0" borderId="30" xfId="0" applyFont="1" applyBorder="1" applyAlignment="1">
      <alignment horizontal="center" vertical="center" wrapText="1"/>
    </xf>
    <xf numFmtId="0" fontId="30" fillId="0" borderId="52" xfId="0" applyFont="1" applyBorder="1" applyAlignment="1">
      <alignment horizontal="center" vertical="center"/>
    </xf>
    <xf numFmtId="0" fontId="30" fillId="0" borderId="30" xfId="0" applyFont="1" applyBorder="1" applyAlignment="1">
      <alignment horizontal="center" vertical="center"/>
    </xf>
    <xf numFmtId="0" fontId="30" fillId="9" borderId="25" xfId="0" applyFont="1" applyFill="1" applyBorder="1" applyAlignment="1">
      <alignment horizontal="center" vertical="center"/>
    </xf>
    <xf numFmtId="0" fontId="30" fillId="0" borderId="58" xfId="0" applyFont="1" applyBorder="1" applyAlignment="1">
      <alignment horizontal="center" vertical="center" wrapText="1"/>
    </xf>
    <xf numFmtId="9" fontId="30" fillId="0" borderId="58" xfId="0" applyNumberFormat="1" applyFont="1" applyBorder="1" applyAlignment="1">
      <alignment horizontal="center" vertical="center" wrapText="1"/>
    </xf>
    <xf numFmtId="0" fontId="31" fillId="0" borderId="58" xfId="0" applyFont="1" applyBorder="1" applyAlignment="1">
      <alignment horizontal="center" vertical="center" wrapText="1"/>
    </xf>
    <xf numFmtId="0" fontId="42" fillId="0" borderId="58" xfId="0" applyFont="1" applyBorder="1" applyAlignment="1">
      <alignment horizontal="center" vertical="center" wrapText="1"/>
    </xf>
    <xf numFmtId="0" fontId="30" fillId="0" borderId="58" xfId="0" applyFont="1" applyBorder="1" applyAlignment="1">
      <alignment horizontal="center" vertical="center"/>
    </xf>
    <xf numFmtId="0" fontId="31" fillId="13" borderId="58" xfId="0" applyFont="1" applyFill="1" applyBorder="1" applyAlignment="1">
      <alignment horizontal="center" vertical="center" wrapText="1"/>
    </xf>
    <xf numFmtId="0" fontId="42" fillId="13" borderId="58" xfId="0" applyFont="1" applyFill="1" applyBorder="1" applyAlignment="1">
      <alignment horizontal="center" vertical="center" wrapText="1"/>
    </xf>
    <xf numFmtId="0" fontId="42" fillId="13" borderId="19" xfId="0" applyFont="1" applyFill="1" applyBorder="1" applyAlignment="1">
      <alignment horizontal="center" vertical="center" wrapText="1"/>
    </xf>
    <xf numFmtId="0" fontId="42" fillId="13" borderId="20" xfId="0" applyFont="1" applyFill="1" applyBorder="1" applyAlignment="1">
      <alignment horizontal="center" vertical="center" wrapText="1"/>
    </xf>
    <xf numFmtId="0" fontId="31" fillId="0" borderId="19" xfId="0" applyFont="1" applyBorder="1" applyAlignment="1">
      <alignment horizontal="center" vertical="center" wrapText="1"/>
    </xf>
    <xf numFmtId="0" fontId="31" fillId="0" borderId="20"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20" xfId="0" applyFont="1" applyBorder="1" applyAlignment="1">
      <alignment horizontal="center" vertical="center" wrapText="1"/>
    </xf>
    <xf numFmtId="0" fontId="25" fillId="0" borderId="19" xfId="0" applyFont="1" applyBorder="1" applyAlignment="1">
      <alignment horizontal="left" vertical="center" wrapText="1"/>
    </xf>
    <xf numFmtId="0" fontId="0" fillId="0" borderId="20" xfId="0" applyBorder="1" applyAlignment="1">
      <alignment horizontal="left" vertical="center" wrapText="1"/>
    </xf>
    <xf numFmtId="0" fontId="25" fillId="0" borderId="19" xfId="0" applyFont="1" applyBorder="1" applyAlignment="1">
      <alignment horizontal="center" vertical="center" wrapText="1"/>
    </xf>
    <xf numFmtId="0" fontId="25" fillId="0" borderId="20" xfId="0" applyFont="1" applyBorder="1" applyAlignment="1">
      <alignment horizontal="center" vertical="center" wrapText="1"/>
    </xf>
    <xf numFmtId="0" fontId="0" fillId="9" borderId="9" xfId="0" applyFill="1" applyBorder="1" applyAlignment="1">
      <alignment horizontal="center" vertical="center"/>
    </xf>
    <xf numFmtId="0" fontId="0" fillId="9" borderId="10" xfId="0" applyFill="1" applyBorder="1" applyAlignment="1">
      <alignment horizontal="center" vertical="center"/>
    </xf>
    <xf numFmtId="0" fontId="14" fillId="9" borderId="22" xfId="0" applyFont="1" applyFill="1" applyBorder="1" applyAlignment="1">
      <alignment horizontal="center" vertical="center" wrapText="1"/>
    </xf>
    <xf numFmtId="0" fontId="14" fillId="9" borderId="23" xfId="0" applyFont="1" applyFill="1" applyBorder="1" applyAlignment="1">
      <alignment horizontal="center" vertical="center" wrapText="1"/>
    </xf>
    <xf numFmtId="0" fontId="14" fillId="9" borderId="19" xfId="0" applyFont="1" applyFill="1" applyBorder="1" applyAlignment="1">
      <alignment horizontal="center" vertical="center" wrapText="1"/>
    </xf>
    <xf numFmtId="0" fontId="14" fillId="9" borderId="20" xfId="0" applyFont="1" applyFill="1" applyBorder="1" applyAlignment="1">
      <alignment horizontal="center" vertical="center" wrapText="1"/>
    </xf>
    <xf numFmtId="0" fontId="33" fillId="9" borderId="19" xfId="0" applyFont="1" applyFill="1" applyBorder="1" applyAlignment="1">
      <alignment horizontal="center" vertical="center" wrapText="1"/>
    </xf>
    <xf numFmtId="0" fontId="33" fillId="9" borderId="20" xfId="0" applyFont="1" applyFill="1" applyBorder="1" applyAlignment="1">
      <alignment horizontal="center" vertical="center" wrapText="1"/>
    </xf>
    <xf numFmtId="0" fontId="41" fillId="9" borderId="19" xfId="0" applyFont="1" applyFill="1" applyBorder="1" applyAlignment="1">
      <alignment horizontal="center" vertical="center" wrapText="1"/>
    </xf>
    <xf numFmtId="0" fontId="41" fillId="9" borderId="20" xfId="0" applyFont="1" applyFill="1" applyBorder="1" applyAlignment="1">
      <alignment horizontal="center" vertical="center" wrapText="1"/>
    </xf>
    <xf numFmtId="0" fontId="33" fillId="13" borderId="19" xfId="0" applyFont="1" applyFill="1" applyBorder="1" applyAlignment="1">
      <alignment horizontal="center" vertical="center" wrapText="1"/>
    </xf>
    <xf numFmtId="0" fontId="33" fillId="13" borderId="20" xfId="0" applyFont="1" applyFill="1" applyBorder="1" applyAlignment="1">
      <alignment horizontal="center" vertical="center" wrapText="1"/>
    </xf>
    <xf numFmtId="0" fontId="33" fillId="13" borderId="25" xfId="0" applyFont="1" applyFill="1" applyBorder="1" applyAlignment="1">
      <alignment horizontal="center" vertical="center" wrapText="1"/>
    </xf>
    <xf numFmtId="0" fontId="25" fillId="13" borderId="19" xfId="0" applyFont="1" applyFill="1" applyBorder="1" applyAlignment="1">
      <alignment horizontal="center" vertical="center"/>
    </xf>
    <xf numFmtId="0" fontId="25" fillId="13" borderId="52" xfId="0" applyFont="1" applyFill="1" applyBorder="1" applyAlignment="1">
      <alignment horizontal="center" vertical="center"/>
    </xf>
    <xf numFmtId="0" fontId="25" fillId="13" borderId="20" xfId="0" applyFont="1" applyFill="1" applyBorder="1" applyAlignment="1">
      <alignment horizontal="center" vertical="center"/>
    </xf>
    <xf numFmtId="0" fontId="25" fillId="13" borderId="25" xfId="0" applyFont="1" applyFill="1" applyBorder="1" applyAlignment="1">
      <alignment horizontal="center" vertical="center"/>
    </xf>
    <xf numFmtId="0" fontId="14" fillId="13" borderId="22"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4" fillId="13" borderId="24" xfId="0" applyFont="1" applyFill="1" applyBorder="1" applyAlignment="1">
      <alignment horizontal="center" vertical="center" wrapText="1"/>
    </xf>
    <xf numFmtId="0" fontId="9" fillId="3" borderId="1" xfId="0" applyFont="1" applyFill="1" applyBorder="1" applyAlignment="1">
      <alignment horizontal="center"/>
    </xf>
    <xf numFmtId="0" fontId="25" fillId="9" borderId="19" xfId="0" applyFont="1" applyFill="1" applyBorder="1" applyAlignment="1">
      <alignment horizontal="center" vertical="center" wrapText="1"/>
    </xf>
    <xf numFmtId="0" fontId="25" fillId="9" borderId="20" xfId="0" applyFont="1" applyFill="1" applyBorder="1" applyAlignment="1">
      <alignment horizontal="center" vertical="center" wrapText="1"/>
    </xf>
    <xf numFmtId="0" fontId="25" fillId="9" borderId="25" xfId="0" applyFont="1" applyFill="1" applyBorder="1" applyAlignment="1">
      <alignment horizontal="center" vertical="center" wrapText="1"/>
    </xf>
    <xf numFmtId="0" fontId="26" fillId="9" borderId="19" xfId="0" applyFont="1" applyFill="1" applyBorder="1" applyAlignment="1">
      <alignment horizontal="center" vertical="center" wrapText="1"/>
    </xf>
    <xf numFmtId="0" fontId="26" fillId="9" borderId="20" xfId="0" applyFont="1" applyFill="1" applyBorder="1" applyAlignment="1">
      <alignment horizontal="center" vertical="center" wrapText="1"/>
    </xf>
    <xf numFmtId="0" fontId="26" fillId="9" borderId="25" xfId="0" applyFont="1" applyFill="1" applyBorder="1" applyAlignment="1">
      <alignment horizontal="center" vertical="center" wrapText="1"/>
    </xf>
    <xf numFmtId="0" fontId="25" fillId="0" borderId="25" xfId="0" applyFont="1" applyBorder="1" applyAlignment="1">
      <alignment horizontal="center" vertical="center" wrapText="1"/>
    </xf>
    <xf numFmtId="0" fontId="0" fillId="9" borderId="18" xfId="0" applyFill="1" applyBorder="1" applyAlignment="1">
      <alignment horizontal="center" vertical="center"/>
    </xf>
    <xf numFmtId="0" fontId="0" fillId="9" borderId="22" xfId="0" applyFill="1" applyBorder="1" applyAlignment="1">
      <alignment horizontal="center" vertical="center" wrapText="1"/>
    </xf>
    <xf numFmtId="0" fontId="0" fillId="9" borderId="23" xfId="0" applyFill="1" applyBorder="1" applyAlignment="1">
      <alignment horizontal="center" vertical="center" wrapText="1"/>
    </xf>
    <xf numFmtId="0" fontId="0" fillId="9" borderId="24" xfId="0" applyFill="1" applyBorder="1" applyAlignment="1">
      <alignment horizontal="center" vertical="center" wrapText="1"/>
    </xf>
    <xf numFmtId="0" fontId="0" fillId="9" borderId="19" xfId="0" applyFill="1" applyBorder="1" applyAlignment="1">
      <alignment horizontal="center" vertical="center" wrapText="1"/>
    </xf>
    <xf numFmtId="0" fontId="0" fillId="9" borderId="20" xfId="0" applyFill="1" applyBorder="1" applyAlignment="1">
      <alignment horizontal="center" vertical="center" wrapText="1"/>
    </xf>
    <xf numFmtId="0" fontId="0" fillId="9" borderId="25" xfId="0" applyFill="1" applyBorder="1" applyAlignment="1">
      <alignment horizontal="center" vertical="center" wrapText="1"/>
    </xf>
    <xf numFmtId="0" fontId="0" fillId="9" borderId="68" xfId="0" applyFill="1" applyBorder="1" applyAlignment="1">
      <alignment horizontal="center" vertical="center" wrapText="1"/>
    </xf>
    <xf numFmtId="0" fontId="0" fillId="9" borderId="61" xfId="0" applyFill="1" applyBorder="1" applyAlignment="1">
      <alignment horizontal="center" vertical="center" wrapText="1"/>
    </xf>
    <xf numFmtId="0" fontId="0" fillId="9" borderId="62" xfId="0" applyFill="1" applyBorder="1" applyAlignment="1">
      <alignment horizontal="center" vertical="center" wrapText="1"/>
    </xf>
    <xf numFmtId="0" fontId="0" fillId="13" borderId="22" xfId="0" applyFill="1" applyBorder="1" applyAlignment="1">
      <alignment horizontal="center" vertical="center" wrapText="1"/>
    </xf>
    <xf numFmtId="0" fontId="0" fillId="13" borderId="23" xfId="0" applyFill="1" applyBorder="1" applyAlignment="1">
      <alignment horizontal="center" vertical="center" wrapText="1"/>
    </xf>
    <xf numFmtId="0" fontId="0" fillId="13" borderId="24" xfId="0" applyFill="1" applyBorder="1" applyAlignment="1">
      <alignment horizontal="center" vertical="center" wrapText="1"/>
    </xf>
    <xf numFmtId="0" fontId="0" fillId="13" borderId="68" xfId="0" applyFill="1" applyBorder="1" applyAlignment="1">
      <alignment horizontal="center" vertical="center" wrapText="1"/>
    </xf>
    <xf numFmtId="0" fontId="0" fillId="13" borderId="61" xfId="0" applyFill="1" applyBorder="1" applyAlignment="1">
      <alignment horizontal="center" vertical="center" wrapText="1"/>
    </xf>
    <xf numFmtId="0" fontId="0" fillId="13" borderId="62" xfId="0" applyFill="1" applyBorder="1" applyAlignment="1">
      <alignment horizontal="center" vertical="center" wrapText="1"/>
    </xf>
    <xf numFmtId="0" fontId="25" fillId="13" borderId="40" xfId="0" applyFont="1" applyFill="1" applyBorder="1" applyAlignment="1">
      <alignment horizontal="center" vertical="center" wrapText="1"/>
    </xf>
    <xf numFmtId="0" fontId="25" fillId="13" borderId="43" xfId="0" applyFont="1" applyFill="1" applyBorder="1" applyAlignment="1">
      <alignment horizontal="center" vertical="center" wrapText="1"/>
    </xf>
    <xf numFmtId="0" fontId="25" fillId="13" borderId="47" xfId="0" applyFont="1" applyFill="1" applyBorder="1" applyAlignment="1">
      <alignment horizontal="center" vertical="center" wrapText="1"/>
    </xf>
    <xf numFmtId="0" fontId="25" fillId="13" borderId="19" xfId="0" applyFont="1" applyFill="1" applyBorder="1" applyAlignment="1">
      <alignment horizontal="center" vertical="center" wrapText="1"/>
    </xf>
    <xf numFmtId="0" fontId="25" fillId="13" borderId="20" xfId="0" applyFont="1" applyFill="1" applyBorder="1" applyAlignment="1">
      <alignment horizontal="center" vertical="center" wrapText="1"/>
    </xf>
    <xf numFmtId="0" fontId="25" fillId="13" borderId="25" xfId="0" applyFont="1" applyFill="1" applyBorder="1" applyAlignment="1">
      <alignment horizontal="center" vertical="center" wrapText="1"/>
    </xf>
    <xf numFmtId="0" fontId="26" fillId="13" borderId="19" xfId="0" applyFont="1" applyFill="1" applyBorder="1" applyAlignment="1">
      <alignment horizontal="center" vertical="center" wrapText="1"/>
    </xf>
    <xf numFmtId="0" fontId="26" fillId="13" borderId="20" xfId="0" applyFont="1" applyFill="1" applyBorder="1" applyAlignment="1">
      <alignment horizontal="center" vertical="center" wrapText="1"/>
    </xf>
    <xf numFmtId="0" fontId="26" fillId="13" borderId="25" xfId="0" applyFont="1" applyFill="1" applyBorder="1" applyAlignment="1">
      <alignment horizontal="center" vertical="center" wrapText="1"/>
    </xf>
    <xf numFmtId="0" fontId="0" fillId="13" borderId="9" xfId="0" applyFill="1" applyBorder="1" applyAlignment="1">
      <alignment horizontal="center" vertical="center"/>
    </xf>
    <xf numFmtId="0" fontId="0" fillId="13" borderId="10" xfId="0" applyFill="1" applyBorder="1" applyAlignment="1">
      <alignment horizontal="center" vertical="center"/>
    </xf>
    <xf numFmtId="0" fontId="0" fillId="13" borderId="18" xfId="0" applyFill="1" applyBorder="1" applyAlignment="1">
      <alignment horizontal="center" vertical="center"/>
    </xf>
    <xf numFmtId="0" fontId="24" fillId="4" borderId="2" xfId="0" applyFont="1" applyFill="1" applyBorder="1" applyAlignment="1">
      <alignment horizontal="center" vertical="center"/>
    </xf>
    <xf numFmtId="0" fontId="22" fillId="2" borderId="5" xfId="0" applyFont="1" applyFill="1" applyBorder="1" applyAlignment="1">
      <alignment horizontal="center" vertical="center" wrapText="1"/>
    </xf>
    <xf numFmtId="0" fontId="9" fillId="3" borderId="15" xfId="0" applyFont="1" applyFill="1" applyBorder="1" applyAlignment="1">
      <alignment horizontal="center"/>
    </xf>
    <xf numFmtId="0" fontId="26" fillId="13" borderId="19" xfId="0" applyFont="1" applyFill="1" applyBorder="1" applyAlignment="1">
      <alignment horizontal="center" vertical="center"/>
    </xf>
    <xf numFmtId="0" fontId="26" fillId="13" borderId="20" xfId="0" applyFont="1" applyFill="1" applyBorder="1" applyAlignment="1">
      <alignment horizontal="center" vertical="center"/>
    </xf>
    <xf numFmtId="0" fontId="27" fillId="13" borderId="20" xfId="0" applyFont="1" applyFill="1" applyBorder="1" applyAlignment="1">
      <alignment horizontal="center" vertical="center" wrapText="1"/>
    </xf>
    <xf numFmtId="0" fontId="25" fillId="13" borderId="35" xfId="0" applyFont="1" applyFill="1" applyBorder="1" applyAlignment="1">
      <alignment horizontal="left" vertical="center" wrapText="1"/>
    </xf>
    <xf numFmtId="9" fontId="25" fillId="13" borderId="20" xfId="0" applyNumberFormat="1" applyFont="1" applyFill="1" applyBorder="1" applyAlignment="1">
      <alignment horizontal="center" vertical="center"/>
    </xf>
    <xf numFmtId="0" fontId="0" fillId="13" borderId="19" xfId="0" applyFill="1" applyBorder="1" applyAlignment="1">
      <alignment horizontal="center" vertical="center"/>
    </xf>
    <xf numFmtId="0" fontId="0" fillId="13" borderId="20" xfId="0" applyFill="1" applyBorder="1" applyAlignment="1">
      <alignment horizontal="center" vertical="center"/>
    </xf>
    <xf numFmtId="0" fontId="0" fillId="9" borderId="26" xfId="0" applyFill="1" applyBorder="1" applyAlignment="1">
      <alignment horizontal="center" vertical="center"/>
    </xf>
    <xf numFmtId="0" fontId="0" fillId="9" borderId="32" xfId="0" applyFill="1" applyBorder="1" applyAlignment="1">
      <alignment horizontal="center" vertical="center"/>
    </xf>
    <xf numFmtId="0" fontId="0" fillId="9" borderId="33" xfId="0" applyFill="1" applyBorder="1" applyAlignment="1">
      <alignment horizontal="center" vertical="center"/>
    </xf>
    <xf numFmtId="0" fontId="14" fillId="9" borderId="27"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30" xfId="0" applyFont="1" applyFill="1" applyBorder="1" applyAlignment="1">
      <alignment horizontal="center" vertical="center" wrapText="1"/>
    </xf>
    <xf numFmtId="0" fontId="44" fillId="9" borderId="27"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4" fillId="9" borderId="30"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46" fillId="13" borderId="3" xfId="0" applyFont="1" applyFill="1" applyBorder="1" applyAlignment="1">
      <alignment horizontal="center" vertical="center" wrapText="1"/>
    </xf>
    <xf numFmtId="0" fontId="46" fillId="13" borderId="30" xfId="0" applyFont="1" applyFill="1" applyBorder="1" applyAlignment="1">
      <alignment horizontal="center" vertical="center" wrapText="1"/>
    </xf>
    <xf numFmtId="0" fontId="45" fillId="13" borderId="27" xfId="0" applyFont="1" applyFill="1" applyBorder="1" applyAlignment="1">
      <alignment horizontal="center" vertical="center" wrapText="1"/>
    </xf>
    <xf numFmtId="0" fontId="45" fillId="13" borderId="3" xfId="0" applyFont="1" applyFill="1" applyBorder="1" applyAlignment="1">
      <alignment horizontal="center" vertical="center" wrapText="1"/>
    </xf>
    <xf numFmtId="0" fontId="45" fillId="13" borderId="30" xfId="0" applyFont="1" applyFill="1" applyBorder="1" applyAlignment="1">
      <alignment horizontal="center" vertical="center" wrapText="1"/>
    </xf>
    <xf numFmtId="0" fontId="48" fillId="13" borderId="27" xfId="0" applyFont="1" applyFill="1" applyBorder="1" applyAlignment="1">
      <alignment horizontal="center" vertical="center" wrapText="1"/>
    </xf>
    <xf numFmtId="0" fontId="45" fillId="0" borderId="27"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30" xfId="0" applyFont="1" applyBorder="1" applyAlignment="1">
      <alignment horizontal="center" vertical="center" wrapText="1"/>
    </xf>
    <xf numFmtId="9" fontId="25" fillId="13" borderId="27" xfId="0" applyNumberFormat="1" applyFont="1" applyFill="1" applyBorder="1" applyAlignment="1">
      <alignment horizontal="center" vertical="center" wrapText="1"/>
    </xf>
    <xf numFmtId="9" fontId="25" fillId="13" borderId="30" xfId="0" applyNumberFormat="1" applyFont="1" applyFill="1" applyBorder="1" applyAlignment="1">
      <alignment horizontal="center" vertical="center" wrapText="1"/>
    </xf>
    <xf numFmtId="0" fontId="47" fillId="0" borderId="27"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30"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30" xfId="0" applyFont="1" applyBorder="1" applyAlignment="1">
      <alignment horizontal="center" vertical="center" wrapText="1"/>
    </xf>
    <xf numFmtId="0" fontId="47" fillId="13" borderId="27" xfId="0" applyFont="1" applyFill="1" applyBorder="1" applyAlignment="1">
      <alignment horizontal="center" vertical="center" wrapText="1"/>
    </xf>
    <xf numFmtId="0" fontId="47" fillId="13" borderId="30" xfId="0" applyFont="1" applyFill="1" applyBorder="1" applyAlignment="1">
      <alignment horizontal="center" vertical="center" wrapText="1"/>
    </xf>
    <xf numFmtId="0" fontId="47" fillId="13" borderId="3" xfId="0" applyFont="1" applyFill="1" applyBorder="1" applyAlignment="1">
      <alignment horizontal="center" vertical="center" wrapText="1"/>
    </xf>
    <xf numFmtId="44" fontId="1" fillId="0" borderId="44" xfId="1" applyFont="1" applyBorder="1" applyAlignment="1">
      <alignment horizontal="center" vertical="center" wrapText="1"/>
    </xf>
    <xf numFmtId="44" fontId="1" fillId="0" borderId="71" xfId="1" applyFont="1" applyBorder="1" applyAlignment="1">
      <alignment horizontal="center" vertical="center" wrapText="1"/>
    </xf>
    <xf numFmtId="44" fontId="1" fillId="0" borderId="45" xfId="1" applyFont="1" applyBorder="1" applyAlignment="1">
      <alignment horizontal="center" vertical="center" wrapText="1"/>
    </xf>
    <xf numFmtId="9" fontId="0" fillId="0" borderId="3" xfId="2" applyFont="1" applyBorder="1" applyAlignment="1">
      <alignment horizontal="center"/>
    </xf>
    <xf numFmtId="0" fontId="25" fillId="0"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25" fillId="0" borderId="48" xfId="0" applyFont="1" applyBorder="1" applyAlignment="1">
      <alignment horizontal="center" vertical="center"/>
    </xf>
    <xf numFmtId="0" fontId="25" fillId="0" borderId="73" xfId="0" applyFont="1" applyBorder="1" applyAlignment="1">
      <alignment horizontal="center" vertical="center"/>
    </xf>
    <xf numFmtId="0" fontId="25" fillId="0" borderId="3" xfId="0" applyFont="1" applyFill="1" applyBorder="1" applyAlignment="1">
      <alignment horizontal="center" vertical="center"/>
    </xf>
    <xf numFmtId="0" fontId="30" fillId="9" borderId="22" xfId="0" applyFont="1" applyFill="1" applyBorder="1" applyAlignment="1">
      <alignment horizontal="center" vertical="center"/>
    </xf>
    <xf numFmtId="0" fontId="30" fillId="9" borderId="23" xfId="0" applyFont="1" applyFill="1" applyBorder="1" applyAlignment="1">
      <alignment horizontal="center" vertical="center"/>
    </xf>
    <xf numFmtId="0" fontId="30" fillId="9" borderId="24" xfId="0" applyFont="1" applyFill="1" applyBorder="1" applyAlignment="1">
      <alignment horizontal="center" vertical="center"/>
    </xf>
    <xf numFmtId="0" fontId="9" fillId="0" borderId="3" xfId="0" applyFont="1" applyBorder="1" applyAlignment="1">
      <alignment horizontal="right" vertical="center"/>
    </xf>
    <xf numFmtId="0" fontId="38" fillId="0" borderId="27" xfId="0" applyFont="1" applyBorder="1" applyAlignment="1">
      <alignment horizontal="center" vertical="center"/>
    </xf>
    <xf numFmtId="0" fontId="38" fillId="0" borderId="3" xfId="0" applyFont="1" applyBorder="1" applyAlignment="1">
      <alignment horizontal="center" vertical="center"/>
    </xf>
    <xf numFmtId="9" fontId="38" fillId="13" borderId="19" xfId="0" applyNumberFormat="1" applyFont="1" applyFill="1" applyBorder="1" applyAlignment="1">
      <alignment horizontal="center" vertical="center" wrapText="1"/>
    </xf>
    <xf numFmtId="9" fontId="38" fillId="13" borderId="20" xfId="0" applyNumberFormat="1" applyFont="1" applyFill="1" applyBorder="1" applyAlignment="1">
      <alignment horizontal="center" vertical="center" wrapText="1"/>
    </xf>
    <xf numFmtId="9" fontId="38" fillId="0" borderId="19" xfId="0" applyNumberFormat="1" applyFont="1" applyBorder="1" applyAlignment="1">
      <alignment horizontal="center" vertical="center" wrapText="1"/>
    </xf>
    <xf numFmtId="9" fontId="38" fillId="0" borderId="20" xfId="0" applyNumberFormat="1" applyFont="1" applyBorder="1" applyAlignment="1">
      <alignment horizontal="center" vertical="center" wrapText="1"/>
    </xf>
    <xf numFmtId="9" fontId="38" fillId="0" borderId="25" xfId="0" applyNumberFormat="1" applyFont="1" applyBorder="1" applyAlignment="1">
      <alignment horizontal="center" vertical="center" wrapText="1"/>
    </xf>
    <xf numFmtId="0" fontId="30" fillId="13" borderId="22" xfId="0" applyFont="1" applyFill="1" applyBorder="1" applyAlignment="1">
      <alignment horizontal="center" vertical="center"/>
    </xf>
    <xf numFmtId="0" fontId="30" fillId="13" borderId="23" xfId="0" applyFont="1" applyFill="1" applyBorder="1" applyAlignment="1">
      <alignment horizontal="center" vertical="center"/>
    </xf>
    <xf numFmtId="0" fontId="30" fillId="13" borderId="24" xfId="0" applyFont="1" applyFill="1" applyBorder="1" applyAlignment="1">
      <alignment horizontal="center" vertical="center"/>
    </xf>
    <xf numFmtId="0" fontId="38" fillId="13" borderId="27" xfId="0" applyFont="1" applyFill="1" applyBorder="1" applyAlignment="1">
      <alignment horizontal="center" vertical="center"/>
    </xf>
    <xf numFmtId="0" fontId="38" fillId="13" borderId="3" xfId="0" applyFont="1" applyFill="1" applyBorder="1" applyAlignment="1">
      <alignment horizontal="center" vertical="center"/>
    </xf>
    <xf numFmtId="0" fontId="38" fillId="13" borderId="30" xfId="0" applyFont="1" applyFill="1" applyBorder="1" applyAlignment="1">
      <alignment horizontal="center" vertical="center"/>
    </xf>
    <xf numFmtId="0" fontId="38" fillId="0" borderId="30" xfId="0" applyFont="1" applyBorder="1" applyAlignment="1">
      <alignment horizontal="center" vertical="center"/>
    </xf>
    <xf numFmtId="9" fontId="38" fillId="13" borderId="25" xfId="0" applyNumberFormat="1" applyFont="1" applyFill="1" applyBorder="1" applyAlignment="1">
      <alignment horizontal="center" vertical="center" wrapText="1"/>
    </xf>
    <xf numFmtId="0" fontId="38" fillId="0" borderId="58" xfId="0" applyFont="1" applyBorder="1" applyAlignment="1">
      <alignment horizontal="center" vertical="center"/>
    </xf>
    <xf numFmtId="0" fontId="33" fillId="13" borderId="3" xfId="0" applyFont="1" applyFill="1" applyBorder="1" applyAlignment="1">
      <alignment horizontal="center" vertical="center"/>
    </xf>
    <xf numFmtId="0" fontId="33" fillId="13" borderId="30" xfId="0" applyFont="1" applyFill="1" applyBorder="1" applyAlignment="1">
      <alignment horizontal="center" vertical="center"/>
    </xf>
    <xf numFmtId="0" fontId="33" fillId="13" borderId="27" xfId="0" applyFont="1" applyFill="1" applyBorder="1" applyAlignment="1">
      <alignment horizontal="center" vertical="center"/>
    </xf>
    <xf numFmtId="9" fontId="25" fillId="13" borderId="27" xfId="0" applyNumberFormat="1" applyFont="1" applyFill="1" applyBorder="1" applyAlignment="1">
      <alignment horizontal="center" vertical="center"/>
    </xf>
    <xf numFmtId="9" fontId="25" fillId="13" borderId="3" xfId="0" applyNumberFormat="1" applyFont="1" applyFill="1" applyBorder="1" applyAlignment="1">
      <alignment horizontal="center" vertical="center"/>
    </xf>
    <xf numFmtId="9" fontId="25" fillId="13" borderId="30" xfId="0" applyNumberFormat="1" applyFont="1" applyFill="1" applyBorder="1" applyAlignment="1">
      <alignment horizontal="center" vertical="center"/>
    </xf>
    <xf numFmtId="0" fontId="51" fillId="9" borderId="3" xfId="0" applyFont="1" applyFill="1" applyBorder="1" applyAlignment="1">
      <alignment horizontal="right" vertical="center"/>
    </xf>
    <xf numFmtId="0" fontId="25" fillId="0" borderId="26" xfId="0" applyFont="1" applyBorder="1" applyAlignment="1">
      <alignment horizontal="center" vertical="center"/>
    </xf>
    <xf numFmtId="0" fontId="25" fillId="0" borderId="32" xfId="0" applyFont="1" applyBorder="1" applyAlignment="1">
      <alignment horizontal="center" vertical="center"/>
    </xf>
    <xf numFmtId="0" fontId="25" fillId="0" borderId="33" xfId="0" applyFont="1" applyBorder="1" applyAlignment="1">
      <alignment horizontal="center" vertical="center"/>
    </xf>
    <xf numFmtId="0" fontId="25" fillId="13" borderId="26" xfId="0" applyFont="1" applyFill="1" applyBorder="1" applyAlignment="1">
      <alignment horizontal="center" vertical="center"/>
    </xf>
    <xf numFmtId="0" fontId="25" fillId="13" borderId="32" xfId="0" applyFont="1" applyFill="1" applyBorder="1" applyAlignment="1">
      <alignment horizontal="center" vertical="center"/>
    </xf>
    <xf numFmtId="0" fontId="25" fillId="13" borderId="33" xfId="0" applyFont="1" applyFill="1" applyBorder="1" applyAlignment="1">
      <alignment horizontal="center" vertical="center"/>
    </xf>
    <xf numFmtId="9" fontId="25" fillId="9" borderId="27" xfId="0" applyNumberFormat="1" applyFont="1" applyFill="1" applyBorder="1" applyAlignment="1">
      <alignment horizontal="center" vertical="center"/>
    </xf>
    <xf numFmtId="9" fontId="25" fillId="9" borderId="3" xfId="0" applyNumberFormat="1" applyFont="1" applyFill="1" applyBorder="1" applyAlignment="1">
      <alignment horizontal="center" vertical="center"/>
    </xf>
    <xf numFmtId="9" fontId="25" fillId="9" borderId="30" xfId="0" applyNumberFormat="1" applyFont="1" applyFill="1" applyBorder="1" applyAlignment="1">
      <alignment horizontal="center" vertical="center"/>
    </xf>
    <xf numFmtId="0" fontId="33" fillId="9" borderId="27" xfId="0" applyFont="1" applyFill="1" applyBorder="1" applyAlignment="1">
      <alignment horizontal="center" vertical="center"/>
    </xf>
    <xf numFmtId="0" fontId="33" fillId="9" borderId="3" xfId="0" applyFont="1" applyFill="1" applyBorder="1" applyAlignment="1">
      <alignment horizontal="center" vertical="center"/>
    </xf>
    <xf numFmtId="0" fontId="33" fillId="9" borderId="30" xfId="0" applyFont="1" applyFill="1" applyBorder="1" applyAlignment="1">
      <alignment horizontal="center" vertical="center"/>
    </xf>
    <xf numFmtId="0" fontId="33" fillId="13" borderId="58" xfId="0" applyFont="1" applyFill="1" applyBorder="1" applyAlignment="1">
      <alignment horizontal="center" vertical="center"/>
    </xf>
    <xf numFmtId="9" fontId="25" fillId="13" borderId="58" xfId="0" applyNumberFormat="1" applyFont="1" applyFill="1" applyBorder="1" applyAlignment="1">
      <alignment horizontal="center" vertical="center"/>
    </xf>
    <xf numFmtId="0" fontId="25" fillId="13" borderId="67" xfId="0" applyFont="1" applyFill="1" applyBorder="1" applyAlignment="1">
      <alignment horizontal="center" vertical="center"/>
    </xf>
    <xf numFmtId="0" fontId="1" fillId="2"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25" fillId="13" borderId="53" xfId="0" applyFont="1" applyFill="1" applyBorder="1" applyAlignment="1">
      <alignment horizontal="center" vertical="center"/>
    </xf>
    <xf numFmtId="0" fontId="25" fillId="13" borderId="44" xfId="0" applyFont="1" applyFill="1" applyBorder="1" applyAlignment="1">
      <alignment horizontal="center" vertical="center"/>
    </xf>
    <xf numFmtId="0" fontId="25" fillId="13" borderId="59" xfId="0" applyFont="1" applyFill="1" applyBorder="1" applyAlignment="1">
      <alignment horizontal="center" vertical="center"/>
    </xf>
    <xf numFmtId="0" fontId="33" fillId="13" borderId="26" xfId="0" applyFont="1" applyFill="1" applyBorder="1" applyAlignment="1">
      <alignment horizontal="center" vertical="center" wrapText="1"/>
    </xf>
    <xf numFmtId="0" fontId="33" fillId="13" borderId="32" xfId="0" applyFont="1" applyFill="1" applyBorder="1" applyAlignment="1">
      <alignment horizontal="center" vertical="center" wrapText="1"/>
    </xf>
    <xf numFmtId="0" fontId="33" fillId="13" borderId="67" xfId="0" applyFont="1" applyFill="1" applyBorder="1" applyAlignment="1">
      <alignment horizontal="center" vertical="center" wrapText="1"/>
    </xf>
    <xf numFmtId="0" fontId="33" fillId="13" borderId="27" xfId="0" applyFont="1" applyFill="1" applyBorder="1" applyAlignment="1">
      <alignment horizontal="left" vertical="center" wrapText="1"/>
    </xf>
    <xf numFmtId="0" fontId="33" fillId="13" borderId="3" xfId="0" applyFont="1" applyFill="1" applyBorder="1" applyAlignment="1">
      <alignment horizontal="left" vertical="center" wrapText="1"/>
    </xf>
    <xf numFmtId="0" fontId="33" fillId="13" borderId="30" xfId="0" applyFont="1" applyFill="1" applyBorder="1" applyAlignment="1">
      <alignment horizontal="left" vertical="center" wrapText="1"/>
    </xf>
    <xf numFmtId="0" fontId="25" fillId="9" borderId="9" xfId="0" applyFont="1" applyFill="1" applyBorder="1" applyAlignment="1">
      <alignment horizontal="center" vertical="center" wrapText="1"/>
    </xf>
    <xf numFmtId="0" fontId="25" fillId="9" borderId="10" xfId="0" applyFont="1" applyFill="1" applyBorder="1" applyAlignment="1">
      <alignment horizontal="center" vertical="center" wrapText="1"/>
    </xf>
    <xf numFmtId="0" fontId="25" fillId="9" borderId="18" xfId="0" applyFont="1" applyFill="1" applyBorder="1" applyAlignment="1">
      <alignment horizontal="center" vertical="center" wrapText="1"/>
    </xf>
    <xf numFmtId="9" fontId="25" fillId="9" borderId="9" xfId="0" applyNumberFormat="1" applyFont="1" applyFill="1" applyBorder="1" applyAlignment="1">
      <alignment horizontal="center" vertical="center"/>
    </xf>
    <xf numFmtId="9" fontId="25" fillId="9" borderId="10" xfId="0" applyNumberFormat="1" applyFont="1" applyFill="1" applyBorder="1" applyAlignment="1">
      <alignment horizontal="center" vertical="center"/>
    </xf>
    <xf numFmtId="9" fontId="25" fillId="9" borderId="18" xfId="0" applyNumberFormat="1" applyFont="1" applyFill="1" applyBorder="1" applyAlignment="1">
      <alignment horizontal="center" vertical="center"/>
    </xf>
    <xf numFmtId="0" fontId="25" fillId="13" borderId="5" xfId="0" applyFont="1" applyFill="1" applyBorder="1" applyAlignment="1">
      <alignment horizontal="center" vertical="center"/>
    </xf>
    <xf numFmtId="0" fontId="33" fillId="13" borderId="54" xfId="0" applyFont="1" applyFill="1" applyBorder="1" applyAlignment="1">
      <alignment horizontal="center" vertical="center" wrapText="1"/>
    </xf>
    <xf numFmtId="0" fontId="33" fillId="13" borderId="52" xfId="0" applyFont="1" applyFill="1" applyBorder="1" applyAlignment="1">
      <alignment horizontal="center" vertical="center" wrapText="1"/>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31"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0" xfId="0" applyFont="1" applyAlignment="1">
      <alignment horizontal="center" vertical="center" wrapText="1"/>
    </xf>
    <xf numFmtId="0" fontId="41" fillId="0" borderId="1"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8" xfId="0" applyFont="1" applyBorder="1" applyAlignment="1">
      <alignment horizontal="center" vertical="center" wrapText="1"/>
    </xf>
    <xf numFmtId="0" fontId="25" fillId="9" borderId="9" xfId="0" applyFont="1" applyFill="1" applyBorder="1" applyAlignment="1">
      <alignment horizontal="center" vertical="center"/>
    </xf>
    <xf numFmtId="0" fontId="25" fillId="9" borderId="10" xfId="0" applyFont="1" applyFill="1" applyBorder="1" applyAlignment="1">
      <alignment horizontal="center" vertical="center"/>
    </xf>
    <xf numFmtId="0" fontId="25" fillId="9" borderId="18" xfId="0" applyFont="1" applyFill="1" applyBorder="1" applyAlignment="1">
      <alignment horizontal="center" vertical="center"/>
    </xf>
    <xf numFmtId="0" fontId="25" fillId="0" borderId="12" xfId="0" applyFont="1" applyBorder="1" applyAlignment="1">
      <alignment horizontal="center" vertical="center"/>
    </xf>
    <xf numFmtId="0" fontId="25" fillId="0" borderId="5" xfId="0" applyFont="1" applyBorder="1" applyAlignment="1">
      <alignment horizontal="center" vertical="center"/>
    </xf>
    <xf numFmtId="0" fontId="25" fillId="0" borderId="15" xfId="0" applyFont="1" applyBorder="1" applyAlignment="1">
      <alignment horizontal="center" vertical="center"/>
    </xf>
    <xf numFmtId="0" fontId="33" fillId="0" borderId="26"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25" fillId="13" borderId="10" xfId="0" applyFont="1" applyFill="1" applyBorder="1" applyAlignment="1">
      <alignment horizontal="center" vertical="center" wrapText="1"/>
    </xf>
    <xf numFmtId="9" fontId="25" fillId="13" borderId="10" xfId="0" applyNumberFormat="1" applyFont="1" applyFill="1" applyBorder="1" applyAlignment="1">
      <alignment horizontal="center" vertical="center"/>
    </xf>
    <xf numFmtId="0" fontId="33" fillId="13" borderId="55" xfId="0" applyFont="1" applyFill="1" applyBorder="1" applyAlignment="1">
      <alignment horizontal="center" vertical="center" wrapText="1"/>
    </xf>
    <xf numFmtId="0" fontId="33" fillId="13" borderId="29" xfId="0" applyFont="1" applyFill="1" applyBorder="1" applyAlignment="1">
      <alignment horizontal="center" vertical="center" wrapText="1"/>
    </xf>
    <xf numFmtId="0" fontId="33" fillId="13" borderId="60" xfId="0" applyFont="1" applyFill="1" applyBorder="1" applyAlignment="1">
      <alignment horizontal="center" vertical="center" wrapText="1"/>
    </xf>
    <xf numFmtId="0" fontId="41" fillId="13" borderId="0" xfId="0" applyFont="1" applyFill="1" applyAlignment="1">
      <alignment horizontal="center" vertical="center" wrapText="1"/>
    </xf>
    <xf numFmtId="0" fontId="25" fillId="13" borderId="10" xfId="0" applyFont="1" applyFill="1" applyBorder="1" applyAlignment="1">
      <alignment horizontal="center" vertical="center"/>
    </xf>
    <xf numFmtId="0" fontId="41" fillId="13" borderId="4" xfId="0" applyFont="1" applyFill="1" applyBorder="1" applyAlignment="1">
      <alignment horizontal="center" vertical="center" wrapText="1"/>
    </xf>
    <xf numFmtId="0" fontId="41" fillId="13" borderId="1" xfId="0" applyFont="1" applyFill="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6" xfId="0" applyFont="1" applyBorder="1" applyAlignment="1">
      <alignment horizontal="center" vertical="center" wrapText="1"/>
    </xf>
    <xf numFmtId="0" fontId="25" fillId="13" borderId="9" xfId="0" applyFont="1" applyFill="1" applyBorder="1" applyAlignment="1">
      <alignment horizontal="center" vertical="center" wrapText="1"/>
    </xf>
    <xf numFmtId="0" fontId="25" fillId="13" borderId="18" xfId="0" applyFont="1" applyFill="1" applyBorder="1" applyAlignment="1">
      <alignment horizontal="center" vertical="center" wrapText="1"/>
    </xf>
    <xf numFmtId="0" fontId="33" fillId="0" borderId="58" xfId="0" applyFont="1" applyBorder="1" applyAlignment="1">
      <alignment horizontal="center" vertical="center" wrapText="1"/>
    </xf>
    <xf numFmtId="0" fontId="33" fillId="0" borderId="60" xfId="0" applyFont="1" applyBorder="1" applyAlignment="1">
      <alignment horizontal="center" vertical="center" wrapText="1"/>
    </xf>
    <xf numFmtId="0" fontId="41" fillId="0" borderId="0" xfId="0" applyFont="1" applyBorder="1" applyAlignment="1">
      <alignment horizontal="center" vertical="center" wrapText="1"/>
    </xf>
    <xf numFmtId="0" fontId="33" fillId="0" borderId="67" xfId="0" applyFont="1" applyBorder="1" applyAlignment="1">
      <alignment horizontal="center" vertical="center" wrapText="1"/>
    </xf>
    <xf numFmtId="0" fontId="25" fillId="13" borderId="9" xfId="0" applyFont="1" applyFill="1" applyBorder="1" applyAlignment="1">
      <alignment horizontal="center" vertical="center"/>
    </xf>
    <xf numFmtId="0" fontId="25" fillId="13" borderId="18" xfId="0" applyFont="1" applyFill="1" applyBorder="1" applyAlignment="1">
      <alignment horizontal="center" vertical="center"/>
    </xf>
    <xf numFmtId="9" fontId="30" fillId="13" borderId="19" xfId="0" applyNumberFormat="1" applyFont="1" applyFill="1" applyBorder="1" applyAlignment="1">
      <alignment horizontal="center" vertical="center" wrapText="1"/>
    </xf>
    <xf numFmtId="9" fontId="30" fillId="13" borderId="20" xfId="0" applyNumberFormat="1" applyFont="1" applyFill="1" applyBorder="1" applyAlignment="1">
      <alignment horizontal="center" vertical="center" wrapText="1"/>
    </xf>
    <xf numFmtId="9" fontId="30" fillId="13" borderId="34" xfId="0" applyNumberFormat="1" applyFont="1" applyFill="1" applyBorder="1" applyAlignment="1">
      <alignment horizontal="center" vertical="center" wrapText="1"/>
    </xf>
    <xf numFmtId="9" fontId="30" fillId="13" borderId="35" xfId="0" applyNumberFormat="1" applyFont="1" applyFill="1" applyBorder="1" applyAlignment="1">
      <alignment horizontal="center" vertical="center" wrapText="1"/>
    </xf>
    <xf numFmtId="0" fontId="51" fillId="13" borderId="27" xfId="0" applyFont="1" applyFill="1" applyBorder="1" applyAlignment="1">
      <alignment horizontal="center" vertical="center" wrapText="1"/>
    </xf>
    <xf numFmtId="0" fontId="51" fillId="13" borderId="3" xfId="0" applyFont="1" applyFill="1" applyBorder="1" applyAlignment="1">
      <alignment horizontal="center" vertical="center" wrapText="1"/>
    </xf>
    <xf numFmtId="0" fontId="51" fillId="0" borderId="27" xfId="0" applyFont="1" applyBorder="1" applyAlignment="1">
      <alignment horizontal="center" vertical="center" wrapText="1"/>
    </xf>
    <xf numFmtId="0" fontId="51" fillId="0" borderId="52"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30" xfId="0" applyFont="1" applyBorder="1" applyAlignment="1">
      <alignment horizontal="center" vertical="center" wrapText="1"/>
    </xf>
    <xf numFmtId="0" fontId="38" fillId="0" borderId="52" xfId="0" applyFont="1" applyBorder="1" applyAlignment="1">
      <alignment horizontal="center" vertical="center"/>
    </xf>
    <xf numFmtId="0" fontId="51" fillId="13" borderId="52" xfId="0" applyFont="1" applyFill="1" applyBorder="1" applyAlignment="1">
      <alignment horizontal="center" vertical="center" wrapText="1"/>
    </xf>
    <xf numFmtId="0" fontId="51" fillId="13" borderId="30" xfId="0" applyFont="1" applyFill="1" applyBorder="1" applyAlignment="1">
      <alignment horizontal="center" vertical="center" wrapText="1"/>
    </xf>
    <xf numFmtId="0" fontId="38" fillId="13" borderId="52" xfId="0" applyFont="1" applyFill="1" applyBorder="1" applyAlignment="1">
      <alignment horizontal="center" vertical="center" wrapText="1"/>
    </xf>
    <xf numFmtId="0" fontId="38" fillId="13" borderId="52" xfId="0" applyFont="1" applyFill="1" applyBorder="1" applyAlignment="1">
      <alignment horizontal="center" vertical="center"/>
    </xf>
    <xf numFmtId="9" fontId="30" fillId="0" borderId="41" xfId="0" applyNumberFormat="1" applyFont="1" applyBorder="1" applyAlignment="1">
      <alignment horizontal="center" vertical="center" wrapText="1"/>
    </xf>
    <xf numFmtId="9" fontId="30" fillId="0" borderId="53" xfId="0" applyNumberFormat="1" applyFont="1" applyBorder="1" applyAlignment="1">
      <alignment horizontal="center" vertical="center" wrapText="1"/>
    </xf>
    <xf numFmtId="9" fontId="30" fillId="0" borderId="44" xfId="0" applyNumberFormat="1" applyFont="1" applyBorder="1" applyAlignment="1">
      <alignment horizontal="center" vertical="center" wrapText="1"/>
    </xf>
    <xf numFmtId="9" fontId="30" fillId="0" borderId="48" xfId="0" applyNumberFormat="1" applyFont="1" applyBorder="1" applyAlignment="1">
      <alignment horizontal="center" vertical="center" wrapText="1"/>
    </xf>
    <xf numFmtId="9" fontId="30" fillId="13" borderId="41" xfId="0" applyNumberFormat="1" applyFont="1" applyFill="1" applyBorder="1" applyAlignment="1">
      <alignment horizontal="center" vertical="center" wrapText="1"/>
    </xf>
    <xf numFmtId="9" fontId="30" fillId="13" borderId="53" xfId="0" applyNumberFormat="1" applyFont="1" applyFill="1" applyBorder="1" applyAlignment="1">
      <alignment horizontal="center" vertical="center" wrapText="1"/>
    </xf>
    <xf numFmtId="9" fontId="30" fillId="13" borderId="44" xfId="0" applyNumberFormat="1" applyFont="1" applyFill="1" applyBorder="1" applyAlignment="1">
      <alignment horizontal="center" vertical="center" wrapText="1"/>
    </xf>
    <xf numFmtId="9" fontId="30" fillId="13" borderId="48" xfId="0" applyNumberFormat="1" applyFont="1" applyFill="1" applyBorder="1" applyAlignment="1">
      <alignment horizontal="center" vertical="center" wrapText="1"/>
    </xf>
    <xf numFmtId="0" fontId="51" fillId="13" borderId="58" xfId="0" applyFont="1" applyFill="1" applyBorder="1" applyAlignment="1">
      <alignment horizontal="center" vertical="center" wrapText="1"/>
    </xf>
    <xf numFmtId="0" fontId="38" fillId="13" borderId="58" xfId="0" applyFont="1" applyFill="1" applyBorder="1" applyAlignment="1">
      <alignment horizontal="center" vertical="center" wrapText="1"/>
    </xf>
    <xf numFmtId="0" fontId="38" fillId="13" borderId="58" xfId="0" applyFont="1" applyFill="1" applyBorder="1" applyAlignment="1">
      <alignment horizontal="center" vertical="center"/>
    </xf>
    <xf numFmtId="9" fontId="30" fillId="0" borderId="59" xfId="0" applyNumberFormat="1" applyFont="1" applyBorder="1" applyAlignment="1">
      <alignment horizontal="center" vertical="center" wrapText="1"/>
    </xf>
    <xf numFmtId="0" fontId="51" fillId="0" borderId="58" xfId="0" applyFont="1" applyBorder="1" applyAlignment="1">
      <alignment horizontal="center" vertical="center" wrapText="1"/>
    </xf>
    <xf numFmtId="9" fontId="30" fillId="13" borderId="59" xfId="0" applyNumberFormat="1" applyFont="1" applyFill="1" applyBorder="1" applyAlignment="1">
      <alignment horizontal="center" vertical="center" wrapText="1"/>
    </xf>
    <xf numFmtId="0" fontId="33" fillId="9" borderId="34" xfId="0" applyFont="1" applyFill="1" applyBorder="1" applyAlignment="1">
      <alignment vertical="center"/>
    </xf>
    <xf numFmtId="0" fontId="33" fillId="9" borderId="35" xfId="0" applyFont="1" applyFill="1" applyBorder="1" applyAlignment="1">
      <alignment vertical="center"/>
    </xf>
    <xf numFmtId="0" fontId="33" fillId="9" borderId="9" xfId="0" applyFont="1" applyFill="1" applyBorder="1" applyAlignment="1">
      <alignment horizontal="center" vertical="center"/>
    </xf>
    <xf numFmtId="0" fontId="33" fillId="9" borderId="10" xfId="0" applyFont="1" applyFill="1" applyBorder="1" applyAlignment="1">
      <alignment horizontal="center" vertical="center"/>
    </xf>
    <xf numFmtId="0" fontId="25" fillId="9" borderId="12" xfId="0" applyFont="1" applyFill="1" applyBorder="1" applyAlignment="1">
      <alignment horizontal="center" vertical="center" wrapText="1"/>
    </xf>
    <xf numFmtId="0" fontId="25" fillId="9" borderId="5" xfId="0" applyFont="1" applyFill="1" applyBorder="1" applyAlignment="1">
      <alignment horizontal="center" vertical="center" wrapText="1"/>
    </xf>
    <xf numFmtId="0" fontId="25" fillId="0" borderId="22" xfId="0" applyFont="1" applyBorder="1" applyAlignment="1">
      <alignment vertical="center"/>
    </xf>
    <xf numFmtId="0" fontId="25" fillId="0" borderId="23" xfId="0" applyFont="1" applyBorder="1" applyAlignment="1">
      <alignment vertical="center"/>
    </xf>
    <xf numFmtId="0" fontId="33" fillId="0" borderId="19" xfId="0" applyFont="1" applyBorder="1" applyAlignment="1">
      <alignment horizontal="center" vertical="center" wrapText="1"/>
    </xf>
    <xf numFmtId="0" fontId="33" fillId="0" borderId="20" xfId="0" applyFont="1" applyBorder="1" applyAlignment="1">
      <alignment horizontal="center" vertical="center" wrapText="1"/>
    </xf>
    <xf numFmtId="0" fontId="41" fillId="9" borderId="19" xfId="0" applyFont="1" applyFill="1" applyBorder="1" applyAlignment="1">
      <alignment horizontal="center" vertical="center"/>
    </xf>
    <xf numFmtId="0" fontId="41" fillId="9" borderId="20" xfId="0" applyFont="1" applyFill="1" applyBorder="1" applyAlignment="1">
      <alignment horizontal="center" vertical="center"/>
    </xf>
    <xf numFmtId="9" fontId="25" fillId="13" borderId="9" xfId="0" applyNumberFormat="1" applyFont="1" applyFill="1" applyBorder="1" applyAlignment="1">
      <alignment horizontal="center" vertical="center"/>
    </xf>
    <xf numFmtId="0" fontId="25" fillId="0" borderId="23" xfId="0" applyFont="1" applyBorder="1" applyAlignment="1">
      <alignment horizontal="center" vertical="center"/>
    </xf>
    <xf numFmtId="0" fontId="33" fillId="0" borderId="35" xfId="0" applyFont="1" applyBorder="1" applyAlignment="1">
      <alignment horizontal="center" vertical="center" wrapText="1"/>
    </xf>
    <xf numFmtId="0" fontId="33" fillId="0" borderId="23" xfId="0" applyFont="1" applyBorder="1" applyAlignment="1">
      <alignment horizontal="center" vertical="center" wrapText="1"/>
    </xf>
    <xf numFmtId="0" fontId="25" fillId="0" borderId="10" xfId="0" applyFont="1" applyBorder="1" applyAlignment="1">
      <alignment horizontal="center" vertical="center"/>
    </xf>
    <xf numFmtId="0" fontId="33" fillId="0" borderId="43" xfId="0" applyFont="1" applyBorder="1" applyAlignment="1">
      <alignment horizontal="center" vertical="center" wrapText="1"/>
    </xf>
    <xf numFmtId="0" fontId="41" fillId="0" borderId="20" xfId="0" applyFont="1" applyBorder="1" applyAlignment="1">
      <alignment horizontal="center" vertical="center" wrapText="1"/>
    </xf>
    <xf numFmtId="0" fontId="33" fillId="9" borderId="3" xfId="0" applyFont="1" applyFill="1" applyBorder="1" applyAlignment="1">
      <alignment horizontal="center" vertical="center" wrapText="1"/>
    </xf>
    <xf numFmtId="9" fontId="25" fillId="13" borderId="13" xfId="0" applyNumberFormat="1" applyFont="1" applyFill="1" applyBorder="1" applyAlignment="1">
      <alignment horizontal="center" vertical="center"/>
    </xf>
    <xf numFmtId="9" fontId="25" fillId="13" borderId="14" xfId="0" applyNumberFormat="1" applyFont="1" applyFill="1" applyBorder="1" applyAlignment="1">
      <alignment horizontal="center" vertical="center"/>
    </xf>
    <xf numFmtId="0" fontId="33" fillId="13" borderId="22" xfId="0" applyFont="1" applyFill="1" applyBorder="1" applyAlignment="1">
      <alignment horizontal="center" vertical="center" wrapText="1"/>
    </xf>
    <xf numFmtId="0" fontId="33" fillId="13" borderId="23" xfId="0" applyFont="1" applyFill="1" applyBorder="1" applyAlignment="1">
      <alignment horizontal="center" vertical="center" wrapText="1"/>
    </xf>
    <xf numFmtId="0" fontId="41" fillId="13" borderId="19" xfId="0" applyFont="1" applyFill="1" applyBorder="1" applyAlignment="1">
      <alignment horizontal="center" vertical="center" wrapText="1"/>
    </xf>
    <xf numFmtId="0" fontId="41" fillId="13" borderId="20" xfId="0" applyFont="1" applyFill="1" applyBorder="1" applyAlignment="1">
      <alignment horizontal="center" vertical="center" wrapText="1"/>
    </xf>
    <xf numFmtId="0" fontId="33" fillId="13" borderId="40" xfId="0" applyFont="1" applyFill="1" applyBorder="1" applyAlignment="1">
      <alignment horizontal="center" vertical="center" wrapText="1"/>
    </xf>
    <xf numFmtId="0" fontId="33" fillId="13" borderId="43" xfId="0" applyFont="1" applyFill="1" applyBorder="1" applyAlignment="1">
      <alignment horizontal="center" vertical="center" wrapText="1"/>
    </xf>
    <xf numFmtId="0" fontId="33" fillId="13" borderId="34" xfId="0" applyFont="1" applyFill="1" applyBorder="1" applyAlignment="1">
      <alignment horizontal="center" vertical="center" wrapText="1"/>
    </xf>
    <xf numFmtId="0" fontId="33" fillId="13" borderId="35" xfId="0" applyFont="1" applyFill="1" applyBorder="1" applyAlignment="1">
      <alignment horizontal="center" vertical="center" wrapText="1"/>
    </xf>
    <xf numFmtId="9" fontId="25" fillId="9" borderId="13" xfId="0" applyNumberFormat="1" applyFont="1" applyFill="1" applyBorder="1" applyAlignment="1">
      <alignment horizontal="center" vertical="center"/>
    </xf>
    <xf numFmtId="9" fontId="25" fillId="9" borderId="14" xfId="0" applyNumberFormat="1" applyFont="1" applyFill="1" applyBorder="1" applyAlignment="1">
      <alignment horizontal="center" vertical="center"/>
    </xf>
    <xf numFmtId="0" fontId="41" fillId="9" borderId="3" xfId="0" applyFont="1" applyFill="1" applyBorder="1" applyAlignment="1">
      <alignment horizontal="center" vertical="center" wrapText="1"/>
    </xf>
    <xf numFmtId="0" fontId="25" fillId="0" borderId="9" xfId="0" applyFont="1" applyBorder="1" applyAlignment="1">
      <alignment horizontal="center" vertical="center"/>
    </xf>
    <xf numFmtId="0" fontId="33" fillId="0" borderId="34" xfId="0" applyFont="1" applyBorder="1" applyAlignment="1">
      <alignment horizontal="center" vertical="center" wrapText="1"/>
    </xf>
    <xf numFmtId="0" fontId="33" fillId="0" borderId="22" xfId="0" applyFont="1" applyBorder="1" applyAlignment="1">
      <alignment horizontal="center" vertical="center" wrapText="1"/>
    </xf>
    <xf numFmtId="0" fontId="41" fillId="0" borderId="19" xfId="0" applyFont="1" applyBorder="1" applyAlignment="1">
      <alignment horizontal="center" vertical="center" wrapText="1"/>
    </xf>
    <xf numFmtId="0" fontId="14" fillId="9" borderId="25" xfId="0" applyFont="1" applyFill="1" applyBorder="1" applyAlignment="1">
      <alignment horizontal="center" vertical="center" wrapText="1"/>
    </xf>
    <xf numFmtId="0" fontId="14" fillId="9" borderId="68" xfId="0" applyFont="1" applyFill="1" applyBorder="1" applyAlignment="1">
      <alignment horizontal="center" vertical="center" wrapText="1"/>
    </xf>
    <xf numFmtId="0" fontId="14" fillId="9" borderId="61" xfId="0" applyFont="1" applyFill="1" applyBorder="1" applyAlignment="1">
      <alignment horizontal="center" vertical="center" wrapText="1"/>
    </xf>
    <xf numFmtId="0" fontId="14" fillId="9" borderId="62" xfId="0" applyFont="1" applyFill="1" applyBorder="1" applyAlignment="1">
      <alignment horizontal="center" vertical="center" wrapText="1"/>
    </xf>
    <xf numFmtId="0" fontId="14" fillId="9" borderId="24" xfId="0" applyFont="1" applyFill="1" applyBorder="1" applyAlignment="1">
      <alignment horizontal="center" vertical="center" wrapText="1"/>
    </xf>
    <xf numFmtId="9" fontId="26" fillId="13" borderId="10" xfId="0" applyNumberFormat="1" applyFont="1" applyFill="1" applyBorder="1" applyAlignment="1">
      <alignment horizontal="center" vertical="center" wrapText="1"/>
    </xf>
    <xf numFmtId="9" fontId="26" fillId="9" borderId="9" xfId="0" applyNumberFormat="1" applyFont="1" applyFill="1" applyBorder="1" applyAlignment="1">
      <alignment horizontal="center" vertical="center" wrapText="1"/>
    </xf>
    <xf numFmtId="9" fontId="26" fillId="9" borderId="10" xfId="0" applyNumberFormat="1" applyFont="1" applyFill="1" applyBorder="1" applyAlignment="1">
      <alignment horizontal="center" vertical="center" wrapText="1"/>
    </xf>
    <xf numFmtId="9" fontId="26" fillId="9" borderId="18" xfId="0" applyNumberFormat="1" applyFont="1" applyFill="1" applyBorder="1" applyAlignment="1">
      <alignment horizontal="center" vertical="center" wrapText="1"/>
    </xf>
    <xf numFmtId="0" fontId="33" fillId="0" borderId="40"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25" xfId="0" applyFont="1" applyBorder="1" applyAlignment="1">
      <alignment horizontal="center" vertical="center" wrapText="1"/>
    </xf>
    <xf numFmtId="9" fontId="26" fillId="13" borderId="9" xfId="0" applyNumberFormat="1" applyFont="1" applyFill="1" applyBorder="1" applyAlignment="1">
      <alignment horizontal="center" vertical="center" wrapText="1"/>
    </xf>
    <xf numFmtId="9" fontId="26" fillId="0" borderId="9" xfId="0" applyNumberFormat="1" applyFont="1" applyBorder="1" applyAlignment="1">
      <alignment horizontal="center" vertical="center" wrapText="1"/>
    </xf>
    <xf numFmtId="9" fontId="26" fillId="0" borderId="10" xfId="0" applyNumberFormat="1" applyFont="1" applyBorder="1" applyAlignment="1">
      <alignment horizontal="center" vertical="center" wrapText="1"/>
    </xf>
    <xf numFmtId="9" fontId="26" fillId="13" borderId="18" xfId="0" applyNumberFormat="1" applyFont="1" applyFill="1" applyBorder="1" applyAlignment="1">
      <alignment horizontal="center" vertical="center" wrapText="1"/>
    </xf>
    <xf numFmtId="9" fontId="26" fillId="0" borderId="18" xfId="0" applyNumberFormat="1" applyFont="1" applyBorder="1" applyAlignment="1">
      <alignment horizontal="center" vertical="center" wrapText="1"/>
    </xf>
    <xf numFmtId="0" fontId="53" fillId="3" borderId="15" xfId="0" applyFont="1" applyFill="1" applyBorder="1" applyAlignment="1">
      <alignment horizontal="center"/>
    </xf>
    <xf numFmtId="0" fontId="53" fillId="3" borderId="1" xfId="0" applyFont="1" applyFill="1" applyBorder="1" applyAlignment="1">
      <alignment horizontal="center"/>
    </xf>
    <xf numFmtId="0" fontId="12" fillId="0" borderId="30" xfId="0" applyFont="1" applyBorder="1" applyAlignment="1">
      <alignment horizontal="center" vertical="center" wrapText="1"/>
    </xf>
    <xf numFmtId="0" fontId="15" fillId="13" borderId="27"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30" xfId="0" applyFont="1" applyFill="1" applyBorder="1" applyAlignment="1">
      <alignment horizontal="center" vertical="center" wrapText="1"/>
    </xf>
    <xf numFmtId="0" fontId="15" fillId="0" borderId="30" xfId="0" applyFont="1" applyBorder="1" applyAlignment="1">
      <alignment horizontal="center" vertical="center" wrapText="1"/>
    </xf>
    <xf numFmtId="0" fontId="15" fillId="13" borderId="58" xfId="0" applyFont="1" applyFill="1" applyBorder="1" applyAlignment="1">
      <alignment horizontal="center" vertical="center" wrapText="1"/>
    </xf>
    <xf numFmtId="0" fontId="0" fillId="0" borderId="74" xfId="0" applyBorder="1" applyAlignment="1">
      <alignment horizontal="center"/>
    </xf>
    <xf numFmtId="0" fontId="53" fillId="2" borderId="13" xfId="0" applyFont="1" applyFill="1" applyBorder="1" applyAlignment="1">
      <alignment horizontal="center"/>
    </xf>
    <xf numFmtId="0" fontId="53" fillId="2" borderId="14" xfId="0" applyFont="1" applyFill="1" applyBorder="1" applyAlignment="1">
      <alignment horizontal="center"/>
    </xf>
    <xf numFmtId="0" fontId="53" fillId="2" borderId="16" xfId="0" applyFont="1" applyFill="1" applyBorder="1" applyAlignment="1">
      <alignment horizontal="center"/>
    </xf>
    <xf numFmtId="0" fontId="9" fillId="3" borderId="12"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13" xfId="0" applyFont="1" applyFill="1" applyBorder="1" applyAlignment="1">
      <alignment horizontal="center" vertical="center"/>
    </xf>
    <xf numFmtId="0" fontId="48" fillId="0" borderId="19"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25" xfId="0" applyFont="1" applyBorder="1" applyAlignment="1">
      <alignment horizontal="center" vertical="center" wrapText="1"/>
    </xf>
    <xf numFmtId="0" fontId="48" fillId="9" borderId="19" xfId="0" applyFont="1" applyFill="1" applyBorder="1" applyAlignment="1">
      <alignment horizontal="center" vertical="center" wrapText="1"/>
    </xf>
    <xf numFmtId="0" fontId="48" fillId="9" borderId="20" xfId="0" applyFont="1" applyFill="1" applyBorder="1" applyAlignment="1">
      <alignment horizontal="center" vertical="center" wrapText="1"/>
    </xf>
    <xf numFmtId="0" fontId="48" fillId="9" borderId="25" xfId="0" applyFont="1" applyFill="1" applyBorder="1" applyAlignment="1">
      <alignment horizontal="center" vertical="center" wrapText="1"/>
    </xf>
    <xf numFmtId="0" fontId="48" fillId="13" borderId="19" xfId="0" applyFont="1" applyFill="1" applyBorder="1" applyAlignment="1">
      <alignment horizontal="center" vertical="center" wrapText="1"/>
    </xf>
    <xf numFmtId="0" fontId="48" fillId="13" borderId="20" xfId="0" applyFont="1" applyFill="1" applyBorder="1" applyAlignment="1">
      <alignment horizontal="center" vertical="center" wrapText="1"/>
    </xf>
    <xf numFmtId="0" fontId="48" fillId="13" borderId="25" xfId="0" applyFont="1" applyFill="1" applyBorder="1" applyAlignment="1">
      <alignment horizontal="center" vertical="center" wrapText="1"/>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5" fillId="0" borderId="22" xfId="0" applyFont="1" applyBorder="1" applyAlignment="1">
      <alignment horizontal="center" vertical="center"/>
    </xf>
    <xf numFmtId="0" fontId="25" fillId="0" borderId="24" xfId="0" applyFont="1" applyBorder="1" applyAlignment="1">
      <alignment horizontal="center" vertical="center"/>
    </xf>
    <xf numFmtId="0" fontId="55" fillId="0" borderId="19"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5" xfId="0" applyFont="1" applyBorder="1" applyAlignment="1">
      <alignment horizontal="center" vertical="center" wrapText="1"/>
    </xf>
    <xf numFmtId="9" fontId="25" fillId="13" borderId="19" xfId="2" applyFont="1" applyFill="1" applyBorder="1" applyAlignment="1">
      <alignment horizontal="center" vertical="center"/>
    </xf>
    <xf numFmtId="9" fontId="25" fillId="13" borderId="20" xfId="2" applyFont="1" applyFill="1" applyBorder="1" applyAlignment="1">
      <alignment horizontal="center" vertical="center"/>
    </xf>
    <xf numFmtId="9" fontId="25" fillId="13" borderId="25" xfId="2" applyFont="1" applyFill="1" applyBorder="1" applyAlignment="1">
      <alignment horizontal="center" vertical="center"/>
    </xf>
    <xf numFmtId="9" fontId="26" fillId="0" borderId="19" xfId="2" applyFont="1" applyBorder="1" applyAlignment="1">
      <alignment horizontal="center" vertical="center"/>
    </xf>
    <xf numFmtId="9" fontId="26" fillId="0" borderId="20" xfId="2" applyFont="1" applyBorder="1" applyAlignment="1">
      <alignment horizontal="center" vertical="center"/>
    </xf>
    <xf numFmtId="9" fontId="26" fillId="0" borderId="25" xfId="2" applyFont="1" applyBorder="1" applyAlignment="1">
      <alignment horizontal="center" vertical="center"/>
    </xf>
    <xf numFmtId="0" fontId="25" fillId="13" borderId="22" xfId="0" applyFont="1" applyFill="1" applyBorder="1" applyAlignment="1">
      <alignment horizontal="center" vertical="center"/>
    </xf>
    <xf numFmtId="0" fontId="25" fillId="13" borderId="23" xfId="0" applyFont="1" applyFill="1" applyBorder="1" applyAlignment="1">
      <alignment horizontal="center" vertical="center"/>
    </xf>
    <xf numFmtId="0" fontId="25" fillId="13" borderId="24" xfId="0" applyFont="1" applyFill="1" applyBorder="1" applyAlignment="1">
      <alignment horizontal="center" vertical="center"/>
    </xf>
    <xf numFmtId="0" fontId="55" fillId="13" borderId="19" xfId="0" applyFont="1" applyFill="1" applyBorder="1" applyAlignment="1">
      <alignment horizontal="center" vertical="center" wrapText="1"/>
    </xf>
    <xf numFmtId="0" fontId="55" fillId="13" borderId="20" xfId="0" applyFont="1" applyFill="1" applyBorder="1" applyAlignment="1">
      <alignment horizontal="center" vertical="center" wrapText="1"/>
    </xf>
    <xf numFmtId="0" fontId="55" fillId="13" borderId="25" xfId="0" applyFont="1" applyFill="1" applyBorder="1" applyAlignment="1">
      <alignment horizontal="center" vertical="center" wrapText="1"/>
    </xf>
    <xf numFmtId="0" fontId="27" fillId="13" borderId="19" xfId="0" applyFont="1" applyFill="1" applyBorder="1" applyAlignment="1">
      <alignment horizontal="center" vertical="center" wrapText="1"/>
    </xf>
    <xf numFmtId="0" fontId="27" fillId="13" borderId="25" xfId="0" applyFont="1" applyFill="1" applyBorder="1" applyAlignment="1">
      <alignment horizontal="center" vertical="center" wrapText="1"/>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26" fillId="0" borderId="22" xfId="0" applyFont="1" applyBorder="1" applyAlignment="1">
      <alignment horizontal="center" vertical="center"/>
    </xf>
    <xf numFmtId="0" fontId="26" fillId="0" borderId="23" xfId="0" applyFont="1" applyBorder="1" applyAlignment="1">
      <alignment horizontal="center" vertical="center"/>
    </xf>
    <xf numFmtId="0" fontId="26" fillId="0" borderId="24" xfId="0" applyFont="1" applyBorder="1" applyAlignment="1">
      <alignment horizontal="center" vertical="center"/>
    </xf>
    <xf numFmtId="0" fontId="26" fillId="0" borderId="25" xfId="0" applyFont="1" applyBorder="1" applyAlignment="1">
      <alignment horizontal="center" vertical="center"/>
    </xf>
    <xf numFmtId="0" fontId="25" fillId="0" borderId="25" xfId="0" applyFont="1" applyBorder="1" applyAlignment="1">
      <alignment horizontal="center" vertical="center"/>
    </xf>
    <xf numFmtId="9" fontId="25" fillId="0" borderId="19" xfId="2" applyFont="1" applyBorder="1" applyAlignment="1">
      <alignment horizontal="center" vertical="center"/>
    </xf>
    <xf numFmtId="9" fontId="25" fillId="0" borderId="20" xfId="2" applyFont="1" applyBorder="1" applyAlignment="1">
      <alignment horizontal="center" vertical="center"/>
    </xf>
    <xf numFmtId="9" fontId="25" fillId="0" borderId="25" xfId="2" applyFont="1" applyBorder="1" applyAlignment="1">
      <alignment horizontal="center" vertical="center"/>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5" xfId="0" applyFont="1" applyBorder="1" applyAlignment="1">
      <alignment horizontal="center" vertical="center" wrapText="1"/>
    </xf>
    <xf numFmtId="0" fontId="27" fillId="13" borderId="4" xfId="0" applyFont="1" applyFill="1" applyBorder="1" applyAlignment="1">
      <alignment horizontal="center" vertical="center" wrapText="1"/>
    </xf>
    <xf numFmtId="0" fontId="27" fillId="13" borderId="0" xfId="0" applyFont="1" applyFill="1" applyAlignment="1">
      <alignment horizontal="center" vertical="center" wrapText="1"/>
    </xf>
    <xf numFmtId="0" fontId="27" fillId="0" borderId="4" xfId="0" applyFont="1" applyBorder="1" applyAlignment="1">
      <alignment horizontal="center" vertical="center" wrapText="1"/>
    </xf>
    <xf numFmtId="0" fontId="27" fillId="0" borderId="0" xfId="0" applyFont="1" applyAlignment="1">
      <alignment horizontal="center" vertical="center" wrapText="1"/>
    </xf>
    <xf numFmtId="0" fontId="27" fillId="13" borderId="1" xfId="0" applyFont="1" applyFill="1" applyBorder="1" applyAlignment="1">
      <alignment horizontal="center" vertical="center" wrapText="1"/>
    </xf>
    <xf numFmtId="0" fontId="55" fillId="13" borderId="34" xfId="0" applyFont="1" applyFill="1" applyBorder="1" applyAlignment="1">
      <alignment horizontal="center" vertical="center" wrapText="1"/>
    </xf>
    <xf numFmtId="0" fontId="55" fillId="13" borderId="35" xfId="0" applyFont="1" applyFill="1" applyBorder="1" applyAlignment="1">
      <alignment horizontal="center" vertical="center" wrapText="1"/>
    </xf>
    <xf numFmtId="9" fontId="25" fillId="0" borderId="19" xfId="0" applyNumberFormat="1" applyFont="1" applyBorder="1" applyAlignment="1">
      <alignment horizontal="center" vertical="center"/>
    </xf>
    <xf numFmtId="9" fontId="25" fillId="0" borderId="20" xfId="0" applyNumberFormat="1" applyFont="1" applyBorder="1" applyAlignment="1">
      <alignment horizontal="center" vertical="center"/>
    </xf>
    <xf numFmtId="9" fontId="25" fillId="0" borderId="25" xfId="0" applyNumberFormat="1" applyFont="1" applyBorder="1" applyAlignment="1">
      <alignment horizontal="center" vertical="center"/>
    </xf>
    <xf numFmtId="9" fontId="25" fillId="13" borderId="19" xfId="0" applyNumberFormat="1" applyFont="1" applyFill="1" applyBorder="1" applyAlignment="1">
      <alignment horizontal="center" vertical="center"/>
    </xf>
    <xf numFmtId="9" fontId="25" fillId="13" borderId="25" xfId="0" applyNumberFormat="1" applyFont="1" applyFill="1" applyBorder="1" applyAlignment="1">
      <alignment horizontal="center" vertical="center"/>
    </xf>
    <xf numFmtId="0" fontId="27" fillId="13" borderId="0" xfId="0" applyFont="1" applyFill="1" applyBorder="1" applyAlignment="1">
      <alignment horizontal="center" vertical="center" wrapText="1"/>
    </xf>
    <xf numFmtId="9" fontId="26" fillId="13" borderId="19" xfId="2" applyFont="1" applyFill="1" applyBorder="1" applyAlignment="1">
      <alignment horizontal="center" vertical="center"/>
    </xf>
    <xf numFmtId="9" fontId="26" fillId="13" borderId="20" xfId="2" applyFont="1" applyFill="1" applyBorder="1" applyAlignment="1">
      <alignment horizontal="center" vertical="center"/>
    </xf>
    <xf numFmtId="9" fontId="26" fillId="13" borderId="25" xfId="2" applyFont="1" applyFill="1" applyBorder="1" applyAlignment="1">
      <alignment horizontal="center" vertical="center"/>
    </xf>
    <xf numFmtId="0" fontId="46" fillId="13" borderId="22" xfId="0" applyFont="1" applyFill="1" applyBorder="1" applyAlignment="1">
      <alignment horizontal="center" vertical="center" wrapText="1"/>
    </xf>
    <xf numFmtId="0" fontId="46" fillId="13" borderId="23" xfId="0" applyFont="1" applyFill="1" applyBorder="1" applyAlignment="1">
      <alignment horizontal="center" vertical="center" wrapText="1"/>
    </xf>
    <xf numFmtId="0" fontId="46" fillId="13" borderId="24" xfId="0" applyFont="1" applyFill="1" applyBorder="1" applyAlignment="1">
      <alignment horizontal="center" vertical="center" wrapText="1"/>
    </xf>
    <xf numFmtId="0" fontId="46" fillId="13" borderId="19" xfId="0" applyFont="1" applyFill="1" applyBorder="1" applyAlignment="1">
      <alignment horizontal="center" vertical="center" wrapText="1"/>
    </xf>
    <xf numFmtId="0" fontId="46" fillId="13" borderId="20" xfId="0" applyFont="1" applyFill="1" applyBorder="1" applyAlignment="1">
      <alignment horizontal="center" vertical="center" wrapText="1"/>
    </xf>
    <xf numFmtId="0" fontId="46" fillId="13" borderId="25" xfId="0" applyFont="1" applyFill="1" applyBorder="1" applyAlignment="1">
      <alignment horizontal="center" vertical="center" wrapText="1"/>
    </xf>
    <xf numFmtId="0" fontId="46" fillId="13" borderId="68" xfId="0" applyFont="1" applyFill="1" applyBorder="1" applyAlignment="1">
      <alignment horizontal="center" vertical="center" wrapText="1"/>
    </xf>
    <xf numFmtId="0" fontId="46" fillId="13" borderId="61" xfId="0" applyFont="1" applyFill="1" applyBorder="1" applyAlignment="1">
      <alignment horizontal="center" vertical="center" wrapText="1"/>
    </xf>
    <xf numFmtId="0" fontId="46" fillId="13" borderId="62" xfId="0" applyFont="1" applyFill="1" applyBorder="1" applyAlignment="1">
      <alignment horizontal="center" vertical="center" wrapText="1"/>
    </xf>
    <xf numFmtId="0" fontId="27" fillId="13" borderId="22" xfId="0" applyFont="1" applyFill="1" applyBorder="1" applyAlignment="1">
      <alignment horizontal="center" vertical="center" wrapText="1"/>
    </xf>
    <xf numFmtId="0" fontId="27" fillId="13" borderId="23" xfId="0" applyFont="1" applyFill="1" applyBorder="1" applyAlignment="1">
      <alignment horizontal="center" vertical="center" wrapText="1"/>
    </xf>
    <xf numFmtId="0" fontId="27" fillId="13" borderId="24" xfId="0" applyFont="1" applyFill="1" applyBorder="1" applyAlignment="1">
      <alignment horizontal="center" vertical="center" wrapText="1"/>
    </xf>
    <xf numFmtId="0" fontId="46" fillId="9" borderId="22" xfId="0" applyFont="1" applyFill="1" applyBorder="1" applyAlignment="1">
      <alignment horizontal="center" vertical="center" wrapText="1"/>
    </xf>
    <xf numFmtId="0" fontId="46" fillId="9" borderId="23" xfId="0" applyFont="1" applyFill="1" applyBorder="1" applyAlignment="1">
      <alignment horizontal="center" vertical="center" wrapText="1"/>
    </xf>
    <xf numFmtId="0" fontId="46" fillId="9" borderId="24" xfId="0" applyFont="1" applyFill="1" applyBorder="1" applyAlignment="1">
      <alignment horizontal="center" vertical="center" wrapText="1"/>
    </xf>
    <xf numFmtId="0" fontId="46" fillId="9" borderId="19" xfId="0" applyFont="1" applyFill="1" applyBorder="1" applyAlignment="1">
      <alignment horizontal="center" vertical="center" wrapText="1"/>
    </xf>
    <xf numFmtId="0" fontId="46" fillId="9" borderId="20" xfId="0" applyFont="1" applyFill="1" applyBorder="1" applyAlignment="1">
      <alignment horizontal="center" vertical="center" wrapText="1"/>
    </xf>
    <xf numFmtId="0" fontId="46" fillId="9" borderId="25" xfId="0" applyFont="1" applyFill="1" applyBorder="1" applyAlignment="1">
      <alignment horizontal="center" vertical="center" wrapText="1"/>
    </xf>
    <xf numFmtId="0" fontId="46" fillId="9" borderId="68" xfId="0" applyFont="1" applyFill="1" applyBorder="1" applyAlignment="1">
      <alignment horizontal="center" vertical="center" wrapText="1"/>
    </xf>
    <xf numFmtId="0" fontId="46" fillId="9" borderId="61" xfId="0" applyFont="1" applyFill="1" applyBorder="1" applyAlignment="1">
      <alignment horizontal="center" vertical="center" wrapText="1"/>
    </xf>
    <xf numFmtId="0" fontId="46" fillId="9" borderId="62" xfId="0" applyFont="1" applyFill="1" applyBorder="1" applyAlignment="1">
      <alignment horizontal="center" vertical="center" wrapText="1"/>
    </xf>
    <xf numFmtId="0" fontId="27" fillId="0" borderId="22"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4" xfId="0" applyFont="1" applyBorder="1" applyAlignment="1">
      <alignment horizontal="center" vertical="center" wrapText="1"/>
    </xf>
    <xf numFmtId="0" fontId="75" fillId="0" borderId="3" xfId="0" applyFont="1" applyBorder="1" applyAlignment="1">
      <alignment horizontal="right" vertical="center"/>
    </xf>
    <xf numFmtId="0" fontId="55" fillId="0" borderId="3" xfId="0" applyFont="1" applyBorder="1" applyAlignment="1">
      <alignment horizontal="right" vertical="center"/>
    </xf>
    <xf numFmtId="0" fontId="55" fillId="0" borderId="3" xfId="0" applyFont="1" applyFill="1" applyBorder="1" applyAlignment="1">
      <alignment horizontal="right" vertical="center"/>
    </xf>
    <xf numFmtId="0" fontId="48" fillId="0" borderId="3" xfId="0" applyFont="1" applyFill="1" applyBorder="1" applyAlignment="1">
      <alignment horizontal="right" vertical="center"/>
    </xf>
    <xf numFmtId="0" fontId="21" fillId="0" borderId="53" xfId="0" applyFont="1" applyBorder="1" applyAlignment="1">
      <alignment horizontal="center" vertical="center" wrapText="1"/>
    </xf>
    <xf numFmtId="0" fontId="21" fillId="0" borderId="70" xfId="0" applyFont="1" applyBorder="1" applyAlignment="1">
      <alignment horizontal="center" vertical="center" wrapText="1"/>
    </xf>
    <xf numFmtId="0" fontId="36" fillId="4" borderId="15" xfId="0" applyFont="1" applyFill="1" applyBorder="1" applyAlignment="1">
      <alignment horizontal="center" vertical="center"/>
    </xf>
    <xf numFmtId="0" fontId="36" fillId="4" borderId="1" xfId="0" applyFont="1" applyFill="1" applyBorder="1" applyAlignment="1">
      <alignment horizontal="center" vertical="center"/>
    </xf>
    <xf numFmtId="0" fontId="36" fillId="4" borderId="16" xfId="0" applyFont="1" applyFill="1" applyBorder="1" applyAlignment="1">
      <alignment horizontal="center" vertical="center"/>
    </xf>
    <xf numFmtId="0" fontId="57" fillId="6" borderId="6" xfId="0" applyFont="1" applyFill="1" applyBorder="1" applyAlignment="1">
      <alignment horizontal="center" vertical="center" wrapText="1"/>
    </xf>
    <xf numFmtId="0" fontId="57" fillId="6" borderId="2" xfId="0" applyFont="1" applyFill="1" applyBorder="1" applyAlignment="1">
      <alignment horizontal="center" vertical="center" wrapText="1"/>
    </xf>
    <xf numFmtId="0" fontId="57" fillId="6" borderId="7" xfId="0" applyFont="1" applyFill="1" applyBorder="1" applyAlignment="1">
      <alignment horizontal="center" vertical="center" wrapText="1"/>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21" fillId="0" borderId="31" xfId="0" applyFont="1" applyBorder="1" applyAlignment="1">
      <alignment horizontal="center" vertical="center"/>
    </xf>
    <xf numFmtId="0" fontId="21" fillId="13" borderId="27" xfId="0" applyFont="1" applyFill="1" applyBorder="1" applyAlignment="1">
      <alignment horizontal="center" vertical="center" wrapText="1"/>
    </xf>
    <xf numFmtId="0" fontId="21" fillId="13" borderId="3" xfId="0" applyFont="1" applyFill="1" applyBorder="1" applyAlignment="1">
      <alignment horizontal="center" vertical="center" wrapText="1"/>
    </xf>
    <xf numFmtId="0" fontId="21" fillId="13" borderId="30" xfId="0" applyFont="1" applyFill="1" applyBorder="1" applyAlignment="1">
      <alignment horizontal="center" vertical="center" wrapText="1"/>
    </xf>
    <xf numFmtId="0" fontId="21" fillId="0" borderId="27" xfId="0" applyFont="1" applyBorder="1" applyAlignment="1">
      <alignment horizontal="center" vertical="center"/>
    </xf>
    <xf numFmtId="0" fontId="21" fillId="0" borderId="3" xfId="0" applyFont="1" applyBorder="1" applyAlignment="1">
      <alignment horizontal="center" vertical="center"/>
    </xf>
    <xf numFmtId="0" fontId="21" fillId="0" borderId="30" xfId="0" applyFont="1" applyBorder="1" applyAlignment="1">
      <alignment horizontal="center" vertical="center"/>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5" xfId="0" applyFont="1" applyBorder="1" applyAlignment="1">
      <alignment horizontal="center" vertical="center" wrapText="1"/>
    </xf>
    <xf numFmtId="0" fontId="2" fillId="13" borderId="19" xfId="0" applyFont="1" applyFill="1" applyBorder="1" applyAlignment="1">
      <alignment horizontal="center" vertical="center" wrapText="1"/>
    </xf>
    <xf numFmtId="0" fontId="2" fillId="13" borderId="20" xfId="0" applyFont="1" applyFill="1" applyBorder="1" applyAlignment="1">
      <alignment horizontal="center" vertical="center" wrapText="1"/>
    </xf>
    <xf numFmtId="0" fontId="2" fillId="13" borderId="25" xfId="0" applyFont="1" applyFill="1" applyBorder="1" applyAlignment="1">
      <alignment horizontal="center" vertical="center" wrapText="1"/>
    </xf>
    <xf numFmtId="0" fontId="21" fillId="13" borderId="28" xfId="0" applyFont="1" applyFill="1" applyBorder="1" applyAlignment="1">
      <alignment horizontal="center" vertical="center"/>
    </xf>
    <xf numFmtId="0" fontId="21" fillId="13" borderId="29" xfId="0" applyFont="1" applyFill="1" applyBorder="1" applyAlignment="1">
      <alignment horizontal="center" vertical="center"/>
    </xf>
    <xf numFmtId="0" fontId="21" fillId="13" borderId="31" xfId="0" applyFont="1" applyFill="1" applyBorder="1" applyAlignment="1">
      <alignment horizontal="center" vertical="center"/>
    </xf>
    <xf numFmtId="0" fontId="21" fillId="13" borderId="27" xfId="0" applyFont="1" applyFill="1" applyBorder="1" applyAlignment="1">
      <alignment horizontal="center" vertical="center"/>
    </xf>
    <xf numFmtId="0" fontId="21" fillId="13" borderId="3" xfId="0" applyFont="1" applyFill="1" applyBorder="1" applyAlignment="1">
      <alignment horizontal="center" vertical="center"/>
    </xf>
    <xf numFmtId="0" fontId="21" fillId="13" borderId="30" xfId="0" applyFont="1" applyFill="1" applyBorder="1" applyAlignment="1">
      <alignment horizontal="center" vertical="center"/>
    </xf>
    <xf numFmtId="0" fontId="9" fillId="0" borderId="3" xfId="0" applyFont="1" applyBorder="1" applyAlignment="1">
      <alignment horizontal="right" vertical="center" wrapText="1"/>
    </xf>
    <xf numFmtId="0" fontId="37" fillId="6" borderId="6" xfId="0" applyFont="1" applyFill="1" applyBorder="1" applyAlignment="1">
      <alignment horizontal="center" vertical="center" wrapText="1"/>
    </xf>
    <xf numFmtId="0" fontId="37" fillId="6" borderId="2" xfId="0" applyFont="1" applyFill="1" applyBorder="1" applyAlignment="1">
      <alignment horizontal="center" vertical="center" wrapText="1"/>
    </xf>
    <xf numFmtId="0" fontId="37" fillId="6" borderId="7" xfId="0" applyFont="1" applyFill="1" applyBorder="1" applyAlignment="1">
      <alignment horizontal="center" vertical="center" wrapText="1"/>
    </xf>
    <xf numFmtId="0" fontId="22" fillId="2" borderId="17" xfId="0" applyFont="1" applyFill="1" applyBorder="1" applyAlignment="1">
      <alignment horizontal="center" vertical="center"/>
    </xf>
    <xf numFmtId="0" fontId="12" fillId="0" borderId="3" xfId="0" applyFont="1" applyBorder="1" applyAlignment="1">
      <alignment horizontal="center" vertical="center"/>
    </xf>
    <xf numFmtId="0" fontId="12" fillId="0" borderId="58" xfId="0" applyFont="1" applyBorder="1" applyAlignment="1">
      <alignment horizontal="center" vertical="center"/>
    </xf>
    <xf numFmtId="0" fontId="12" fillId="0" borderId="20" xfId="0" applyFont="1" applyBorder="1" applyAlignment="1">
      <alignment horizontal="center" vertical="center"/>
    </xf>
    <xf numFmtId="0" fontId="12" fillId="0" borderId="52" xfId="0" applyFont="1" applyBorder="1" applyAlignment="1">
      <alignment horizontal="center" vertical="center"/>
    </xf>
    <xf numFmtId="0" fontId="12" fillId="0" borderId="52" xfId="0" applyFont="1" applyBorder="1" applyAlignment="1">
      <alignment horizontal="center" vertical="center" wrapText="1"/>
    </xf>
    <xf numFmtId="0" fontId="12" fillId="0" borderId="63" xfId="0" applyFont="1" applyBorder="1" applyAlignment="1">
      <alignment horizontal="left" vertical="center" wrapText="1"/>
    </xf>
    <xf numFmtId="0" fontId="12" fillId="0" borderId="43" xfId="0" applyFont="1" applyBorder="1" applyAlignment="1">
      <alignment horizontal="left" vertical="center" wrapText="1"/>
    </xf>
    <xf numFmtId="0" fontId="22" fillId="0" borderId="52" xfId="0" applyFont="1" applyBorder="1" applyAlignment="1">
      <alignment horizontal="center" vertical="center" wrapText="1"/>
    </xf>
    <xf numFmtId="0" fontId="22" fillId="0" borderId="55" xfId="0" applyFont="1" applyBorder="1" applyAlignment="1">
      <alignment horizontal="center" vertical="center"/>
    </xf>
    <xf numFmtId="0" fontId="22" fillId="0" borderId="29" xfId="0" applyFont="1" applyBorder="1" applyAlignment="1">
      <alignment horizontal="center" vertical="center"/>
    </xf>
    <xf numFmtId="0" fontId="12" fillId="0" borderId="51" xfId="0" applyFont="1" applyBorder="1" applyAlignment="1">
      <alignment horizontal="left" vertical="center" wrapText="1"/>
    </xf>
    <xf numFmtId="9" fontId="5" fillId="8" borderId="58" xfId="0" applyNumberFormat="1" applyFont="1" applyFill="1" applyBorder="1" applyAlignment="1">
      <alignment horizontal="center" vertical="center"/>
    </xf>
    <xf numFmtId="9" fontId="5" fillId="8" borderId="20" xfId="0" applyNumberFormat="1" applyFont="1" applyFill="1" applyBorder="1" applyAlignment="1">
      <alignment horizontal="center" vertical="center"/>
    </xf>
    <xf numFmtId="9" fontId="5" fillId="8" borderId="52" xfId="0" applyNumberFormat="1" applyFont="1" applyFill="1" applyBorder="1" applyAlignment="1">
      <alignment horizontal="center" vertical="center"/>
    </xf>
    <xf numFmtId="9" fontId="15" fillId="0" borderId="3" xfId="0" applyNumberFormat="1" applyFont="1" applyBorder="1" applyAlignment="1">
      <alignment horizontal="center" vertical="center"/>
    </xf>
    <xf numFmtId="9" fontId="15" fillId="0" borderId="58" xfId="0" applyNumberFormat="1" applyFont="1" applyBorder="1" applyAlignment="1">
      <alignment horizontal="center" vertical="center"/>
    </xf>
    <xf numFmtId="0" fontId="12" fillId="0" borderId="58" xfId="0" applyFont="1" applyBorder="1" applyAlignment="1">
      <alignment horizontal="left" vertical="center" wrapText="1"/>
    </xf>
    <xf numFmtId="0" fontId="12" fillId="0" borderId="20" xfId="0" applyFont="1" applyBorder="1" applyAlignment="1">
      <alignment horizontal="left" vertical="center" wrapText="1"/>
    </xf>
    <xf numFmtId="9" fontId="6" fillId="8" borderId="58" xfId="0" applyNumberFormat="1" applyFont="1" applyFill="1" applyBorder="1" applyAlignment="1">
      <alignment horizontal="center" vertical="center"/>
    </xf>
    <xf numFmtId="9" fontId="6" fillId="8" borderId="20" xfId="0" applyNumberFormat="1" applyFont="1" applyFill="1" applyBorder="1" applyAlignment="1">
      <alignment horizontal="center" vertical="center"/>
    </xf>
    <xf numFmtId="9" fontId="15" fillId="0" borderId="20" xfId="0" applyNumberFormat="1" applyFont="1" applyBorder="1" applyAlignment="1">
      <alignment horizontal="center" vertical="center"/>
    </xf>
    <xf numFmtId="9" fontId="15" fillId="0" borderId="52" xfId="0" applyNumberFormat="1" applyFont="1" applyBorder="1" applyAlignment="1">
      <alignment horizontal="center" vertical="center"/>
    </xf>
    <xf numFmtId="0" fontId="12" fillId="0" borderId="52" xfId="0" applyFont="1" applyBorder="1" applyAlignment="1">
      <alignment horizontal="left" vertical="center" wrapText="1"/>
    </xf>
    <xf numFmtId="0" fontId="0" fillId="8" borderId="58" xfId="0" applyFill="1" applyBorder="1" applyAlignment="1">
      <alignment horizontal="center"/>
    </xf>
    <xf numFmtId="0" fontId="0" fillId="8" borderId="20" xfId="0" applyFill="1" applyBorder="1" applyAlignment="1">
      <alignment horizontal="center"/>
    </xf>
    <xf numFmtId="0" fontId="0" fillId="8" borderId="52" xfId="0" applyFill="1" applyBorder="1" applyAlignment="1">
      <alignment horizontal="center"/>
    </xf>
    <xf numFmtId="0" fontId="0" fillId="8" borderId="60" xfId="0" applyFill="1" applyBorder="1" applyAlignment="1">
      <alignment horizontal="center"/>
    </xf>
    <xf numFmtId="0" fontId="0" fillId="8" borderId="61" xfId="0" applyFill="1" applyBorder="1" applyAlignment="1">
      <alignment horizontal="center"/>
    </xf>
    <xf numFmtId="0" fontId="0" fillId="8" borderId="55" xfId="0" applyFill="1" applyBorder="1" applyAlignment="1">
      <alignment horizontal="center"/>
    </xf>
    <xf numFmtId="0" fontId="17" fillId="16" borderId="6" xfId="0" applyFont="1" applyFill="1" applyBorder="1" applyAlignment="1">
      <alignment horizontal="right" vertical="center" wrapText="1"/>
    </xf>
    <xf numFmtId="0" fontId="17" fillId="16" borderId="2" xfId="0" applyFont="1" applyFill="1" applyBorder="1" applyAlignment="1">
      <alignment horizontal="right" vertical="center" wrapText="1"/>
    </xf>
    <xf numFmtId="0" fontId="17" fillId="16" borderId="85" xfId="0" applyFont="1" applyFill="1" applyBorder="1" applyAlignment="1">
      <alignment horizontal="right" vertical="center" wrapText="1"/>
    </xf>
    <xf numFmtId="0" fontId="12" fillId="15" borderId="44" xfId="0" applyFont="1" applyFill="1" applyBorder="1" applyAlignment="1">
      <alignment horizontal="center" vertical="center" wrapText="1"/>
    </xf>
    <xf numFmtId="0" fontId="12" fillId="15" borderId="45"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49" xfId="0" applyFont="1" applyFill="1" applyBorder="1" applyAlignment="1">
      <alignment horizontal="center" vertical="center" wrapText="1"/>
    </xf>
    <xf numFmtId="0" fontId="2" fillId="7" borderId="6" xfId="0" applyFont="1" applyFill="1" applyBorder="1" applyAlignment="1">
      <alignment horizontal="right" vertical="center" wrapText="1"/>
    </xf>
    <xf numFmtId="0" fontId="2" fillId="7" borderId="2" xfId="0" applyFont="1" applyFill="1" applyBorder="1" applyAlignment="1">
      <alignment horizontal="right" vertical="center" wrapText="1"/>
    </xf>
    <xf numFmtId="0" fontId="2" fillId="7" borderId="85" xfId="0" applyFont="1" applyFill="1" applyBorder="1" applyAlignment="1">
      <alignment horizontal="right" vertical="center" wrapText="1"/>
    </xf>
    <xf numFmtId="0" fontId="17" fillId="0" borderId="12"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0" borderId="15"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7" fillId="0" borderId="16" xfId="0" applyFont="1" applyFill="1" applyBorder="1" applyAlignment="1">
      <alignment horizontal="left" vertical="center" wrapText="1"/>
    </xf>
    <xf numFmtId="0" fontId="12" fillId="15" borderId="59" xfId="0" applyFont="1" applyFill="1" applyBorder="1" applyAlignment="1">
      <alignment horizontal="center" vertical="center" wrapText="1"/>
    </xf>
    <xf numFmtId="0" fontId="12" fillId="15" borderId="63" xfId="0" applyFont="1" applyFill="1" applyBorder="1" applyAlignment="1">
      <alignment horizontal="center" vertical="center" wrapText="1"/>
    </xf>
    <xf numFmtId="0" fontId="12" fillId="15" borderId="76" xfId="0" applyFont="1" applyFill="1" applyBorder="1" applyAlignment="1">
      <alignment horizontal="center" vertical="center" wrapText="1"/>
    </xf>
    <xf numFmtId="0" fontId="12" fillId="15" borderId="77"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2" xfId="0" applyFont="1" applyFill="1" applyBorder="1" applyAlignment="1">
      <alignment horizontal="center" vertical="center" wrapText="1"/>
    </xf>
    <xf numFmtId="0" fontId="19" fillId="14" borderId="7" xfId="0" applyFont="1" applyFill="1" applyBorder="1" applyAlignment="1">
      <alignment horizontal="center" vertical="center" wrapText="1"/>
    </xf>
    <xf numFmtId="0" fontId="53" fillId="7" borderId="6" xfId="0" applyFont="1" applyFill="1" applyBorder="1" applyAlignment="1">
      <alignment horizontal="center" vertical="center" wrapText="1"/>
    </xf>
    <xf numFmtId="0" fontId="53" fillId="7" borderId="2" xfId="0" applyFont="1" applyFill="1" applyBorder="1" applyAlignment="1">
      <alignment horizontal="center" vertical="center" wrapText="1"/>
    </xf>
    <xf numFmtId="0" fontId="53" fillId="7" borderId="7" xfId="0" applyFont="1" applyFill="1" applyBorder="1" applyAlignment="1">
      <alignment horizontal="center" vertical="center" wrapText="1"/>
    </xf>
    <xf numFmtId="0" fontId="49" fillId="7" borderId="6" xfId="0" applyFont="1" applyFill="1" applyBorder="1" applyAlignment="1">
      <alignment horizontal="center" vertical="center" wrapText="1"/>
    </xf>
    <xf numFmtId="0" fontId="49" fillId="7" borderId="2" xfId="0" applyFont="1" applyFill="1" applyBorder="1" applyAlignment="1">
      <alignment horizontal="center" vertical="center" wrapText="1"/>
    </xf>
    <xf numFmtId="0" fontId="49" fillId="7" borderId="7" xfId="0" applyFont="1" applyFill="1" applyBorder="1" applyAlignment="1">
      <alignment horizontal="center" vertical="center" wrapText="1"/>
    </xf>
    <xf numFmtId="0" fontId="1" fillId="0" borderId="23" xfId="0" applyFont="1" applyBorder="1" applyAlignment="1">
      <alignment horizontal="center" vertical="center" wrapText="1"/>
    </xf>
    <xf numFmtId="165" fontId="1" fillId="0" borderId="80" xfId="1" applyNumberFormat="1" applyFont="1" applyBorder="1" applyAlignment="1">
      <alignment horizontal="center" vertical="center"/>
    </xf>
    <xf numFmtId="165" fontId="1" fillId="0" borderId="61" xfId="1" applyNumberFormat="1" applyFont="1" applyBorder="1" applyAlignment="1">
      <alignment horizontal="center" vertical="center"/>
    </xf>
    <xf numFmtId="0" fontId="12" fillId="15" borderId="41" xfId="0" applyFont="1" applyFill="1" applyBorder="1" applyAlignment="1">
      <alignment horizontal="center" vertical="center" wrapText="1"/>
    </xf>
    <xf numFmtId="0" fontId="12" fillId="15" borderId="42" xfId="0" applyFont="1" applyFill="1" applyBorder="1" applyAlignment="1">
      <alignment horizontal="center" vertical="center" wrapText="1"/>
    </xf>
    <xf numFmtId="0" fontId="12" fillId="15" borderId="82" xfId="0" applyFont="1" applyFill="1" applyBorder="1" applyAlignment="1">
      <alignment horizontal="center" vertical="center" wrapText="1"/>
    </xf>
    <xf numFmtId="0" fontId="12" fillId="15" borderId="83" xfId="0" applyFont="1" applyFill="1" applyBorder="1" applyAlignment="1">
      <alignment horizontal="center" vertical="center" wrapText="1"/>
    </xf>
    <xf numFmtId="0" fontId="17" fillId="3" borderId="6" xfId="0" applyFont="1" applyFill="1" applyBorder="1" applyAlignment="1">
      <alignment horizontal="right" vertical="center" wrapText="1"/>
    </xf>
    <xf numFmtId="0" fontId="17" fillId="3" borderId="2" xfId="0" applyFont="1" applyFill="1" applyBorder="1" applyAlignment="1">
      <alignment horizontal="right" vertical="center" wrapText="1"/>
    </xf>
    <xf numFmtId="0" fontId="17" fillId="3" borderId="85" xfId="0" applyFont="1" applyFill="1" applyBorder="1" applyAlignment="1">
      <alignment horizontal="right" vertical="center" wrapText="1"/>
    </xf>
    <xf numFmtId="0" fontId="0" fillId="0" borderId="0" xfId="0" applyFont="1" applyAlignment="1">
      <alignment horizontal="center" vertical="center" wrapText="1"/>
    </xf>
    <xf numFmtId="167" fontId="0" fillId="0" borderId="27" xfId="1" applyNumberFormat="1" applyFont="1" applyBorder="1" applyAlignment="1">
      <alignment horizontal="center" vertical="center"/>
    </xf>
    <xf numFmtId="167" fontId="0" fillId="0" borderId="3" xfId="1" applyNumberFormat="1" applyFont="1" applyBorder="1" applyAlignment="1">
      <alignment horizontal="center" vertical="center"/>
    </xf>
    <xf numFmtId="167" fontId="0" fillId="0" borderId="30" xfId="1" applyNumberFormat="1" applyFont="1" applyBorder="1" applyAlignment="1">
      <alignment horizontal="center" vertical="center"/>
    </xf>
    <xf numFmtId="167" fontId="0" fillId="13" borderId="27" xfId="1" applyNumberFormat="1" applyFont="1" applyFill="1" applyBorder="1" applyAlignment="1">
      <alignment horizontal="center" vertical="center"/>
    </xf>
    <xf numFmtId="167" fontId="0" fillId="13" borderId="3" xfId="1" applyNumberFormat="1" applyFont="1" applyFill="1" applyBorder="1" applyAlignment="1">
      <alignment horizontal="center" vertical="center"/>
    </xf>
    <xf numFmtId="167" fontId="0" fillId="13" borderId="30" xfId="1" applyNumberFormat="1" applyFont="1" applyFill="1" applyBorder="1" applyAlignment="1">
      <alignment horizontal="center" vertical="center"/>
    </xf>
    <xf numFmtId="167" fontId="0" fillId="13" borderId="58" xfId="1" applyNumberFormat="1" applyFont="1" applyFill="1" applyBorder="1" applyAlignment="1">
      <alignment horizontal="center" vertical="center"/>
    </xf>
    <xf numFmtId="167" fontId="0" fillId="0" borderId="58" xfId="1" applyNumberFormat="1" applyFont="1" applyBorder="1" applyAlignment="1">
      <alignment horizontal="center" vertical="center"/>
    </xf>
    <xf numFmtId="167" fontId="30" fillId="0" borderId="27" xfId="1" applyNumberFormat="1" applyFont="1" applyBorder="1" applyAlignment="1">
      <alignment horizontal="center" vertical="center" wrapText="1"/>
    </xf>
    <xf numFmtId="167" fontId="30" fillId="0" borderId="3" xfId="1" applyNumberFormat="1" applyFont="1" applyBorder="1" applyAlignment="1">
      <alignment horizontal="center" vertical="center" wrapText="1"/>
    </xf>
    <xf numFmtId="167" fontId="30" fillId="13" borderId="27" xfId="1" applyNumberFormat="1" applyFont="1" applyFill="1" applyBorder="1" applyAlignment="1">
      <alignment horizontal="center" vertical="center" wrapText="1"/>
    </xf>
    <xf numFmtId="167" fontId="30" fillId="13" borderId="52" xfId="1" applyNumberFormat="1" applyFont="1" applyFill="1" applyBorder="1" applyAlignment="1">
      <alignment horizontal="center" vertical="center" wrapText="1"/>
    </xf>
    <xf numFmtId="167" fontId="30" fillId="13" borderId="3" xfId="1" applyNumberFormat="1" applyFont="1" applyFill="1" applyBorder="1" applyAlignment="1">
      <alignment horizontal="center" vertical="center" wrapText="1"/>
    </xf>
    <xf numFmtId="167" fontId="30" fillId="13" borderId="30" xfId="1" applyNumberFormat="1" applyFont="1" applyFill="1" applyBorder="1" applyAlignment="1">
      <alignment horizontal="center" vertical="center" wrapText="1"/>
    </xf>
    <xf numFmtId="167" fontId="30" fillId="0" borderId="52" xfId="1" applyNumberFormat="1" applyFont="1" applyBorder="1" applyAlignment="1">
      <alignment horizontal="center" vertical="center" wrapText="1"/>
    </xf>
    <xf numFmtId="167" fontId="30" fillId="0" borderId="30" xfId="1" applyNumberFormat="1" applyFont="1" applyBorder="1" applyAlignment="1">
      <alignment horizontal="center" vertical="center" wrapText="1"/>
    </xf>
    <xf numFmtId="167" fontId="30" fillId="0" borderId="58" xfId="1" applyNumberFormat="1" applyFont="1" applyBorder="1" applyAlignment="1">
      <alignment horizontal="center" vertical="center" wrapText="1"/>
    </xf>
    <xf numFmtId="167" fontId="30" fillId="13" borderId="58" xfId="1" applyNumberFormat="1" applyFont="1" applyFill="1" applyBorder="1" applyAlignment="1">
      <alignment horizontal="center" vertical="center" wrapText="1"/>
    </xf>
    <xf numFmtId="169" fontId="25" fillId="0" borderId="19" xfId="1" applyNumberFormat="1" applyFont="1" applyBorder="1" applyAlignment="1">
      <alignment horizontal="center" vertical="center"/>
    </xf>
    <xf numFmtId="169" fontId="25" fillId="0" borderId="20" xfId="1" applyNumberFormat="1" applyFont="1" applyBorder="1" applyAlignment="1">
      <alignment horizontal="center" vertical="center"/>
    </xf>
    <xf numFmtId="169" fontId="25" fillId="0" borderId="3" xfId="1" applyNumberFormat="1" applyFont="1" applyBorder="1" applyAlignment="1">
      <alignment horizontal="center" vertical="center"/>
    </xf>
    <xf numFmtId="169" fontId="25" fillId="13" borderId="19" xfId="1" applyNumberFormat="1" applyFont="1" applyFill="1" applyBorder="1" applyAlignment="1">
      <alignment horizontal="center" vertical="center"/>
    </xf>
    <xf numFmtId="169" fontId="25" fillId="13" borderId="20" xfId="1" applyNumberFormat="1" applyFont="1" applyFill="1" applyBorder="1" applyAlignment="1">
      <alignment horizontal="center" vertical="center"/>
    </xf>
    <xf numFmtId="169" fontId="25" fillId="0" borderId="3" xfId="1" applyNumberFormat="1" applyFont="1" applyFill="1" applyBorder="1" applyAlignment="1">
      <alignment horizontal="center" vertical="center"/>
    </xf>
    <xf numFmtId="7" fontId="25" fillId="13" borderId="19" xfId="1" applyNumberFormat="1" applyFont="1" applyFill="1" applyBorder="1" applyAlignment="1">
      <alignment horizontal="center" vertical="center"/>
    </xf>
    <xf numFmtId="7" fontId="25" fillId="13" borderId="20" xfId="1" applyNumberFormat="1" applyFont="1" applyFill="1" applyBorder="1" applyAlignment="1">
      <alignment horizontal="center" vertical="center"/>
    </xf>
    <xf numFmtId="7" fontId="25" fillId="0" borderId="19" xfId="1" applyNumberFormat="1" applyFont="1" applyBorder="1" applyAlignment="1">
      <alignment horizontal="center" vertical="center"/>
    </xf>
    <xf numFmtId="7" fontId="25" fillId="0" borderId="20" xfId="1" applyNumberFormat="1" applyFont="1" applyBorder="1" applyAlignment="1">
      <alignment horizontal="center" vertical="center"/>
    </xf>
    <xf numFmtId="7" fontId="25" fillId="0" borderId="3" xfId="1" applyNumberFormat="1" applyFont="1" applyFill="1" applyBorder="1" applyAlignment="1">
      <alignment horizontal="center" vertical="center"/>
    </xf>
    <xf numFmtId="169" fontId="25" fillId="0" borderId="27" xfId="1" applyNumberFormat="1" applyFont="1" applyBorder="1" applyAlignment="1">
      <alignment horizontal="center" vertical="center"/>
    </xf>
    <xf numFmtId="169" fontId="25" fillId="0" borderId="3" xfId="1" applyNumberFormat="1" applyFont="1" applyBorder="1" applyAlignment="1">
      <alignment horizontal="center" vertical="center"/>
    </xf>
    <xf numFmtId="169" fontId="25" fillId="0" borderId="30" xfId="1" applyNumberFormat="1" applyFont="1" applyBorder="1" applyAlignment="1">
      <alignment horizontal="center" vertical="center"/>
    </xf>
    <xf numFmtId="169" fontId="25" fillId="13" borderId="27" xfId="1" applyNumberFormat="1" applyFont="1" applyFill="1" applyBorder="1" applyAlignment="1">
      <alignment horizontal="center" vertical="center"/>
    </xf>
    <xf numFmtId="169" fontId="25" fillId="13" borderId="3" xfId="1" applyNumberFormat="1" applyFont="1" applyFill="1" applyBorder="1" applyAlignment="1">
      <alignment horizontal="center" vertical="center"/>
    </xf>
    <xf numFmtId="169" fontId="25" fillId="13" borderId="30" xfId="1" applyNumberFormat="1" applyFont="1" applyFill="1" applyBorder="1" applyAlignment="1">
      <alignment horizontal="center" vertical="center"/>
    </xf>
    <xf numFmtId="169" fontId="25" fillId="0" borderId="27" xfId="1" applyNumberFormat="1" applyFont="1" applyBorder="1" applyAlignment="1">
      <alignment horizontal="center" vertical="center" wrapText="1"/>
    </xf>
    <xf numFmtId="169" fontId="25" fillId="0" borderId="3" xfId="1" applyNumberFormat="1" applyFont="1" applyBorder="1" applyAlignment="1">
      <alignment horizontal="center" vertical="center" wrapText="1"/>
    </xf>
    <xf numFmtId="169" fontId="25" fillId="0" borderId="30" xfId="1" applyNumberFormat="1" applyFont="1" applyBorder="1" applyAlignment="1">
      <alignment horizontal="center" vertical="center" wrapText="1"/>
    </xf>
    <xf numFmtId="169" fontId="25" fillId="13" borderId="27" xfId="1" applyNumberFormat="1" applyFont="1" applyFill="1" applyBorder="1" applyAlignment="1">
      <alignment horizontal="center" vertical="center" wrapText="1"/>
    </xf>
    <xf numFmtId="169" fontId="25" fillId="13" borderId="30" xfId="1" applyNumberFormat="1" applyFont="1" applyFill="1" applyBorder="1" applyAlignment="1">
      <alignment horizontal="center" vertical="center" wrapText="1"/>
    </xf>
    <xf numFmtId="169" fontId="25" fillId="13" borderId="3" xfId="1" applyNumberFormat="1" applyFont="1" applyFill="1" applyBorder="1" applyAlignment="1">
      <alignment horizontal="center" vertical="center" wrapText="1"/>
    </xf>
    <xf numFmtId="169" fontId="25" fillId="0" borderId="65" xfId="1" applyNumberFormat="1" applyFont="1" applyBorder="1" applyAlignment="1">
      <alignment horizontal="center" vertical="center" wrapText="1"/>
    </xf>
    <xf numFmtId="169" fontId="25" fillId="13" borderId="65" xfId="1" applyNumberFormat="1" applyFont="1" applyFill="1" applyBorder="1" applyAlignment="1">
      <alignment horizontal="center" vertical="center" wrapText="1"/>
    </xf>
    <xf numFmtId="169" fontId="1" fillId="0" borderId="52" xfId="1" applyNumberFormat="1" applyFont="1" applyBorder="1" applyAlignment="1">
      <alignment horizontal="center" vertical="center" wrapText="1"/>
    </xf>
    <xf numFmtId="169" fontId="15" fillId="0" borderId="52" xfId="1" applyNumberFormat="1" applyFont="1" applyBorder="1" applyAlignment="1">
      <alignment horizontal="center" vertical="center" wrapText="1"/>
    </xf>
    <xf numFmtId="169" fontId="38" fillId="13" borderId="27" xfId="1" applyNumberFormat="1" applyFont="1" applyFill="1" applyBorder="1" applyAlignment="1">
      <alignment horizontal="center" vertical="center" wrapText="1"/>
    </xf>
    <xf numFmtId="169" fontId="38" fillId="13" borderId="3" xfId="1" applyNumberFormat="1" applyFont="1" applyFill="1" applyBorder="1" applyAlignment="1">
      <alignment horizontal="center" vertical="center" wrapText="1"/>
    </xf>
    <xf numFmtId="169" fontId="38" fillId="13" borderId="30" xfId="1" applyNumberFormat="1" applyFont="1" applyFill="1" applyBorder="1" applyAlignment="1">
      <alignment horizontal="center" vertical="center" wrapText="1"/>
    </xf>
    <xf numFmtId="169" fontId="38" fillId="0" borderId="27" xfId="1" applyNumberFormat="1" applyFont="1" applyBorder="1" applyAlignment="1">
      <alignment horizontal="center" vertical="center" wrapText="1"/>
    </xf>
    <xf numFmtId="169" fontId="38" fillId="0" borderId="3" xfId="1" applyNumberFormat="1" applyFont="1" applyBorder="1" applyAlignment="1">
      <alignment horizontal="center" vertical="center" wrapText="1"/>
    </xf>
    <xf numFmtId="169" fontId="38" fillId="0" borderId="30" xfId="1" applyNumberFormat="1" applyFont="1" applyBorder="1" applyAlignment="1">
      <alignment horizontal="center" vertical="center" wrapText="1"/>
    </xf>
    <xf numFmtId="169" fontId="38" fillId="0" borderId="58" xfId="1" applyNumberFormat="1" applyFont="1" applyBorder="1" applyAlignment="1">
      <alignment horizontal="center" vertical="center" wrapText="1"/>
    </xf>
    <xf numFmtId="169" fontId="74" fillId="0" borderId="3" xfId="1" applyNumberFormat="1" applyFont="1" applyBorder="1" applyAlignment="1">
      <alignment horizontal="center" vertical="center" wrapText="1"/>
    </xf>
    <xf numFmtId="167" fontId="25" fillId="13" borderId="27" xfId="3" applyNumberFormat="1" applyFont="1" applyFill="1" applyBorder="1" applyAlignment="1">
      <alignment horizontal="center" vertical="center"/>
    </xf>
    <xf numFmtId="167" fontId="25" fillId="13" borderId="3" xfId="3" applyNumberFormat="1" applyFont="1" applyFill="1" applyBorder="1" applyAlignment="1">
      <alignment horizontal="center" vertical="center"/>
    </xf>
    <xf numFmtId="167" fontId="25" fillId="13" borderId="30" xfId="3" applyNumberFormat="1" applyFont="1" applyFill="1" applyBorder="1" applyAlignment="1">
      <alignment horizontal="center" vertical="center"/>
    </xf>
    <xf numFmtId="167" fontId="25" fillId="9" borderId="27" xfId="3" applyNumberFormat="1" applyFont="1" applyFill="1" applyBorder="1" applyAlignment="1">
      <alignment horizontal="center" vertical="center"/>
    </xf>
    <xf numFmtId="167" fontId="25" fillId="9" borderId="3" xfId="3" applyNumberFormat="1" applyFont="1" applyFill="1" applyBorder="1" applyAlignment="1">
      <alignment horizontal="center" vertical="center"/>
    </xf>
    <xf numFmtId="167" fontId="25" fillId="9" borderId="30" xfId="3" applyNumberFormat="1" applyFont="1" applyFill="1" applyBorder="1" applyAlignment="1">
      <alignment horizontal="center" vertical="center"/>
    </xf>
    <xf numFmtId="167" fontId="25" fillId="9" borderId="27" xfId="0" applyNumberFormat="1" applyFont="1" applyFill="1" applyBorder="1" applyAlignment="1">
      <alignment horizontal="center" vertical="center" wrapText="1"/>
    </xf>
    <xf numFmtId="167" fontId="25" fillId="9" borderId="3" xfId="0" applyNumberFormat="1" applyFont="1" applyFill="1" applyBorder="1" applyAlignment="1">
      <alignment horizontal="center" vertical="center" wrapText="1"/>
    </xf>
    <xf numFmtId="167" fontId="25" fillId="9" borderId="30" xfId="0" applyNumberFormat="1" applyFont="1" applyFill="1" applyBorder="1" applyAlignment="1">
      <alignment horizontal="center" vertical="center" wrapText="1"/>
    </xf>
    <xf numFmtId="167" fontId="25" fillId="9" borderId="27" xfId="0" applyNumberFormat="1" applyFont="1" applyFill="1" applyBorder="1" applyAlignment="1">
      <alignment horizontal="center" vertical="center"/>
    </xf>
    <xf numFmtId="167" fontId="25" fillId="9" borderId="3" xfId="0" applyNumberFormat="1" applyFont="1" applyFill="1" applyBorder="1" applyAlignment="1">
      <alignment horizontal="center" vertical="center"/>
    </xf>
    <xf numFmtId="167" fontId="25" fillId="9" borderId="30" xfId="0" applyNumberFormat="1" applyFont="1" applyFill="1" applyBorder="1" applyAlignment="1">
      <alignment horizontal="center" vertical="center"/>
    </xf>
    <xf numFmtId="167" fontId="25" fillId="9" borderId="27" xfId="1" applyNumberFormat="1" applyFont="1" applyFill="1" applyBorder="1" applyAlignment="1">
      <alignment horizontal="center" vertical="center"/>
    </xf>
    <xf numFmtId="167" fontId="25" fillId="9" borderId="3" xfId="1" applyNumberFormat="1" applyFont="1" applyFill="1" applyBorder="1" applyAlignment="1">
      <alignment horizontal="center" vertical="center"/>
    </xf>
    <xf numFmtId="167" fontId="25" fillId="9" borderId="30" xfId="1" applyNumberFormat="1" applyFont="1" applyFill="1" applyBorder="1" applyAlignment="1">
      <alignment horizontal="center" vertical="center"/>
    </xf>
    <xf numFmtId="167" fontId="25" fillId="13" borderId="27" xfId="1" applyNumberFormat="1" applyFont="1" applyFill="1" applyBorder="1" applyAlignment="1">
      <alignment horizontal="center" vertical="center"/>
    </xf>
    <xf numFmtId="167" fontId="25" fillId="13" borderId="3" xfId="1" applyNumberFormat="1" applyFont="1" applyFill="1" applyBorder="1" applyAlignment="1">
      <alignment horizontal="center" vertical="center"/>
    </xf>
    <xf numFmtId="167" fontId="25" fillId="13" borderId="30" xfId="1" applyNumberFormat="1" applyFont="1" applyFill="1" applyBorder="1" applyAlignment="1">
      <alignment horizontal="center" vertical="center"/>
    </xf>
    <xf numFmtId="167" fontId="25" fillId="13" borderId="58" xfId="1" applyNumberFormat="1" applyFont="1" applyFill="1" applyBorder="1" applyAlignment="1">
      <alignment horizontal="center" vertical="center"/>
    </xf>
    <xf numFmtId="167" fontId="55" fillId="0" borderId="3" xfId="1" applyNumberFormat="1" applyFont="1" applyFill="1" applyBorder="1" applyAlignment="1">
      <alignment horizontal="center" vertical="center"/>
    </xf>
    <xf numFmtId="169" fontId="25" fillId="9" borderId="27" xfId="1" applyNumberFormat="1" applyFont="1" applyFill="1" applyBorder="1" applyAlignment="1">
      <alignment horizontal="center" vertical="center"/>
    </xf>
    <xf numFmtId="169" fontId="25" fillId="9" borderId="3" xfId="1" applyNumberFormat="1" applyFont="1" applyFill="1" applyBorder="1" applyAlignment="1">
      <alignment horizontal="center" vertical="center"/>
    </xf>
    <xf numFmtId="169" fontId="25" fillId="9" borderId="30" xfId="1" applyNumberFormat="1" applyFont="1" applyFill="1" applyBorder="1" applyAlignment="1">
      <alignment horizontal="center" vertical="center"/>
    </xf>
    <xf numFmtId="169" fontId="25" fillId="13" borderId="58" xfId="1" applyNumberFormat="1" applyFont="1" applyFill="1" applyBorder="1" applyAlignment="1">
      <alignment horizontal="center" vertical="center"/>
    </xf>
    <xf numFmtId="169" fontId="55" fillId="0" borderId="3" xfId="1" applyNumberFormat="1" applyFont="1" applyFill="1" applyBorder="1" applyAlignment="1">
      <alignment horizontal="center" vertical="center"/>
    </xf>
    <xf numFmtId="169" fontId="25" fillId="0" borderId="8" xfId="1" applyNumberFormat="1" applyFont="1" applyBorder="1" applyAlignment="1">
      <alignment horizontal="center" vertical="center"/>
    </xf>
    <xf numFmtId="169" fontId="25" fillId="0" borderId="57" xfId="1" applyNumberFormat="1" applyFont="1" applyBorder="1" applyAlignment="1">
      <alignment horizontal="center" vertical="center"/>
    </xf>
    <xf numFmtId="169" fontId="25" fillId="13" borderId="8" xfId="1" applyNumberFormat="1" applyFont="1" applyFill="1" applyBorder="1" applyAlignment="1">
      <alignment horizontal="center" vertical="center"/>
    </xf>
    <xf numFmtId="169" fontId="25" fillId="13" borderId="57" xfId="1" applyNumberFormat="1" applyFont="1" applyFill="1" applyBorder="1" applyAlignment="1">
      <alignment horizontal="center" vertical="center"/>
    </xf>
    <xf numFmtId="169" fontId="25" fillId="0" borderId="21" xfId="1" applyNumberFormat="1" applyFont="1" applyBorder="1" applyAlignment="1">
      <alignment horizontal="center" vertical="center"/>
    </xf>
    <xf numFmtId="169" fontId="55" fillId="0" borderId="3" xfId="1" applyNumberFormat="1" applyFont="1" applyBorder="1" applyAlignment="1">
      <alignment horizontal="center" vertical="center"/>
    </xf>
    <xf numFmtId="169" fontId="30" fillId="13" borderId="27" xfId="1" applyNumberFormat="1" applyFont="1" applyFill="1" applyBorder="1" applyAlignment="1">
      <alignment horizontal="center" vertical="center" wrapText="1"/>
    </xf>
    <xf numFmtId="169" fontId="30" fillId="13" borderId="3" xfId="1" applyNumberFormat="1" applyFont="1" applyFill="1" applyBorder="1" applyAlignment="1">
      <alignment horizontal="center" vertical="center" wrapText="1"/>
    </xf>
    <xf numFmtId="169" fontId="30" fillId="0" borderId="27" xfId="1" applyNumberFormat="1" applyFont="1" applyBorder="1" applyAlignment="1">
      <alignment horizontal="center" vertical="center" wrapText="1"/>
    </xf>
    <xf numFmtId="169" fontId="30" fillId="0" borderId="52" xfId="1" applyNumberFormat="1" applyFont="1" applyBorder="1" applyAlignment="1">
      <alignment horizontal="center" vertical="center" wrapText="1"/>
    </xf>
    <xf numFmtId="169" fontId="30" fillId="0" borderId="3" xfId="1" applyNumberFormat="1" applyFont="1" applyBorder="1" applyAlignment="1">
      <alignment horizontal="center" vertical="center" wrapText="1"/>
    </xf>
    <xf numFmtId="169" fontId="30" fillId="0" borderId="30" xfId="1" applyNumberFormat="1" applyFont="1" applyBorder="1" applyAlignment="1">
      <alignment horizontal="center" vertical="center" wrapText="1"/>
    </xf>
    <xf numFmtId="169" fontId="30" fillId="13" borderId="52" xfId="1" applyNumberFormat="1" applyFont="1" applyFill="1" applyBorder="1" applyAlignment="1">
      <alignment horizontal="center" vertical="center" wrapText="1"/>
    </xf>
    <xf numFmtId="169" fontId="30" fillId="13" borderId="30" xfId="1" applyNumberFormat="1" applyFont="1" applyFill="1" applyBorder="1" applyAlignment="1">
      <alignment horizontal="center" vertical="center" wrapText="1"/>
    </xf>
    <xf numFmtId="169" fontId="30" fillId="0" borderId="58" xfId="1" applyNumberFormat="1" applyFont="1" applyBorder="1" applyAlignment="1">
      <alignment horizontal="center" vertical="center" wrapText="1"/>
    </xf>
    <xf numFmtId="169" fontId="30" fillId="13" borderId="58" xfId="1" applyNumberFormat="1" applyFont="1" applyFill="1" applyBorder="1" applyAlignment="1">
      <alignment horizontal="center" vertical="center" wrapText="1"/>
    </xf>
    <xf numFmtId="169" fontId="74" fillId="0" borderId="3" xfId="1" applyNumberFormat="1" applyFont="1" applyFill="1" applyBorder="1" applyAlignment="1">
      <alignment horizontal="center" vertical="center" wrapText="1"/>
    </xf>
    <xf numFmtId="169" fontId="30" fillId="0" borderId="3" xfId="1" applyNumberFormat="1" applyFont="1" applyBorder="1" applyAlignment="1">
      <alignment horizontal="center" vertical="center" wrapText="1"/>
    </xf>
    <xf numFmtId="169" fontId="25" fillId="13" borderId="68" xfId="1" applyNumberFormat="1" applyFont="1" applyFill="1" applyBorder="1" applyAlignment="1">
      <alignment horizontal="center" vertical="center"/>
    </xf>
    <xf numFmtId="169" fontId="25" fillId="13" borderId="61" xfId="1" applyNumberFormat="1" applyFont="1" applyFill="1" applyBorder="1" applyAlignment="1">
      <alignment horizontal="center" vertical="center"/>
    </xf>
    <xf numFmtId="169" fontId="25" fillId="13" borderId="55" xfId="1" applyNumberFormat="1" applyFont="1" applyFill="1" applyBorder="1" applyAlignment="1">
      <alignment horizontal="center" vertical="center"/>
    </xf>
    <xf numFmtId="169" fontId="25" fillId="9" borderId="60" xfId="1" applyNumberFormat="1" applyFont="1" applyFill="1" applyBorder="1" applyAlignment="1">
      <alignment horizontal="center" vertical="center"/>
    </xf>
    <xf numFmtId="169" fontId="25" fillId="9" borderId="61" xfId="1" applyNumberFormat="1" applyFont="1" applyFill="1" applyBorder="1" applyAlignment="1">
      <alignment horizontal="center" vertical="center"/>
    </xf>
    <xf numFmtId="169" fontId="25" fillId="9" borderId="62" xfId="1" applyNumberFormat="1" applyFont="1" applyFill="1" applyBorder="1" applyAlignment="1">
      <alignment horizontal="center" vertical="center"/>
    </xf>
    <xf numFmtId="169" fontId="25" fillId="13" borderId="52" xfId="1" applyNumberFormat="1" applyFont="1" applyFill="1" applyBorder="1" applyAlignment="1">
      <alignment horizontal="center" vertical="center"/>
    </xf>
    <xf numFmtId="169" fontId="25" fillId="13" borderId="34" xfId="1" applyNumberFormat="1" applyFont="1" applyFill="1" applyBorder="1" applyAlignment="1">
      <alignment horizontal="center" vertical="center"/>
    </xf>
    <xf numFmtId="169" fontId="25" fillId="13" borderId="35" xfId="1" applyNumberFormat="1" applyFont="1" applyFill="1" applyBorder="1" applyAlignment="1">
      <alignment horizontal="center" vertical="center"/>
    </xf>
    <xf numFmtId="169" fontId="25" fillId="13" borderId="53" xfId="1" applyNumberFormat="1" applyFont="1" applyFill="1" applyBorder="1" applyAlignment="1">
      <alignment horizontal="center" vertical="center"/>
    </xf>
    <xf numFmtId="169" fontId="25" fillId="13" borderId="62" xfId="1" applyNumberFormat="1" applyFont="1" applyFill="1" applyBorder="1" applyAlignment="1">
      <alignment horizontal="center" vertical="center"/>
    </xf>
    <xf numFmtId="169" fontId="25" fillId="9" borderId="34" xfId="1" applyNumberFormat="1" applyFont="1" applyFill="1" applyBorder="1" applyAlignment="1">
      <alignment horizontal="center" vertical="center"/>
    </xf>
    <xf numFmtId="169" fontId="25" fillId="9" borderId="35" xfId="1" applyNumberFormat="1" applyFont="1" applyFill="1" applyBorder="1" applyAlignment="1">
      <alignment horizontal="center" vertical="center"/>
    </xf>
    <xf numFmtId="169" fontId="25" fillId="9" borderId="53" xfId="1" applyNumberFormat="1" applyFont="1" applyFill="1" applyBorder="1" applyAlignment="1">
      <alignment horizontal="center" vertical="center"/>
    </xf>
    <xf numFmtId="169" fontId="25" fillId="13" borderId="60" xfId="1" applyNumberFormat="1" applyFont="1" applyFill="1" applyBorder="1" applyAlignment="1">
      <alignment horizontal="center" vertical="center"/>
    </xf>
    <xf numFmtId="169" fontId="25" fillId="13" borderId="59" xfId="1" applyNumberFormat="1" applyFont="1" applyFill="1" applyBorder="1" applyAlignment="1">
      <alignment horizontal="center" vertical="center"/>
    </xf>
    <xf numFmtId="169" fontId="25" fillId="13" borderId="36" xfId="1" applyNumberFormat="1" applyFont="1" applyFill="1" applyBorder="1" applyAlignment="1">
      <alignment horizontal="center" vertical="center"/>
    </xf>
    <xf numFmtId="169" fontId="25" fillId="9" borderId="68" xfId="1" applyNumberFormat="1" applyFont="1" applyFill="1" applyBorder="1" applyAlignment="1">
      <alignment horizontal="center" vertical="center"/>
    </xf>
    <xf numFmtId="169" fontId="25" fillId="9" borderId="68" xfId="1" applyNumberFormat="1" applyFont="1" applyFill="1" applyBorder="1" applyAlignment="1">
      <alignment horizontal="center" vertical="center" wrapText="1"/>
    </xf>
    <xf numFmtId="169" fontId="25" fillId="9" borderId="61" xfId="1" applyNumberFormat="1" applyFont="1" applyFill="1" applyBorder="1" applyAlignment="1">
      <alignment horizontal="center" vertical="center" wrapText="1"/>
    </xf>
    <xf numFmtId="169" fontId="25" fillId="9" borderId="62" xfId="1" applyNumberFormat="1" applyFont="1" applyFill="1" applyBorder="1" applyAlignment="1">
      <alignment horizontal="center" vertical="center" wrapText="1"/>
    </xf>
    <xf numFmtId="169" fontId="25" fillId="13" borderId="61" xfId="1" applyNumberFormat="1" applyFont="1" applyFill="1" applyBorder="1" applyAlignment="1">
      <alignment horizontal="center" vertical="center" wrapText="1"/>
    </xf>
    <xf numFmtId="169" fontId="25" fillId="13" borderId="68" xfId="1" applyNumberFormat="1" applyFont="1" applyFill="1" applyBorder="1" applyAlignment="1">
      <alignment horizontal="center" vertical="center" wrapText="1"/>
    </xf>
    <xf numFmtId="169" fontId="25" fillId="0" borderId="68" xfId="1" applyNumberFormat="1" applyFont="1" applyBorder="1" applyAlignment="1">
      <alignment horizontal="center" vertical="center" wrapText="1"/>
    </xf>
    <xf numFmtId="169" fontId="25" fillId="0" borderId="61" xfId="1" applyNumberFormat="1" applyFont="1" applyBorder="1" applyAlignment="1">
      <alignment horizontal="center" vertical="center" wrapText="1"/>
    </xf>
    <xf numFmtId="169" fontId="25" fillId="13" borderId="62" xfId="1" applyNumberFormat="1" applyFont="1" applyFill="1" applyBorder="1" applyAlignment="1">
      <alignment horizontal="center" vertical="center" wrapText="1"/>
    </xf>
    <xf numFmtId="169" fontId="25" fillId="0" borderId="62" xfId="1" applyNumberFormat="1" applyFont="1" applyBorder="1" applyAlignment="1">
      <alignment horizontal="center" vertical="center" wrapText="1"/>
    </xf>
    <xf numFmtId="169" fontId="43" fillId="0" borderId="3" xfId="1" applyNumberFormat="1" applyFont="1" applyFill="1" applyBorder="1" applyAlignment="1">
      <alignment horizontal="center" vertical="center" wrapText="1"/>
    </xf>
    <xf numFmtId="167" fontId="3" fillId="13" borderId="19" xfId="0" applyNumberFormat="1" applyFont="1" applyFill="1" applyBorder="1" applyAlignment="1">
      <alignment horizontal="center" vertical="center" wrapText="1"/>
    </xf>
    <xf numFmtId="167" fontId="3" fillId="13" borderId="20" xfId="0" applyNumberFormat="1" applyFont="1" applyFill="1" applyBorder="1" applyAlignment="1">
      <alignment horizontal="center" vertical="center" wrapText="1"/>
    </xf>
    <xf numFmtId="167" fontId="3" fillId="13" borderId="25" xfId="0" applyNumberFormat="1" applyFont="1" applyFill="1" applyBorder="1" applyAlignment="1">
      <alignment horizontal="center" vertical="center" wrapText="1"/>
    </xf>
    <xf numFmtId="167" fontId="3" fillId="0" borderId="19" xfId="0" applyNumberFormat="1" applyFont="1" applyBorder="1" applyAlignment="1">
      <alignment horizontal="center" vertical="center" wrapText="1"/>
    </xf>
    <xf numFmtId="167" fontId="3" fillId="0" borderId="20" xfId="0" applyNumberFormat="1" applyFont="1" applyBorder="1" applyAlignment="1">
      <alignment horizontal="center" vertical="center" wrapText="1"/>
    </xf>
    <xf numFmtId="167" fontId="3" fillId="0" borderId="25" xfId="0" applyNumberFormat="1" applyFont="1" applyBorder="1" applyAlignment="1">
      <alignment horizontal="center" vertical="center" wrapText="1"/>
    </xf>
    <xf numFmtId="167" fontId="3" fillId="13" borderId="52" xfId="0" applyNumberFormat="1" applyFont="1" applyFill="1" applyBorder="1" applyAlignment="1">
      <alignment horizontal="center" vertical="center" wrapText="1"/>
    </xf>
    <xf numFmtId="167" fontId="0" fillId="0" borderId="3" xfId="1" applyNumberFormat="1" applyFont="1" applyBorder="1" applyAlignment="1">
      <alignment horizontal="center" vertical="center"/>
    </xf>
    <xf numFmtId="169" fontId="48" fillId="0" borderId="3" xfId="1" applyNumberFormat="1" applyFont="1" applyBorder="1" applyAlignment="1">
      <alignment horizontal="center" vertical="center" wrapText="1"/>
    </xf>
    <xf numFmtId="169" fontId="25" fillId="13" borderId="19" xfId="1" applyNumberFormat="1" applyFont="1" applyFill="1" applyBorder="1" applyAlignment="1">
      <alignment horizontal="center" vertical="center" wrapText="1"/>
    </xf>
    <xf numFmtId="169" fontId="25" fillId="13" borderId="20" xfId="1" applyNumberFormat="1" applyFont="1" applyFill="1" applyBorder="1" applyAlignment="1">
      <alignment horizontal="center" vertical="center" wrapText="1"/>
    </xf>
    <xf numFmtId="169" fontId="25" fillId="13" borderId="25" xfId="1" applyNumberFormat="1" applyFont="1" applyFill="1" applyBorder="1" applyAlignment="1">
      <alignment horizontal="center" vertical="center" wrapText="1"/>
    </xf>
    <xf numFmtId="169" fontId="25" fillId="0" borderId="19" xfId="1" applyNumberFormat="1" applyFont="1" applyBorder="1" applyAlignment="1">
      <alignment horizontal="center" vertical="center" wrapText="1"/>
    </xf>
    <xf numFmtId="169" fontId="25" fillId="0" borderId="20" xfId="1" applyNumberFormat="1" applyFont="1" applyBorder="1" applyAlignment="1">
      <alignment horizontal="center" vertical="center" wrapText="1"/>
    </xf>
    <xf numFmtId="169" fontId="25" fillId="0" borderId="25" xfId="1" applyNumberFormat="1" applyFont="1" applyBorder="1" applyAlignment="1">
      <alignment horizontal="center" vertical="center" wrapText="1"/>
    </xf>
    <xf numFmtId="169" fontId="25" fillId="0" borderId="3" xfId="1" applyNumberFormat="1" applyFont="1" applyBorder="1" applyAlignment="1">
      <alignment horizontal="center" vertical="center" wrapText="1"/>
    </xf>
    <xf numFmtId="169" fontId="25" fillId="13" borderId="13" xfId="1" applyNumberFormat="1" applyFont="1" applyFill="1" applyBorder="1" applyAlignment="1">
      <alignment horizontal="center" vertical="center"/>
    </xf>
    <xf numFmtId="169" fontId="25" fillId="13" borderId="14" xfId="1" applyNumberFormat="1" applyFont="1" applyFill="1" applyBorder="1" applyAlignment="1">
      <alignment horizontal="center" vertical="center"/>
    </xf>
    <xf numFmtId="169" fontId="25" fillId="9" borderId="13" xfId="1" applyNumberFormat="1" applyFont="1" applyFill="1" applyBorder="1" applyAlignment="1">
      <alignment horizontal="center" vertical="center"/>
    </xf>
    <xf numFmtId="169" fontId="25" fillId="9" borderId="14" xfId="1" applyNumberFormat="1" applyFont="1" applyFill="1" applyBorder="1" applyAlignment="1">
      <alignment horizontal="center" vertical="center"/>
    </xf>
    <xf numFmtId="169" fontId="25" fillId="13" borderId="25" xfId="1" applyNumberFormat="1" applyFont="1" applyFill="1" applyBorder="1" applyAlignment="1">
      <alignment horizontal="center" vertical="center"/>
    </xf>
    <xf numFmtId="7" fontId="30" fillId="0" borderId="27" xfId="1" applyNumberFormat="1" applyFont="1" applyBorder="1" applyAlignment="1">
      <alignment horizontal="center" vertical="center" wrapText="1"/>
    </xf>
    <xf numFmtId="7" fontId="30" fillId="0" borderId="3" xfId="1" applyNumberFormat="1" applyFont="1" applyBorder="1" applyAlignment="1">
      <alignment horizontal="center" vertical="center" wrapText="1"/>
    </xf>
    <xf numFmtId="7" fontId="30" fillId="13" borderId="27" xfId="1" applyNumberFormat="1" applyFont="1" applyFill="1" applyBorder="1" applyAlignment="1">
      <alignment horizontal="center" vertical="center" wrapText="1"/>
    </xf>
    <xf numFmtId="7" fontId="30" fillId="13" borderId="52" xfId="1" applyNumberFormat="1" applyFont="1" applyFill="1" applyBorder="1" applyAlignment="1">
      <alignment horizontal="center" vertical="center" wrapText="1"/>
    </xf>
    <xf numFmtId="7" fontId="30" fillId="13" borderId="3" xfId="1" applyNumberFormat="1" applyFont="1" applyFill="1" applyBorder="1" applyAlignment="1">
      <alignment horizontal="center" vertical="center" wrapText="1"/>
    </xf>
    <xf numFmtId="7" fontId="30" fillId="13" borderId="30" xfId="1" applyNumberFormat="1" applyFont="1" applyFill="1" applyBorder="1" applyAlignment="1">
      <alignment horizontal="center" vertical="center" wrapText="1"/>
    </xf>
    <xf numFmtId="7" fontId="30" fillId="0" borderId="52" xfId="1" applyNumberFormat="1" applyFont="1" applyBorder="1" applyAlignment="1">
      <alignment horizontal="center" vertical="center" wrapText="1"/>
    </xf>
    <xf numFmtId="7" fontId="30" fillId="0" borderId="30" xfId="1" applyNumberFormat="1" applyFont="1" applyBorder="1" applyAlignment="1">
      <alignment horizontal="center" vertical="center" wrapText="1"/>
    </xf>
    <xf numFmtId="7" fontId="30" fillId="13" borderId="58" xfId="1" applyNumberFormat="1" applyFont="1" applyFill="1" applyBorder="1" applyAlignment="1">
      <alignment horizontal="center" vertical="center" wrapText="1"/>
    </xf>
    <xf numFmtId="7" fontId="30" fillId="0" borderId="58" xfId="1" applyNumberFormat="1" applyFont="1" applyBorder="1" applyAlignment="1">
      <alignment horizontal="center" vertical="center" wrapText="1"/>
    </xf>
    <xf numFmtId="7" fontId="48" fillId="0" borderId="3" xfId="1" applyNumberFormat="1" applyFont="1" applyFill="1" applyBorder="1" applyAlignment="1">
      <alignment horizontal="center" vertical="center" wrapText="1"/>
    </xf>
    <xf numFmtId="7" fontId="25" fillId="13" borderId="25" xfId="1" applyNumberFormat="1" applyFont="1" applyFill="1" applyBorder="1" applyAlignment="1">
      <alignment horizontal="center" vertical="center"/>
    </xf>
    <xf numFmtId="7" fontId="25" fillId="0" borderId="25" xfId="1" applyNumberFormat="1" applyFont="1" applyBorder="1" applyAlignment="1">
      <alignment horizontal="center" vertical="center"/>
    </xf>
    <xf numFmtId="7" fontId="46" fillId="0" borderId="3" xfId="1" applyNumberFormat="1" applyFont="1" applyBorder="1" applyAlignment="1">
      <alignment vertical="center"/>
    </xf>
    <xf numFmtId="167" fontId="21" fillId="0" borderId="19" xfId="1" applyNumberFormat="1" applyFont="1" applyBorder="1" applyAlignment="1">
      <alignment horizontal="center" vertical="center"/>
    </xf>
    <xf numFmtId="167" fontId="21" fillId="0" borderId="20" xfId="1" applyNumberFormat="1" applyFont="1" applyBorder="1" applyAlignment="1">
      <alignment horizontal="center" vertical="center"/>
    </xf>
    <xf numFmtId="167" fontId="21" fillId="0" borderId="25" xfId="1" applyNumberFormat="1" applyFont="1" applyBorder="1" applyAlignment="1">
      <alignment horizontal="center" vertical="center"/>
    </xf>
    <xf numFmtId="167" fontId="21" fillId="13" borderId="19" xfId="1" applyNumberFormat="1" applyFont="1" applyFill="1" applyBorder="1" applyAlignment="1">
      <alignment horizontal="center" vertical="center"/>
    </xf>
    <xf numFmtId="167" fontId="21" fillId="13" borderId="20" xfId="1" applyNumberFormat="1" applyFont="1" applyFill="1" applyBorder="1" applyAlignment="1">
      <alignment horizontal="center" vertical="center"/>
    </xf>
    <xf numFmtId="167" fontId="21" fillId="13" borderId="25" xfId="1" applyNumberFormat="1" applyFont="1" applyFill="1" applyBorder="1" applyAlignment="1">
      <alignment horizontal="center" vertical="center"/>
    </xf>
    <xf numFmtId="167" fontId="21" fillId="13" borderId="19" xfId="1" applyNumberFormat="1" applyFont="1" applyFill="1" applyBorder="1" applyAlignment="1">
      <alignment horizontal="center" vertical="center" wrapText="1"/>
    </xf>
    <xf numFmtId="167" fontId="21" fillId="13" borderId="20" xfId="1" applyNumberFormat="1" applyFont="1" applyFill="1" applyBorder="1" applyAlignment="1">
      <alignment horizontal="center" vertical="center" wrapText="1"/>
    </xf>
    <xf numFmtId="167" fontId="21" fillId="13" borderId="25" xfId="1" applyNumberFormat="1" applyFont="1" applyFill="1" applyBorder="1" applyAlignment="1">
      <alignment horizontal="center" vertical="center" wrapText="1"/>
    </xf>
    <xf numFmtId="167" fontId="21" fillId="0" borderId="19" xfId="1" applyNumberFormat="1" applyFont="1" applyBorder="1" applyAlignment="1">
      <alignment horizontal="center" vertical="center" wrapText="1"/>
    </xf>
    <xf numFmtId="167" fontId="21" fillId="0" borderId="20" xfId="1" applyNumberFormat="1" applyFont="1" applyBorder="1" applyAlignment="1">
      <alignment horizontal="center" vertical="center" wrapText="1"/>
    </xf>
    <xf numFmtId="167" fontId="21" fillId="0" borderId="25" xfId="1" applyNumberFormat="1" applyFont="1" applyBorder="1" applyAlignment="1">
      <alignment horizontal="center" vertical="center" wrapText="1"/>
    </xf>
    <xf numFmtId="167" fontId="21" fillId="0" borderId="52" xfId="1" applyNumberFormat="1" applyFont="1" applyBorder="1" applyAlignment="1">
      <alignment horizontal="center" vertical="center"/>
    </xf>
    <xf numFmtId="167" fontId="21" fillId="0" borderId="3" xfId="1" applyNumberFormat="1" applyFont="1" applyBorder="1" applyAlignment="1">
      <alignment horizontal="center" vertical="center"/>
    </xf>
    <xf numFmtId="167" fontId="21" fillId="0" borderId="58" xfId="1" applyNumberFormat="1" applyFont="1" applyBorder="1"/>
    <xf numFmtId="167" fontId="2" fillId="0" borderId="52" xfId="1" applyNumberFormat="1" applyFont="1" applyBorder="1" applyAlignment="1">
      <alignment horizontal="center" vertical="center"/>
    </xf>
    <xf numFmtId="169" fontId="12" fillId="13" borderId="58" xfId="1" applyNumberFormat="1" applyFont="1" applyFill="1" applyBorder="1" applyAlignment="1">
      <alignment horizontal="center" vertical="center"/>
    </xf>
    <xf numFmtId="169" fontId="12" fillId="13" borderId="20" xfId="1" applyNumberFormat="1" applyFont="1" applyFill="1" applyBorder="1" applyAlignment="1">
      <alignment horizontal="center" vertical="center"/>
    </xf>
    <xf numFmtId="169" fontId="12" fillId="0" borderId="58" xfId="1" applyNumberFormat="1" applyFont="1" applyBorder="1" applyAlignment="1">
      <alignment horizontal="center" vertical="center"/>
    </xf>
    <xf numFmtId="169" fontId="12" fillId="0" borderId="58" xfId="1" applyNumberFormat="1" applyFont="1" applyBorder="1" applyAlignment="1">
      <alignment horizontal="center" vertical="center"/>
    </xf>
    <xf numFmtId="169" fontId="12" fillId="0" borderId="20" xfId="1" applyNumberFormat="1" applyFont="1" applyBorder="1" applyAlignment="1">
      <alignment horizontal="center" vertical="center"/>
    </xf>
    <xf numFmtId="169" fontId="12" fillId="0" borderId="19" xfId="1" applyNumberFormat="1" applyFont="1" applyBorder="1" applyAlignment="1">
      <alignment horizontal="center" vertical="center"/>
    </xf>
    <xf numFmtId="169" fontId="12" fillId="0" borderId="20" xfId="1" applyNumberFormat="1" applyFont="1" applyBorder="1" applyAlignment="1">
      <alignment horizontal="center" vertical="center"/>
    </xf>
    <xf numFmtId="169" fontId="12" fillId="0" borderId="25" xfId="1" applyNumberFormat="1" applyFont="1" applyBorder="1" applyAlignment="1">
      <alignment horizontal="center" vertical="center"/>
    </xf>
    <xf numFmtId="169" fontId="12" fillId="13" borderId="19" xfId="1" applyNumberFormat="1" applyFont="1" applyFill="1" applyBorder="1" applyAlignment="1">
      <alignment horizontal="center" vertical="center"/>
    </xf>
    <xf numFmtId="169" fontId="12" fillId="13" borderId="20" xfId="1" applyNumberFormat="1" applyFont="1" applyFill="1" applyBorder="1" applyAlignment="1">
      <alignment horizontal="center" vertical="center"/>
    </xf>
    <xf numFmtId="169" fontId="12" fillId="13" borderId="30" xfId="1" applyNumberFormat="1" applyFont="1" applyFill="1" applyBorder="1" applyAlignment="1">
      <alignment horizontal="center" vertical="center"/>
    </xf>
  </cellXfs>
  <cellStyles count="4">
    <cellStyle name="Moneda" xfId="1" builtinId="4"/>
    <cellStyle name="Moneda 2" xfId="3" xr:uid="{00000000-0005-0000-0000-000001000000}"/>
    <cellStyle name="Normal" xfId="0" builtinId="0"/>
    <cellStyle name="Porcentaje" xfId="2" builtinId="5"/>
  </cellStyles>
  <dxfs count="0"/>
  <tableStyles count="0" defaultTableStyle="TableStyleMedium2" defaultPivotStyle="PivotStyleLight16"/>
  <colors>
    <mruColors>
      <color rgb="FF7B2B23"/>
      <color rgb="FFEAB9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1780494</xdr:colOff>
      <xdr:row>1</xdr:row>
      <xdr:rowOff>42863</xdr:rowOff>
    </xdr:from>
    <xdr:to>
      <xdr:col>11</xdr:col>
      <xdr:colOff>771525</xdr:colOff>
      <xdr:row>2</xdr:row>
      <xdr:rowOff>42863</xdr:rowOff>
    </xdr:to>
    <xdr:pic>
      <xdr:nvPicPr>
        <xdr:cNvPr id="2" name="Picture 2" descr="Resultado de imagen para logo oisoe">
          <a:extLst>
            <a:ext uri="{FF2B5EF4-FFF2-40B4-BE49-F238E27FC236}">
              <a16:creationId xmlns:a16="http://schemas.microsoft.com/office/drawing/2014/main" id="{1BA88234-0064-4680-A223-9761E94C32B4}"/>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0997182" y="423863"/>
          <a:ext cx="1372281" cy="833438"/>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261936</xdr:colOff>
      <xdr:row>0</xdr:row>
      <xdr:rowOff>140230</xdr:rowOff>
    </xdr:from>
    <xdr:to>
      <xdr:col>9</xdr:col>
      <xdr:colOff>2166935</xdr:colOff>
      <xdr:row>2</xdr:row>
      <xdr:rowOff>7938</xdr:rowOff>
    </xdr:to>
    <xdr:pic>
      <xdr:nvPicPr>
        <xdr:cNvPr id="2" name="Picture 2" descr="Resultado de imagen para logo oisoe">
          <a:extLst>
            <a:ext uri="{FF2B5EF4-FFF2-40B4-BE49-F238E27FC236}">
              <a16:creationId xmlns:a16="http://schemas.microsoft.com/office/drawing/2014/main" id="{B49F435F-17DA-4A57-B9E8-49C05EFCE106}"/>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8233686" y="140230"/>
          <a:ext cx="1904999" cy="1344083"/>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457573</xdr:colOff>
      <xdr:row>1</xdr:row>
      <xdr:rowOff>189006</xdr:rowOff>
    </xdr:from>
    <xdr:to>
      <xdr:col>9</xdr:col>
      <xdr:colOff>1802279</xdr:colOff>
      <xdr:row>2</xdr:row>
      <xdr:rowOff>126999</xdr:rowOff>
    </xdr:to>
    <xdr:pic>
      <xdr:nvPicPr>
        <xdr:cNvPr id="2" name="Picture 2" descr="Resultado de imagen para logo oisoe">
          <a:extLst>
            <a:ext uri="{FF2B5EF4-FFF2-40B4-BE49-F238E27FC236}">
              <a16:creationId xmlns:a16="http://schemas.microsoft.com/office/drawing/2014/main" id="{8EDE715F-B222-43CE-94C5-D0DB90343364}"/>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31566223" y="217581"/>
          <a:ext cx="1344706" cy="909543"/>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2018392</xdr:colOff>
      <xdr:row>0</xdr:row>
      <xdr:rowOff>0</xdr:rowOff>
    </xdr:from>
    <xdr:to>
      <xdr:col>8</xdr:col>
      <xdr:colOff>4018643</xdr:colOff>
      <xdr:row>2</xdr:row>
      <xdr:rowOff>734786</xdr:rowOff>
    </xdr:to>
    <xdr:pic>
      <xdr:nvPicPr>
        <xdr:cNvPr id="2" name="Picture 2" descr="Resultado de imagen para logo oisoe">
          <a:extLst>
            <a:ext uri="{FF2B5EF4-FFF2-40B4-BE49-F238E27FC236}">
              <a16:creationId xmlns:a16="http://schemas.microsoft.com/office/drawing/2014/main" id="{B22B8BB7-D07C-450E-BB7C-4B0FE0BD133F}"/>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33165142" y="0"/>
          <a:ext cx="2000251" cy="1353911"/>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5538900</xdr:colOff>
      <xdr:row>1</xdr:row>
      <xdr:rowOff>7145</xdr:rowOff>
    </xdr:from>
    <xdr:to>
      <xdr:col>12</xdr:col>
      <xdr:colOff>6903243</xdr:colOff>
      <xdr:row>2</xdr:row>
      <xdr:rowOff>7144</xdr:rowOff>
    </xdr:to>
    <xdr:pic>
      <xdr:nvPicPr>
        <xdr:cNvPr id="2" name="Picture 2" descr="Resultado de imagen para logo oisoe">
          <a:extLst>
            <a:ext uri="{FF2B5EF4-FFF2-40B4-BE49-F238E27FC236}">
              <a16:creationId xmlns:a16="http://schemas.microsoft.com/office/drawing/2014/main" id="{272DEB75-67C4-444A-9400-AEB1C53CD886}"/>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35161650" y="197645"/>
          <a:ext cx="1364343" cy="825499"/>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42181</xdr:colOff>
      <xdr:row>0</xdr:row>
      <xdr:rowOff>0</xdr:rowOff>
    </xdr:from>
    <xdr:to>
      <xdr:col>11</xdr:col>
      <xdr:colOff>1414463</xdr:colOff>
      <xdr:row>1</xdr:row>
      <xdr:rowOff>-1</xdr:rowOff>
    </xdr:to>
    <xdr:pic>
      <xdr:nvPicPr>
        <xdr:cNvPr id="2" name="Picture 2" descr="Resultado de imagen para logo oisoe">
          <a:extLst>
            <a:ext uri="{FF2B5EF4-FFF2-40B4-BE49-F238E27FC236}">
              <a16:creationId xmlns:a16="http://schemas.microsoft.com/office/drawing/2014/main" id="{2C0BF1D5-11ED-492D-A373-BA694F72F453}"/>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4569056" y="0"/>
          <a:ext cx="1372282" cy="80962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1678782</xdr:colOff>
      <xdr:row>0</xdr:row>
      <xdr:rowOff>71438</xdr:rowOff>
    </xdr:from>
    <xdr:to>
      <xdr:col>1</xdr:col>
      <xdr:colOff>2476500</xdr:colOff>
      <xdr:row>0</xdr:row>
      <xdr:rowOff>595861</xdr:rowOff>
    </xdr:to>
    <xdr:pic>
      <xdr:nvPicPr>
        <xdr:cNvPr id="2" name="Picture 2" descr="Resultado de imagen para logo oisoe">
          <a:extLst>
            <a:ext uri="{FF2B5EF4-FFF2-40B4-BE49-F238E27FC236}">
              <a16:creationId xmlns:a16="http://schemas.microsoft.com/office/drawing/2014/main" id="{A2BDC544-C624-4C96-AD76-710A3A968BFD}"/>
            </a:ext>
          </a:extLst>
        </xdr:cNvPr>
        <xdr:cNvPicPr>
          <a:picLocks noChangeAspect="1" noChangeArrowheads="1"/>
        </xdr:cNvPicPr>
      </xdr:nvPicPr>
      <xdr:blipFill>
        <a:blip xmlns:r="http://schemas.openxmlformats.org/officeDocument/2006/relationships" r:embed="rId1"/>
        <a:srcRect t="34985"/>
        <a:stretch>
          <a:fillRect/>
        </a:stretch>
      </xdr:blipFill>
      <xdr:spPr bwMode="auto">
        <a:xfrm>
          <a:off x="4479132" y="71438"/>
          <a:ext cx="797718" cy="52442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1099456</xdr:colOff>
      <xdr:row>1</xdr:row>
      <xdr:rowOff>57151</xdr:rowOff>
    </xdr:from>
    <xdr:to>
      <xdr:col>10</xdr:col>
      <xdr:colOff>2470150</xdr:colOff>
      <xdr:row>2</xdr:row>
      <xdr:rowOff>57151</xdr:rowOff>
    </xdr:to>
    <xdr:pic>
      <xdr:nvPicPr>
        <xdr:cNvPr id="2" name="Picture 2" descr="Resultado de imagen para logo oisoe">
          <a:extLst>
            <a:ext uri="{FF2B5EF4-FFF2-40B4-BE49-F238E27FC236}">
              <a16:creationId xmlns:a16="http://schemas.microsoft.com/office/drawing/2014/main" id="{D8297AFA-A175-485F-88BC-0D6FD9CA1C56}"/>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1419456" y="723901"/>
          <a:ext cx="1370694" cy="8255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756556</xdr:colOff>
      <xdr:row>1</xdr:row>
      <xdr:rowOff>90488</xdr:rowOff>
    </xdr:from>
    <xdr:to>
      <xdr:col>12</xdr:col>
      <xdr:colOff>533401</xdr:colOff>
      <xdr:row>2</xdr:row>
      <xdr:rowOff>90487</xdr:rowOff>
    </xdr:to>
    <xdr:pic>
      <xdr:nvPicPr>
        <xdr:cNvPr id="2" name="Picture 2" descr="Resultado de imagen para logo oisoe">
          <a:extLst>
            <a:ext uri="{FF2B5EF4-FFF2-40B4-BE49-F238E27FC236}">
              <a16:creationId xmlns:a16="http://schemas.microsoft.com/office/drawing/2014/main" id="{F14AE16F-3E6F-4BCC-B4EE-41837E2D1980}"/>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4902431" y="1166813"/>
          <a:ext cx="1377045" cy="828674"/>
        </a:xfrm>
        <a:prstGeom prst="rect">
          <a:avLst/>
        </a:prstGeom>
        <a:noFill/>
      </xdr:spPr>
    </xdr:pic>
    <xdr:clientData/>
  </xdr:twoCellAnchor>
  <xdr:twoCellAnchor editAs="oneCell">
    <xdr:from>
      <xdr:col>11</xdr:col>
      <xdr:colOff>756556</xdr:colOff>
      <xdr:row>1</xdr:row>
      <xdr:rowOff>90488</xdr:rowOff>
    </xdr:from>
    <xdr:to>
      <xdr:col>12</xdr:col>
      <xdr:colOff>533401</xdr:colOff>
      <xdr:row>2</xdr:row>
      <xdr:rowOff>90487</xdr:rowOff>
    </xdr:to>
    <xdr:pic>
      <xdr:nvPicPr>
        <xdr:cNvPr id="3" name="Picture 2" descr="Resultado de imagen para logo oisoe">
          <a:extLst>
            <a:ext uri="{FF2B5EF4-FFF2-40B4-BE49-F238E27FC236}">
              <a16:creationId xmlns:a16="http://schemas.microsoft.com/office/drawing/2014/main" id="{0CB18722-A56C-466D-967F-4DD1F9D2C2EE}"/>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4902431" y="1166813"/>
          <a:ext cx="1377045" cy="82867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2248806</xdr:colOff>
      <xdr:row>0</xdr:row>
      <xdr:rowOff>11113</xdr:rowOff>
    </xdr:from>
    <xdr:to>
      <xdr:col>11</xdr:col>
      <xdr:colOff>708025</xdr:colOff>
      <xdr:row>1</xdr:row>
      <xdr:rowOff>11112</xdr:rowOff>
    </xdr:to>
    <xdr:pic>
      <xdr:nvPicPr>
        <xdr:cNvPr id="2" name="Picture 2" descr="Resultado de imagen para logo oisoe">
          <a:extLst>
            <a:ext uri="{FF2B5EF4-FFF2-40B4-BE49-F238E27FC236}">
              <a16:creationId xmlns:a16="http://schemas.microsoft.com/office/drawing/2014/main" id="{3752C0EE-361A-4E39-89F3-6C2DA8793738}"/>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6632806" y="11113"/>
          <a:ext cx="1364344" cy="80962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470806</xdr:colOff>
      <xdr:row>1</xdr:row>
      <xdr:rowOff>138113</xdr:rowOff>
    </xdr:from>
    <xdr:to>
      <xdr:col>10</xdr:col>
      <xdr:colOff>1851024</xdr:colOff>
      <xdr:row>2</xdr:row>
      <xdr:rowOff>138113</xdr:rowOff>
    </xdr:to>
    <xdr:pic>
      <xdr:nvPicPr>
        <xdr:cNvPr id="2" name="Picture 2" descr="Resultado de imagen para logo oisoe">
          <a:extLst>
            <a:ext uri="{FF2B5EF4-FFF2-40B4-BE49-F238E27FC236}">
              <a16:creationId xmlns:a16="http://schemas.microsoft.com/office/drawing/2014/main" id="{3391BF80-4913-46BD-B205-CD31425035DB}"/>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3378431" y="995363"/>
          <a:ext cx="1380218" cy="80962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3685493</xdr:colOff>
      <xdr:row>1</xdr:row>
      <xdr:rowOff>66675</xdr:rowOff>
    </xdr:from>
    <xdr:to>
      <xdr:col>11</xdr:col>
      <xdr:colOff>414337</xdr:colOff>
      <xdr:row>2</xdr:row>
      <xdr:rowOff>66674</xdr:rowOff>
    </xdr:to>
    <xdr:pic>
      <xdr:nvPicPr>
        <xdr:cNvPr id="2" name="Picture 2" descr="Resultado de imagen para logo oisoe">
          <a:extLst>
            <a:ext uri="{FF2B5EF4-FFF2-40B4-BE49-F238E27FC236}">
              <a16:creationId xmlns:a16="http://schemas.microsoft.com/office/drawing/2014/main" id="{8DF5BAD0-6303-44F4-B5C7-5B090E369470}"/>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5902556" y="1376363"/>
          <a:ext cx="1372281" cy="833437"/>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2633608</xdr:colOff>
      <xdr:row>0</xdr:row>
      <xdr:rowOff>190500</xdr:rowOff>
    </xdr:from>
    <xdr:to>
      <xdr:col>12</xdr:col>
      <xdr:colOff>337264</xdr:colOff>
      <xdr:row>0</xdr:row>
      <xdr:rowOff>1006930</xdr:rowOff>
    </xdr:to>
    <xdr:pic>
      <xdr:nvPicPr>
        <xdr:cNvPr id="2" name="Picture 2" descr="Resultado de imagen para logo oisoe">
          <a:extLst>
            <a:ext uri="{FF2B5EF4-FFF2-40B4-BE49-F238E27FC236}">
              <a16:creationId xmlns:a16="http://schemas.microsoft.com/office/drawing/2014/main" id="{A8B5D6EE-936C-47AF-925F-EEF60F45E79D}"/>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1874108" y="190500"/>
          <a:ext cx="1370781" cy="81643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756556</xdr:colOff>
      <xdr:row>1</xdr:row>
      <xdr:rowOff>90488</xdr:rowOff>
    </xdr:from>
    <xdr:to>
      <xdr:col>12</xdr:col>
      <xdr:colOff>533399</xdr:colOff>
      <xdr:row>2</xdr:row>
      <xdr:rowOff>90488</xdr:rowOff>
    </xdr:to>
    <xdr:pic>
      <xdr:nvPicPr>
        <xdr:cNvPr id="2" name="Picture 2" descr="Resultado de imagen para logo oisoe">
          <a:extLst>
            <a:ext uri="{FF2B5EF4-FFF2-40B4-BE49-F238E27FC236}">
              <a16:creationId xmlns:a16="http://schemas.microsoft.com/office/drawing/2014/main" id="{8FE94D6C-BDC4-4A63-8C1C-D7AB29DB1B64}"/>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8226656" y="1395413"/>
          <a:ext cx="1377043" cy="82867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185055</xdr:colOff>
      <xdr:row>1</xdr:row>
      <xdr:rowOff>19050</xdr:rowOff>
    </xdr:from>
    <xdr:to>
      <xdr:col>11</xdr:col>
      <xdr:colOff>1581147</xdr:colOff>
      <xdr:row>2</xdr:row>
      <xdr:rowOff>19050</xdr:rowOff>
    </xdr:to>
    <xdr:pic>
      <xdr:nvPicPr>
        <xdr:cNvPr id="2" name="Picture 2" descr="Resultado de imagen para logo oisoe">
          <a:extLst>
            <a:ext uri="{FF2B5EF4-FFF2-40B4-BE49-F238E27FC236}">
              <a16:creationId xmlns:a16="http://schemas.microsoft.com/office/drawing/2014/main" id="{10F1B13D-20C6-4F11-B09D-3FF8D0D710F4}"/>
            </a:ext>
          </a:extLst>
        </xdr:cNvPr>
        <xdr:cNvPicPr>
          <a:picLocks noChangeAspect="1" noChangeArrowheads="1"/>
        </xdr:cNvPicPr>
      </xdr:nvPicPr>
      <xdr:blipFill>
        <a:blip xmlns:r="http://schemas.openxmlformats.org/officeDocument/2006/relationships" r:embed="rId1" cstate="print"/>
        <a:srcRect t="34985"/>
        <a:stretch>
          <a:fillRect/>
        </a:stretch>
      </xdr:blipFill>
      <xdr:spPr bwMode="auto">
        <a:xfrm>
          <a:off x="26426430" y="1304925"/>
          <a:ext cx="1396092" cy="8096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herrera/Desktop/POA%202020/CEP/Matriz%20Poa%20CEP%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herrera/Desktop/POA%202020/DT%20Y%20FISCALIZACI&#211;N/MATRIZ%20POA%20SUB-DIRECCIONES/NORTE/Copia%20de%20LISTADO%20PROYECTOS%20%20SUBDIRECCION%20REGION%20NORTE%20-NORDESTE%202015-2019-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herrera/Desktop/2019/POA/POA-2019%20INSTITUCION/POA-2019%20OISOE%20PRESUPUESTO%202019%2030-01-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herrera/Desktop/POA%202020/DAF/POA%20CONTABILIDAD-NELY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herrera/Desktop/POA%202020/DAF/Matriz%20Poa%202020%20DAF-NELY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herrera/Desktop/POA%202020/COMUNICACIONES/Matriz%20Poa%202020%20COMUNICACIONES%20final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herrera/Desktop/POA%202020/DT%20Y%20FISCALIZACI&#211;N/Copia%20de%20DIRECCION%20DE%20FISCALIZACION%20-MATRIZ%20POA%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herrera/Desktop/POA%202020/DPYD/Matriz%20Poa%202020%20DPY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herrera/Desktop/POA%202020/JURIDICA/Matriz%20Poa%202020%20JUR&#205;DIC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herrera/Desktop/POA%202020/RRHH/Matriz%20Poa%202020%20RRH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herrera/Desktop/POA%202020/DT%20Y%20FISCALIZACI&#211;N/Copia%20de%20LISTADO%20PROYECTOS%20%20SUBDIRECCION%20REGION%20NORTE%20-NORDESTE%202015-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OA"/>
    </sheetNames>
    <sheetDataSet>
      <sheetData sheetId="0">
        <row r="3">
          <cell r="B3" t="str">
            <v>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v>
          </cell>
          <cell r="D3" t="str">
            <v>1.1. Administración pública eficiente, transparente y orientada a resultados.</v>
          </cell>
          <cell r="F3" t="str">
            <v>1.1.1.Estructurar una administración pública eficiente que actúe con honestidad, transparencia y rendición de cuentas y se oriente a la obtención de resultados en beneficio de la sociedad y del desarrollo nacional y local.</v>
          </cell>
        </row>
        <row r="4">
          <cell r="B4" t="str">
            <v>2."Una sociedad con igualdad de derechos y oportunidades, en la que toda la población tiene garantizada educación, salud, vivienda digna y servicios básicos de calidad, y que promueve la reducción progresiva de la pobreza y la desigualdad social y territorial."</v>
          </cell>
          <cell r="D4" t="str">
            <v xml:space="preserve">2.1. Educación de calidad para todos y todas.   </v>
          </cell>
          <cell r="F4" t="str">
            <v>2.1.1. Implantar un sistema educativo nacional de calidad, que capacite para el desarrollo humano y un ejercicio progresivo de ciudadanía responsable.</v>
          </cell>
        </row>
        <row r="5">
          <cell r="B5" t="str">
            <v>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v>
          </cell>
          <cell r="D5" t="str">
            <v xml:space="preserve">2.2. Salud y seguridad social integral.   </v>
          </cell>
          <cell r="F5" t="str">
            <v>2.2.1. Garantizar el derecho de la población al acceso a un modelo de atención integral, con calidad y calidez, que privilegie la promoción de la salud y la prevención de enfermedad, mediante la consolidación del Sistema Nacional de Salud.</v>
          </cell>
        </row>
        <row r="6">
          <cell r="B6" t="str">
            <v>4."Una sociedad con cultura de producción y consumo sostenibles, que gestiona con equidad y eficacia los riesgos y la protección del medio ambiente y los recursos naturales y promueve una adecuada adaptación al cambio climático."</v>
          </cell>
          <cell r="D6" t="str">
            <v xml:space="preserve">2.3.Cohesión territorial.  </v>
          </cell>
          <cell r="F6" t="str">
            <v>2.3.1.Reducir la disparidad urbano-rural e interregional en el acceso a servicios y oportunidades económicas, mediante la promoción de un desarrollo territorial ordenado e inclusivo.</v>
          </cell>
        </row>
        <row r="7">
          <cell r="B7"/>
          <cell r="D7"/>
          <cell r="F7" t="str">
            <v>2.3.2.Integrar la dimensión de la cohesión territorial en el diseño y la gestión de políticas públicas.</v>
          </cell>
        </row>
        <row r="8">
          <cell r="B8"/>
          <cell r="D8" t="str">
            <v xml:space="preserve">2.4.Vivienda digna en entornos saludables.  </v>
          </cell>
          <cell r="F8" t="str">
            <v>2.4.1.Facilitar el acceso de la población a viviendas económicas, seguras y dignas, con seguridad jurídica  y en asentamientos humanos sostenibles, socialmente integrados, que cumplan con los criterios de adecuada gestión de riesgos y accesibiidad universal .</v>
          </cell>
        </row>
        <row r="9">
          <cell r="B9"/>
          <cell r="D9" t="str">
            <v xml:space="preserve"> 2.5.Cultura e identidad nacional en un mundo global.    </v>
          </cell>
          <cell r="F9" t="str">
            <v>2.5.1.Recuperar, promover y desarrollar los diferentes procesos que reafirman la cultura y la identidad nacional.</v>
          </cell>
        </row>
        <row r="10">
          <cell r="B10"/>
          <cell r="D10" t="str">
            <v>2.6. Deporte y recreación física para el desarrollo humano.</v>
          </cell>
          <cell r="F10" t="str">
            <v>2.6.1.Garantizar el mejoramiento de las condiciones para el trabajo de las áreas de educación física, deporte y recreación.</v>
          </cell>
        </row>
        <row r="11">
          <cell r="B11"/>
          <cell r="D11" t="str">
            <v xml:space="preserve">3.1.Economía articulada, innovadora y ambientalmente sostenible, con una estructura productiva que genera crecimiento alto y sostenido.       </v>
          </cell>
          <cell r="F11" t="str">
            <v>3.1.1.Consolidar un sistema financiero eficiente, solvente y profundo que apoye la generación de ahorro y su canalización al desarrollo productivo.</v>
          </cell>
        </row>
        <row r="12">
          <cell r="B12"/>
          <cell r="D12" t="str">
            <v>4.1.Manejo sostenible del medio ambiente.</v>
          </cell>
          <cell r="F12" t="str">
            <v>4.1.1.Fortalecer a nivel nacional, regional y local, la institucionalidad, el marco regulatorio y los mecanismos de penalización para garantizar la protección del medio ambiente conforme al desarrollo sostenible.</v>
          </cell>
        </row>
        <row r="13">
          <cell r="B13"/>
          <cell r="D13" t="str">
            <v>4.2.Eficaz gestión de riesgo para minimizar pérdidas humanas, económicas y ambientales.</v>
          </cell>
          <cell r="F13" t="str">
            <v>4.2.1.Reducir la vulnerabilidad a los efectos del cambio climático.</v>
          </cell>
        </row>
        <row r="18">
          <cell r="B18" t="str">
            <v>1.Administración Pública eficiente y transparente.</v>
          </cell>
        </row>
        <row r="19">
          <cell r="B19" t="str">
            <v>2.Mas educación de calidad para todos.</v>
          </cell>
        </row>
        <row r="20">
          <cell r="B20" t="str">
            <v>3.Mas y mejor salud y seguridad social integral para todos.</v>
          </cell>
        </row>
        <row r="21">
          <cell r="B21" t="str">
            <v>4.Creando Igualdad de derechos y oportunidades.</v>
          </cell>
        </row>
        <row r="22">
          <cell r="B22" t="str">
            <v>5.Mejorar la planificación local para la cohesión territorial.</v>
          </cell>
        </row>
        <row r="23">
          <cell r="B23" t="str">
            <v>6.Más vivienda digna en entornos saludables.</v>
          </cell>
        </row>
        <row r="24">
          <cell r="B24" t="str">
            <v>7.Más cultura e identidad en un entorno globalizado.</v>
          </cell>
        </row>
        <row r="25">
          <cell r="B25" t="str">
            <v>8.Más deporte y recreación física para el desarrollo humano.</v>
          </cell>
        </row>
        <row r="26">
          <cell r="B26" t="str">
            <v>9.Propiciando un manejo sostenible al medio ambiente.</v>
          </cell>
        </row>
        <row r="27">
          <cell r="B27" t="str">
            <v>10.Fomento a una eficaz gestión de reiesgos de desastres.</v>
          </cell>
        </row>
        <row r="28">
          <cell r="B28" t="str">
            <v>10.Una adecuada adaptación al cambio climático.</v>
          </cell>
        </row>
        <row r="29">
          <cell r="B29" t="str">
            <v>11.Programas protegidos y prioritarios.</v>
          </cell>
        </row>
        <row r="34">
          <cell r="B34" t="str">
            <v>I.Planificación de la Inversión</v>
          </cell>
          <cell r="D34" t="str">
            <v>1.1.Planificar y proyectar cumpliendo con las necesidades y demandas de la población a ejecutarse en el cumplimiento de las metas establecidas por la Presidencia de la República.</v>
          </cell>
          <cell r="F34" t="str">
            <v>1.1.1.Hacer un reconocimiento de las obras prioritarias a ejecutarse en un tiempo estimado, establecidas en el Plan Plurianual.</v>
          </cell>
        </row>
        <row r="35">
          <cell r="B35" t="str">
            <v>II.Fortalecimiento Institucional</v>
          </cell>
          <cell r="D35" t="str">
            <v>1.2.Desarrollo de un plan, programa o proyecto a través del uso eficiente de los recursos de inversión.</v>
          </cell>
          <cell r="F35" t="str">
            <v xml:space="preserve">1.2.1.Elaborar Perfiles Básicos de la Cartera de Proyectos de Inversión Pública, que posibiliten verificar la factibilidad previa de la ejecución y que pueda ser cuantificada sobre la inversión pública en el gasto corriente futuro.
</v>
          </cell>
        </row>
        <row r="36">
          <cell r="B36" t="str">
            <v>III.Gestión y ejecución de Proyectos</v>
          </cell>
          <cell r="D36" t="str">
            <v>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v>
          </cell>
          <cell r="F36" t="str">
            <v>1.2.1.Supervisar el cumplimiento en tiempo y forma de las actividades de seguimiento operativo de los programas presupuestarios de ejecución de proyectos, así como el logro comprometido de las obras enlistadas en el Plan Plurianual.</v>
          </cell>
        </row>
        <row r="37">
          <cell r="B37" t="str">
            <v>IV.Supervisión de Proyectos</v>
          </cell>
          <cell r="D37" t="str">
            <v>3.1.Ejecutar, Proyectar, Gestionar, Construir, Reconstruir obras de infraestructura que respondan a una demanda nacional y que garanticen la seguridad de las personas, el bienestar de la sociedad y la sostenibilidad y protección al medio ambiente.</v>
          </cell>
          <cell r="F37" t="str">
            <v>1.2.2.Coordinar el procedimiento de contrataciones públicas dando estricto cumplimiento a las políticas, lineamientos y directrices establecidas en la Ley de Compras y Contrataciones Públicas 340-06, en la institución.</v>
          </cell>
        </row>
        <row r="38">
          <cell r="B38" t="str">
            <v>V. Fiscalización de Proyectos</v>
          </cell>
          <cell r="D38" t="str">
            <v>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v>
          </cell>
          <cell r="F38" t="str">
            <v>1.2.3.Cumplir con los Sistemas de Información de monitoreo y evaluación establecidos por la Presidencia (Metas Presidencias, NOBACI, SISMAP, SAIP,SIGEF, SNIP, ETC.)</v>
          </cell>
        </row>
        <row r="39">
          <cell r="B39" t="str">
            <v xml:space="preserve">VI. Entrega de Proyectos </v>
          </cell>
          <cell r="D39" t="str">
            <v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v>
          </cell>
          <cell r="F39" t="str">
            <v>2.1.1.Incrementar la calidad y eficiencia de los procesos internos para el desempeño institucional.</v>
          </cell>
        </row>
        <row r="40">
          <cell r="D40" t="str">
            <v xml:space="preserve">6.1.Entregar proyectos completos y totalmente funcionando en cumplimiento con los fines específicos, en  respuesta a soluciones y demandas de la población, cumpliendo con lo establecido en las leyes y resoluciones. </v>
          </cell>
          <cell r="F40" t="str">
            <v>2.1.2.Crear y fortalecer un Plan de Mejora del Clima Organizacional.</v>
          </cell>
        </row>
        <row r="41">
          <cell r="F41" t="str">
            <v xml:space="preserve">2.1.3.Dotar al personal de un ambiente agradable, conforme al avance de los tiempos y la tecnología para la mejor realización de sus funciones.
</v>
          </cell>
        </row>
        <row r="42">
          <cell r="F42" t="str">
            <v xml:space="preserve">2.1.4.Crear planes y programas motivacionales que incrementen la productividad y lealtad de los empleados dentro de la institución.
</v>
          </cell>
        </row>
        <row r="43">
          <cell r="F43" t="str">
            <v>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v>
          </cell>
        </row>
        <row r="44">
          <cell r="F44" t="str">
            <v>2.1.6.Crear y difundir los manuales e instructivos para su implementación, estandarizando todos los procesos operacionales de la institución.</v>
          </cell>
        </row>
        <row r="45">
          <cell r="F45" t="str">
            <v>2.1.7.Entrenar y capacitar al personal de manera continua para mejorar la calidad del trabajo.</v>
          </cell>
        </row>
        <row r="46">
          <cell r="F46" t="str">
            <v>2.1.8.Fortalecer la seguridad de la infraestructura interna.</v>
          </cell>
        </row>
        <row r="47">
          <cell r="F47" t="str">
            <v>2.1.9.Fortalecer la plataforma tecnológica y la seguridad de la misma.</v>
          </cell>
        </row>
        <row r="48">
          <cell r="F48" t="str">
            <v>2.1.10.Reclutar recursos humanos de alto nivel acorde a las necesidades institucionales.</v>
          </cell>
        </row>
        <row r="49">
          <cell r="F49" t="str">
            <v>2.1.11.Mejorar la comunicación interna, de manera fluida y eficiente a todos los grupos de interés y el personal en general.</v>
          </cell>
        </row>
        <row r="50">
          <cell r="F50" t="str">
            <v>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v>
          </cell>
        </row>
        <row r="51">
          <cell r="F51" t="str">
            <v>3.1.2.Cumplir con las asignaciones presupuestarias para cada tipo de proyecto en tiempo y costos.</v>
          </cell>
        </row>
        <row r="52">
          <cell r="F52" t="str">
            <v>3.1.3.Establecer un sistema de seguimiento e información de carácter físico, financiero y de gestión relativo al ciclo de ida de cada proyecto y su financiamiento, interconectado al sistema de gestión financiera del Estado.</v>
          </cell>
        </row>
        <row r="53">
          <cell r="F53" t="str">
            <v>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v>
          </cell>
        </row>
        <row r="54">
          <cell r="F54" t="str">
            <v>4.1.2.Verificar la aplicación efectiva de los convenios, contratos y compromisos establecidos.</v>
          </cell>
        </row>
        <row r="55">
          <cell r="F55" t="str">
            <v>4.1.3.Verificar el cumplimiento de las partes involucradas durante la ejecución de los proyectos.</v>
          </cell>
        </row>
        <row r="56">
          <cell r="F56" t="str">
            <v xml:space="preserve">4.1.4.Velar porque el cumplimiento de la obra esté bajo el concepto con el que fue diseñado, previendo las circunstancias o inconvenientes que puedan presentarse en el desarrollo de la misma. </v>
          </cell>
        </row>
        <row r="57">
          <cell r="F57" t="str">
            <v>4.1.5.Proporcionar un estándar de control de calidad a través de informes técnicos e indicaciones oportunas, eficaces y aptas dándole seguimiento continuo al proyecto, en calidad de asesores de obras del Estado.</v>
          </cell>
        </row>
        <row r="58">
          <cell r="F58" t="str">
            <v>4.1.6.Incrementar la ejecución de proyectos que promuevan el avance y el desarrollo a través de la construcción de infraestructuras de calidad a nivel nacional.</v>
          </cell>
        </row>
        <row r="59">
          <cell r="F59" t="str">
            <v>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v>
          </cell>
        </row>
        <row r="60">
          <cell r="F60" t="str">
            <v>5.1.2.Verificar la aplicación efectiva de los convenios, contratos y compromisos establecidos para establecer los procesos de cierre de las obras, mediante la dotación de informes de informes de evaluaciones y seguimiento de las mismas.</v>
          </cell>
        </row>
        <row r="61">
          <cell r="F61" t="str">
            <v>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v>
          </cell>
        </row>
        <row r="62">
          <cell r="F62" t="str">
            <v>5.1.4.Establecer una estrecha coordinación, a través de las áreas técnicas de la institución, intercambiando información en torno a la gestión de obras de construcción.</v>
          </cell>
        </row>
        <row r="63">
          <cell r="F63" t="str">
            <v>5.1.5.Supervisar y fiscalizar la construcción de proyectos de infraestructura para beneficio de las comunidades, ejecutando la construcción, remodelación, reparación y/o cubicaciones de pagos de obras realizadas por el Estado.</v>
          </cell>
        </row>
        <row r="64">
          <cell r="F64" t="str">
            <v>6.1.1.Gestionar proyectos de calidad que revelen la transparencia y el uso adecuado de los recursos destinados a la inversión, en cumplimiento con la programación físico financiera de los mismos.</v>
          </cell>
        </row>
        <row r="65">
          <cell r="F65" t="str">
            <v>6.1.2.Dar por terminadas las obras de construcción de infraestructuras mediante el resultado de las evaluaciones periódicas por disposición de las áreas técnicas.</v>
          </cell>
        </row>
        <row r="66">
          <cell r="F66" t="str">
            <v>6.1.3.Entregar para la puesta en marcha de proyectos sin observaciones pendientes, en concordancia con lo establecido en el contrato.</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2015-2019 NORTE"/>
      <sheetName val="OBRAS NORDESTE 2015-2019"/>
    </sheetNames>
    <sheetDataSet>
      <sheetData sheetId="0" refreshError="1">
        <row r="55">
          <cell r="B55" t="str">
            <v>Construccion de Apartamentos tipo- SM ( Bloque de 4 Niveles, 2 Apartamentos x Nivel) En San Miguel, La Vega, Provincia La Vega, R.D. (2016)</v>
          </cell>
          <cell r="F55">
            <v>48542535.159999996</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GENERAL"/>
      <sheetName val="DIR. TÉCNICA EJE 3"/>
      <sheetName val="DIR. TÉCNICA EJE 4"/>
      <sheetName val="DIR. TÉCNICA EJE 6 "/>
      <sheetName val="DIR. FISCALIZACION"/>
      <sheetName val="DRRHH"/>
      <sheetName val="REL.LABORALES"/>
      <sheetName val="DIR. ADMS. FIN."/>
      <sheetName val="DIR JURIDICA"/>
      <sheetName val="DPYD"/>
      <sheetName val="DEPTO. COMUNICACIONES"/>
      <sheetName val="DEP.TECNOLOGIAS"/>
      <sheetName val="COMITE DE ETICA"/>
      <sheetName val="COMITE DE CALIDAD"/>
      <sheetName val="SUMATORIA"/>
    </sheetNames>
    <sheetDataSet>
      <sheetData sheetId="0">
        <row r="3">
          <cell r="A3" t="str">
            <v>DIRECCIÓN GENERAL</v>
          </cell>
        </row>
      </sheetData>
      <sheetData sheetId="1">
        <row r="3">
          <cell r="A3" t="str">
            <v>DIRECCION TECNICA</v>
          </cell>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row>
        <row r="109">
          <cell r="A109" t="str">
            <v>SUB - DIRECCIÓN  CUBICACIONES</v>
          </cell>
        </row>
        <row r="117">
          <cell r="A117" t="str">
            <v>SUB - DIRECCIÓN PRESUPUESTO</v>
          </cell>
        </row>
      </sheetData>
      <sheetData sheetId="2"/>
      <sheetData sheetId="3"/>
      <sheetData sheetId="4">
        <row r="3">
          <cell r="A3" t="str">
            <v>DIRECCIÓN DE FISCALIZACIÓN</v>
          </cell>
        </row>
      </sheetData>
      <sheetData sheetId="5">
        <row r="3">
          <cell r="A3" t="str">
            <v>DIRECCION DE RECURSOS HUMANOS</v>
          </cell>
        </row>
      </sheetData>
      <sheetData sheetId="6">
        <row r="3">
          <cell r="A3" t="str">
            <v>SUBSISTEMA DE RELACIONES LABORALES</v>
          </cell>
        </row>
      </sheetData>
      <sheetData sheetId="7">
        <row r="3">
          <cell r="A3" t="str">
            <v>DIRECCION ADMINISTRATIVA FINANCIERA</v>
          </cell>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row>
      </sheetData>
      <sheetData sheetId="8">
        <row r="3">
          <cell r="A3" t="str">
            <v>DIRECCION JURIDICA</v>
          </cell>
        </row>
      </sheetData>
      <sheetData sheetId="9">
        <row r="3">
          <cell r="A3" t="str">
            <v>DIRECCIÓN DE PLANIFICACIÓN Y DESARROLLO</v>
          </cell>
        </row>
      </sheetData>
      <sheetData sheetId="10">
        <row r="3">
          <cell r="A3" t="str">
            <v>DEPARTAMENTO DE COMUNICACIONES</v>
          </cell>
        </row>
      </sheetData>
      <sheetData sheetId="11">
        <row r="3">
          <cell r="A3" t="str">
            <v>DEPARTAMENTO DE TECNOLOGÍA DE LA INFORMACIÓN Y COMUNICACIÓN</v>
          </cell>
        </row>
      </sheetData>
      <sheetData sheetId="12">
        <row r="3">
          <cell r="A3" t="str">
            <v>COMITÉ DE ÉTICA</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ABILIDAD"/>
    </sheetNames>
    <sheetDataSet>
      <sheetData sheetId="0">
        <row r="3">
          <cell r="B3" t="str">
            <v>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v>
          </cell>
          <cell r="D3" t="str">
            <v>1.1. Administración pública eficiente, transparente y orientada a resultados.</v>
          </cell>
          <cell r="F3" t="str">
            <v>1.1.1.Estructurar una administración pública eficiente que actúe con honestidad, transparencia y rendición de cuentas y se oriente a la obtención de resultados en beneficio de la sociedad y del desarrollo nacional y local.</v>
          </cell>
        </row>
        <row r="4">
          <cell r="B4" t="str">
            <v>2."Una sociedad con igualdad de derechos y oportunidades, en la que toda la población tiene garantizada educación, salud, vivienda digna y servicios básicos de calidad, y que promueve la reducción progresiva de la pobreza y la desigualdad social y territorial."</v>
          </cell>
          <cell r="D4" t="str">
            <v xml:space="preserve">2.1. Educación de calidad para todos y todas.   </v>
          </cell>
          <cell r="F4" t="str">
            <v>2.1.1. Implantar un sistema educativo nacional de calidad, que capacite para el desarrollo humano y un ejercicio progresivo de ciudadanía responsable.</v>
          </cell>
        </row>
        <row r="5">
          <cell r="B5" t="str">
            <v>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v>
          </cell>
          <cell r="D5" t="str">
            <v xml:space="preserve">2.2. Salud y seguridad social integral.   </v>
          </cell>
          <cell r="F5" t="str">
            <v>2.2.1. Garantizar el derecho de la población al acceso a un modelo de atención integral, con calidad y calidez, que privilegie la promoción de la salud y la prevención de enfermedad, mediante la consolidación del Sistema Nacional de Salud.</v>
          </cell>
        </row>
        <row r="6">
          <cell r="B6" t="str">
            <v>4."Una sociedad con cultura de producción y consumo sostenibles, que gestiona con equidad y eficacia los riesgos y la protección del medio ambiente y los recursos naturales y promueve una adecuada adaptación al cambio climático."</v>
          </cell>
          <cell r="D6" t="str">
            <v xml:space="preserve">2.3.Cohesión territorial.  </v>
          </cell>
          <cell r="F6" t="str">
            <v>2.3.1.Reducir la disparidad urbano-rural e interregional en el acceso a servicios y oportunidades económicas, mediante la promoción de un desarrollo territorial ordenado e inclusivo.</v>
          </cell>
        </row>
        <row r="7">
          <cell r="B7"/>
          <cell r="D7"/>
          <cell r="F7" t="str">
            <v>2.3.2.Integrar la dimensión de la cohesión territorial en el diseño y la gestión de políticas públicas.</v>
          </cell>
        </row>
        <row r="8">
          <cell r="B8"/>
          <cell r="D8" t="str">
            <v xml:space="preserve">2.4.Vivienda digna en entornos saludables.  </v>
          </cell>
          <cell r="F8" t="str">
            <v>2.4.1.Facilitar el acceso de la población a viviendas económicas, seguras y dignas, con seguridad jurídica  y en asentamientos humanos sostenibles, socialmente integrados, que cumplan con los criterios de adecuada gestión de riesgos y accesibiidad universal .</v>
          </cell>
        </row>
        <row r="9">
          <cell r="B9"/>
          <cell r="D9" t="str">
            <v xml:space="preserve"> 2.5.Cultura e identidad nacional en un mundo global.    </v>
          </cell>
          <cell r="F9" t="str">
            <v>2.5.1.Recuperar, promover y desarrollar los diferentes procesos que reafirman la cultura y la identidad nacional.</v>
          </cell>
        </row>
        <row r="10">
          <cell r="B10"/>
          <cell r="D10" t="str">
            <v>2.6. Deporte y recreación física para el desarrollo humano.</v>
          </cell>
          <cell r="F10" t="str">
            <v>2.6.1.Garantizar el mejoramiento de las condiciones para el trabajo de las áreas de educación física, deporte y recreación.</v>
          </cell>
        </row>
        <row r="11">
          <cell r="B11"/>
          <cell r="D11" t="str">
            <v xml:space="preserve">3.1.Economía articulada, innovadora y ambientalmente sostenible, con una estructura productiva que genera crecimiento alto y sostenido.       </v>
          </cell>
          <cell r="F11" t="str">
            <v>3.1.1.Consolidar un sistema financiero eficiente, solvente y profundo que apoye la generación de ahorro y su canalización al desarrollo productivo.</v>
          </cell>
        </row>
        <row r="12">
          <cell r="B12"/>
          <cell r="D12" t="str">
            <v>4.1.Manejo sostenible del medio ambiente.</v>
          </cell>
          <cell r="F12" t="str">
            <v>4.1.1.Fortalecer a nivel nacional, regional y local, la institucionalidad, el marco regulatorio y los mecanismos de penalización para garantizar la protección del medio ambiente conforme al desarrollo sostenible.</v>
          </cell>
        </row>
        <row r="13">
          <cell r="B13"/>
          <cell r="D13" t="str">
            <v>4.2.Eficaz gestión de riesgo para minimizar pérdidas humanas, económicas y ambientales.</v>
          </cell>
          <cell r="F13" t="str">
            <v>4.2.1.Reducir la vulnerabilidad a los efectos del cambio climático.</v>
          </cell>
        </row>
        <row r="18">
          <cell r="B18" t="str">
            <v>1.Administración Pública eficiente y transparente.</v>
          </cell>
        </row>
        <row r="19">
          <cell r="B19" t="str">
            <v>2.Mas educación de calidad para todos.</v>
          </cell>
        </row>
        <row r="20">
          <cell r="B20" t="str">
            <v>3.Mas y mejor salud y seguridad social integral para todos.</v>
          </cell>
        </row>
        <row r="21">
          <cell r="B21" t="str">
            <v>4.Creando Igualdad de derechos y oportunidades.</v>
          </cell>
        </row>
        <row r="22">
          <cell r="B22" t="str">
            <v>5.Mejorar la planificación local para la cohesión territorial.</v>
          </cell>
        </row>
        <row r="23">
          <cell r="B23" t="str">
            <v>6.Más vivienda digna en entornos saludables.</v>
          </cell>
        </row>
        <row r="24">
          <cell r="B24" t="str">
            <v>7.Más cultura e identidad en un entorno globalizado.</v>
          </cell>
        </row>
        <row r="25">
          <cell r="B25" t="str">
            <v>8.Más deporte y recreación física para el desarrollo humano.</v>
          </cell>
        </row>
        <row r="26">
          <cell r="B26" t="str">
            <v>9.Propiciando un manejo sostenible al medio ambiente.</v>
          </cell>
        </row>
        <row r="27">
          <cell r="B27" t="str">
            <v>10.Fomento a una eficaz gestión de reiesgos de desastres.</v>
          </cell>
        </row>
        <row r="28">
          <cell r="B28" t="str">
            <v>10.Una adecuada adaptación al cambio climático.</v>
          </cell>
        </row>
        <row r="29">
          <cell r="B29" t="str">
            <v>11.Programas protegidos y prioritarios.</v>
          </cell>
        </row>
        <row r="34">
          <cell r="B34" t="str">
            <v>I.Planificación de la Inversión</v>
          </cell>
          <cell r="D34" t="str">
            <v>1.1.Planificar y proyectar cumpliendo con las necesidades y demandas de la población a ejecutarse en el cumplimiento de las metas establecidas por la Presidencia de la República.</v>
          </cell>
          <cell r="F34" t="str">
            <v>1.1.1.Hacer un reconocimiento de las obras prioritarias a ejecutarse en un tiempo estimado, establecidas en el Plan Plurianual.</v>
          </cell>
        </row>
        <row r="35">
          <cell r="B35" t="str">
            <v>II.Fortalecimiento Institucional</v>
          </cell>
          <cell r="D35" t="str">
            <v>1.2.Desarrollo de un plan, programa o proyecto a través del uso eficiente de los recursos de inversión.</v>
          </cell>
          <cell r="F35" t="str">
            <v xml:space="preserve">1.2.1.Elaborar Perfiles Básicos de la Cartera de Proyectos de Inversión Pública, que posibiliten verificar la factibilidad previa de la ejecución y que pueda ser cuantificada sobre la inversión pública en el gasto corriente futuro.
</v>
          </cell>
        </row>
        <row r="36">
          <cell r="B36" t="str">
            <v>III.Gestión y ejecución de Proyectos</v>
          </cell>
          <cell r="D36" t="str">
            <v>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v>
          </cell>
          <cell r="F36" t="str">
            <v>1.2.1.Supervisar el cumplimiento en tiempo y forma de las actividades de seguimiento operativo de los programas presupuestarios de ejecución de proyectos, así como el logro comprometido de las obras enlistadas en el Plan Plurianual.</v>
          </cell>
        </row>
        <row r="37">
          <cell r="B37" t="str">
            <v>IV.Supervisión de Proyectos</v>
          </cell>
          <cell r="D37" t="str">
            <v>3.1.Ejecutar, Proyectar, Gestionar, Construir, Reconstruir obras de infraestructura que respondan a una demanda nacional y que garanticen la seguridad de las personas, el bienestar de la sociedad y la sostenibilidad y protección al medio ambiente.</v>
          </cell>
          <cell r="F37" t="str">
            <v>1.2.2.Coordinar el procedimiento de contrataciones públicas dando estricto cumplimiento a las políticas, lineamientos y directrices establecidas en la Ley de Compras y Contrataciones Públicas 340-06, en la institución.</v>
          </cell>
        </row>
        <row r="38">
          <cell r="B38" t="str">
            <v>V. Fiscalización de Proyectos</v>
          </cell>
          <cell r="D38" t="str">
            <v>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v>
          </cell>
          <cell r="F38" t="str">
            <v>1.2.3.Cumplir con los Sistemas de Información de monitoreo y evaluación establecidos por la Presidencia (Metas Presidencias, NOBACI, SISMAP, SAIP,SIGEF, SNIP, ETC.)</v>
          </cell>
        </row>
        <row r="39">
          <cell r="B39" t="str">
            <v xml:space="preserve">VI. Entrega de Proyectos </v>
          </cell>
          <cell r="D39" t="str">
            <v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v>
          </cell>
          <cell r="F39" t="str">
            <v>2.1.1.Incrementar la calidad y eficiencia de los procesos internos para el desempeño institucional.</v>
          </cell>
        </row>
        <row r="40">
          <cell r="D40" t="str">
            <v xml:space="preserve">6.1.Entregar proyectos completos y totalmente funcionando en cumplimiento con los fines específicos, en  respuesta a soluciones y demandas de la población, cumpliendo con lo establecido en las leyes y resoluciones. </v>
          </cell>
          <cell r="F40" t="str">
            <v>2.1.2.Crear y fortalecer un Plan de Mejora del Clima Organizacional.</v>
          </cell>
        </row>
        <row r="41">
          <cell r="F41" t="str">
            <v xml:space="preserve">2.1.3.Dotar al personal de un ambiente agradable, conforme al avance de los tiempos y la tecnología para la mejor realización de sus funciones.
</v>
          </cell>
        </row>
        <row r="42">
          <cell r="F42" t="str">
            <v xml:space="preserve">2.1.4.Crear planes y programas motivacionales que incrementen la productividad y lealtad de los empleados dentro de la institución.
</v>
          </cell>
        </row>
        <row r="43">
          <cell r="F43" t="str">
            <v>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v>
          </cell>
        </row>
        <row r="44">
          <cell r="F44" t="str">
            <v>2.1.6.Crear y difundir los manuales e instructivos para su implementación, estandarizando todos los procesos operacionales de la institución.</v>
          </cell>
        </row>
        <row r="45">
          <cell r="F45" t="str">
            <v>2.1.7.Entrenar y capacitar al personal de manera continua para mejorar la calidad del trabajo.</v>
          </cell>
        </row>
        <row r="46">
          <cell r="F46" t="str">
            <v>2.1.8.Fortalecer la seguridad de la infraestructura interna.</v>
          </cell>
        </row>
        <row r="47">
          <cell r="F47" t="str">
            <v>2.1.9.Fortalecer la plataforma tecnológica y la seguridad de la misma.</v>
          </cell>
        </row>
        <row r="48">
          <cell r="F48" t="str">
            <v>2.1.10.Reclutar recursos humanos de alto nivel acorde a las necesidades institucionales.</v>
          </cell>
        </row>
        <row r="49">
          <cell r="F49" t="str">
            <v>2.1.11.Mejorar la comunicación interna, de manera fluida y eficiente a todos los grupos de interés y el personal en general.</v>
          </cell>
        </row>
        <row r="50">
          <cell r="F50" t="str">
            <v>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v>
          </cell>
        </row>
        <row r="51">
          <cell r="F51" t="str">
            <v>3.1.2.Cumplir con las asignaciones presupuestarias para cada tipo de proyecto en tiempo y costos.</v>
          </cell>
        </row>
        <row r="52">
          <cell r="F52" t="str">
            <v>3.1.3.Establecer un sistema de seguimiento e información de carácter físico, financiero y de gestión relativo al ciclo de ida de cada proyecto y su financiamiento, interconectado al sistema de gestión financiera del Estado.</v>
          </cell>
        </row>
        <row r="53">
          <cell r="F53" t="str">
            <v>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v>
          </cell>
        </row>
        <row r="54">
          <cell r="F54" t="str">
            <v>4.1.2.Verificar la aplicación efectiva de los convenios, contratos y compromisos establecidos.</v>
          </cell>
        </row>
        <row r="55">
          <cell r="F55" t="str">
            <v>4.1.3.Verificar el cumplimiento de las partes involucradas durante la ejecución de los proyectos.</v>
          </cell>
        </row>
        <row r="56">
          <cell r="F56" t="str">
            <v xml:space="preserve">4.1.4.Velar porque el cumplimiento de la obra esté bajo el concepto con el que fue diseñado, previendo las circunstancias o inconvenientes que puedan presentarse en el desarrollo de la misma. </v>
          </cell>
        </row>
        <row r="57">
          <cell r="F57" t="str">
            <v>4.1.5.Proporcionar un estándar de control de calidad a través de informes técnicos e indicaciones oportunas, eficaces y aptas dándole seguimiento continuo al proyecto, en calidad de asesores de obras del Estado.</v>
          </cell>
        </row>
        <row r="58">
          <cell r="F58" t="str">
            <v>4.1.6.Incrementar la ejecución de proyectos que promuevan el avance y el desarrollo a través de la construcción de infraestructuras de calidad a nivel nacional.</v>
          </cell>
        </row>
        <row r="59">
          <cell r="F59" t="str">
            <v>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v>
          </cell>
        </row>
        <row r="60">
          <cell r="F60" t="str">
            <v>5.1.2.Verificar la aplicación efectiva de los convenios, contratos y compromisos establecidos para establecer los procesos de cierre de las obras, mediante la dotación de informes de informes de evaluaciones y seguimiento de las mismas.</v>
          </cell>
        </row>
        <row r="61">
          <cell r="F61" t="str">
            <v>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v>
          </cell>
        </row>
        <row r="62">
          <cell r="F62" t="str">
            <v>5.1.4.Establecer una estrecha coordinación, a través de las áreas técnicas de la institución, intercambiando información en torno a la gestión de obras de construcción.</v>
          </cell>
        </row>
        <row r="63">
          <cell r="F63" t="str">
            <v>5.1.5.Supervisar y fiscalizar la construcción de proyectos de infraestructura para beneficio de las comunidades, ejecutando la construcción, remodelación, reparación y/o cubicaciones de pagos de obras realizadas por el Estado.</v>
          </cell>
        </row>
        <row r="64">
          <cell r="F64" t="str">
            <v>6.1.1.Gestionar proyectos de calidad que revelen la transparencia y el uso adecuado de los recursos destinados a la inversión, en cumplimiento con la programación físico financiera de los mismos.</v>
          </cell>
        </row>
        <row r="65">
          <cell r="F65" t="str">
            <v>6.1.2.Dar por terminadas las obras de construcción de infraestructuras mediante el resultado de las evaluaciones periódicas por disposición de las áreas técnicas.</v>
          </cell>
        </row>
        <row r="66">
          <cell r="F66" t="str">
            <v>6.1.3.Entregar para la puesta en marcha de proyectos sin observaciones pendientes, en concordancia con lo establecido en el contrato.</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F-CONSOLIDADO"/>
      <sheetName val="Sheet1"/>
    </sheetNames>
    <sheetDataSet>
      <sheetData sheetId="0">
        <row r="3">
          <cell r="B3" t="str">
            <v>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v>
          </cell>
          <cell r="D3" t="str">
            <v>1.1. Administración pública eficiente, transparente y orientada a resultados.</v>
          </cell>
          <cell r="F3" t="str">
            <v>1.1.1.Estructurar una administración pública eficiente que actúe con honestidad, transparencia y rendición de cuentas y se oriente a la obtención de resultados en beneficio de la sociedad y del desarrollo nacional y local.</v>
          </cell>
        </row>
        <row r="4">
          <cell r="B4" t="str">
            <v>2."Una sociedad con igualdad de derechos y oportunidades, en la que toda la población tiene garantizada educación, salud, vivienda digna y servicios básicos de calidad, y que promueve la reducción progresiva de la pobreza y la desigualdad social y territorial."</v>
          </cell>
          <cell r="D4" t="str">
            <v xml:space="preserve">2.1. Educación de calidad para todos y todas.   </v>
          </cell>
          <cell r="F4" t="str">
            <v>2.1.1. Implantar un sistema educativo nacional de calidad, que capacite para el desarrollo humano y un ejercicio progresivo de ciudadanía responsable.</v>
          </cell>
        </row>
        <row r="5">
          <cell r="B5" t="str">
            <v>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v>
          </cell>
          <cell r="D5" t="str">
            <v xml:space="preserve">2.2. Salud y seguridad social integral.   </v>
          </cell>
          <cell r="F5" t="str">
            <v>2.2.1. Garantizar el derecho de la población al acceso a un modelo de atención integral, con calidad y calidez, que privilegie la promoción de la salud y la prevención de enfermedad, mediante la consolidación del Sistema Nacional de Salud.</v>
          </cell>
        </row>
        <row r="6">
          <cell r="B6" t="str">
            <v>4."Una sociedad con cultura de producción y consumo sostenibles, que gestiona con equidad y eficacia los riesgos y la protección del medio ambiente y los recursos naturales y promueve una adecuada adaptación al cambio climático."</v>
          </cell>
          <cell r="D6" t="str">
            <v xml:space="preserve">2.3.Cohesión territorial.  </v>
          </cell>
          <cell r="F6" t="str">
            <v>2.3.1.Reducir la disparidad urbano-rural e interregional en el acceso a servicios y oportunidades económicas, mediante la promoción de un desarrollo territorial ordenado e inclusivo.</v>
          </cell>
        </row>
        <row r="7">
          <cell r="B7"/>
          <cell r="D7"/>
          <cell r="F7" t="str">
            <v>2.3.2.Integrar la dimensión de la cohesión territorial en el diseño y la gestión de políticas públicas.</v>
          </cell>
        </row>
        <row r="8">
          <cell r="B8"/>
          <cell r="D8" t="str">
            <v xml:space="preserve">2.4.Vivienda digna en entornos saludables.  </v>
          </cell>
          <cell r="F8" t="str">
            <v>2.4.1.Facilitar el acceso de la población a viviendas económicas, seguras y dignas, con seguridad jurídica  y en asentamientos humanos sostenibles, socialmente integrados, que cumplan con los criterios de adecuada gestión de riesgos y accesibiidad universal .</v>
          </cell>
        </row>
        <row r="9">
          <cell r="B9"/>
          <cell r="D9" t="str">
            <v xml:space="preserve"> 2.5.Cultura e identidad nacional en un mundo global.    </v>
          </cell>
          <cell r="F9" t="str">
            <v>2.5.1.Recuperar, promover y desarrollar los diferentes procesos que reafirman la cultura y la identidad nacional.</v>
          </cell>
        </row>
        <row r="10">
          <cell r="B10"/>
          <cell r="D10" t="str">
            <v>2.6. Deporte y recreación física para el desarrollo humano.</v>
          </cell>
          <cell r="F10" t="str">
            <v>2.6.1.Garantizar el mejoramiento de las condiciones para el trabajo de las áreas de educación física, deporte y recreación.</v>
          </cell>
        </row>
        <row r="11">
          <cell r="B11"/>
          <cell r="D11" t="str">
            <v xml:space="preserve">3.1.Economía articulada, innovadora y ambientalmente sostenible, con una estructura productiva que genera crecimiento alto y sostenido.       </v>
          </cell>
          <cell r="F11" t="str">
            <v>3.1.1.Consolidar un sistema financiero eficiente, solvente y profundo que apoye la generación de ahorro y su canalización al desarrollo productivo.</v>
          </cell>
        </row>
        <row r="12">
          <cell r="B12"/>
          <cell r="D12" t="str">
            <v>4.1.Manejo sostenible del medio ambiente.</v>
          </cell>
          <cell r="F12" t="str">
            <v>4.1.1.Fortalecer a nivel nacional, regional y local, la institucionalidad, el marco regulatorio y los mecanismos de penalización para garantizar la protección del medio ambiente conforme al desarrollo sostenible.</v>
          </cell>
        </row>
        <row r="13">
          <cell r="B13"/>
          <cell r="D13" t="str">
            <v>4.2.Eficaz gestión de riesgo para minimizar pérdidas humanas, económicas y ambientales.</v>
          </cell>
          <cell r="F13" t="str">
            <v>4.2.1.Reducir la vulnerabilidad a los efectos del cambio climático.</v>
          </cell>
        </row>
        <row r="18">
          <cell r="B18" t="str">
            <v>1.Administración Pública eficiente y transparente.</v>
          </cell>
        </row>
        <row r="19">
          <cell r="B19" t="str">
            <v>2.Mas educación de calidad para todos.</v>
          </cell>
        </row>
        <row r="20">
          <cell r="B20" t="str">
            <v>3.Mas y mejor salud y seguridad social integral para todos.</v>
          </cell>
        </row>
        <row r="21">
          <cell r="B21" t="str">
            <v>4.Creando Igualdad de derechos y oportunidades.</v>
          </cell>
        </row>
        <row r="22">
          <cell r="B22" t="str">
            <v>5.Mejorar la planificación local para la cohesión territorial.</v>
          </cell>
        </row>
        <row r="23">
          <cell r="B23" t="str">
            <v>6.Más vivienda digna en entornos saludables.</v>
          </cell>
        </row>
        <row r="24">
          <cell r="B24" t="str">
            <v>7.Más cultura e identidad en un entorno globalizado.</v>
          </cell>
        </row>
        <row r="25">
          <cell r="B25" t="str">
            <v>8.Más deporte y recreación física para el desarrollo humano.</v>
          </cell>
        </row>
        <row r="26">
          <cell r="B26" t="str">
            <v>9.Propiciando un manejo sostenible al medio ambiente.</v>
          </cell>
        </row>
        <row r="27">
          <cell r="B27" t="str">
            <v>10.Fomento a una eficaz gestión de reiesgos de desastres.</v>
          </cell>
        </row>
        <row r="28">
          <cell r="B28" t="str">
            <v>10.Una adecuada adaptación al cambio climático.</v>
          </cell>
        </row>
        <row r="29">
          <cell r="B29" t="str">
            <v>11.Programas protegidos y prioritarios.</v>
          </cell>
        </row>
        <row r="34">
          <cell r="B34" t="str">
            <v>I.Planificación de la Inversión</v>
          </cell>
          <cell r="D34" t="str">
            <v>1.1.Planificar y proyectar cumpliendo con las necesidades y demandas de la población a ejecutarse en el cumplimiento de las metas establecidas por la Presidencia de la República.</v>
          </cell>
          <cell r="F34" t="str">
            <v>1.1.1.Hacer un reconocimiento de las obras prioritarias a ejecutarse en un tiempo estimado, establecidas en el Plan Plurianual.</v>
          </cell>
        </row>
        <row r="35">
          <cell r="B35" t="str">
            <v>II.Fortalecimiento Institucional</v>
          </cell>
          <cell r="D35" t="str">
            <v>1.2.Desarrollo de un plan, programa o proyecto a través del uso eficiente de los recursos de inversión.</v>
          </cell>
          <cell r="F35" t="str">
            <v xml:space="preserve">1.2.1.Elaborar Perfiles Básicos de la Cartera de Proyectos de Inversión Pública, que posibiliten verificar la factibilidad previa de la ejecución y que pueda ser cuantificada sobre la inversión pública en el gasto corriente futuro.
</v>
          </cell>
        </row>
        <row r="36">
          <cell r="B36" t="str">
            <v>III.Gestión y ejecución de Proyectos</v>
          </cell>
          <cell r="D36" t="str">
            <v>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v>
          </cell>
          <cell r="F36" t="str">
            <v>1.2.1.Supervisar el cumplimiento en tiempo y forma de las actividades de seguimiento operativo de los programas presupuestarios de ejecución de proyectos, así como el logro comprometido de las obras enlistadas en el Plan Plurianual.</v>
          </cell>
        </row>
        <row r="37">
          <cell r="B37" t="str">
            <v>IV.Supervisión de Proyectos</v>
          </cell>
          <cell r="D37" t="str">
            <v>3.1.Ejecutar, Proyectar, Gestionar, Construir, Reconstruir obras de infraestructura que respondan a una demanda nacional y que garanticen la seguridad de las personas, el bienestar de la sociedad y la sostenibilidad y protección al medio ambiente.</v>
          </cell>
          <cell r="F37" t="str">
            <v>1.2.2.Coordinar el procedimiento de contrataciones públicas dando estricto cumplimiento a las políticas, lineamientos y directrices establecidas en la Ley de Compras y Contrataciones Públicas 340-06, en la institución.</v>
          </cell>
        </row>
        <row r="38">
          <cell r="B38" t="str">
            <v>V. Fiscalización de Proyectos</v>
          </cell>
          <cell r="D38" t="str">
            <v>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v>
          </cell>
          <cell r="F38" t="str">
            <v>1.2.3.Cumplir con los Sistemas de Información de monitoreo y evaluación establecidos por la Presidencia (Metas Presidencias, NOBACI, SISMAP, SAIP,SIGEF, SNIP, ETC.)</v>
          </cell>
        </row>
        <row r="39">
          <cell r="B39" t="str">
            <v xml:space="preserve">VI. Entrega de Proyectos </v>
          </cell>
          <cell r="D39" t="str">
            <v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v>
          </cell>
          <cell r="F39" t="str">
            <v>2.1.1.Incrementar la calidad y eficiencia de los procesos internos para el desempeño institucional.</v>
          </cell>
        </row>
        <row r="40">
          <cell r="D40" t="str">
            <v xml:space="preserve">6.1.Entregar proyectos completos y totalmente funcionando en cumplimiento con los fines específicos, en  respuesta a soluciones y demandas de la población, cumpliendo con lo establecido en las leyes y resoluciones. </v>
          </cell>
          <cell r="F40" t="str">
            <v>2.1.2.Crear y fortalecer un Plan de Mejora del Clima Organizacional.</v>
          </cell>
        </row>
        <row r="41">
          <cell r="F41" t="str">
            <v xml:space="preserve">2.1.3.Dotar al personal de un ambiente agradable, conforme al avance de los tiempos y la tecnología para la mejor realización de sus funciones.
</v>
          </cell>
        </row>
        <row r="42">
          <cell r="F42" t="str">
            <v xml:space="preserve">2.1.4.Crear planes y programas motivacionales que incrementen la productividad y lealtad de los empleados dentro de la institución.
</v>
          </cell>
        </row>
        <row r="43">
          <cell r="F43" t="str">
            <v>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v>
          </cell>
        </row>
        <row r="44">
          <cell r="F44" t="str">
            <v>2.1.6.Crear y difundir los manuales e instructivos para su implementación, estandarizando todos los procesos operacionales de la institución.</v>
          </cell>
        </row>
        <row r="45">
          <cell r="F45" t="str">
            <v>2.1.7.Entrenar y capacitar al personal de manera continua para mejorar la calidad del trabajo.</v>
          </cell>
        </row>
        <row r="46">
          <cell r="F46" t="str">
            <v>2.1.8.Fortalecer la seguridad de la infraestructura interna.</v>
          </cell>
        </row>
        <row r="47">
          <cell r="F47" t="str">
            <v>2.1.9.Fortalecer la plataforma tecnológica y la seguridad de la misma.</v>
          </cell>
        </row>
        <row r="48">
          <cell r="F48" t="str">
            <v>2.1.10.Reclutar recursos humanos de alto nivel acorde a las necesidades institucionales.</v>
          </cell>
        </row>
        <row r="49">
          <cell r="F49" t="str">
            <v>2.1.11.Mejorar la comunicación interna, de manera fluida y eficiente a todos los grupos de interés y el personal en general.</v>
          </cell>
        </row>
        <row r="50">
          <cell r="F50" t="str">
            <v>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v>
          </cell>
        </row>
        <row r="51">
          <cell r="F51" t="str">
            <v>3.1.2.Cumplir con las asignaciones presupuestarias para cada tipo de proyecto en tiempo y costos.</v>
          </cell>
        </row>
        <row r="52">
          <cell r="F52" t="str">
            <v>3.1.3.Establecer un sistema de seguimiento e información de carácter físico, financiero y de gestión relativo al ciclo de ida de cada proyecto y su financiamiento, interconectado al sistema de gestión financiera del Estado.</v>
          </cell>
        </row>
        <row r="53">
          <cell r="F53" t="str">
            <v>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v>
          </cell>
        </row>
        <row r="54">
          <cell r="F54" t="str">
            <v>4.1.2.Verificar la aplicación efectiva de los convenios, contratos y compromisos establecidos.</v>
          </cell>
        </row>
        <row r="55">
          <cell r="F55" t="str">
            <v>4.1.3.Verificar el cumplimiento de las partes involucradas durante la ejecución de los proyectos.</v>
          </cell>
        </row>
        <row r="56">
          <cell r="F56" t="str">
            <v xml:space="preserve">4.1.4.Velar porque el cumplimiento de la obra esté bajo el concepto con el que fue diseñado, previendo las circunstancias o inconvenientes que puedan presentarse en el desarrollo de la misma. </v>
          </cell>
        </row>
        <row r="57">
          <cell r="F57" t="str">
            <v>4.1.5.Proporcionar un estándar de control de calidad a través de informes técnicos e indicaciones oportunas, eficaces y aptas dándole seguimiento continuo al proyecto, en calidad de asesores de obras del Estado.</v>
          </cell>
        </row>
        <row r="58">
          <cell r="F58" t="str">
            <v>4.1.6.Incrementar la ejecución de proyectos que promuevan el avance y el desarrollo a través de la construcción de infraestructuras de calidad a nivel nacional.</v>
          </cell>
        </row>
        <row r="59">
          <cell r="F59" t="str">
            <v>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v>
          </cell>
        </row>
        <row r="60">
          <cell r="F60" t="str">
            <v>5.1.2.Verificar la aplicación efectiva de los convenios, contratos y compromisos establecidos para establecer los procesos de cierre de las obras, mediante la dotación de informes de informes de evaluaciones y seguimiento de las mismas.</v>
          </cell>
        </row>
        <row r="61">
          <cell r="F61" t="str">
            <v>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v>
          </cell>
        </row>
        <row r="62">
          <cell r="F62" t="str">
            <v>5.1.4.Establecer una estrecha coordinación, a través de las áreas técnicas de la institución, intercambiando información en torno a la gestión de obras de construcción.</v>
          </cell>
        </row>
        <row r="63">
          <cell r="F63" t="str">
            <v>5.1.5.Supervisar y fiscalizar la construcción de proyectos de infraestructura para beneficio de las comunidades, ejecutando la construcción, remodelación, reparación y/o cubicaciones de pagos de obras realizadas por el Estado.</v>
          </cell>
        </row>
        <row r="64">
          <cell r="F64" t="str">
            <v>6.1.1.Gestionar proyectos de calidad que revelen la transparencia y el uso adecuado de los recursos destinados a la inversión, en cumplimiento con la programación físico financiera de los mismos.</v>
          </cell>
        </row>
        <row r="65">
          <cell r="F65" t="str">
            <v>6.1.2.Dar por terminadas las obras de construcción de infraestructuras mediante el resultado de las evaluaciones periódicas por disposición de las áreas técnicas.</v>
          </cell>
        </row>
        <row r="66">
          <cell r="F66" t="str">
            <v>6.1.3.Entregar para la puesta en marcha de proyectos sin observaciones pendientes, en concordancia con lo establecido en el contrato.</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COM"/>
    </sheetNames>
    <sheetDataSet>
      <sheetData sheetId="0">
        <row r="3">
          <cell r="B3" t="str">
            <v>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v>
          </cell>
          <cell r="D3" t="str">
            <v>1.1. Administración pública eficiente, transparente y orientada a resultados.</v>
          </cell>
          <cell r="F3" t="str">
            <v>1.1.1.Estructurar una administración pública eficiente que actúe con honestidad, transparencia y rendición de cuentas y se oriente a la obtención de resultados en beneficio de la sociedad y del desarrollo nacional y local.</v>
          </cell>
        </row>
        <row r="4">
          <cell r="B4" t="str">
            <v>2."Una sociedad con igualdad de derechos y oportunidades, en la que toda la población tiene garantizada educación, salud, vivienda digna y servicios básicos de calidad, y que promueve la reducción progresiva de la pobreza y la desigualdad social y territorial."</v>
          </cell>
          <cell r="D4" t="str">
            <v xml:space="preserve">2.1. Educación de calidad para todos y todas.   </v>
          </cell>
          <cell r="F4" t="str">
            <v>2.1.1. Implantar un sistema educativo nacional de calidad, que capacite para el desarrollo humano y un ejercicio progresivo de ciudadanía responsable.</v>
          </cell>
        </row>
        <row r="5">
          <cell r="B5" t="str">
            <v>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v>
          </cell>
          <cell r="D5" t="str">
            <v xml:space="preserve">2.2. Salud y seguridad social integral.   </v>
          </cell>
          <cell r="F5" t="str">
            <v>2.2.1. Garantizar el derecho de la población al acceso a un modelo de atención integral, con calidad y calidez, que privilegie la promoción de la salud y la prevención de enfermedad, mediante la consolidación del Sistema Nacional de Salud.</v>
          </cell>
        </row>
        <row r="6">
          <cell r="B6" t="str">
            <v>4."Una sociedad con cultura de producción y consumo sostenibles, que gestiona con equidad y eficacia los riesgos y la protección del medio ambiente y los recursos naturales y promueve una adecuada adaptación al cambio climático."</v>
          </cell>
          <cell r="D6" t="str">
            <v xml:space="preserve">2.3.Cohesión territorial.  </v>
          </cell>
          <cell r="F6" t="str">
            <v>2.3.1.Reducir la disparidad urbano-rural e interregional en el acceso a servicios y oportunidades económicas, mediante la promoción de un desarrollo territorial ordenado e inclusivo.</v>
          </cell>
        </row>
        <row r="7">
          <cell r="B7"/>
          <cell r="D7"/>
          <cell r="F7" t="str">
            <v>2.3.2.Integrar la dimensión de la cohesión territorial en el diseño y la gestión de políticas públicas.</v>
          </cell>
        </row>
        <row r="8">
          <cell r="B8"/>
          <cell r="D8" t="str">
            <v xml:space="preserve">2.4.Vivienda digna en entornos saludables.  </v>
          </cell>
          <cell r="F8" t="str">
            <v>2.4.1.Facilitar el acceso de la población a viviendas económicas, seguras y dignas, con seguridad jurídica  y en asentamientos humanos sostenibles, socialmente integrados, que cumplan con los criterios de adecuada gestión de riesgos y accesibiidad universal .</v>
          </cell>
        </row>
        <row r="9">
          <cell r="B9"/>
          <cell r="D9" t="str">
            <v xml:space="preserve"> 2.5.Cultura e identidad nacional en un mundo global.    </v>
          </cell>
          <cell r="F9" t="str">
            <v>2.5.1.Recuperar, promover y desarrollar los diferentes procesos que reafirman la cultura y la identidad nacional.</v>
          </cell>
        </row>
        <row r="10">
          <cell r="B10"/>
          <cell r="D10" t="str">
            <v>2.6. Deporte y recreación física para el desarrollo humano.</v>
          </cell>
          <cell r="F10" t="str">
            <v>2.6.1.Garantizar el mejoramiento de las condiciones para el trabajo de las áreas de educación física, deporte y recreación.</v>
          </cell>
        </row>
        <row r="11">
          <cell r="B11"/>
          <cell r="D11" t="str">
            <v xml:space="preserve">3.1.Economía articulada, innovadora y ambientalmente sostenible, con una estructura productiva que genera crecimiento alto y sostenido.       </v>
          </cell>
          <cell r="F11" t="str">
            <v>3.1.1.Consolidar un sistema financiero eficiente, solvente y profundo que apoye la generación de ahorro y su canalización al desarrollo productivo.</v>
          </cell>
        </row>
        <row r="12">
          <cell r="B12"/>
          <cell r="D12" t="str">
            <v>4.1.Manejo sostenible del medio ambiente.</v>
          </cell>
          <cell r="F12" t="str">
            <v>4.1.1.Fortalecer a nivel nacional, regional y local, la institucionalidad, el marco regulatorio y los mecanismos de penalización para garantizar la protección del medio ambiente conforme al desarrollo sostenible.</v>
          </cell>
        </row>
        <row r="13">
          <cell r="B13"/>
          <cell r="D13" t="str">
            <v>4.2.Eficaz gestión de riesgo para minimizar pérdidas humanas, económicas y ambientales.</v>
          </cell>
          <cell r="F13" t="str">
            <v>4.2.1.Reducir la vulnerabilidad a los efectos del cambio climático.</v>
          </cell>
        </row>
        <row r="18">
          <cell r="B18" t="str">
            <v>1.Administración Pública eficiente y transparente.</v>
          </cell>
        </row>
        <row r="19">
          <cell r="B19" t="str">
            <v>2.Mas educación de calidad para todos.</v>
          </cell>
        </row>
        <row r="20">
          <cell r="B20" t="str">
            <v>3.Mas y mejor salud y seguridad social integral para todos.</v>
          </cell>
        </row>
        <row r="21">
          <cell r="B21" t="str">
            <v>4.Creando Igualdad de derechos y oportunidades.</v>
          </cell>
        </row>
        <row r="22">
          <cell r="B22" t="str">
            <v>5.Mejorar la planificación local para la cohesión territorial.</v>
          </cell>
        </row>
        <row r="23">
          <cell r="B23" t="str">
            <v>6.Más vivienda digna en entornos saludables.</v>
          </cell>
        </row>
        <row r="24">
          <cell r="B24" t="str">
            <v>7.Más cultura e identidad en un entorno globalizado.</v>
          </cell>
        </row>
        <row r="25">
          <cell r="B25" t="str">
            <v>8.Más deporte y recreación física para el desarrollo humano.</v>
          </cell>
        </row>
        <row r="26">
          <cell r="B26" t="str">
            <v>9.Propiciando un manejo sostenible al medio ambiente.</v>
          </cell>
        </row>
        <row r="27">
          <cell r="B27" t="str">
            <v>10.Fomento a una eficaz gestión de reiesgos de desastres.</v>
          </cell>
        </row>
        <row r="28">
          <cell r="B28" t="str">
            <v>10.Una adecuada adaptación al cambio climático.</v>
          </cell>
        </row>
        <row r="29">
          <cell r="B29" t="str">
            <v>11.Programas protegidos y prioritarios.</v>
          </cell>
        </row>
        <row r="34">
          <cell r="B34" t="str">
            <v>I.Planificación de la Inversión</v>
          </cell>
          <cell r="D34" t="str">
            <v>1.1.Planificar y proyectar cumpliendo con las necesidades y demandas de la población a ejecutarse en el cumplimiento de las metas establecidas por la Presidencia de la República.</v>
          </cell>
          <cell r="F34" t="str">
            <v>1.1.1.Hacer un reconocimiento de las obras prioritarias a ejecutarse en un tiempo estimado, establecidas en el Plan Plurianual.</v>
          </cell>
        </row>
        <row r="35">
          <cell r="B35" t="str">
            <v>II.Fortalecimiento Institucional</v>
          </cell>
          <cell r="D35" t="str">
            <v>1.2.Desarrollo de un plan, programa o proyecto a través del uso eficiente de los recursos de inversión.</v>
          </cell>
          <cell r="F35" t="str">
            <v xml:space="preserve">1.2.1.Elaborar Perfiles Básicos de la Cartera de Proyectos de Inversión Pública, que posibiliten verificar la factibilidad previa de la ejecución y que pueda ser cuantificada sobre la inversión pública en el gasto corriente futuro.
</v>
          </cell>
        </row>
        <row r="36">
          <cell r="B36" t="str">
            <v>III.Gestión y ejecución de Proyectos</v>
          </cell>
          <cell r="D36" t="str">
            <v>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v>
          </cell>
          <cell r="F36" t="str">
            <v>1.2.1.Supervisar el cumplimiento en tiempo y forma de las actividades de seguimiento operativo de los programas presupuestarios de ejecución de proyectos, así como el logro comprometido de las obras enlistadas en el Plan Plurianual.</v>
          </cell>
        </row>
        <row r="37">
          <cell r="B37" t="str">
            <v>IV.Supervisión de Proyectos</v>
          </cell>
          <cell r="D37" t="str">
            <v>3.1.Ejecutar, Proyectar, Gestionar, Construir, Reconstruir obras de infraestructura que respondan a una demanda nacional y que garanticen la seguridad de las personas, el bienestar de la sociedad y la sostenibilidad y protección al medio ambiente.</v>
          </cell>
          <cell r="F37" t="str">
            <v>1.2.2.Coordinar el procedimiento de contrataciones públicas dando estricto cumplimiento a las políticas, lineamientos y directrices establecidas en la Ley de Compras y Contrataciones Públicas 340-06, en la institución.</v>
          </cell>
        </row>
        <row r="38">
          <cell r="B38" t="str">
            <v>V. Fiscalización de Proyectos</v>
          </cell>
          <cell r="D38" t="str">
            <v>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v>
          </cell>
          <cell r="F38" t="str">
            <v>1.2.3.Cumplir con los Sistemas de Información de monitoreo y evaluación establecidos por la Presidencia (Metas Presidencias, NOBACI, SISMAP, SAIP,SIGEF, SNIP, ETC.)</v>
          </cell>
        </row>
        <row r="39">
          <cell r="B39" t="str">
            <v xml:space="preserve">VI. Entrega de Proyectos </v>
          </cell>
          <cell r="D39" t="str">
            <v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v>
          </cell>
          <cell r="F39" t="str">
            <v>2.1.1.Incrementar la calidad y eficiencia de los procesos internos para el desempeño institucional.</v>
          </cell>
        </row>
        <row r="40">
          <cell r="D40" t="str">
            <v xml:space="preserve">6.1.Entregar proyectos completos y totalmente funcionando en cumplimiento con los fines específicos, en  respuesta a soluciones y demandas de la población, cumpliendo con lo establecido en las leyes y resoluciones. </v>
          </cell>
          <cell r="F40" t="str">
            <v>2.1.2.Crear y fortalecer un Plan de Mejora del Clima Organizacional.</v>
          </cell>
        </row>
        <row r="41">
          <cell r="F41" t="str">
            <v xml:space="preserve">2.1.3.Dotar al personal de un ambiente agradable, conforme al avance de los tiempos y la tecnología para la mejor realización de sus funciones.
</v>
          </cell>
        </row>
        <row r="42">
          <cell r="F42" t="str">
            <v xml:space="preserve">2.1.4.Crear planes y programas motivacionales que incrementen la productividad y lealtad de los empleados dentro de la institución.
</v>
          </cell>
        </row>
        <row r="43">
          <cell r="F43" t="str">
            <v>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v>
          </cell>
        </row>
        <row r="44">
          <cell r="F44" t="str">
            <v>2.1.6.Crear y difundir los manuales e instructivos para su implementación, estandarizando todos los procesos operacionales de la institución.</v>
          </cell>
        </row>
        <row r="45">
          <cell r="F45" t="str">
            <v>2.1.7.Entrenar y capacitar al personal de manera continua para mejorar la calidad del trabajo.</v>
          </cell>
        </row>
        <row r="46">
          <cell r="F46" t="str">
            <v>2.1.8.Fortalecer la seguridad de la infraestructura interna.</v>
          </cell>
        </row>
        <row r="47">
          <cell r="F47" t="str">
            <v>2.1.9.Fortalecer la plataforma tecnológica y la seguridad de la misma.</v>
          </cell>
        </row>
        <row r="48">
          <cell r="F48" t="str">
            <v>2.1.10.Reclutar recursos humanos de alto nivel acorde a las necesidades institucionales.</v>
          </cell>
        </row>
        <row r="49">
          <cell r="F49" t="str">
            <v>2.1.11.Mejorar la comunicación interna, de manera fluida y eficiente a todos los grupos de interés y el personal en general.</v>
          </cell>
        </row>
        <row r="50">
          <cell r="F50" t="str">
            <v>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v>
          </cell>
        </row>
        <row r="51">
          <cell r="F51" t="str">
            <v>3.1.2.Cumplir con las asignaciones presupuestarias para cada tipo de proyecto en tiempo y costos.</v>
          </cell>
        </row>
        <row r="52">
          <cell r="F52" t="str">
            <v>3.1.3.Establecer un sistema de seguimiento e información de carácter físico, financiero y de gestión relativo al ciclo de ida de cada proyecto y su financiamiento, interconectado al sistema de gestión financiera del Estado.</v>
          </cell>
        </row>
        <row r="53">
          <cell r="F53" t="str">
            <v>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v>
          </cell>
        </row>
        <row r="54">
          <cell r="F54" t="str">
            <v>4.1.2.Verificar la aplicación efectiva de los convenios, contratos y compromisos establecidos.</v>
          </cell>
        </row>
        <row r="55">
          <cell r="F55" t="str">
            <v>4.1.3.Verificar el cumplimiento de las partes involucradas durante la ejecución de los proyectos.</v>
          </cell>
        </row>
        <row r="56">
          <cell r="F56" t="str">
            <v xml:space="preserve">4.1.4.Velar porque el cumplimiento de la obra esté bajo el concepto con el que fue diseñado, previendo las circunstancias o inconvenientes que puedan presentarse en el desarrollo de la misma. </v>
          </cell>
        </row>
        <row r="57">
          <cell r="F57" t="str">
            <v>4.1.5.Proporcionar un estándar de control de calidad a través de informes técnicos e indicaciones oportunas, eficaces y aptas dándole seguimiento continuo al proyecto, en calidad de asesores de obras del Estado.</v>
          </cell>
        </row>
        <row r="58">
          <cell r="F58" t="str">
            <v>4.1.6.Incrementar la ejecución de proyectos que promuevan el avance y el desarrollo a través de la construcción de infraestructuras de calidad a nivel nacional.</v>
          </cell>
        </row>
        <row r="59">
          <cell r="F59" t="str">
            <v>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v>
          </cell>
        </row>
        <row r="60">
          <cell r="F60" t="str">
            <v>5.1.2.Verificar la aplicación efectiva de los convenios, contratos y compromisos establecidos para establecer los procesos de cierre de las obras, mediante la dotación de informes de informes de evaluaciones y seguimiento de las mismas.</v>
          </cell>
        </row>
        <row r="61">
          <cell r="F61" t="str">
            <v>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v>
          </cell>
        </row>
        <row r="62">
          <cell r="F62" t="str">
            <v>5.1.4.Establecer una estrecha coordinación, a través de las áreas técnicas de la institución, intercambiando información en torno a la gestión de obras de construcción.</v>
          </cell>
        </row>
        <row r="63">
          <cell r="F63" t="str">
            <v>5.1.5.Supervisar y fiscalizar la construcción de proyectos de infraestructura para beneficio de las comunidades, ejecutando la construcción, remodelación, reparación y/o cubicaciones de pagos de obras realizadas por el Estado.</v>
          </cell>
        </row>
        <row r="64">
          <cell r="F64" t="str">
            <v>6.1.1.Gestionar proyectos de calidad que revelen la transparencia y el uso adecuado de los recursos destinados a la inversión, en cumplimiento con la programación físico financiera de los mismos.</v>
          </cell>
        </row>
        <row r="65">
          <cell r="F65" t="str">
            <v>6.1.2.Dar por terminadas las obras de construcción de infraestructuras mediante el resultado de las evaluaciones periódicas por disposición de las áreas técnicas.</v>
          </cell>
        </row>
        <row r="66">
          <cell r="F66" t="str">
            <v>6.1.3.Entregar para la puesta en marcha de proyectos sin observaciones pendientes, en concordancia con lo establecido en el contrato.</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F"/>
    </sheetNames>
    <sheetDataSet>
      <sheetData sheetId="0">
        <row r="3">
          <cell r="B3" t="str">
            <v>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v>
          </cell>
          <cell r="D3" t="str">
            <v>1.1. Administración pública eficiente, transparente y orientada a resultados.</v>
          </cell>
          <cell r="F3" t="str">
            <v>1.1.1.Estructurar una administración pública eficiente que actúe con honestidad, transparencia y rendición de cuentas y se oriente a la obtención de resultados en beneficio de la sociedad y del desarrollo nacional y local.</v>
          </cell>
        </row>
        <row r="4">
          <cell r="B4" t="str">
            <v>2."Una sociedad con igualdad de derechos y oportunidades, en la que toda la población tiene garantizada educación, salud, vivienda digna y servicios básicos de calidad, y que promueve la reducción progresiva de la pobreza y la desigualdad social y territorial."</v>
          </cell>
          <cell r="D4" t="str">
            <v xml:space="preserve">2.1. Educación de calidad para todos y todas.   </v>
          </cell>
          <cell r="F4" t="str">
            <v>2.1.1. Implantar un sistema educativo nacional de calidad, que capacite para el desarrollo humano y un ejercicio progresivo de ciudadanía responsable.</v>
          </cell>
        </row>
        <row r="5">
          <cell r="B5" t="str">
            <v>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v>
          </cell>
          <cell r="D5" t="str">
            <v xml:space="preserve">2.2. Salud y seguridad social integral.   </v>
          </cell>
          <cell r="F5" t="str">
            <v>2.2.1. Garantizar el derecho de la población al acceso a un modelo de atención integral, con calidad y calidez, que privilegie la promoción de la salud y la prevención de enfermedad, mediante la consolidación del Sistema Nacional de Salud.</v>
          </cell>
        </row>
        <row r="6">
          <cell r="B6" t="str">
            <v>4."Una sociedad con cultura de producción y consumo sostenibles, que gestiona con equidad y eficacia los riesgos y la protección del medio ambiente y los recursos naturales y promueve una adecuada adaptación al cambio climático."</v>
          </cell>
          <cell r="D6" t="str">
            <v xml:space="preserve">2.3.Cohesión territorial.  </v>
          </cell>
          <cell r="F6" t="str">
            <v>2.3.1.Reducir la disparidad urbano-rural e interregional en el acceso a servicios y oportunidades económicas, mediante la promoción de un desarrollo territorial ordenado e inclusivo.</v>
          </cell>
        </row>
        <row r="7">
          <cell r="B7"/>
          <cell r="D7"/>
          <cell r="F7" t="str">
            <v>2.3.2.Integrar la dimensión de la cohesión territorial en el diseño y la gestión de políticas públicas.</v>
          </cell>
        </row>
        <row r="8">
          <cell r="B8"/>
          <cell r="D8" t="str">
            <v xml:space="preserve">2.4.Vivienda digna en entornos saludables.  </v>
          </cell>
          <cell r="F8" t="str">
            <v>2.4.1.Facilitar el acceso de la población a viviendas económicas, seguras y dignas, con seguridad jurídica  y en asentamientos humanos sostenibles, socialmente integrados, que cumplan con los criterios de adecuada gestión de riesgos y accesibiidad universal .</v>
          </cell>
        </row>
        <row r="9">
          <cell r="B9"/>
          <cell r="D9" t="str">
            <v xml:space="preserve"> 2.5.Cultura e identidad nacional en un mundo global.    </v>
          </cell>
          <cell r="F9" t="str">
            <v>2.5.1.Recuperar, promover y desarrollar los diferentes procesos que reafirman la cultura y la identidad nacional.</v>
          </cell>
        </row>
        <row r="10">
          <cell r="B10"/>
          <cell r="D10" t="str">
            <v>2.6. Deporte y recreación física para el desarrollo humano.</v>
          </cell>
          <cell r="F10" t="str">
            <v>2.6.1.Garantizar el mejoramiento de las condiciones para el trabajo de las áreas de educación física, deporte y recreación.</v>
          </cell>
        </row>
        <row r="11">
          <cell r="B11"/>
          <cell r="D11" t="str">
            <v xml:space="preserve">3.1.Economía articulada, innovadora y ambientalmente sostenible, con una estructura productiva que genera crecimiento alto y sostenido.       </v>
          </cell>
          <cell r="F11" t="str">
            <v>3.1.1.Consolidar un sistema financiero eficiente, solvente y profundo que apoye la generación de ahorro y su canalización al desarrollo productivo.</v>
          </cell>
        </row>
        <row r="12">
          <cell r="B12"/>
          <cell r="D12" t="str">
            <v>4.1.Manejo sostenible del medio ambiente.</v>
          </cell>
          <cell r="F12" t="str">
            <v>4.1.1.Fortalecer a nivel nacional, regional y local, la institucionalidad, el marco regulatorio y los mecanismos de penalización para garantizar la protección del medio ambiente conforme al desarrollo sostenible.</v>
          </cell>
        </row>
        <row r="13">
          <cell r="B13"/>
          <cell r="D13" t="str">
            <v>4.2.Eficaz gestión de riesgo para minimizar pérdidas humanas, económicas y ambientales.</v>
          </cell>
          <cell r="F13" t="str">
            <v>4.2.1.Reducir la vulnerabilidad a los efectos del cambio climático.</v>
          </cell>
        </row>
        <row r="18">
          <cell r="B18" t="str">
            <v>1.Administración Pública eficiente y transparente.</v>
          </cell>
        </row>
        <row r="19">
          <cell r="B19" t="str">
            <v>2.Mas educación de calidad para todos.</v>
          </cell>
        </row>
        <row r="20">
          <cell r="B20" t="str">
            <v>3.Mas y mejor salud y seguridad social integral para todos.</v>
          </cell>
        </row>
        <row r="21">
          <cell r="B21" t="str">
            <v>4.Creando Igualdad de derechos y oportunidades.</v>
          </cell>
        </row>
        <row r="22">
          <cell r="B22" t="str">
            <v>5.Mejorar la planificación local para la cohesión territorial.</v>
          </cell>
        </row>
        <row r="23">
          <cell r="B23" t="str">
            <v>6.Más vivienda digna en entornos saludables.</v>
          </cell>
        </row>
        <row r="24">
          <cell r="B24" t="str">
            <v>7.Más cultura e identidad en un entorno globalizado.</v>
          </cell>
        </row>
        <row r="25">
          <cell r="B25" t="str">
            <v>8.Más deporte y recreación física para el desarrollo humano.</v>
          </cell>
        </row>
        <row r="26">
          <cell r="B26" t="str">
            <v>9.Propiciando un manejo sostenible al medio ambiente.</v>
          </cell>
        </row>
        <row r="27">
          <cell r="B27" t="str">
            <v>10.Fomento a una eficaz gestión de reiesgos de desastres.</v>
          </cell>
        </row>
        <row r="28">
          <cell r="B28" t="str">
            <v>10.Una adecuada adaptación al cambio climático.</v>
          </cell>
        </row>
        <row r="29">
          <cell r="B29" t="str">
            <v>11.Programas protegidos y prioritarios.</v>
          </cell>
        </row>
        <row r="34">
          <cell r="B34" t="str">
            <v>I.Planificación de la Inversión</v>
          </cell>
          <cell r="D34" t="str">
            <v>1.1.Planificar y proyectar cumpliendo con las necesidades y demandas de la población a ejecutarse en el cumplimiento de las metas establecidas por la Presidencia de la República.</v>
          </cell>
          <cell r="F34" t="str">
            <v>1.1.1.Hacer un reconocimiento de las obras prioritarias a ejecutarse en un tiempo estimado, establecidas en el Plan Plurianual.</v>
          </cell>
        </row>
        <row r="35">
          <cell r="B35" t="str">
            <v>II.Fortalecimiento Institucional</v>
          </cell>
          <cell r="D35" t="str">
            <v>1.2.Desarrollo de un plan, programa o proyecto a través del uso eficiente de los recursos de inversión.</v>
          </cell>
          <cell r="F35" t="str">
            <v xml:space="preserve">1.2.1.Elaborar Perfiles Básicos de la Cartera de Proyectos de Inversión Pública, que posibiliten verificar la factibilidad previa de la ejecución y que pueda ser cuantificada sobre la inversión pública en el gasto corriente futuro.
</v>
          </cell>
        </row>
        <row r="36">
          <cell r="B36" t="str">
            <v>III.Gestión y ejecución de Proyectos</v>
          </cell>
          <cell r="D36" t="str">
            <v>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v>
          </cell>
          <cell r="F36" t="str">
            <v>1.2.1.Supervisar el cumplimiento en tiempo y forma de las actividades de seguimiento operativo de los programas presupuestarios de ejecución de proyectos, así como el logro comprometido de las obras enlistadas en el Plan Plurianual.</v>
          </cell>
        </row>
        <row r="37">
          <cell r="B37" t="str">
            <v>IV.Supervisión de Proyectos</v>
          </cell>
          <cell r="D37" t="str">
            <v>3.1.Ejecutar, Proyectar, Gestionar, Construir, Reconstruir obras de infraestructura que respondan a una demanda nacional y que garanticen la seguridad de las personas, el bienestar de la sociedad y la sostenibilidad y protección al medio ambiente.</v>
          </cell>
          <cell r="F37" t="str">
            <v>1.2.2.Coordinar el procedimiento de contrataciones públicas dando estricto cumplimiento a las políticas, lineamientos y directrices establecidas en la Ley de Compras y Contrataciones Públicas 340-06, en la institución.</v>
          </cell>
        </row>
        <row r="38">
          <cell r="B38" t="str">
            <v>V. Fiscalización de Proyectos</v>
          </cell>
          <cell r="D38" t="str">
            <v>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v>
          </cell>
          <cell r="F38" t="str">
            <v>1.2.3.Cumplir con los Sistemas de Información de monitoreo y evaluación establecidos por la Presidencia (Metas Presidencias, NOBACI, SISMAP, SAIP,SIGEF, SNIP, ETC.)</v>
          </cell>
        </row>
        <row r="39">
          <cell r="B39" t="str">
            <v xml:space="preserve">VI. Entrega de Proyectos </v>
          </cell>
          <cell r="D39" t="str">
            <v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v>
          </cell>
          <cell r="F39" t="str">
            <v>2.1.1.Incrementar la calidad y eficiencia de los procesos internos para el desempeño institucional.</v>
          </cell>
        </row>
        <row r="40">
          <cell r="D40" t="str">
            <v xml:space="preserve">6.1.Entregar proyectos completos y totalmente funcionando en cumplimiento con los fines específicos, en  respuesta a soluciones y demandas de la población, cumpliendo con lo establecido en las leyes y resoluciones. </v>
          </cell>
          <cell r="F40" t="str">
            <v>2.1.2.Crear y fortalecer un Plan de Mejora del Clima Organizacional.</v>
          </cell>
        </row>
        <row r="41">
          <cell r="F41" t="str">
            <v xml:space="preserve">2.1.3.Dotar al personal de un ambiente agradable, conforme al avance de los tiempos y la tecnología para la mejor realización de sus funciones.
</v>
          </cell>
        </row>
        <row r="42">
          <cell r="F42" t="str">
            <v xml:space="preserve">2.1.4.Crear planes y programas motivacionales que incrementen la productividad y lealtad de los empleados dentro de la institución.
</v>
          </cell>
        </row>
        <row r="43">
          <cell r="F43" t="str">
            <v>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v>
          </cell>
        </row>
        <row r="44">
          <cell r="F44" t="str">
            <v>2.1.6.Crear y difundir los manuales e instructivos para su implementación, estandarizando todos los procesos operacionales de la institución.</v>
          </cell>
        </row>
        <row r="45">
          <cell r="F45" t="str">
            <v>2.1.7.Entrenar y capacitar al personal de manera continua para mejorar la calidad del trabajo.</v>
          </cell>
        </row>
        <row r="46">
          <cell r="F46" t="str">
            <v>2.1.8.Fortalecer la seguridad de la infraestructura interna.</v>
          </cell>
        </row>
        <row r="47">
          <cell r="F47" t="str">
            <v>2.1.9.Fortalecer la plataforma tecnológica y la seguridad de la misma.</v>
          </cell>
        </row>
        <row r="48">
          <cell r="F48" t="str">
            <v>2.1.10.Reclutar recursos humanos de alto nivel acorde a las necesidades institucionales.</v>
          </cell>
        </row>
        <row r="49">
          <cell r="F49" t="str">
            <v>2.1.11.Mejorar la comunicación interna, de manera fluida y eficiente a todos los grupos de interés y el personal en general.</v>
          </cell>
        </row>
        <row r="50">
          <cell r="F50" t="str">
            <v>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v>
          </cell>
        </row>
        <row r="51">
          <cell r="F51" t="str">
            <v>3.1.2.Cumplir con las asignaciones presupuestarias para cada tipo de proyecto en tiempo y costos.</v>
          </cell>
        </row>
        <row r="52">
          <cell r="F52" t="str">
            <v>3.1.3.Establecer un sistema de seguimiento e información de carácter físico, financiero y de gestión relativo al ciclo de ida de cada proyecto y su financiamiento, interconectado al sistema de gestión financiera del Estado.</v>
          </cell>
        </row>
        <row r="53">
          <cell r="F53" t="str">
            <v>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v>
          </cell>
        </row>
        <row r="54">
          <cell r="F54" t="str">
            <v>4.1.2.Verificar la aplicación efectiva de los convenios, contratos y compromisos establecidos.</v>
          </cell>
        </row>
        <row r="55">
          <cell r="F55" t="str">
            <v>4.1.3.Verificar el cumplimiento de las partes involucradas durante la ejecución de los proyectos.</v>
          </cell>
        </row>
        <row r="56">
          <cell r="F56" t="str">
            <v xml:space="preserve">4.1.4.Velar porque el cumplimiento de la obra esté bajo el concepto con el que fue diseñado, previendo las circunstancias o inconvenientes que puedan presentarse en el desarrollo de la misma. </v>
          </cell>
        </row>
        <row r="57">
          <cell r="F57" t="str">
            <v>4.1.5.Proporcionar un estándar de control de calidad a través de informes técnicos e indicaciones oportunas, eficaces y aptas dándole seguimiento continuo al proyecto, en calidad de asesores de obras del Estado.</v>
          </cell>
        </row>
        <row r="58">
          <cell r="F58" t="str">
            <v>4.1.6.Incrementar la ejecución de proyectos que promuevan el avance y el desarrollo a través de la construcción de infraestructuras de calidad a nivel nacional.</v>
          </cell>
        </row>
        <row r="59">
          <cell r="F59" t="str">
            <v>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v>
          </cell>
        </row>
        <row r="60">
          <cell r="F60" t="str">
            <v>5.1.2.Verificar la aplicación efectiva de los convenios, contratos y compromisos establecidos para establecer los procesos de cierre de las obras, mediante la dotación de informes de informes de evaluaciones y seguimiento de las mismas.</v>
          </cell>
        </row>
        <row r="61">
          <cell r="F61" t="str">
            <v>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v>
          </cell>
        </row>
        <row r="62">
          <cell r="F62" t="str">
            <v>5.1.4.Establecer una estrecha coordinación, a través de las áreas técnicas de la institución, intercambiando información en torno a la gestión de obras de construcción.</v>
          </cell>
        </row>
        <row r="63">
          <cell r="F63" t="str">
            <v>5.1.5.Supervisar y fiscalizar la construcción de proyectos de infraestructura para beneficio de las comunidades, ejecutando la construcción, remodelación, reparación y/o cubicaciones de pagos de obras realizadas por el Estado.</v>
          </cell>
        </row>
        <row r="64">
          <cell r="F64" t="str">
            <v>6.1.1.Gestionar proyectos de calidad que revelen la transparencia y el uso adecuado de los recursos destinados a la inversión, en cumplimiento con la programación físico financiera de los mismos.</v>
          </cell>
        </row>
        <row r="65">
          <cell r="F65" t="str">
            <v>6.1.2.Dar por terminadas las obras de construcción de infraestructuras mediante el resultado de las evaluaciones periódicas por disposición de las áreas técnicas.</v>
          </cell>
        </row>
        <row r="66">
          <cell r="F66" t="str">
            <v>6.1.3.Entregar para la puesta en marcha de proyectos sin observaciones pendientes, en concordancia con lo establecido en el contrato.</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PyD"/>
    </sheetNames>
    <sheetDataSet>
      <sheetData sheetId="0">
        <row r="3">
          <cell r="B3" t="str">
            <v>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v>
          </cell>
          <cell r="D3" t="str">
            <v>1.1. Administración pública eficiente, transparente y orientada a resultados.</v>
          </cell>
          <cell r="F3" t="str">
            <v>1.1.1.Estructurar una administración pública eficiente que actúe con honestidad, transparencia y rendición de cuentas y se oriente a la obtención de resultados en beneficio de la sociedad y del desarrollo nacional y local.</v>
          </cell>
        </row>
        <row r="4">
          <cell r="B4" t="str">
            <v>2."Una sociedad con igualdad de derechos y oportunidades, en la que toda la población tiene garantizada educación, salud, vivienda digna y servicios básicos de calidad, y que promueve la reducción progresiva de la pobreza y la desigualdad social y territorial."</v>
          </cell>
          <cell r="D4" t="str">
            <v xml:space="preserve">2.1. Educación de calidad para todos y todas.   </v>
          </cell>
          <cell r="F4" t="str">
            <v>2.1.1. Implantar un sistema educativo nacional de calidad, que capacite para el desarrollo humano y un ejercicio progresivo de ciudadanía responsable.</v>
          </cell>
        </row>
        <row r="5">
          <cell r="B5" t="str">
            <v>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v>
          </cell>
          <cell r="D5" t="str">
            <v xml:space="preserve">2.2. Salud y seguridad social integral.   </v>
          </cell>
          <cell r="F5" t="str">
            <v>2.2.1. Garantizar el derecho de la población al acceso a un modelo de atención integral, con calidad y calidez, que privilegie la promoción de la salud y la prevención de enfermedad, mediante la consolidación del Sistema Nacional de Salud.</v>
          </cell>
        </row>
        <row r="6">
          <cell r="B6" t="str">
            <v>4."Una sociedad con cultura de producción y consumo sostenibles, que gestiona con equidad y eficacia los riesgos y la protección del medio ambiente y los recursos naturales y promueve una adecuada adaptación al cambio climático."</v>
          </cell>
          <cell r="D6" t="str">
            <v xml:space="preserve">2.3.Cohesión territorial.  </v>
          </cell>
          <cell r="F6" t="str">
            <v>2.3.1.Reducir la disparidad urbano-rural e interregional en el acceso a servicios y oportunidades económicas, mediante la promoción de un desarrollo territorial ordenado e inclusivo.</v>
          </cell>
        </row>
        <row r="7">
          <cell r="B7"/>
          <cell r="D7"/>
          <cell r="F7" t="str">
            <v>2.3.2.Integrar la dimensión de la cohesión territorial en el diseño y la gestión de políticas públicas.</v>
          </cell>
        </row>
        <row r="8">
          <cell r="B8"/>
          <cell r="D8" t="str">
            <v xml:space="preserve">2.4.Vivienda digna en entornos saludables.  </v>
          </cell>
          <cell r="F8" t="str">
            <v>2.4.1.Facilitar el acceso de la población a viviendas económicas, seguras y dignas, con seguridad jurídica  y en asentamientos humanos sostenibles, socialmente integrados, que cumplan con los criterios de adecuada gestión de riesgos y accesibiidad universal .</v>
          </cell>
        </row>
        <row r="9">
          <cell r="B9"/>
          <cell r="D9" t="str">
            <v xml:space="preserve"> 2.5.Cultura e identidad nacional en un mundo global.    </v>
          </cell>
          <cell r="F9" t="str">
            <v>2.5.1.Recuperar, promover y desarrollar los diferentes procesos que reafirman la cultura y la identidad nacional.</v>
          </cell>
        </row>
        <row r="10">
          <cell r="B10"/>
          <cell r="D10" t="str">
            <v>2.6. Deporte y recreación física para el desarrollo humano.</v>
          </cell>
          <cell r="F10" t="str">
            <v>2.6.1.Garantizar el mejoramiento de las condiciones para el trabajo de las áreas de educación física, deporte y recreación.</v>
          </cell>
        </row>
        <row r="11">
          <cell r="B11"/>
          <cell r="D11" t="str">
            <v xml:space="preserve">3.1.Economía articulada, innovadora y ambientalmente sostenible, con una estructura productiva que genera crecimiento alto y sostenido.       </v>
          </cell>
          <cell r="F11" t="str">
            <v>3.1.1.Consolidar un sistema financiero eficiente, solvente y profundo que apoye la generación de ahorro y su canalización al desarrollo productivo.</v>
          </cell>
        </row>
        <row r="12">
          <cell r="B12"/>
          <cell r="D12" t="str">
            <v>4.1.Manejo sostenible del medio ambiente.</v>
          </cell>
          <cell r="F12" t="str">
            <v>4.1.1.Fortalecer a nivel nacional, regional y local, la institucionalidad, el marco regulatorio y los mecanismos de penalización para garantizar la protección del medio ambiente conforme al desarrollo sostenible.</v>
          </cell>
        </row>
        <row r="13">
          <cell r="B13"/>
          <cell r="D13" t="str">
            <v>4.2.Eficaz gestión de riesgo para minimizar pérdidas humanas, económicas y ambientales.</v>
          </cell>
          <cell r="F13" t="str">
            <v>4.2.1.Reducir la vulnerabilidad a los efectos del cambio climático.</v>
          </cell>
        </row>
        <row r="18">
          <cell r="B18" t="str">
            <v>1.Administración Pública eficiente y transparente.</v>
          </cell>
        </row>
        <row r="19">
          <cell r="B19" t="str">
            <v>2.Mas educación de calidad para todos.</v>
          </cell>
        </row>
        <row r="20">
          <cell r="B20" t="str">
            <v>3.Mas y mejor salud y seguridad social integral para todos.</v>
          </cell>
        </row>
        <row r="21">
          <cell r="B21" t="str">
            <v>4.Creando Igualdad de derechos y oportunidades.</v>
          </cell>
        </row>
        <row r="22">
          <cell r="B22" t="str">
            <v>5.Mejorar la planificación local para la cohesión territorial.</v>
          </cell>
        </row>
        <row r="23">
          <cell r="B23" t="str">
            <v>6.Más vivienda digna en entornos saludables.</v>
          </cell>
        </row>
        <row r="24">
          <cell r="B24" t="str">
            <v>7.Más cultura e identidad en un entorno globalizado.</v>
          </cell>
        </row>
        <row r="25">
          <cell r="B25" t="str">
            <v>8.Más deporte y recreación física para el desarrollo humano.</v>
          </cell>
        </row>
        <row r="26">
          <cell r="B26" t="str">
            <v>9.Propiciando un manejo sostenible al medio ambiente.</v>
          </cell>
        </row>
        <row r="27">
          <cell r="B27" t="str">
            <v>10.Fomento a una eficaz gestión de reiesgos de desastres.</v>
          </cell>
        </row>
        <row r="28">
          <cell r="B28" t="str">
            <v>10.Una adecuada adaptación al cambio climático.</v>
          </cell>
        </row>
        <row r="29">
          <cell r="B29" t="str">
            <v>11.Programas protegidos y prioritarios.</v>
          </cell>
        </row>
        <row r="34">
          <cell r="B34" t="str">
            <v>I.Planificación de la Inversión</v>
          </cell>
          <cell r="D34" t="str">
            <v>1.1.Planificar y proyectar cumpliendo con las necesidades y demandas de la población a ejecutarse en el cumplimiento de las metas establecidas por la Presidencia de la República.</v>
          </cell>
          <cell r="F34" t="str">
            <v>1.1.1.Hacer un reconocimiento de las obras prioritarias a ejecutarse en un tiempo estimado, establecidas en el Plan Plurianual.</v>
          </cell>
        </row>
        <row r="35">
          <cell r="B35" t="str">
            <v>II.Fortalecimiento Institucional</v>
          </cell>
          <cell r="D35" t="str">
            <v>1.2.Desarrollo de un plan, programa o proyecto a través del uso eficiente de los recursos de inversión.</v>
          </cell>
          <cell r="F35" t="str">
            <v xml:space="preserve">1.2.1.Elaborar Perfiles Básicos de la Cartera de Proyectos de Inversión Pública, que posibiliten verificar la factibilidad previa de la ejecución y que pueda ser cuantificada sobre la inversión pública en el gasto corriente futuro.
</v>
          </cell>
        </row>
        <row r="36">
          <cell r="B36" t="str">
            <v>III.Gestión y ejecución de Proyectos</v>
          </cell>
          <cell r="D36" t="str">
            <v>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v>
          </cell>
          <cell r="F36" t="str">
            <v>1.2.1.Supervisar el cumplimiento en tiempo y forma de las actividades de seguimiento operativo de los programas presupuestarios de ejecución de proyectos, así como el logro comprometido de las obras enlistadas en el Plan Plurianual.</v>
          </cell>
        </row>
        <row r="37">
          <cell r="B37" t="str">
            <v>IV.Supervisión de Proyectos</v>
          </cell>
          <cell r="D37" t="str">
            <v>3.1.Ejecutar, Proyectar, Gestionar, Construir, Reconstruir obras de infraestructura que respondan a una demanda nacional y que garanticen la seguridad de las personas, el bienestar de la sociedad y la sostenibilidad y protección al medio ambiente.</v>
          </cell>
          <cell r="F37" t="str">
            <v>1.2.2.Coordinar el procedimiento de contrataciones públicas dando estricto cumplimiento a las políticas, lineamientos y directrices establecidas en la Ley de Compras y Contrataciones Públicas 340-06, en la institución.</v>
          </cell>
        </row>
        <row r="38">
          <cell r="B38" t="str">
            <v>V. Fiscalización de Proyectos</v>
          </cell>
          <cell r="D38" t="str">
            <v>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v>
          </cell>
          <cell r="F38" t="str">
            <v>1.2.3.Cumplir con los Sistemas de Información de monitoreo y evaluación establecidos por la Presidencia (Metas Presidencias, NOBACI, SISMAP, SAIP,SIGEF, SNIP, ETC.)</v>
          </cell>
        </row>
        <row r="39">
          <cell r="B39" t="str">
            <v xml:space="preserve">VI. Entrega de Proyectos </v>
          </cell>
          <cell r="D39" t="str">
            <v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v>
          </cell>
          <cell r="F39" t="str">
            <v>2.1.1.Incrementar la calidad y eficiencia de los procesos internos para el desempeño institucional.</v>
          </cell>
        </row>
        <row r="40">
          <cell r="D40" t="str">
            <v xml:space="preserve">6.1.Entregar proyectos completos y totalmente funcionando en cumplimiento con los fines específicos, en  respuesta a soluciones y demandas de la población, cumpliendo con lo establecido en las leyes y resoluciones. </v>
          </cell>
          <cell r="F40" t="str">
            <v>2.1.2.Crear y fortalecer un Plan de Mejora del Clima Organizacional.</v>
          </cell>
        </row>
        <row r="41">
          <cell r="F41" t="str">
            <v xml:space="preserve">2.1.3.Dotar al personal de un ambiente agradable, conforme al avance de los tiempos y la tecnología para la mejor realización de sus funciones.
</v>
          </cell>
        </row>
        <row r="42">
          <cell r="F42" t="str">
            <v xml:space="preserve">2.1.4.Crear planes y programas motivacionales que incrementen la productividad y lealtad de los empleados dentro de la institución.
</v>
          </cell>
        </row>
        <row r="43">
          <cell r="F43" t="str">
            <v>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v>
          </cell>
        </row>
        <row r="44">
          <cell r="F44" t="str">
            <v>2.1.6.Crear y difundir los manuales e instructivos para su implementación, estandarizando todos los procesos operacionales de la institución.</v>
          </cell>
        </row>
        <row r="45">
          <cell r="F45" t="str">
            <v>2.1.7.Entrenar y capacitar al personal de manera continua para mejorar la calidad del trabajo.</v>
          </cell>
        </row>
        <row r="46">
          <cell r="F46" t="str">
            <v>2.1.8.Fortalecer la seguridad de la infraestructura interna.</v>
          </cell>
        </row>
        <row r="47">
          <cell r="F47" t="str">
            <v>2.1.9.Fortalecer la plataforma tecnológica y la seguridad de la misma.</v>
          </cell>
        </row>
        <row r="48">
          <cell r="F48" t="str">
            <v>2.1.10.Reclutar recursos humanos de alto nivel acorde a las necesidades institucionales.</v>
          </cell>
        </row>
        <row r="49">
          <cell r="F49" t="str">
            <v>2.1.11.Mejorar la comunicación interna, de manera fluida y eficiente a todos los grupos de interés y el personal en general.</v>
          </cell>
        </row>
        <row r="50">
          <cell r="F50" t="str">
            <v>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v>
          </cell>
        </row>
        <row r="51">
          <cell r="F51" t="str">
            <v>3.1.2.Cumplir con las asignaciones presupuestarias para cada tipo de proyecto en tiempo y costos.</v>
          </cell>
        </row>
        <row r="52">
          <cell r="F52" t="str">
            <v>3.1.3.Establecer un sistema de seguimiento e información de carácter físico, financiero y de gestión relativo al ciclo de ida de cada proyecto y su financiamiento, interconectado al sistema de gestión financiera del Estado.</v>
          </cell>
        </row>
        <row r="53">
          <cell r="F53" t="str">
            <v>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v>
          </cell>
        </row>
        <row r="54">
          <cell r="F54" t="str">
            <v>4.1.2.Verificar la aplicación efectiva de los convenios, contratos y compromisos establecidos.</v>
          </cell>
        </row>
        <row r="55">
          <cell r="F55" t="str">
            <v>4.1.3.Verificar el cumplimiento de las partes involucradas durante la ejecución de los proyectos.</v>
          </cell>
        </row>
        <row r="56">
          <cell r="F56" t="str">
            <v xml:space="preserve">4.1.4.Velar porque el cumplimiento de la obra esté bajo el concepto con el que fue diseñado, previendo las circunstancias o inconvenientes que puedan presentarse en el desarrollo de la misma. </v>
          </cell>
        </row>
        <row r="57">
          <cell r="F57" t="str">
            <v>4.1.5.Proporcionar un estándar de control de calidad a través de informes técnicos e indicaciones oportunas, eficaces y aptas dándole seguimiento continuo al proyecto, en calidad de asesores de obras del Estado.</v>
          </cell>
        </row>
        <row r="58">
          <cell r="F58" t="str">
            <v>4.1.6.Incrementar la ejecución de proyectos que promuevan el avance y el desarrollo a través de la construcción de infraestructuras de calidad a nivel nacional.</v>
          </cell>
        </row>
        <row r="59">
          <cell r="F59" t="str">
            <v>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v>
          </cell>
        </row>
        <row r="60">
          <cell r="F60" t="str">
            <v>5.1.2.Verificar la aplicación efectiva de los convenios, contratos y compromisos establecidos para establecer los procesos de cierre de las obras, mediante la dotación de informes de informes de evaluaciones y seguimiento de las mismas.</v>
          </cell>
        </row>
        <row r="61">
          <cell r="F61" t="str">
            <v>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v>
          </cell>
        </row>
        <row r="62">
          <cell r="F62" t="str">
            <v>5.1.4.Establecer una estrecha coordinación, a través de las áreas técnicas de la institución, intercambiando información en torno a la gestión de obras de construcción.</v>
          </cell>
        </row>
        <row r="63">
          <cell r="F63" t="str">
            <v>5.1.5.Supervisar y fiscalizar la construcción de proyectos de infraestructura para beneficio de las comunidades, ejecutando la construcción, remodelación, reparación y/o cubicaciones de pagos de obras realizadas por el Estado.</v>
          </cell>
        </row>
        <row r="64">
          <cell r="F64" t="str">
            <v>6.1.1.Gestionar proyectos de calidad que revelen la transparencia y el uso adecuado de los recursos destinados a la inversión, en cumplimiento con la programación físico financiera de los mismos.</v>
          </cell>
        </row>
        <row r="65">
          <cell r="F65" t="str">
            <v>6.1.2.Dar por terminadas las obras de construcción de infraestructuras mediante el resultado de las evaluaciones periódicas por disposición de las áreas técnicas.</v>
          </cell>
        </row>
        <row r="66">
          <cell r="F66" t="str">
            <v>6.1.3.Entregar para la puesta en marcha de proyectos sin observaciones pendientes, en concordancia con lo establecido en el contrato.</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JURÍDICA"/>
    </sheetNames>
    <sheetDataSet>
      <sheetData sheetId="0">
        <row r="3">
          <cell r="B3" t="str">
            <v>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v>
          </cell>
          <cell r="D3" t="str">
            <v>1.1. Administración pública eficiente, transparente y orientada a resultados.</v>
          </cell>
          <cell r="F3" t="str">
            <v>1.1.1.Estructurar una administración pública eficiente que actúe con honestidad, transparencia y rendición de cuentas y se oriente a la obtención de resultados en beneficio de la sociedad y del desarrollo nacional y local.</v>
          </cell>
        </row>
        <row r="4">
          <cell r="B4" t="str">
            <v>2."Una sociedad con igualdad de derechos y oportunidades, en la que toda la población tiene garantizada educación, salud, vivienda digna y servicios básicos de calidad, y que promueve la reducción progresiva de la pobreza y la desigualdad social y territorial."</v>
          </cell>
          <cell r="D4" t="str">
            <v xml:space="preserve">2.1. Educación de calidad para todos y todas.   </v>
          </cell>
          <cell r="F4" t="str">
            <v>2.1.1. Implantar un sistema educativo nacional de calidad, que capacite para el desarrollo humano y un ejercicio progresivo de ciudadanía responsable.</v>
          </cell>
        </row>
        <row r="5">
          <cell r="B5" t="str">
            <v>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v>
          </cell>
          <cell r="D5" t="str">
            <v xml:space="preserve">2.2. Salud y seguridad social integral.   </v>
          </cell>
          <cell r="F5" t="str">
            <v>2.2.1. Garantizar el derecho de la población al acceso a un modelo de atención integral, con calidad y calidez, que privilegie la promoción de la salud y la prevención de enfermedad, mediante la consolidación del Sistema Nacional de Salud.</v>
          </cell>
        </row>
        <row r="6">
          <cell r="B6" t="str">
            <v>4."Una sociedad con cultura de producción y consumo sostenibles, que gestiona con equidad y eficacia los riesgos y la protección del medio ambiente y los recursos naturales y promueve una adecuada adaptación al cambio climático."</v>
          </cell>
          <cell r="D6" t="str">
            <v xml:space="preserve">2.3.Cohesión territorial.  </v>
          </cell>
          <cell r="F6" t="str">
            <v>2.3.1.Reducir la disparidad urbano-rural e interregional en el acceso a servicios y oportunidades económicas, mediante la promoción de un desarrollo territorial ordenado e inclusivo.</v>
          </cell>
        </row>
        <row r="7">
          <cell r="B7"/>
          <cell r="D7"/>
          <cell r="F7" t="str">
            <v>2.3.2.Integrar la dimensión de la cohesión territorial en el diseño y la gestión de políticas públicas.</v>
          </cell>
        </row>
        <row r="8">
          <cell r="B8"/>
          <cell r="D8" t="str">
            <v xml:space="preserve">2.4.Vivienda digna en entornos saludables.  </v>
          </cell>
          <cell r="F8" t="str">
            <v>2.4.1.Facilitar el acceso de la población a viviendas económicas, seguras y dignas, con seguridad jurídica  y en asentamientos humanos sostenibles, socialmente integrados, que cumplan con los criterios de adecuada gestión de riesgos y accesibiidad universal .</v>
          </cell>
        </row>
        <row r="9">
          <cell r="B9"/>
          <cell r="D9" t="str">
            <v xml:space="preserve"> 2.5.Cultura e identidad nacional en un mundo global.    </v>
          </cell>
          <cell r="F9" t="str">
            <v>2.5.1.Recuperar, promover y desarrollar los diferentes procesos que reafirman la cultura y la identidad nacional.</v>
          </cell>
        </row>
        <row r="10">
          <cell r="B10"/>
          <cell r="D10" t="str">
            <v>2.6. Deporte y recreación física para el desarrollo humano.</v>
          </cell>
          <cell r="F10" t="str">
            <v>2.6.1.Garantizar el mejoramiento de las condiciones para el trabajo de las áreas de educación física, deporte y recreación.</v>
          </cell>
        </row>
        <row r="11">
          <cell r="B11"/>
          <cell r="D11" t="str">
            <v xml:space="preserve">3.1.Economía articulada, innovadora y ambientalmente sostenible, con una estructura productiva que genera crecimiento alto y sostenido.       </v>
          </cell>
          <cell r="F11" t="str">
            <v>3.1.1.Consolidar un sistema financiero eficiente, solvente y profundo que apoye la generación de ahorro y su canalización al desarrollo productivo.</v>
          </cell>
        </row>
        <row r="12">
          <cell r="B12"/>
          <cell r="D12" t="str">
            <v>4.1.Manejo sostenible del medio ambiente.</v>
          </cell>
          <cell r="F12" t="str">
            <v>4.1.1.Fortalecer a nivel nacional, regional y local, la institucionalidad, el marco regulatorio y los mecanismos de penalización para garantizar la protección del medio ambiente conforme al desarrollo sostenible.</v>
          </cell>
        </row>
        <row r="13">
          <cell r="B13"/>
          <cell r="D13" t="str">
            <v>4.2.Eficaz gestión de riesgo para minimizar pérdidas humanas, económicas y ambientales.</v>
          </cell>
          <cell r="F13" t="str">
            <v>4.2.1.Reducir la vulnerabilidad a los efectos del cambio climático.</v>
          </cell>
        </row>
        <row r="18">
          <cell r="B18" t="str">
            <v>1.Administración Pública eficiente y transparente.</v>
          </cell>
        </row>
        <row r="19">
          <cell r="B19" t="str">
            <v>2.Mas educación de calidad para todos.</v>
          </cell>
        </row>
        <row r="20">
          <cell r="B20" t="str">
            <v>3.Mas y mejor salud y seguridad social integral para todos.</v>
          </cell>
        </row>
        <row r="21">
          <cell r="B21" t="str">
            <v>4.Creando Igualdad de derechos y oportunidades.</v>
          </cell>
        </row>
        <row r="22">
          <cell r="B22" t="str">
            <v>5.Mejorar la planificación local para la cohesión territorial.</v>
          </cell>
        </row>
        <row r="23">
          <cell r="B23" t="str">
            <v>6.Más vivienda digna en entornos saludables.</v>
          </cell>
        </row>
        <row r="24">
          <cell r="B24" t="str">
            <v>7.Más cultura e identidad en un entorno globalizado.</v>
          </cell>
        </row>
        <row r="25">
          <cell r="B25" t="str">
            <v>8.Más deporte y recreación física para el desarrollo humano.</v>
          </cell>
        </row>
        <row r="26">
          <cell r="B26" t="str">
            <v>9.Propiciando un manejo sostenible al medio ambiente.</v>
          </cell>
        </row>
        <row r="27">
          <cell r="B27" t="str">
            <v>10.Fomento a una eficaz gestión de reiesgos de desastres.</v>
          </cell>
        </row>
        <row r="28">
          <cell r="B28" t="str">
            <v>10.Una adecuada adaptación al cambio climático.</v>
          </cell>
        </row>
        <row r="29">
          <cell r="B29" t="str">
            <v>11.Programas protegidos y prioritarios.</v>
          </cell>
        </row>
        <row r="34">
          <cell r="B34" t="str">
            <v>I.Planificación de la Inversión</v>
          </cell>
          <cell r="D34" t="str">
            <v>1.1.Planificar y proyectar cumpliendo con las necesidades y demandas de la población a ejecutarse en el cumplimiento de las metas establecidas por la Presidencia de la República.</v>
          </cell>
          <cell r="F34" t="str">
            <v>1.1.1.Hacer un reconocimiento de las obras prioritarias a ejecutarse en un tiempo estimado, establecidas en el Plan Plurianual.</v>
          </cell>
        </row>
        <row r="35">
          <cell r="B35" t="str">
            <v>II.Fortalecimiento Institucional</v>
          </cell>
          <cell r="D35" t="str">
            <v>1.2.Desarrollo de un plan, programa o proyecto a través del uso eficiente de los recursos de inversión.</v>
          </cell>
          <cell r="F35" t="str">
            <v xml:space="preserve">1.2.1.Elaborar Perfiles Básicos de la Cartera de Proyectos de Inversión Pública, que posibiliten verificar la factibilidad previa de la ejecución y que pueda ser cuantificada sobre la inversión pública en el gasto corriente futuro.
</v>
          </cell>
        </row>
        <row r="36">
          <cell r="B36" t="str">
            <v>III.Gestión y ejecución de Proyectos</v>
          </cell>
          <cell r="D36" t="str">
            <v>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v>
          </cell>
          <cell r="F36" t="str">
            <v>1.2.1.Supervisar el cumplimiento en tiempo y forma de las actividades de seguimiento operativo de los programas presupuestarios de ejecución de proyectos, así como el logro comprometido de las obras enlistadas en el Plan Plurianual.</v>
          </cell>
        </row>
        <row r="37">
          <cell r="B37" t="str">
            <v>IV.Supervisión de Proyectos</v>
          </cell>
          <cell r="D37" t="str">
            <v>3.1.Ejecutar, Proyectar, Gestionar, Construir, Reconstruir obras de infraestructura que respondan a una demanda nacional y que garanticen la seguridad de las personas, el bienestar de la sociedad y la sostenibilidad y protección al medio ambiente.</v>
          </cell>
          <cell r="F37" t="str">
            <v>1.2.2.Coordinar el procedimiento de contrataciones públicas dando estricto cumplimiento a las políticas, lineamientos y directrices establecidas en la Ley de Compras y Contrataciones Públicas 340-06, en la institución.</v>
          </cell>
        </row>
        <row r="38">
          <cell r="B38" t="str">
            <v>V. Fiscalización de Proyectos</v>
          </cell>
          <cell r="D38" t="str">
            <v>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v>
          </cell>
          <cell r="F38" t="str">
            <v>1.2.3.Cumplir con los Sistemas de Información de monitoreo y evaluación establecidos por la Presidencia (Metas Presidencias, NOBACI, SISMAP, SAIP,SIGEF, SNIP, ETC.)</v>
          </cell>
        </row>
        <row r="39">
          <cell r="B39" t="str">
            <v xml:space="preserve">VI. Entrega de Proyectos </v>
          </cell>
          <cell r="D39" t="str">
            <v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v>
          </cell>
          <cell r="F39" t="str">
            <v>2.1.1.Incrementar la calidad y eficiencia de los procesos internos para el desempeño institucional.</v>
          </cell>
        </row>
        <row r="40">
          <cell r="D40" t="str">
            <v xml:space="preserve">6.1.Entregar proyectos completos y totalmente funcionando en cumplimiento con los fines específicos, en  respuesta a soluciones y demandas de la población, cumpliendo con lo establecido en las leyes y resoluciones. </v>
          </cell>
          <cell r="F40" t="str">
            <v>2.1.2.Crear y fortalecer un Plan de Mejora del Clima Organizacional.</v>
          </cell>
        </row>
        <row r="41">
          <cell r="F41" t="str">
            <v xml:space="preserve">2.1.3.Dotar al personal de un ambiente agradable, conforme al avance de los tiempos y la tecnología para la mejor realización de sus funciones.
</v>
          </cell>
        </row>
        <row r="42">
          <cell r="F42" t="str">
            <v xml:space="preserve">2.1.4.Crear planes y programas motivacionales que incrementen la productividad y lealtad de los empleados dentro de la institución.
</v>
          </cell>
        </row>
        <row r="43">
          <cell r="F43" t="str">
            <v>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v>
          </cell>
        </row>
        <row r="44">
          <cell r="F44" t="str">
            <v>2.1.6.Crear y difundir los manuales e instructivos para su implementación, estandarizando todos los procesos operacionales de la institución.</v>
          </cell>
        </row>
        <row r="45">
          <cell r="F45" t="str">
            <v>2.1.7.Entrenar y capacitar al personal de manera continua para mejorar la calidad del trabajo.</v>
          </cell>
        </row>
        <row r="46">
          <cell r="F46" t="str">
            <v>2.1.8.Fortalecer la seguridad de la infraestructura interna.</v>
          </cell>
        </row>
        <row r="47">
          <cell r="F47" t="str">
            <v>2.1.9.Fortalecer la plataforma tecnológica y la seguridad de la misma.</v>
          </cell>
        </row>
        <row r="48">
          <cell r="F48" t="str">
            <v>2.1.10.Reclutar recursos humanos de alto nivel acorde a las necesidades institucionales.</v>
          </cell>
        </row>
        <row r="49">
          <cell r="F49" t="str">
            <v>2.1.11.Mejorar la comunicación interna, de manera fluida y eficiente a todos los grupos de interés y el personal en general.</v>
          </cell>
        </row>
        <row r="50">
          <cell r="F50" t="str">
            <v>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v>
          </cell>
        </row>
        <row r="51">
          <cell r="F51" t="str">
            <v>3.1.2.Cumplir con las asignaciones presupuestarias para cada tipo de proyecto en tiempo y costos.</v>
          </cell>
        </row>
        <row r="52">
          <cell r="F52" t="str">
            <v>3.1.3.Establecer un sistema de seguimiento e información de carácter físico, financiero y de gestión relativo al ciclo de ida de cada proyecto y su financiamiento, interconectado al sistema de gestión financiera del Estado.</v>
          </cell>
        </row>
        <row r="53">
          <cell r="F53" t="str">
            <v>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v>
          </cell>
        </row>
        <row r="54">
          <cell r="F54" t="str">
            <v>4.1.2.Verificar la aplicación efectiva de los convenios, contratos y compromisos establecidos.</v>
          </cell>
        </row>
        <row r="55">
          <cell r="F55" t="str">
            <v>4.1.3.Verificar el cumplimiento de las partes involucradas durante la ejecución de los proyectos.</v>
          </cell>
        </row>
        <row r="56">
          <cell r="F56" t="str">
            <v xml:space="preserve">4.1.4.Velar porque el cumplimiento de la obra esté bajo el concepto con el que fue diseñado, previendo las circunstancias o inconvenientes que puedan presentarse en el desarrollo de la misma. </v>
          </cell>
        </row>
        <row r="57">
          <cell r="F57" t="str">
            <v>4.1.5.Proporcionar un estándar de control de calidad a través de informes técnicos e indicaciones oportunas, eficaces y aptas dándole seguimiento continuo al proyecto, en calidad de asesores de obras del Estado.</v>
          </cell>
        </row>
        <row r="58">
          <cell r="F58" t="str">
            <v>4.1.6.Incrementar la ejecución de proyectos que promuevan el avance y el desarrollo a través de la construcción de infraestructuras de calidad a nivel nacional.</v>
          </cell>
        </row>
        <row r="59">
          <cell r="F59" t="str">
            <v>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v>
          </cell>
        </row>
        <row r="60">
          <cell r="F60" t="str">
            <v>5.1.2.Verificar la aplicación efectiva de los convenios, contratos y compromisos establecidos para establecer los procesos de cierre de las obras, mediante la dotación de informes de informes de evaluaciones y seguimiento de las mismas.</v>
          </cell>
        </row>
        <row r="61">
          <cell r="F61" t="str">
            <v>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v>
          </cell>
        </row>
        <row r="62">
          <cell r="F62" t="str">
            <v>5.1.4.Establecer una estrecha coordinación, a través de las áreas técnicas de la institución, intercambiando información en torno a la gestión de obras de construcción.</v>
          </cell>
        </row>
        <row r="63">
          <cell r="F63" t="str">
            <v>5.1.5.Supervisar y fiscalizar la construcción de proyectos de infraestructura para beneficio de las comunidades, ejecutando la construcción, remodelación, reparación y/o cubicaciones de pagos de obras realizadas por el Estado.</v>
          </cell>
        </row>
        <row r="64">
          <cell r="F64" t="str">
            <v>6.1.1.Gestionar proyectos de calidad que revelen la transparencia y el uso adecuado de los recursos destinados a la inversión, en cumplimiento con la programación físico financiera de los mismos.</v>
          </cell>
        </row>
        <row r="65">
          <cell r="F65" t="str">
            <v>6.1.2.Dar por terminadas las obras de construcción de infraestructuras mediante el resultado de las evaluaciones periódicas por disposición de las áreas técnicas.</v>
          </cell>
        </row>
        <row r="66">
          <cell r="F66" t="str">
            <v>6.1.3.Entregar para la puesta en marcha de proyectos sin observaciones pendientes, en concordancia con lo establecido en el contrato.</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RHH"/>
    </sheetNames>
    <sheetDataSet>
      <sheetData sheetId="0">
        <row r="3">
          <cell r="B3" t="str">
            <v>1."Un estado social y democrático de derecho, con instituciones que actún con ética, transparencia y eficacia al servicio de una sociedad responsable y participativa, que garantiza la seguridad y promueve la equidad, la gobernabilidad, la convivencia pacífica y el desarrollo nacional y local."</v>
          </cell>
          <cell r="D3" t="str">
            <v>1.1. Administración pública eficiente, transparente y orientada a resultados.</v>
          </cell>
          <cell r="F3" t="str">
            <v>1.1.1.Estructurar una administración pública eficiente que actúe con honestidad, transparencia y rendición de cuentas y se oriente a la obtención de resultados en beneficio de la sociedad y del desarrollo nacional y local.</v>
          </cell>
        </row>
        <row r="4">
          <cell r="B4" t="str">
            <v>2."Una sociedad con igualdad de derechos y oportunidades, en la que toda la población tiene garantizada educación, salud, vivienda digna y servicios básicos de calidad, y que promueve la reducción progresiva de la pobreza y la desigualdad social y territorial."</v>
          </cell>
          <cell r="D4" t="str">
            <v xml:space="preserve">2.1. Educación de calidad para todos y todas.   </v>
          </cell>
          <cell r="F4" t="str">
            <v>2.1.1. Implantar un sistema educativo nacional de calidad, que capacite para el desarrollo humano y un ejercicio progresivo de ciudadanía responsable.</v>
          </cell>
        </row>
        <row r="5">
          <cell r="B5" t="str">
            <v>3. "Una economía territorial y sectorialmente integrada, innovadora, diversificada, plurarl, orientada a la calidad y ambientalmente sostenible, que crea y desconcentra la riqueza, genera crecimiento alto y sostenido con equidad y empleo digno, que aprovecha y potencia las oportunidades del mercado local y se inserta de forma competitiva en la economía global."</v>
          </cell>
          <cell r="D5" t="str">
            <v xml:space="preserve">2.2. Salud y seguridad social integral.   </v>
          </cell>
          <cell r="F5" t="str">
            <v>2.2.1. Garantizar el derecho de la población al acceso a un modelo de atención integral, con calidad y calidez, que privilegie la promoción de la salud y la prevención de enfermedad, mediante la consolidación del Sistema Nacional de Salud.</v>
          </cell>
        </row>
        <row r="6">
          <cell r="B6" t="str">
            <v>4."Una sociedad con cultura de producción y consumo sostenibles, que gestiona con equidad y eficacia los riesgos y la protección del medio ambiente y los recursos naturales y promueve una adecuada adaptación al cambio climático."</v>
          </cell>
          <cell r="D6" t="str">
            <v xml:space="preserve">2.3.Cohesión territorial.  </v>
          </cell>
          <cell r="F6" t="str">
            <v>2.3.1.Reducir la disparidad urbano-rural e interregional en el acceso a servicios y oportunidades económicas, mediante la promoción de un desarrollo territorial ordenado e inclusivo.</v>
          </cell>
        </row>
        <row r="7">
          <cell r="B7"/>
          <cell r="D7"/>
          <cell r="F7" t="str">
            <v>2.3.2.Integrar la dimensión de la cohesión territorial en el diseño y la gestión de políticas públicas.</v>
          </cell>
        </row>
        <row r="8">
          <cell r="B8"/>
          <cell r="D8" t="str">
            <v xml:space="preserve">2.4.Vivienda digna en entornos saludables.  </v>
          </cell>
          <cell r="F8" t="str">
            <v>2.4.1.Facilitar el acceso de la población a viviendas económicas, seguras y dignas, con seguridad jurídica  y en asentamientos humanos sostenibles, socialmente integrados, que cumplan con los criterios de adecuada gestión de riesgos y accesibiidad universal .</v>
          </cell>
        </row>
        <row r="9">
          <cell r="B9"/>
          <cell r="D9" t="str">
            <v xml:space="preserve"> 2.5.Cultura e identidad nacional en un mundo global.    </v>
          </cell>
          <cell r="F9" t="str">
            <v>2.5.1.Recuperar, promover y desarrollar los diferentes procesos que reafirman la cultura y la identidad nacional.</v>
          </cell>
        </row>
        <row r="10">
          <cell r="B10"/>
          <cell r="D10" t="str">
            <v>2.6. Deporte y recreación física para el desarrollo humano.</v>
          </cell>
          <cell r="F10" t="str">
            <v>2.6.1.Garantizar el mejoramiento de las condiciones para el trabajo de las áreas de educación física, deporte y recreación.</v>
          </cell>
        </row>
        <row r="11">
          <cell r="B11"/>
          <cell r="D11" t="str">
            <v xml:space="preserve">3.1.Economía articulada, innovadora y ambientalmente sostenible, con una estructura productiva que genera crecimiento alto y sostenido.       </v>
          </cell>
          <cell r="F11" t="str">
            <v>3.1.1.Consolidar un sistema financiero eficiente, solvente y profundo que apoye la generación de ahorro y su canalización al desarrollo productivo.</v>
          </cell>
        </row>
        <row r="12">
          <cell r="B12"/>
          <cell r="D12" t="str">
            <v>4.1.Manejo sostenible del medio ambiente.</v>
          </cell>
          <cell r="F12" t="str">
            <v>4.1.1.Fortalecer a nivel nacional, regional y local, la institucionalidad, el marco regulatorio y los mecanismos de penalización para garantizar la protección del medio ambiente conforme al desarrollo sostenible.</v>
          </cell>
        </row>
        <row r="13">
          <cell r="B13"/>
          <cell r="D13" t="str">
            <v>4.2.Eficaz gestión de riesgo para minimizar pérdidas humanas, económicas y ambientales.</v>
          </cell>
          <cell r="F13" t="str">
            <v>4.2.1.Reducir la vulnerabilidad a los efectos del cambio climático.</v>
          </cell>
        </row>
        <row r="18">
          <cell r="B18" t="str">
            <v>1.Administración Pública eficiente y transparente.</v>
          </cell>
        </row>
        <row r="19">
          <cell r="B19" t="str">
            <v>2.Mas educación de calidad para todos.</v>
          </cell>
        </row>
        <row r="20">
          <cell r="B20" t="str">
            <v>3.Mas y mejor salud y seguridad social integral para todos.</v>
          </cell>
        </row>
        <row r="21">
          <cell r="B21" t="str">
            <v>4.Creando Igualdad de derechos y oportunidades.</v>
          </cell>
        </row>
        <row r="22">
          <cell r="B22" t="str">
            <v>5.Mejorar la planificación local para la cohesión territorial.</v>
          </cell>
        </row>
        <row r="23">
          <cell r="B23" t="str">
            <v>6.Más vivienda digna en entornos saludables.</v>
          </cell>
        </row>
        <row r="24">
          <cell r="B24" t="str">
            <v>7.Más cultura e identidad en un entorno globalizado.</v>
          </cell>
        </row>
        <row r="25">
          <cell r="B25" t="str">
            <v>8.Más deporte y recreación física para el desarrollo humano.</v>
          </cell>
        </row>
        <row r="26">
          <cell r="B26" t="str">
            <v>9.Propiciando un manejo sostenible al medio ambiente.</v>
          </cell>
        </row>
        <row r="27">
          <cell r="B27" t="str">
            <v>10.Fomento a una eficaz gestión de reiesgos de desastres.</v>
          </cell>
        </row>
        <row r="28">
          <cell r="B28" t="str">
            <v>10.Una adecuada adaptación al cambio climático.</v>
          </cell>
        </row>
        <row r="29">
          <cell r="B29" t="str">
            <v>11.Programas protegidos y prioritarios.</v>
          </cell>
        </row>
        <row r="34">
          <cell r="B34" t="str">
            <v>I.Planificación de la Inversión</v>
          </cell>
          <cell r="D34" t="str">
            <v>1.1.Planificar y proyectar cumpliendo con las necesidades y demandas de la población a ejecutarse en el cumplimiento de las metas establecidas por la Presidencia de la República.</v>
          </cell>
          <cell r="F34" t="str">
            <v>1.1.1.Hacer un reconocimiento de las obras prioritarias a ejecutarse en un tiempo estimado, establecidas en el Plan Plurianual.</v>
          </cell>
        </row>
        <row r="35">
          <cell r="B35" t="str">
            <v>II.Fortalecimiento Institucional</v>
          </cell>
          <cell r="D35" t="str">
            <v>1.2.Desarrollo de un plan, programa o proyecto a través del uso eficiente de los recursos de inversión.</v>
          </cell>
          <cell r="F35" t="str">
            <v xml:space="preserve">1.2.1.Elaborar Perfiles Básicos de la Cartera de Proyectos de Inversión Pública, que posibiliten verificar la factibilidad previa de la ejecución y que pueda ser cuantificada sobre la inversión pública en el gasto corriente futuro.
</v>
          </cell>
        </row>
        <row r="36">
          <cell r="B36" t="str">
            <v>III.Gestión y ejecución de Proyectos</v>
          </cell>
          <cell r="D36" t="str">
            <v>2.1.Garantizar el debido funcionamiento y fortalecimiento de las estrategias y las líneas de acción que permitan alcanzar los objetivos y metas que contribuyan con la mejora continua del personal, de las tecnologías TIC, capacitación y entrenamiento continuo, manteniendo un buen clima institucional y a la vez, creando planes y programas que contribuyan con la anticipación  de decisiones que fortalezcan el direccionamiento de la institución hacia el futuro.</v>
          </cell>
          <cell r="F36" t="str">
            <v>1.2.1.Supervisar el cumplimiento en tiempo y forma de las actividades de seguimiento operativo de los programas presupuestarios de ejecución de proyectos, así como el logro comprometido de las obras enlistadas en el Plan Plurianual.</v>
          </cell>
        </row>
        <row r="37">
          <cell r="B37" t="str">
            <v>IV.Supervisión de Proyectos</v>
          </cell>
          <cell r="D37" t="str">
            <v>3.1.Ejecutar, Proyectar, Gestionar, Construir, Reconstruir obras de infraestructura que respondan a una demanda nacional y que garanticen la seguridad de las personas, el bienestar de la sociedad y la sostenibilidad y protección al medio ambiente.</v>
          </cell>
          <cell r="F37" t="str">
            <v>1.2.2.Coordinar el procedimiento de contrataciones públicas dando estricto cumplimiento a las políticas, lineamientos y directrices establecidas en la Ley de Compras y Contrataciones Públicas 340-06, en la institución.</v>
          </cell>
        </row>
        <row r="38">
          <cell r="B38" t="str">
            <v>V. Fiscalización de Proyectos</v>
          </cell>
          <cell r="D38" t="str">
            <v>4.1.Fortalecer las funciones de supervisión, regulación y ejecución de obras licitadas, garantizando la sostenibilidad de los procesos de contratación hasta su fiel cumplimiento, en concordancia con las normas en materia. Coordinar e instrumentar planes, programas y obras de infraestructuras civiles y servicios públicos del orden nacional y provincial, en respuestas a las necesidades y demandas prioritarias, a ejecutarse en un período determinado.</v>
          </cell>
          <cell r="F38" t="str">
            <v>1.2.3.Cumplir con los Sistemas de Información de monitoreo y evaluación establecidos por la Presidencia (Metas Presidencias, NOBACI, SISMAP, SAIP,SIGEF, SNIP, ETC.)</v>
          </cell>
        </row>
        <row r="39">
          <cell r="B39" t="str">
            <v xml:space="preserve">VI. Entrega de Proyectos </v>
          </cell>
          <cell r="D39" t="str">
            <v xml:space="preserve">5.1.Garantizar la debida utilización de los recursos proporcionados por el presupuesto nacional aprobado, destinados a proyectos de inversión, a fin de lograr el cumplimiento y metas establecidas, permitiendo que la prestación de servicios de supervisión y construcción estén contenidas en las metas de eficiencia, efectividad, calidad, oportunidad y excelencia.
</v>
          </cell>
          <cell r="F39" t="str">
            <v>2.1.1.Incrementar la calidad y eficiencia de los procesos internos para el desempeño institucional.</v>
          </cell>
        </row>
        <row r="40">
          <cell r="D40" t="str">
            <v xml:space="preserve">6.1.Entregar proyectos completos y totalmente funcionando en cumplimiento con los fines específicos, en  respuesta a soluciones y demandas de la población, cumpliendo con lo establecido en las leyes y resoluciones. </v>
          </cell>
          <cell r="F40" t="str">
            <v>2.1.2.Crear y fortalecer un Plan de Mejora del Clima Organizacional.</v>
          </cell>
        </row>
        <row r="41">
          <cell r="F41" t="str">
            <v xml:space="preserve">2.1.3.Dotar al personal de un ambiente agradable, conforme al avance de los tiempos y la tecnología para la mejor realización de sus funciones.
</v>
          </cell>
        </row>
        <row r="42">
          <cell r="F42" t="str">
            <v xml:space="preserve">2.1.4.Crear planes y programas motivacionales que incrementen la productividad y lealtad de los empleados dentro de la institución.
</v>
          </cell>
        </row>
        <row r="43">
          <cell r="F43" t="str">
            <v>2.1.5..Garantizar la eficiencia en la gestión dotando a la institución de personal con capacidad comprobada para el buen desempeño de las funciones, asegurando el cumplimiento de los principios de eficiencia, transparencia, mérito en la selección y vinculación de nuevo personal a la institución.</v>
          </cell>
        </row>
        <row r="44">
          <cell r="F44" t="str">
            <v>2.1.6.Crear y difundir los manuales e instructivos para su implementación, estandarizando todos los procesos operacionales de la institución.</v>
          </cell>
        </row>
        <row r="45">
          <cell r="F45" t="str">
            <v>2.1.7.Entrenar y capacitar al personal de manera continua para mejorar la calidad del trabajo.</v>
          </cell>
        </row>
        <row r="46">
          <cell r="F46" t="str">
            <v>2.1.8.Fortalecer la seguridad de la infraestructura interna.</v>
          </cell>
        </row>
        <row r="47">
          <cell r="F47" t="str">
            <v>2.1.9.Fortalecer la plataforma tecnológica y la seguridad de la misma.</v>
          </cell>
        </row>
        <row r="48">
          <cell r="F48" t="str">
            <v>2.1.10.Reclutar recursos humanos de alto nivel acorde a las necesidades institucionales.</v>
          </cell>
        </row>
        <row r="49">
          <cell r="F49" t="str">
            <v>2.1.11.Mejorar la comunicación interna, de manera fluida y eficiente a todos los grupos de interés y el personal en general.</v>
          </cell>
        </row>
        <row r="50">
          <cell r="F50" t="str">
            <v>3.1.1.Contribuir a aumentar la calidad, eficacia y transparencia en el manejo de los recursos del Estado para la ejecución y supervisión técnica de proyectos de infraestructura, bajo los lineamientos, planes y disposiciones a seguir por la Presidencia de la República en tiempo y costos establecidos cumplimiento con el presupuesto anual asignado.</v>
          </cell>
        </row>
        <row r="51">
          <cell r="F51" t="str">
            <v>3.1.2.Cumplir con las asignaciones presupuestarias para cada tipo de proyecto en tiempo y costos.</v>
          </cell>
        </row>
        <row r="52">
          <cell r="F52" t="str">
            <v>3.1.3.Establecer un sistema de seguimiento e información de carácter físico, financiero y de gestión relativo al ciclo de ida de cada proyecto y su financiamiento, interconectado al sistema de gestión financiera del Estado.</v>
          </cell>
        </row>
        <row r="53">
          <cell r="F53" t="str">
            <v>4.1.1.Garantizar que la ejecución de las actividades planificadas para la construcción y supervisión se lleven a término exitosamente y acorde a los términos establecidos en los presupuestos, contratos respectivos y pliegos de especificaciones técnicas; así como informar oportunamente a las instancias involucradas durante la ejecución de obras.</v>
          </cell>
        </row>
        <row r="54">
          <cell r="F54" t="str">
            <v>4.1.2.Verificar la aplicación efectiva de los convenios, contratos y compromisos establecidos.</v>
          </cell>
        </row>
        <row r="55">
          <cell r="F55" t="str">
            <v>4.1.3.Verificar el cumplimiento de las partes involucradas durante la ejecución de los proyectos.</v>
          </cell>
        </row>
        <row r="56">
          <cell r="F56" t="str">
            <v xml:space="preserve">4.1.4.Velar porque el cumplimiento de la obra esté bajo el concepto con el que fue diseñado, previendo las circunstancias o inconvenientes que puedan presentarse en el desarrollo de la misma. </v>
          </cell>
        </row>
        <row r="57">
          <cell r="F57" t="str">
            <v>4.1.5.Proporcionar un estándar de control de calidad a través de informes técnicos e indicaciones oportunas, eficaces y aptas dándole seguimiento continuo al proyecto, en calidad de asesores de obras del Estado.</v>
          </cell>
        </row>
        <row r="58">
          <cell r="F58" t="str">
            <v>4.1.6.Incrementar la ejecución de proyectos que promuevan el avance y el desarrollo a través de la construcción de infraestructuras de calidad a nivel nacional.</v>
          </cell>
        </row>
        <row r="59">
          <cell r="F59" t="str">
            <v>5.1.1.Garantizar que la ejecución de las actividades planificadas por los contratistas, suplidores y la Oficina de Ingenieros Supervisores de Obras del Estado, se lleven a término exitosamente y acorde con los requerimientos establecidos en los Presupuestos, Contratos, Pliegos de Especificaciones Técnicas y Normativas de Calidad.</v>
          </cell>
        </row>
        <row r="60">
          <cell r="F60" t="str">
            <v>5.1.2.Verificar la aplicación efectiva de los convenios, contratos y compromisos establecidos para establecer los procesos de cierre de las obras, mediante la dotación de informes de informes de evaluaciones y seguimiento de las mismas.</v>
          </cell>
        </row>
        <row r="61">
          <cell r="F61" t="str">
            <v>5.1.3.Garantizar la correcta utilización de los recursos proporcionados por el Estado destinados a proyectos de inversión pública, a fin de lograr el cumplimiento de los objetivos y metas previstos en la END, permitiendo que la prestación de servicios de supervisión y construcción se encuadren en las metas de eficiencia, efectividad, calidad, oportunidad y excelencia previstas como principios de la presente gestión.</v>
          </cell>
        </row>
        <row r="62">
          <cell r="F62" t="str">
            <v>5.1.4.Establecer una estrecha coordinación, a través de las áreas técnicas de la institución, intercambiando información en torno a la gestión de obras de construcción.</v>
          </cell>
        </row>
        <row r="63">
          <cell r="F63" t="str">
            <v>5.1.5.Supervisar y fiscalizar la construcción de proyectos de infraestructura para beneficio de las comunidades, ejecutando la construcción, remodelación, reparación y/o cubicaciones de pagos de obras realizadas por el Estado.</v>
          </cell>
        </row>
        <row r="64">
          <cell r="F64" t="str">
            <v>6.1.1.Gestionar proyectos de calidad que revelen la transparencia y el uso adecuado de los recursos destinados a la inversión, en cumplimiento con la programación físico financiera de los mismos.</v>
          </cell>
        </row>
        <row r="65">
          <cell r="F65" t="str">
            <v>6.1.2.Dar por terminadas las obras de construcción de infraestructuras mediante el resultado de las evaluaciones periódicas por disposición de las áreas técnicas.</v>
          </cell>
        </row>
        <row r="66">
          <cell r="F66" t="str">
            <v>6.1.3.Entregar para la puesta en marcha de proyectos sin observaciones pendientes, en concordancia con lo establecido en el contrato.</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2015-2019 NORTE"/>
      <sheetName val="OBRAS NORDESTE 2015-2019"/>
    </sheetNames>
    <sheetDataSet>
      <sheetData sheetId="0">
        <row r="87">
          <cell r="F87">
            <v>46127940.780000001</v>
          </cell>
        </row>
        <row r="88">
          <cell r="F88">
            <v>15179987.039999999</v>
          </cell>
        </row>
        <row r="89">
          <cell r="F89">
            <v>14722699.279999999</v>
          </cell>
        </row>
        <row r="91">
          <cell r="F91">
            <v>1991808.21</v>
          </cell>
        </row>
        <row r="92">
          <cell r="F92">
            <v>86147964.819999993</v>
          </cell>
        </row>
        <row r="93">
          <cell r="F93">
            <v>31764434.390000001</v>
          </cell>
        </row>
        <row r="95">
          <cell r="F95">
            <v>93894097.260000005</v>
          </cell>
        </row>
        <row r="96">
          <cell r="F96">
            <v>383738236.31999999</v>
          </cell>
        </row>
        <row r="97">
          <cell r="F97">
            <v>69214167.469999999</v>
          </cell>
        </row>
        <row r="98">
          <cell r="F98">
            <v>68927040.599999994</v>
          </cell>
        </row>
        <row r="99">
          <cell r="F99">
            <v>33893654.759999998</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66"/>
  <sheetViews>
    <sheetView zoomScale="40" zoomScaleNormal="40" workbookViewId="0">
      <selection activeCell="Q7" sqref="Q7"/>
    </sheetView>
  </sheetViews>
  <sheetFormatPr baseColWidth="10" defaultRowHeight="15" x14ac:dyDescent="0.25"/>
  <cols>
    <col min="2" max="2" width="29.5703125" customWidth="1"/>
    <col min="4" max="4" width="38.7109375" customWidth="1"/>
    <col min="6" max="6" width="40.5703125" customWidth="1"/>
  </cols>
  <sheetData>
    <row r="1" spans="2:6" ht="15.75" customHeight="1" thickBot="1" x14ac:dyDescent="0.3"/>
    <row r="2" spans="2:6" ht="30.75" customHeight="1" thickBot="1" x14ac:dyDescent="0.3">
      <c r="B2" s="16" t="s">
        <v>34</v>
      </c>
      <c r="C2" s="80"/>
      <c r="D2" s="16" t="s">
        <v>35</v>
      </c>
      <c r="E2" s="80"/>
      <c r="F2" s="16" t="s">
        <v>50</v>
      </c>
    </row>
    <row r="3" spans="2:6" ht="126.75" customHeight="1" x14ac:dyDescent="0.25">
      <c r="B3" s="18" t="s">
        <v>134</v>
      </c>
      <c r="C3" s="7"/>
      <c r="D3" s="81" t="s">
        <v>59</v>
      </c>
      <c r="E3" s="7"/>
      <c r="F3" s="82" t="s">
        <v>60</v>
      </c>
    </row>
    <row r="4" spans="2:6" ht="135.75" customHeight="1" x14ac:dyDescent="0.25">
      <c r="B4" s="18" t="s">
        <v>61</v>
      </c>
      <c r="C4" s="7"/>
      <c r="D4" s="81" t="s">
        <v>62</v>
      </c>
      <c r="E4" s="7"/>
      <c r="F4" s="82" t="s">
        <v>68</v>
      </c>
    </row>
    <row r="5" spans="2:6" ht="152.25" customHeight="1" x14ac:dyDescent="0.25">
      <c r="B5" s="18" t="s">
        <v>75</v>
      </c>
      <c r="C5" s="7"/>
      <c r="D5" s="81" t="s">
        <v>63</v>
      </c>
      <c r="E5" s="7"/>
      <c r="F5" s="82" t="s">
        <v>69</v>
      </c>
    </row>
    <row r="6" spans="2:6" ht="90.75" customHeight="1" x14ac:dyDescent="0.25">
      <c r="B6" s="18" t="s">
        <v>78</v>
      </c>
      <c r="C6" s="7"/>
      <c r="D6" s="1503" t="s">
        <v>64</v>
      </c>
      <c r="E6" s="7"/>
      <c r="F6" s="82" t="s">
        <v>70</v>
      </c>
    </row>
    <row r="7" spans="2:6" ht="58.5" customHeight="1" x14ac:dyDescent="0.25">
      <c r="B7" s="9"/>
      <c r="C7" s="7"/>
      <c r="D7" s="1503"/>
      <c r="E7" s="7"/>
      <c r="F7" s="82" t="s">
        <v>71</v>
      </c>
    </row>
    <row r="8" spans="2:6" ht="129" customHeight="1" x14ac:dyDescent="0.25">
      <c r="B8" s="9"/>
      <c r="C8" s="7"/>
      <c r="D8" s="81" t="s">
        <v>65</v>
      </c>
      <c r="E8" s="7"/>
      <c r="F8" s="82" t="s">
        <v>72</v>
      </c>
    </row>
    <row r="9" spans="2:6" ht="38.25" x14ac:dyDescent="0.25">
      <c r="B9" s="9"/>
      <c r="C9" s="7"/>
      <c r="D9" s="81" t="s">
        <v>66</v>
      </c>
      <c r="E9" s="7"/>
      <c r="F9" s="82" t="s">
        <v>73</v>
      </c>
    </row>
    <row r="10" spans="2:6" ht="63" customHeight="1" x14ac:dyDescent="0.25">
      <c r="B10" s="9"/>
      <c r="C10" s="7"/>
      <c r="D10" s="81" t="s">
        <v>67</v>
      </c>
      <c r="E10" s="7"/>
      <c r="F10" s="82" t="s">
        <v>74</v>
      </c>
    </row>
    <row r="11" spans="2:6" ht="163.5" customHeight="1" x14ac:dyDescent="0.25">
      <c r="B11" s="7"/>
      <c r="C11" s="7"/>
      <c r="D11" s="81" t="s">
        <v>76</v>
      </c>
      <c r="E11" s="7"/>
      <c r="F11" s="82" t="s">
        <v>77</v>
      </c>
    </row>
    <row r="12" spans="2:6" ht="98.25" customHeight="1" x14ac:dyDescent="0.25">
      <c r="B12" s="17"/>
      <c r="C12" s="11"/>
      <c r="D12" s="81" t="s">
        <v>79</v>
      </c>
      <c r="E12" s="7"/>
      <c r="F12" s="82" t="s">
        <v>81</v>
      </c>
    </row>
    <row r="13" spans="2:6" ht="87" customHeight="1" x14ac:dyDescent="0.25">
      <c r="B13" s="17"/>
      <c r="C13" s="11"/>
      <c r="D13" s="81" t="s">
        <v>80</v>
      </c>
      <c r="E13" s="7"/>
      <c r="F13" s="82" t="s">
        <v>82</v>
      </c>
    </row>
    <row r="17" spans="2:6" x14ac:dyDescent="0.25">
      <c r="B17" s="8" t="s">
        <v>38</v>
      </c>
      <c r="C17" s="4"/>
    </row>
    <row r="18" spans="2:6" ht="25.5" x14ac:dyDescent="0.25">
      <c r="B18" s="83" t="s">
        <v>83</v>
      </c>
      <c r="C18" s="7"/>
    </row>
    <row r="19" spans="2:6" ht="25.5" customHeight="1" x14ac:dyDescent="0.25">
      <c r="B19" s="83" t="s">
        <v>84</v>
      </c>
      <c r="C19" s="7"/>
    </row>
    <row r="20" spans="2:6" ht="21.75" customHeight="1" x14ac:dyDescent="0.25">
      <c r="B20" s="83" t="s">
        <v>85</v>
      </c>
      <c r="C20" s="7"/>
    </row>
    <row r="21" spans="2:6" ht="27.75" customHeight="1" x14ac:dyDescent="0.25">
      <c r="B21" s="83" t="s">
        <v>86</v>
      </c>
      <c r="C21" s="7"/>
    </row>
    <row r="22" spans="2:6" ht="24.75" customHeight="1" x14ac:dyDescent="0.25">
      <c r="B22" s="83" t="s">
        <v>87</v>
      </c>
      <c r="C22" s="7"/>
    </row>
    <row r="23" spans="2:6" ht="21.75" customHeight="1" x14ac:dyDescent="0.25">
      <c r="B23" s="83" t="s">
        <v>88</v>
      </c>
      <c r="C23" s="7"/>
    </row>
    <row r="24" spans="2:6" ht="23.25" customHeight="1" x14ac:dyDescent="0.25">
      <c r="B24" s="83" t="s">
        <v>89</v>
      </c>
      <c r="C24" s="7"/>
    </row>
    <row r="25" spans="2:6" ht="35.25" customHeight="1" x14ac:dyDescent="0.25">
      <c r="B25" s="83" t="s">
        <v>90</v>
      </c>
      <c r="C25" s="7"/>
    </row>
    <row r="26" spans="2:6" ht="30.75" customHeight="1" x14ac:dyDescent="0.25">
      <c r="B26" s="83" t="s">
        <v>91</v>
      </c>
      <c r="C26" s="7"/>
    </row>
    <row r="27" spans="2:6" ht="25.5" x14ac:dyDescent="0.25">
      <c r="B27" s="83" t="s">
        <v>198</v>
      </c>
      <c r="C27" s="9"/>
    </row>
    <row r="28" spans="2:6" ht="25.5" x14ac:dyDescent="0.25">
      <c r="B28" s="83" t="s">
        <v>92</v>
      </c>
      <c r="C28" s="7"/>
    </row>
    <row r="29" spans="2:6" ht="25.5" x14ac:dyDescent="0.25">
      <c r="B29" s="83" t="s">
        <v>93</v>
      </c>
      <c r="C29" s="7"/>
    </row>
    <row r="30" spans="2:6" ht="15.75" thickBot="1" x14ac:dyDescent="0.3"/>
    <row r="31" spans="2:6" x14ac:dyDescent="0.25">
      <c r="B31" s="1504" t="s">
        <v>32</v>
      </c>
      <c r="C31" s="84"/>
      <c r="D31" s="1507" t="s">
        <v>39</v>
      </c>
      <c r="E31" s="1508"/>
      <c r="F31" s="1509"/>
    </row>
    <row r="32" spans="2:6" ht="15.75" thickBot="1" x14ac:dyDescent="0.3">
      <c r="B32" s="1505"/>
      <c r="C32" s="84"/>
      <c r="D32" s="1510"/>
      <c r="E32" s="1511"/>
      <c r="F32" s="1512"/>
    </row>
    <row r="33" spans="2:6" ht="31.5" customHeight="1" thickBot="1" x14ac:dyDescent="0.3">
      <c r="B33" s="1506"/>
      <c r="C33" s="84"/>
      <c r="D33" s="36" t="s">
        <v>51</v>
      </c>
      <c r="E33" s="84"/>
      <c r="F33" s="36" t="s">
        <v>52</v>
      </c>
    </row>
    <row r="34" spans="2:6" ht="114" customHeight="1" x14ac:dyDescent="0.25">
      <c r="B34" s="85" t="s">
        <v>53</v>
      </c>
      <c r="C34" s="7"/>
      <c r="D34" s="82" t="s">
        <v>94</v>
      </c>
      <c r="E34" s="7"/>
      <c r="F34" s="82" t="s">
        <v>100</v>
      </c>
    </row>
    <row r="35" spans="2:6" ht="140.25" customHeight="1" x14ac:dyDescent="0.25">
      <c r="B35" s="81" t="s">
        <v>54</v>
      </c>
      <c r="C35" s="7"/>
      <c r="D35" s="82" t="s">
        <v>95</v>
      </c>
      <c r="E35" s="7"/>
      <c r="F35" s="82" t="s">
        <v>101</v>
      </c>
    </row>
    <row r="36" spans="2:6" ht="195.75" customHeight="1" x14ac:dyDescent="0.25">
      <c r="B36" s="81" t="s">
        <v>55</v>
      </c>
      <c r="C36" s="7"/>
      <c r="D36" s="82" t="s">
        <v>96</v>
      </c>
      <c r="E36" s="7"/>
      <c r="F36" s="82" t="s">
        <v>199</v>
      </c>
    </row>
    <row r="37" spans="2:6" ht="131.25" customHeight="1" x14ac:dyDescent="0.25">
      <c r="B37" s="81" t="s">
        <v>56</v>
      </c>
      <c r="C37" s="7"/>
      <c r="D37" s="82" t="s">
        <v>97</v>
      </c>
      <c r="E37" s="7"/>
      <c r="F37" s="82" t="s">
        <v>102</v>
      </c>
    </row>
    <row r="38" spans="2:6" ht="190.5" customHeight="1" x14ac:dyDescent="0.25">
      <c r="B38" s="81" t="s">
        <v>57</v>
      </c>
      <c r="C38" s="7"/>
      <c r="D38" s="82" t="s">
        <v>121</v>
      </c>
      <c r="E38" s="7"/>
      <c r="F38" s="82" t="s">
        <v>103</v>
      </c>
    </row>
    <row r="39" spans="2:6" ht="144" customHeight="1" x14ac:dyDescent="0.25">
      <c r="B39" s="81" t="s">
        <v>58</v>
      </c>
      <c r="C39" s="7"/>
      <c r="D39" s="82" t="s">
        <v>98</v>
      </c>
      <c r="E39" s="7"/>
      <c r="F39" s="82" t="s">
        <v>104</v>
      </c>
    </row>
    <row r="40" spans="2:6" ht="103.5" customHeight="1" x14ac:dyDescent="0.25">
      <c r="B40" s="9"/>
      <c r="C40" s="7"/>
      <c r="D40" s="82" t="s">
        <v>99</v>
      </c>
      <c r="E40" s="7"/>
      <c r="F40" s="82" t="s">
        <v>105</v>
      </c>
    </row>
    <row r="41" spans="2:6" ht="95.25" customHeight="1" x14ac:dyDescent="0.25">
      <c r="B41" s="9"/>
      <c r="C41" s="7"/>
      <c r="D41" s="9"/>
      <c r="E41" s="7"/>
      <c r="F41" s="82" t="s">
        <v>106</v>
      </c>
    </row>
    <row r="42" spans="2:6" ht="80.25" customHeight="1" x14ac:dyDescent="0.25">
      <c r="B42" s="9"/>
      <c r="C42" s="7"/>
      <c r="D42" s="9"/>
      <c r="E42" s="7"/>
      <c r="F42" s="82" t="s">
        <v>107</v>
      </c>
    </row>
    <row r="43" spans="2:6" ht="153" customHeight="1" x14ac:dyDescent="0.25">
      <c r="B43" s="9"/>
      <c r="C43" s="7"/>
      <c r="D43" s="9"/>
      <c r="E43" s="7"/>
      <c r="F43" s="82" t="s">
        <v>108</v>
      </c>
    </row>
    <row r="44" spans="2:6" ht="82.5" customHeight="1" x14ac:dyDescent="0.25">
      <c r="B44" s="9"/>
      <c r="C44" s="7"/>
      <c r="D44" s="9"/>
      <c r="E44" s="7"/>
      <c r="F44" s="82" t="s">
        <v>109</v>
      </c>
    </row>
    <row r="45" spans="2:6" ht="77.25" customHeight="1" x14ac:dyDescent="0.25">
      <c r="B45" s="9"/>
      <c r="C45" s="7"/>
      <c r="D45" s="9"/>
      <c r="E45" s="7"/>
      <c r="F45" s="82" t="s">
        <v>110</v>
      </c>
    </row>
    <row r="46" spans="2:6" ht="67.5" customHeight="1" x14ac:dyDescent="0.25">
      <c r="B46" s="9"/>
      <c r="C46" s="7"/>
      <c r="D46" s="9"/>
      <c r="E46" s="7"/>
      <c r="F46" s="82" t="s">
        <v>111</v>
      </c>
    </row>
    <row r="47" spans="2:6" ht="48" customHeight="1" x14ac:dyDescent="0.25">
      <c r="B47" s="9"/>
      <c r="C47" s="7"/>
      <c r="D47" s="9"/>
      <c r="E47" s="7"/>
      <c r="F47" s="82" t="s">
        <v>112</v>
      </c>
    </row>
    <row r="48" spans="2:6" ht="60" customHeight="1" x14ac:dyDescent="0.25">
      <c r="B48" s="9"/>
      <c r="C48" s="7"/>
      <c r="D48" s="9"/>
      <c r="E48" s="7"/>
      <c r="F48" s="82" t="s">
        <v>113</v>
      </c>
    </row>
    <row r="49" spans="2:6" ht="74.25" customHeight="1" x14ac:dyDescent="0.25">
      <c r="B49" s="9"/>
      <c r="C49" s="7"/>
      <c r="D49" s="9"/>
      <c r="E49" s="7"/>
      <c r="F49" s="82" t="s">
        <v>114</v>
      </c>
    </row>
    <row r="50" spans="2:6" ht="159" customHeight="1" x14ac:dyDescent="0.25">
      <c r="B50" s="9"/>
      <c r="C50" s="7"/>
      <c r="D50" s="9"/>
      <c r="E50" s="7"/>
      <c r="F50" s="82" t="s">
        <v>115</v>
      </c>
    </row>
    <row r="51" spans="2:6" ht="70.5" customHeight="1" x14ac:dyDescent="0.25">
      <c r="B51" s="9"/>
      <c r="C51" s="7"/>
      <c r="D51" s="9"/>
      <c r="E51" s="7"/>
      <c r="F51" s="82" t="s">
        <v>116</v>
      </c>
    </row>
    <row r="52" spans="2:6" ht="119.25" customHeight="1" x14ac:dyDescent="0.25">
      <c r="B52" s="9"/>
      <c r="C52" s="7"/>
      <c r="D52" s="9"/>
      <c r="E52" s="7"/>
      <c r="F52" s="82" t="s">
        <v>117</v>
      </c>
    </row>
    <row r="53" spans="2:6" ht="195" customHeight="1" x14ac:dyDescent="0.25">
      <c r="B53" s="9"/>
      <c r="C53" s="7"/>
      <c r="D53" s="9"/>
      <c r="E53" s="7"/>
      <c r="F53" s="82" t="s">
        <v>118</v>
      </c>
    </row>
    <row r="54" spans="2:6" ht="71.25" customHeight="1" x14ac:dyDescent="0.25">
      <c r="B54" s="9"/>
      <c r="C54" s="7"/>
      <c r="D54" s="9"/>
      <c r="E54" s="7"/>
      <c r="F54" s="82" t="s">
        <v>119</v>
      </c>
    </row>
    <row r="55" spans="2:6" ht="47.25" customHeight="1" x14ac:dyDescent="0.25">
      <c r="B55" s="9"/>
      <c r="C55" s="7"/>
      <c r="D55" s="9"/>
      <c r="E55" s="7"/>
      <c r="F55" s="82" t="s">
        <v>120</v>
      </c>
    </row>
    <row r="56" spans="2:6" ht="99" customHeight="1" x14ac:dyDescent="0.25">
      <c r="B56" s="9"/>
      <c r="C56" s="7"/>
      <c r="D56" s="9"/>
      <c r="E56" s="7"/>
      <c r="F56" s="82" t="s">
        <v>122</v>
      </c>
    </row>
    <row r="57" spans="2:6" ht="98.25" customHeight="1" x14ac:dyDescent="0.25">
      <c r="B57" s="9"/>
      <c r="C57" s="7"/>
      <c r="D57" s="9"/>
      <c r="E57" s="7"/>
      <c r="F57" s="82" t="s">
        <v>123</v>
      </c>
    </row>
    <row r="58" spans="2:6" ht="84.75" customHeight="1" x14ac:dyDescent="0.25">
      <c r="B58" s="9"/>
      <c r="C58" s="7"/>
      <c r="D58" s="9"/>
      <c r="E58" s="7"/>
      <c r="F58" s="82" t="s">
        <v>124</v>
      </c>
    </row>
    <row r="59" spans="2:6" ht="145.5" customHeight="1" x14ac:dyDescent="0.25">
      <c r="B59" s="9"/>
      <c r="C59" s="7"/>
      <c r="D59" s="9"/>
      <c r="E59" s="7"/>
      <c r="F59" s="82" t="s">
        <v>125</v>
      </c>
    </row>
    <row r="60" spans="2:6" ht="76.5" x14ac:dyDescent="0.25">
      <c r="B60" s="9"/>
      <c r="C60" s="7"/>
      <c r="D60" s="9"/>
      <c r="E60" s="7"/>
      <c r="F60" s="82" t="s">
        <v>126</v>
      </c>
    </row>
    <row r="61" spans="2:6" ht="189.75" customHeight="1" x14ac:dyDescent="0.25">
      <c r="B61" s="9"/>
      <c r="C61" s="7"/>
      <c r="D61" s="9"/>
      <c r="E61" s="7"/>
      <c r="F61" s="82" t="s">
        <v>127</v>
      </c>
    </row>
    <row r="62" spans="2:6" ht="51" x14ac:dyDescent="0.25">
      <c r="B62" s="9"/>
      <c r="C62" s="7"/>
      <c r="D62" s="9"/>
      <c r="E62" s="7"/>
      <c r="F62" s="82" t="s">
        <v>128</v>
      </c>
    </row>
    <row r="63" spans="2:6" ht="63.75" x14ac:dyDescent="0.25">
      <c r="B63" s="9"/>
      <c r="C63" s="7"/>
      <c r="D63" s="9"/>
      <c r="E63" s="7"/>
      <c r="F63" s="82" t="s">
        <v>129</v>
      </c>
    </row>
    <row r="64" spans="2:6" ht="63.75" x14ac:dyDescent="0.25">
      <c r="B64" s="9"/>
      <c r="C64" s="7"/>
      <c r="D64" s="9"/>
      <c r="E64" s="7"/>
      <c r="F64" s="82" t="s">
        <v>130</v>
      </c>
    </row>
    <row r="65" spans="2:6" ht="81" customHeight="1" x14ac:dyDescent="0.25">
      <c r="B65" s="9"/>
      <c r="C65" s="7"/>
      <c r="D65" s="9"/>
      <c r="E65" s="7"/>
      <c r="F65" s="82" t="s">
        <v>131</v>
      </c>
    </row>
    <row r="66" spans="2:6" ht="64.5" customHeight="1" x14ac:dyDescent="0.25">
      <c r="B66" s="9"/>
      <c r="C66" s="7"/>
      <c r="D66" s="9"/>
      <c r="E66" s="7"/>
      <c r="F66" s="82" t="s">
        <v>132</v>
      </c>
    </row>
  </sheetData>
  <mergeCells count="3">
    <mergeCell ref="D6:D7"/>
    <mergeCell ref="B31:B33"/>
    <mergeCell ref="D31:F3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H65"/>
  <sheetViews>
    <sheetView topLeftCell="J62" zoomScale="50" zoomScaleNormal="50" workbookViewId="0">
      <selection activeCell="Q65" sqref="Q12:Q65"/>
    </sheetView>
  </sheetViews>
  <sheetFormatPr baseColWidth="10" defaultRowHeight="15" x14ac:dyDescent="0.25"/>
  <cols>
    <col min="1" max="1" width="4.85546875" customWidth="1"/>
    <col min="2" max="2" width="12.42578125" customWidth="1"/>
    <col min="3" max="3" width="37.42578125" customWidth="1"/>
    <col min="4" max="4" width="41.28515625" customWidth="1"/>
    <col min="5" max="5" width="39" customWidth="1"/>
    <col min="6" max="6" width="44.7109375" customWidth="1"/>
    <col min="7" max="7" width="40.7109375" customWidth="1"/>
    <col min="8" max="8" width="45" customWidth="1"/>
    <col min="9" max="9" width="42.42578125" customWidth="1"/>
    <col min="10" max="10" width="42" customWidth="1"/>
    <col min="11" max="11" width="43.42578125" customWidth="1"/>
    <col min="12" max="12" width="26.140625" customWidth="1"/>
    <col min="13" max="13" width="69" customWidth="1"/>
    <col min="14" max="14" width="43.7109375" customWidth="1"/>
    <col min="15" max="15" width="38.28515625" customWidth="1"/>
    <col min="16" max="16" width="32" customWidth="1"/>
    <col min="17" max="17" width="33.85546875" customWidth="1"/>
    <col min="18" max="18" width="30.28515625" customWidth="1"/>
    <col min="19" max="19" width="12.5703125" customWidth="1"/>
    <col min="21" max="21" width="31.85546875" customWidth="1"/>
    <col min="22" max="33" width="7.7109375" customWidth="1"/>
  </cols>
  <sheetData>
    <row r="1" spans="2:34" ht="65.25" customHeight="1" thickBot="1" x14ac:dyDescent="0.3">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row>
    <row r="2" spans="2:34" ht="65.25" customHeight="1" x14ac:dyDescent="0.25">
      <c r="B2" s="1519" t="s">
        <v>1</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1"/>
    </row>
    <row r="3" spans="2:34" ht="15" customHeight="1" x14ac:dyDescent="0.25">
      <c r="B3" s="1522"/>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524"/>
    </row>
    <row r="4" spans="2:34" ht="15.75" customHeight="1" thickBot="1" x14ac:dyDescent="0.3">
      <c r="B4" s="1525"/>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7"/>
    </row>
    <row r="5" spans="2:34" ht="31.5" x14ac:dyDescent="0.5">
      <c r="B5" s="2071" t="s">
        <v>2183</v>
      </c>
      <c r="C5" s="2072"/>
      <c r="D5" s="2072"/>
      <c r="E5" s="2072"/>
      <c r="F5" s="2072"/>
      <c r="G5" s="2072"/>
      <c r="H5" s="2072"/>
      <c r="I5" s="2072"/>
      <c r="J5" s="2072"/>
      <c r="K5" s="2072"/>
      <c r="L5" s="2072"/>
      <c r="M5" s="2072"/>
      <c r="N5" s="2072"/>
      <c r="O5" s="2072"/>
      <c r="P5" s="2072"/>
      <c r="Q5" s="2072"/>
      <c r="R5" s="2072"/>
      <c r="S5" s="2072"/>
      <c r="T5" s="2072"/>
      <c r="U5" s="2072"/>
      <c r="V5" s="2072"/>
      <c r="W5" s="2072"/>
      <c r="X5" s="2072"/>
      <c r="Y5" s="2072"/>
      <c r="Z5" s="2072"/>
      <c r="AA5" s="2072"/>
      <c r="AB5" s="2072"/>
      <c r="AC5" s="2072"/>
      <c r="AD5" s="2072"/>
      <c r="AE5" s="2072"/>
      <c r="AF5" s="2072"/>
      <c r="AG5" s="2073"/>
    </row>
    <row r="6" spans="2:34" ht="42" customHeight="1" x14ac:dyDescent="0.25">
      <c r="B6" s="2074" t="s">
        <v>7</v>
      </c>
      <c r="C6" s="2075"/>
      <c r="D6" s="2075"/>
      <c r="E6" s="2075"/>
      <c r="F6" s="2075"/>
      <c r="G6" s="2075"/>
      <c r="H6" s="2075"/>
      <c r="I6" s="2075"/>
      <c r="J6" s="2075"/>
      <c r="K6" s="2075"/>
      <c r="L6" s="2075"/>
      <c r="M6" s="2075"/>
      <c r="N6" s="2075"/>
      <c r="O6" s="2075"/>
      <c r="P6" s="2075"/>
      <c r="Q6" s="2075"/>
      <c r="R6" s="2075"/>
      <c r="S6" s="2075"/>
      <c r="T6" s="2075"/>
      <c r="U6" s="2075"/>
      <c r="V6" s="2075"/>
      <c r="W6" s="2075"/>
      <c r="X6" s="2075"/>
      <c r="Y6" s="2075"/>
      <c r="Z6" s="2075"/>
      <c r="AA6" s="2075"/>
      <c r="AB6" s="2075"/>
      <c r="AC6" s="2075"/>
      <c r="AD6" s="2075"/>
      <c r="AE6" s="2075"/>
      <c r="AF6" s="2075"/>
      <c r="AG6" s="2076"/>
    </row>
    <row r="7" spans="2:34" ht="108" customHeight="1" thickBot="1" x14ac:dyDescent="0.3">
      <c r="B7" s="2077" t="s">
        <v>42</v>
      </c>
      <c r="C7" s="2078"/>
      <c r="D7" s="2078"/>
      <c r="E7" s="2078"/>
      <c r="F7" s="2078"/>
      <c r="G7" s="2078"/>
      <c r="H7" s="2078"/>
      <c r="I7" s="2078"/>
      <c r="J7" s="2078"/>
      <c r="K7" s="2078"/>
      <c r="L7" s="2078"/>
      <c r="M7" s="2078"/>
      <c r="N7" s="2078"/>
      <c r="O7" s="2078"/>
      <c r="P7" s="2078"/>
      <c r="Q7" s="2078"/>
      <c r="R7" s="2078"/>
      <c r="S7" s="2078"/>
      <c r="T7" s="2078"/>
      <c r="U7" s="2078"/>
      <c r="V7" s="2078"/>
      <c r="W7" s="2078"/>
      <c r="X7" s="2078"/>
      <c r="Y7" s="2078"/>
      <c r="Z7" s="2078"/>
      <c r="AA7" s="2078"/>
      <c r="AB7" s="2078"/>
      <c r="AC7" s="2078"/>
      <c r="AD7" s="2078"/>
      <c r="AE7" s="2078"/>
      <c r="AF7" s="2078"/>
      <c r="AG7" s="2079"/>
    </row>
    <row r="8" spans="2:34" ht="32.25" customHeight="1" thickBot="1" x14ac:dyDescent="0.3">
      <c r="B8" s="1902" t="s">
        <v>2605</v>
      </c>
      <c r="C8" s="1905" t="s">
        <v>33</v>
      </c>
      <c r="D8" s="1906"/>
      <c r="E8" s="1907"/>
      <c r="F8" s="1911" t="s">
        <v>38</v>
      </c>
      <c r="G8" s="1913" t="s">
        <v>32</v>
      </c>
      <c r="H8" s="1914" t="s">
        <v>39</v>
      </c>
      <c r="I8" s="1915"/>
      <c r="J8" s="1913" t="s">
        <v>43</v>
      </c>
      <c r="K8" s="1913" t="s">
        <v>22</v>
      </c>
      <c r="L8" s="1913" t="s">
        <v>37</v>
      </c>
      <c r="M8" s="1913" t="s">
        <v>26</v>
      </c>
      <c r="N8" s="1918" t="s">
        <v>3</v>
      </c>
      <c r="O8" s="1591" t="s">
        <v>23</v>
      </c>
      <c r="P8" s="1592"/>
      <c r="Q8" s="1593"/>
      <c r="R8" s="1911" t="s">
        <v>4</v>
      </c>
      <c r="S8" s="1918" t="s">
        <v>5</v>
      </c>
      <c r="T8" s="1913" t="s">
        <v>27</v>
      </c>
      <c r="U8" s="1902" t="s">
        <v>6</v>
      </c>
      <c r="V8" s="2045" t="s">
        <v>8</v>
      </c>
      <c r="W8" s="2046"/>
      <c r="X8" s="2046"/>
      <c r="Y8" s="2046"/>
      <c r="Z8" s="2046"/>
      <c r="AA8" s="2046"/>
      <c r="AB8" s="2046"/>
      <c r="AC8" s="2046"/>
      <c r="AD8" s="2046"/>
      <c r="AE8" s="2046"/>
      <c r="AF8" s="2046"/>
      <c r="AG8" s="2047"/>
    </row>
    <row r="9" spans="2:34" ht="18.75" customHeight="1" thickBot="1" x14ac:dyDescent="0.3">
      <c r="B9" s="1903"/>
      <c r="C9" s="1908"/>
      <c r="D9" s="1909"/>
      <c r="E9" s="1910"/>
      <c r="F9" s="1912"/>
      <c r="G9" s="1903"/>
      <c r="H9" s="1916"/>
      <c r="I9" s="1917"/>
      <c r="J9" s="1903"/>
      <c r="K9" s="1903"/>
      <c r="L9" s="1903"/>
      <c r="M9" s="1903"/>
      <c r="N9" s="1912"/>
      <c r="O9" s="1911" t="s">
        <v>24</v>
      </c>
      <c r="P9" s="2037" t="s">
        <v>36</v>
      </c>
      <c r="Q9" s="2038"/>
      <c r="R9" s="1912"/>
      <c r="S9" s="1912"/>
      <c r="T9" s="1903"/>
      <c r="U9" s="1903"/>
      <c r="V9" s="2080" t="s">
        <v>28</v>
      </c>
      <c r="W9" s="2081"/>
      <c r="X9" s="2082"/>
      <c r="Y9" s="2080" t="s">
        <v>29</v>
      </c>
      <c r="Z9" s="2081"/>
      <c r="AA9" s="2082"/>
      <c r="AB9" s="2080" t="s">
        <v>30</v>
      </c>
      <c r="AC9" s="2081"/>
      <c r="AD9" s="2082"/>
      <c r="AE9" s="2080" t="s">
        <v>31</v>
      </c>
      <c r="AF9" s="2081"/>
      <c r="AG9" s="2082"/>
    </row>
    <row r="10" spans="2:34" s="4" customFormat="1" ht="78.75" customHeight="1" thickBot="1" x14ac:dyDescent="0.3">
      <c r="B10" s="2044"/>
      <c r="C10" s="125" t="s">
        <v>34</v>
      </c>
      <c r="D10" s="125" t="s">
        <v>35</v>
      </c>
      <c r="E10" s="125" t="s">
        <v>200</v>
      </c>
      <c r="F10" s="2042"/>
      <c r="G10" s="2043"/>
      <c r="H10" s="767" t="s">
        <v>40</v>
      </c>
      <c r="I10" s="767" t="s">
        <v>41</v>
      </c>
      <c r="J10" s="2043"/>
      <c r="K10" s="2043"/>
      <c r="L10" s="2043"/>
      <c r="M10" s="2043"/>
      <c r="N10" s="2048"/>
      <c r="O10" s="2042"/>
      <c r="P10" s="126" t="s">
        <v>25</v>
      </c>
      <c r="Q10" s="127" t="s">
        <v>0</v>
      </c>
      <c r="R10" s="2042"/>
      <c r="S10" s="2048"/>
      <c r="T10" s="2043"/>
      <c r="U10" s="2044"/>
      <c r="V10" s="128" t="s">
        <v>12</v>
      </c>
      <c r="W10" s="128" t="s">
        <v>13</v>
      </c>
      <c r="X10" s="128" t="s">
        <v>14</v>
      </c>
      <c r="Y10" s="128" t="s">
        <v>15</v>
      </c>
      <c r="Z10" s="128" t="s">
        <v>16</v>
      </c>
      <c r="AA10" s="128" t="s">
        <v>17</v>
      </c>
      <c r="AB10" s="128" t="s">
        <v>18</v>
      </c>
      <c r="AC10" s="128" t="s">
        <v>19</v>
      </c>
      <c r="AD10" s="128" t="s">
        <v>20</v>
      </c>
      <c r="AE10" s="128" t="s">
        <v>9</v>
      </c>
      <c r="AF10" s="128" t="s">
        <v>10</v>
      </c>
      <c r="AG10" s="128" t="s">
        <v>11</v>
      </c>
    </row>
    <row r="11" spans="2:34" s="4" customFormat="1" ht="14.25" customHeight="1" thickBot="1" x14ac:dyDescent="0.3">
      <c r="B11" s="1740"/>
      <c r="C11" s="1701"/>
      <c r="D11" s="1701"/>
      <c r="E11" s="1701"/>
      <c r="F11" s="1701"/>
      <c r="G11" s="1701"/>
      <c r="H11" s="1701"/>
      <c r="I11" s="1701"/>
      <c r="J11" s="1701"/>
      <c r="K11" s="1701"/>
      <c r="L11" s="1701"/>
      <c r="M11" s="1700"/>
      <c r="N11" s="1700"/>
      <c r="O11" s="1700"/>
      <c r="P11" s="1700"/>
      <c r="Q11" s="1700"/>
      <c r="R11" s="1700"/>
      <c r="S11" s="1700"/>
      <c r="T11" s="1700"/>
      <c r="U11" s="1700"/>
      <c r="V11" s="1700"/>
      <c r="W11" s="1700"/>
      <c r="X11" s="1700"/>
      <c r="Y11" s="1700"/>
      <c r="Z11" s="1700"/>
      <c r="AA11" s="1700"/>
      <c r="AB11" s="1700"/>
      <c r="AC11" s="1700"/>
      <c r="AD11" s="1700"/>
      <c r="AE11" s="1700"/>
      <c r="AF11" s="1700"/>
      <c r="AG11" s="1765"/>
    </row>
    <row r="12" spans="2:34" ht="73.5" customHeight="1" x14ac:dyDescent="0.25">
      <c r="B12" s="1602" t="s">
        <v>2184</v>
      </c>
      <c r="C12" s="1605" t="s">
        <v>134</v>
      </c>
      <c r="D12" s="1605" t="s">
        <v>59</v>
      </c>
      <c r="E12" s="1605" t="s">
        <v>60</v>
      </c>
      <c r="F12" s="1565" t="s">
        <v>83</v>
      </c>
      <c r="G12" s="1632" t="s">
        <v>54</v>
      </c>
      <c r="H12" s="2095" t="s">
        <v>96</v>
      </c>
      <c r="I12" s="1568" t="s">
        <v>104</v>
      </c>
      <c r="J12" s="1694" t="s">
        <v>2185</v>
      </c>
      <c r="K12" s="1565" t="s">
        <v>2186</v>
      </c>
      <c r="L12" s="2089" t="s">
        <v>1314</v>
      </c>
      <c r="M12" s="41" t="s">
        <v>2187</v>
      </c>
      <c r="N12" s="693" t="s">
        <v>2188</v>
      </c>
      <c r="O12" s="658" t="s">
        <v>2189</v>
      </c>
      <c r="P12" s="694" t="s">
        <v>181</v>
      </c>
      <c r="Q12" s="2064">
        <v>125000</v>
      </c>
      <c r="R12" s="2092" t="s">
        <v>1701</v>
      </c>
      <c r="S12" s="695">
        <v>1</v>
      </c>
      <c r="T12" s="695">
        <v>0</v>
      </c>
      <c r="U12" s="2092" t="s">
        <v>2190</v>
      </c>
      <c r="V12" s="50"/>
      <c r="W12" s="65"/>
      <c r="X12" s="65"/>
      <c r="Y12" s="50"/>
      <c r="Z12" s="50"/>
      <c r="AA12" s="66"/>
      <c r="AB12" s="65"/>
      <c r="AC12" s="50"/>
      <c r="AD12" s="50"/>
      <c r="AE12" s="66"/>
      <c r="AF12" s="66"/>
      <c r="AG12" s="66"/>
    </row>
    <row r="13" spans="2:34" ht="60" customHeight="1" x14ac:dyDescent="0.25">
      <c r="B13" s="1603"/>
      <c r="C13" s="1606"/>
      <c r="D13" s="1606"/>
      <c r="E13" s="1606"/>
      <c r="F13" s="1566"/>
      <c r="G13" s="1633"/>
      <c r="H13" s="2096"/>
      <c r="I13" s="1569"/>
      <c r="J13" s="1695"/>
      <c r="K13" s="1566"/>
      <c r="L13" s="2090"/>
      <c r="M13" s="72" t="s">
        <v>2191</v>
      </c>
      <c r="N13" s="696" t="s">
        <v>2188</v>
      </c>
      <c r="O13" s="22" t="s">
        <v>2189</v>
      </c>
      <c r="P13" s="697" t="s">
        <v>181</v>
      </c>
      <c r="Q13" s="2065"/>
      <c r="R13" s="2093"/>
      <c r="S13" s="673">
        <v>1</v>
      </c>
      <c r="T13" s="673">
        <v>0</v>
      </c>
      <c r="U13" s="2093"/>
      <c r="V13" s="28"/>
      <c r="W13" s="28"/>
      <c r="X13" s="28"/>
      <c r="Y13" s="28"/>
      <c r="Z13" s="27"/>
      <c r="AA13" s="28"/>
      <c r="AB13" s="28"/>
      <c r="AC13" s="28"/>
      <c r="AD13" s="27"/>
      <c r="AE13" s="28"/>
      <c r="AF13" s="28"/>
      <c r="AG13" s="28"/>
    </row>
    <row r="14" spans="2:34" ht="64.5" customHeight="1" x14ac:dyDescent="0.25">
      <c r="B14" s="1603"/>
      <c r="C14" s="1606"/>
      <c r="D14" s="1606"/>
      <c r="E14" s="1606"/>
      <c r="F14" s="1566"/>
      <c r="G14" s="1633"/>
      <c r="H14" s="2096"/>
      <c r="I14" s="1569"/>
      <c r="J14" s="1695"/>
      <c r="K14" s="1566"/>
      <c r="L14" s="2090"/>
      <c r="M14" s="72" t="s">
        <v>2192</v>
      </c>
      <c r="N14" s="696" t="s">
        <v>2188</v>
      </c>
      <c r="O14" s="22" t="s">
        <v>2189</v>
      </c>
      <c r="P14" s="697" t="s">
        <v>181</v>
      </c>
      <c r="Q14" s="2065"/>
      <c r="R14" s="2093"/>
      <c r="S14" s="673">
        <v>1</v>
      </c>
      <c r="T14" s="673">
        <v>0</v>
      </c>
      <c r="U14" s="2093"/>
      <c r="V14" s="28"/>
      <c r="W14" s="28"/>
      <c r="X14" s="28"/>
      <c r="Y14" s="28"/>
      <c r="Z14" s="27"/>
      <c r="AA14" s="28"/>
      <c r="AB14" s="27"/>
      <c r="AC14" s="27"/>
      <c r="AD14" s="27"/>
      <c r="AE14" s="27"/>
      <c r="AF14" s="28"/>
      <c r="AG14" s="28"/>
    </row>
    <row r="15" spans="2:34" ht="65.25" customHeight="1" x14ac:dyDescent="0.25">
      <c r="B15" s="1603"/>
      <c r="C15" s="1606"/>
      <c r="D15" s="1606"/>
      <c r="E15" s="1606"/>
      <c r="F15" s="1566"/>
      <c r="G15" s="1633"/>
      <c r="H15" s="2096"/>
      <c r="I15" s="1569"/>
      <c r="J15" s="1695"/>
      <c r="K15" s="1566"/>
      <c r="L15" s="2090"/>
      <c r="M15" s="698" t="s">
        <v>2193</v>
      </c>
      <c r="N15" s="696" t="s">
        <v>2188</v>
      </c>
      <c r="O15" s="22" t="s">
        <v>2189</v>
      </c>
      <c r="P15" s="697" t="s">
        <v>181</v>
      </c>
      <c r="Q15" s="2065"/>
      <c r="R15" s="2093"/>
      <c r="S15" s="673">
        <v>1</v>
      </c>
      <c r="T15" s="673">
        <v>0</v>
      </c>
      <c r="U15" s="2093"/>
      <c r="V15" s="28"/>
      <c r="W15" s="28"/>
      <c r="X15" s="28"/>
      <c r="Y15" s="28"/>
      <c r="Z15" s="28"/>
      <c r="AA15" s="28"/>
      <c r="AB15" s="28"/>
      <c r="AC15" s="28"/>
      <c r="AD15" s="28"/>
      <c r="AE15" s="28"/>
      <c r="AF15" s="28"/>
      <c r="AG15" s="28"/>
    </row>
    <row r="16" spans="2:34" ht="72" customHeight="1" thickBot="1" x14ac:dyDescent="0.3">
      <c r="B16" s="1604"/>
      <c r="C16" s="1607"/>
      <c r="D16" s="1607"/>
      <c r="E16" s="1607"/>
      <c r="F16" s="1567"/>
      <c r="G16" s="1634"/>
      <c r="H16" s="2097"/>
      <c r="I16" s="1570"/>
      <c r="J16" s="1696"/>
      <c r="K16" s="1567"/>
      <c r="L16" s="2091"/>
      <c r="M16" s="699" t="s">
        <v>2194</v>
      </c>
      <c r="N16" s="700" t="s">
        <v>2188</v>
      </c>
      <c r="O16" s="67" t="s">
        <v>2189</v>
      </c>
      <c r="P16" s="701" t="s">
        <v>181</v>
      </c>
      <c r="Q16" s="2066"/>
      <c r="R16" s="2094"/>
      <c r="S16" s="702">
        <v>1</v>
      </c>
      <c r="T16" s="702">
        <v>0</v>
      </c>
      <c r="U16" s="2094"/>
      <c r="V16" s="62"/>
      <c r="W16" s="62"/>
      <c r="X16" s="62"/>
      <c r="Y16" s="62"/>
      <c r="Z16" s="62"/>
      <c r="AA16" s="62"/>
      <c r="AB16" s="62"/>
      <c r="AC16" s="62"/>
      <c r="AD16" s="62"/>
      <c r="AE16" s="62"/>
      <c r="AF16" s="62"/>
      <c r="AG16" s="62"/>
    </row>
    <row r="17" spans="2:33" ht="81.75" customHeight="1" x14ac:dyDescent="0.25">
      <c r="B17" s="1608" t="s">
        <v>2195</v>
      </c>
      <c r="C17" s="1619" t="s">
        <v>134</v>
      </c>
      <c r="D17" s="1619" t="s">
        <v>59</v>
      </c>
      <c r="E17" s="1619" t="s">
        <v>60</v>
      </c>
      <c r="F17" s="1599" t="s">
        <v>83</v>
      </c>
      <c r="G17" s="1636" t="s">
        <v>54</v>
      </c>
      <c r="H17" s="2069" t="s">
        <v>96</v>
      </c>
      <c r="I17" s="2069" t="s">
        <v>103</v>
      </c>
      <c r="J17" s="1710" t="s">
        <v>2196</v>
      </c>
      <c r="K17" s="1599" t="s">
        <v>2197</v>
      </c>
      <c r="L17" s="2086" t="s">
        <v>1314</v>
      </c>
      <c r="M17" s="815" t="s">
        <v>2198</v>
      </c>
      <c r="N17" s="1094" t="s">
        <v>2188</v>
      </c>
      <c r="O17" s="1008" t="s">
        <v>2189</v>
      </c>
      <c r="P17" s="1095" t="s">
        <v>181</v>
      </c>
      <c r="Q17" s="2061">
        <v>200000</v>
      </c>
      <c r="R17" s="2083" t="s">
        <v>1701</v>
      </c>
      <c r="S17" s="1096">
        <v>1</v>
      </c>
      <c r="T17" s="1096">
        <v>0</v>
      </c>
      <c r="U17" s="2083" t="s">
        <v>2199</v>
      </c>
      <c r="V17" s="50"/>
      <c r="W17" s="65"/>
      <c r="X17" s="65"/>
      <c r="Y17" s="50"/>
      <c r="Z17" s="50"/>
      <c r="AA17" s="66"/>
      <c r="AB17" s="65"/>
      <c r="AC17" s="50"/>
      <c r="AD17" s="50"/>
      <c r="AE17" s="66"/>
      <c r="AF17" s="66"/>
      <c r="AG17" s="66"/>
    </row>
    <row r="18" spans="2:33" ht="73.5" customHeight="1" x14ac:dyDescent="0.25">
      <c r="B18" s="1609"/>
      <c r="C18" s="1620"/>
      <c r="D18" s="1620"/>
      <c r="E18" s="1620"/>
      <c r="F18" s="1600"/>
      <c r="G18" s="1637"/>
      <c r="H18" s="2070"/>
      <c r="I18" s="2070"/>
      <c r="J18" s="1711"/>
      <c r="K18" s="1600"/>
      <c r="L18" s="2087"/>
      <c r="M18" s="1097" t="s">
        <v>2200</v>
      </c>
      <c r="N18" s="1098" t="s">
        <v>2188</v>
      </c>
      <c r="O18" s="810" t="s">
        <v>2189</v>
      </c>
      <c r="P18" s="1099" t="s">
        <v>181</v>
      </c>
      <c r="Q18" s="2062"/>
      <c r="R18" s="2084"/>
      <c r="S18" s="1100">
        <v>1</v>
      </c>
      <c r="T18" s="1100">
        <v>0</v>
      </c>
      <c r="U18" s="2084"/>
      <c r="V18" s="28"/>
      <c r="W18" s="28"/>
      <c r="X18" s="28"/>
      <c r="Y18" s="28"/>
      <c r="Z18" s="27"/>
      <c r="AA18" s="28"/>
      <c r="AB18" s="28"/>
      <c r="AC18" s="28"/>
      <c r="AD18" s="27"/>
      <c r="AE18" s="28"/>
      <c r="AF18" s="28"/>
      <c r="AG18" s="28"/>
    </row>
    <row r="19" spans="2:33" ht="80.25" customHeight="1" x14ac:dyDescent="0.25">
      <c r="B19" s="1609"/>
      <c r="C19" s="1620"/>
      <c r="D19" s="1620"/>
      <c r="E19" s="1620"/>
      <c r="F19" s="1600"/>
      <c r="G19" s="1637"/>
      <c r="H19" s="2070"/>
      <c r="I19" s="2070"/>
      <c r="J19" s="1711"/>
      <c r="K19" s="1600"/>
      <c r="L19" s="2087"/>
      <c r="M19" s="1097" t="s">
        <v>2201</v>
      </c>
      <c r="N19" s="1098" t="s">
        <v>2188</v>
      </c>
      <c r="O19" s="810" t="s">
        <v>2189</v>
      </c>
      <c r="P19" s="1099" t="s">
        <v>181</v>
      </c>
      <c r="Q19" s="2062"/>
      <c r="R19" s="2084"/>
      <c r="S19" s="1100">
        <v>1</v>
      </c>
      <c r="T19" s="1100">
        <v>0</v>
      </c>
      <c r="U19" s="2084"/>
      <c r="V19" s="28"/>
      <c r="W19" s="28"/>
      <c r="X19" s="28"/>
      <c r="Y19" s="28"/>
      <c r="Z19" s="27"/>
      <c r="AA19" s="28"/>
      <c r="AB19" s="27"/>
      <c r="AC19" s="27"/>
      <c r="AD19" s="27"/>
      <c r="AE19" s="27"/>
      <c r="AF19" s="28"/>
      <c r="AG19" s="28"/>
    </row>
    <row r="20" spans="2:33" ht="79.5" customHeight="1" x14ac:dyDescent="0.25">
      <c r="B20" s="1609"/>
      <c r="C20" s="1620"/>
      <c r="D20" s="1620"/>
      <c r="E20" s="1620"/>
      <c r="F20" s="1600"/>
      <c r="G20" s="1637"/>
      <c r="H20" s="2070"/>
      <c r="I20" s="2070"/>
      <c r="J20" s="1711"/>
      <c r="K20" s="1600"/>
      <c r="L20" s="2087"/>
      <c r="M20" s="1097" t="s">
        <v>2202</v>
      </c>
      <c r="N20" s="1098" t="s">
        <v>2188</v>
      </c>
      <c r="O20" s="810" t="s">
        <v>2189</v>
      </c>
      <c r="P20" s="1099" t="s">
        <v>181</v>
      </c>
      <c r="Q20" s="2062"/>
      <c r="R20" s="2084"/>
      <c r="S20" s="1100">
        <v>1</v>
      </c>
      <c r="T20" s="1100">
        <v>0</v>
      </c>
      <c r="U20" s="2084"/>
      <c r="V20" s="28"/>
      <c r="W20" s="28"/>
      <c r="X20" s="28"/>
      <c r="Y20" s="28"/>
      <c r="Z20" s="28"/>
      <c r="AA20" s="28"/>
      <c r="AB20" s="28"/>
      <c r="AC20" s="28"/>
      <c r="AD20" s="28"/>
      <c r="AE20" s="28"/>
      <c r="AF20" s="28"/>
      <c r="AG20" s="28"/>
    </row>
    <row r="21" spans="2:33" ht="72" customHeight="1" thickBot="1" x14ac:dyDescent="0.3">
      <c r="B21" s="1610"/>
      <c r="C21" s="1631"/>
      <c r="D21" s="1631"/>
      <c r="E21" s="1631"/>
      <c r="F21" s="1601"/>
      <c r="G21" s="1652"/>
      <c r="H21" s="2098"/>
      <c r="I21" s="2098"/>
      <c r="J21" s="1712"/>
      <c r="K21" s="1601"/>
      <c r="L21" s="2088"/>
      <c r="M21" s="1101" t="s">
        <v>2203</v>
      </c>
      <c r="N21" s="1102" t="s">
        <v>2188</v>
      </c>
      <c r="O21" s="828" t="s">
        <v>2189</v>
      </c>
      <c r="P21" s="1103" t="s">
        <v>181</v>
      </c>
      <c r="Q21" s="2063"/>
      <c r="R21" s="2085"/>
      <c r="S21" s="1104">
        <v>1</v>
      </c>
      <c r="T21" s="1104">
        <v>0</v>
      </c>
      <c r="U21" s="2085"/>
      <c r="V21" s="62"/>
      <c r="W21" s="62"/>
      <c r="X21" s="62"/>
      <c r="Y21" s="62"/>
      <c r="Z21" s="62"/>
      <c r="AA21" s="62"/>
      <c r="AB21" s="62"/>
      <c r="AC21" s="62"/>
      <c r="AD21" s="62"/>
      <c r="AE21" s="62"/>
      <c r="AF21" s="62"/>
      <c r="AG21" s="62"/>
    </row>
    <row r="22" spans="2:33" ht="87" customHeight="1" x14ac:dyDescent="0.25">
      <c r="B22" s="1602" t="s">
        <v>2204</v>
      </c>
      <c r="C22" s="1605" t="s">
        <v>134</v>
      </c>
      <c r="D22" s="1605" t="s">
        <v>59</v>
      </c>
      <c r="E22" s="1605" t="s">
        <v>60</v>
      </c>
      <c r="F22" s="1565" t="s">
        <v>83</v>
      </c>
      <c r="G22" s="1632" t="s">
        <v>54</v>
      </c>
      <c r="H22" s="2067" t="s">
        <v>96</v>
      </c>
      <c r="I22" s="2067" t="s">
        <v>103</v>
      </c>
      <c r="J22" s="1694" t="s">
        <v>2205</v>
      </c>
      <c r="K22" s="1565" t="s">
        <v>2206</v>
      </c>
      <c r="L22" s="2089" t="s">
        <v>1314</v>
      </c>
      <c r="M22" s="41" t="s">
        <v>2207</v>
      </c>
      <c r="N22" s="693" t="s">
        <v>2188</v>
      </c>
      <c r="O22" s="658" t="s">
        <v>2189</v>
      </c>
      <c r="P22" s="694" t="s">
        <v>181</v>
      </c>
      <c r="Q22" s="2064">
        <v>200000</v>
      </c>
      <c r="R22" s="2092" t="s">
        <v>1701</v>
      </c>
      <c r="S22" s="695">
        <v>1</v>
      </c>
      <c r="T22" s="695">
        <v>0</v>
      </c>
      <c r="U22" s="2092" t="s">
        <v>2208</v>
      </c>
      <c r="V22" s="50"/>
      <c r="W22" s="65"/>
      <c r="X22" s="65"/>
      <c r="Y22" s="50"/>
      <c r="Z22" s="50"/>
      <c r="AA22" s="66"/>
      <c r="AB22" s="65"/>
      <c r="AC22" s="50"/>
      <c r="AD22" s="50"/>
      <c r="AE22" s="66"/>
      <c r="AF22" s="66"/>
      <c r="AG22" s="66"/>
    </row>
    <row r="23" spans="2:33" ht="88.5" customHeight="1" x14ac:dyDescent="0.25">
      <c r="B23" s="1603"/>
      <c r="C23" s="1606"/>
      <c r="D23" s="1606"/>
      <c r="E23" s="1606"/>
      <c r="F23" s="1566"/>
      <c r="G23" s="1633"/>
      <c r="H23" s="2068"/>
      <c r="I23" s="2068"/>
      <c r="J23" s="1695"/>
      <c r="K23" s="1566"/>
      <c r="L23" s="2090"/>
      <c r="M23" s="698" t="s">
        <v>2209</v>
      </c>
      <c r="N23" s="696" t="s">
        <v>2188</v>
      </c>
      <c r="O23" s="22" t="s">
        <v>2189</v>
      </c>
      <c r="P23" s="697" t="s">
        <v>181</v>
      </c>
      <c r="Q23" s="2065"/>
      <c r="R23" s="2093"/>
      <c r="S23" s="673">
        <v>1</v>
      </c>
      <c r="T23" s="673">
        <v>0</v>
      </c>
      <c r="U23" s="2093"/>
      <c r="V23" s="28"/>
      <c r="W23" s="28"/>
      <c r="X23" s="28"/>
      <c r="Y23" s="28"/>
      <c r="Z23" s="27"/>
      <c r="AA23" s="28"/>
      <c r="AB23" s="28"/>
      <c r="AC23" s="28"/>
      <c r="AD23" s="27"/>
      <c r="AE23" s="28"/>
      <c r="AF23" s="28"/>
      <c r="AG23" s="28"/>
    </row>
    <row r="24" spans="2:33" ht="73.5" customHeight="1" x14ac:dyDescent="0.25">
      <c r="B24" s="1603"/>
      <c r="C24" s="1606"/>
      <c r="D24" s="1606"/>
      <c r="E24" s="1606"/>
      <c r="F24" s="1566"/>
      <c r="G24" s="1633"/>
      <c r="H24" s="2068"/>
      <c r="I24" s="2068"/>
      <c r="J24" s="1695"/>
      <c r="K24" s="1566"/>
      <c r="L24" s="2090"/>
      <c r="M24" s="698" t="s">
        <v>2210</v>
      </c>
      <c r="N24" s="696" t="s">
        <v>2188</v>
      </c>
      <c r="O24" s="22" t="s">
        <v>2189</v>
      </c>
      <c r="P24" s="697" t="s">
        <v>181</v>
      </c>
      <c r="Q24" s="2065"/>
      <c r="R24" s="2093"/>
      <c r="S24" s="673">
        <v>1</v>
      </c>
      <c r="T24" s="673">
        <v>0</v>
      </c>
      <c r="U24" s="2093"/>
      <c r="V24" s="28"/>
      <c r="W24" s="28"/>
      <c r="X24" s="28"/>
      <c r="Y24" s="28"/>
      <c r="Z24" s="27"/>
      <c r="AA24" s="28"/>
      <c r="AB24" s="27"/>
      <c r="AC24" s="27"/>
      <c r="AD24" s="27"/>
      <c r="AE24" s="27"/>
      <c r="AF24" s="28"/>
      <c r="AG24" s="28"/>
    </row>
    <row r="25" spans="2:33" ht="95.25" customHeight="1" x14ac:dyDescent="0.25">
      <c r="B25" s="1603"/>
      <c r="C25" s="1606"/>
      <c r="D25" s="1606"/>
      <c r="E25" s="1606"/>
      <c r="F25" s="1566"/>
      <c r="G25" s="1633"/>
      <c r="H25" s="2068"/>
      <c r="I25" s="2068"/>
      <c r="J25" s="1695"/>
      <c r="K25" s="1566"/>
      <c r="L25" s="2090"/>
      <c r="M25" s="698" t="s">
        <v>2211</v>
      </c>
      <c r="N25" s="696" t="s">
        <v>2188</v>
      </c>
      <c r="O25" s="22" t="s">
        <v>2189</v>
      </c>
      <c r="P25" s="697" t="s">
        <v>181</v>
      </c>
      <c r="Q25" s="2065"/>
      <c r="R25" s="2093"/>
      <c r="S25" s="673">
        <v>1</v>
      </c>
      <c r="T25" s="673">
        <v>0</v>
      </c>
      <c r="U25" s="2093"/>
      <c r="V25" s="28"/>
      <c r="W25" s="28"/>
      <c r="X25" s="28"/>
      <c r="Y25" s="28"/>
      <c r="Z25" s="28"/>
      <c r="AA25" s="28"/>
      <c r="AB25" s="28"/>
      <c r="AC25" s="28"/>
      <c r="AD25" s="28"/>
      <c r="AE25" s="28"/>
      <c r="AF25" s="28"/>
      <c r="AG25" s="28"/>
    </row>
    <row r="26" spans="2:33" ht="86.25" customHeight="1" thickBot="1" x14ac:dyDescent="0.3">
      <c r="B26" s="1604"/>
      <c r="C26" s="1607"/>
      <c r="D26" s="1607"/>
      <c r="E26" s="1607"/>
      <c r="F26" s="1567"/>
      <c r="G26" s="1634"/>
      <c r="H26" s="2099"/>
      <c r="I26" s="2099"/>
      <c r="J26" s="1696"/>
      <c r="K26" s="1567"/>
      <c r="L26" s="2091"/>
      <c r="M26" s="699" t="s">
        <v>2212</v>
      </c>
      <c r="N26" s="700" t="s">
        <v>2188</v>
      </c>
      <c r="O26" s="67" t="s">
        <v>2189</v>
      </c>
      <c r="P26" s="701" t="s">
        <v>181</v>
      </c>
      <c r="Q26" s="2066"/>
      <c r="R26" s="2094"/>
      <c r="S26" s="702">
        <v>1</v>
      </c>
      <c r="T26" s="702">
        <v>0</v>
      </c>
      <c r="U26" s="2094"/>
      <c r="V26" s="62"/>
      <c r="W26" s="62"/>
      <c r="X26" s="62"/>
      <c r="Y26" s="62"/>
      <c r="Z26" s="62"/>
      <c r="AA26" s="62"/>
      <c r="AB26" s="62"/>
      <c r="AC26" s="62"/>
      <c r="AD26" s="62"/>
      <c r="AE26" s="62"/>
      <c r="AF26" s="62"/>
      <c r="AG26" s="62"/>
    </row>
    <row r="27" spans="2:33" ht="78" customHeight="1" x14ac:dyDescent="0.25">
      <c r="B27" s="1608" t="s">
        <v>2213</v>
      </c>
      <c r="C27" s="1619" t="s">
        <v>134</v>
      </c>
      <c r="D27" s="1619" t="s">
        <v>59</v>
      </c>
      <c r="E27" s="1619" t="s">
        <v>60</v>
      </c>
      <c r="F27" s="1599" t="s">
        <v>83</v>
      </c>
      <c r="G27" s="1636" t="s">
        <v>54</v>
      </c>
      <c r="H27" s="2069" t="s">
        <v>96</v>
      </c>
      <c r="I27" s="2069" t="s">
        <v>103</v>
      </c>
      <c r="J27" s="1710" t="s">
        <v>2214</v>
      </c>
      <c r="K27" s="1599" t="s">
        <v>2215</v>
      </c>
      <c r="L27" s="2086" t="s">
        <v>1314</v>
      </c>
      <c r="M27" s="815" t="s">
        <v>2216</v>
      </c>
      <c r="N27" s="1094" t="s">
        <v>2188</v>
      </c>
      <c r="O27" s="1008" t="s">
        <v>2189</v>
      </c>
      <c r="P27" s="1095" t="s">
        <v>181</v>
      </c>
      <c r="Q27" s="2061">
        <v>200000</v>
      </c>
      <c r="R27" s="2083" t="s">
        <v>1701</v>
      </c>
      <c r="S27" s="1096">
        <v>1</v>
      </c>
      <c r="T27" s="1096">
        <v>0</v>
      </c>
      <c r="U27" s="2083" t="s">
        <v>2217</v>
      </c>
      <c r="V27" s="50"/>
      <c r="W27" s="65"/>
      <c r="X27" s="65"/>
      <c r="Y27" s="50"/>
      <c r="Z27" s="50"/>
      <c r="AA27" s="66"/>
      <c r="AB27" s="65"/>
      <c r="AC27" s="50"/>
      <c r="AD27" s="50"/>
      <c r="AE27" s="66"/>
      <c r="AF27" s="66"/>
      <c r="AG27" s="66"/>
    </row>
    <row r="28" spans="2:33" ht="71.25" customHeight="1" x14ac:dyDescent="0.25">
      <c r="B28" s="1609"/>
      <c r="C28" s="1620"/>
      <c r="D28" s="1620"/>
      <c r="E28" s="1620"/>
      <c r="F28" s="1600"/>
      <c r="G28" s="1637"/>
      <c r="H28" s="2070"/>
      <c r="I28" s="2070"/>
      <c r="J28" s="1711"/>
      <c r="K28" s="1600"/>
      <c r="L28" s="2087"/>
      <c r="M28" s="1097" t="s">
        <v>2218</v>
      </c>
      <c r="N28" s="1098" t="s">
        <v>2188</v>
      </c>
      <c r="O28" s="810" t="s">
        <v>2189</v>
      </c>
      <c r="P28" s="1099" t="s">
        <v>181</v>
      </c>
      <c r="Q28" s="2062"/>
      <c r="R28" s="2084"/>
      <c r="S28" s="1100">
        <v>1</v>
      </c>
      <c r="T28" s="1100">
        <v>0</v>
      </c>
      <c r="U28" s="2084"/>
      <c r="V28" s="28"/>
      <c r="W28" s="28"/>
      <c r="X28" s="28"/>
      <c r="Y28" s="28"/>
      <c r="Z28" s="27"/>
      <c r="AA28" s="28"/>
      <c r="AB28" s="28"/>
      <c r="AC28" s="28"/>
      <c r="AD28" s="27"/>
      <c r="AE28" s="28"/>
      <c r="AF28" s="28"/>
      <c r="AG28" s="28"/>
    </row>
    <row r="29" spans="2:33" ht="66.75" customHeight="1" x14ac:dyDescent="0.25">
      <c r="B29" s="1609"/>
      <c r="C29" s="1620"/>
      <c r="D29" s="1620"/>
      <c r="E29" s="1620"/>
      <c r="F29" s="1600"/>
      <c r="G29" s="1637"/>
      <c r="H29" s="2070"/>
      <c r="I29" s="2070"/>
      <c r="J29" s="1711"/>
      <c r="K29" s="1600"/>
      <c r="L29" s="2087"/>
      <c r="M29" s="1097" t="s">
        <v>2219</v>
      </c>
      <c r="N29" s="1098" t="s">
        <v>2188</v>
      </c>
      <c r="O29" s="810" t="s">
        <v>2189</v>
      </c>
      <c r="P29" s="1099" t="s">
        <v>181</v>
      </c>
      <c r="Q29" s="2062"/>
      <c r="R29" s="2084"/>
      <c r="S29" s="1100">
        <v>1</v>
      </c>
      <c r="T29" s="1100">
        <v>0</v>
      </c>
      <c r="U29" s="2084"/>
      <c r="V29" s="28"/>
      <c r="W29" s="28"/>
      <c r="X29" s="28"/>
      <c r="Y29" s="28"/>
      <c r="Z29" s="27"/>
      <c r="AA29" s="28"/>
      <c r="AB29" s="27"/>
      <c r="AC29" s="27"/>
      <c r="AD29" s="27"/>
      <c r="AE29" s="27"/>
      <c r="AF29" s="28"/>
      <c r="AG29" s="28"/>
    </row>
    <row r="30" spans="2:33" ht="78.75" customHeight="1" x14ac:dyDescent="0.25">
      <c r="B30" s="1609"/>
      <c r="C30" s="1620"/>
      <c r="D30" s="1620"/>
      <c r="E30" s="1620"/>
      <c r="F30" s="1600"/>
      <c r="G30" s="1637"/>
      <c r="H30" s="2070"/>
      <c r="I30" s="2070"/>
      <c r="J30" s="1711"/>
      <c r="K30" s="1600"/>
      <c r="L30" s="2087"/>
      <c r="M30" s="1097" t="s">
        <v>2220</v>
      </c>
      <c r="N30" s="1098" t="s">
        <v>2188</v>
      </c>
      <c r="O30" s="810" t="s">
        <v>2189</v>
      </c>
      <c r="P30" s="1099" t="s">
        <v>181</v>
      </c>
      <c r="Q30" s="2062"/>
      <c r="R30" s="2084"/>
      <c r="S30" s="1100">
        <v>1</v>
      </c>
      <c r="T30" s="1100">
        <v>0</v>
      </c>
      <c r="U30" s="2084"/>
      <c r="V30" s="28"/>
      <c r="W30" s="28"/>
      <c r="X30" s="28"/>
      <c r="Y30" s="28"/>
      <c r="Z30" s="28"/>
      <c r="AA30" s="28"/>
      <c r="AB30" s="28"/>
      <c r="AC30" s="28"/>
      <c r="AD30" s="28"/>
      <c r="AE30" s="28"/>
      <c r="AF30" s="28"/>
      <c r="AG30" s="28"/>
    </row>
    <row r="31" spans="2:33" ht="63.75" customHeight="1" thickBot="1" x14ac:dyDescent="0.3">
      <c r="B31" s="1610"/>
      <c r="C31" s="1631"/>
      <c r="D31" s="1631"/>
      <c r="E31" s="1631"/>
      <c r="F31" s="1601"/>
      <c r="G31" s="1652"/>
      <c r="H31" s="2098"/>
      <c r="I31" s="2098"/>
      <c r="J31" s="1712"/>
      <c r="K31" s="1601"/>
      <c r="L31" s="2088"/>
      <c r="M31" s="1101" t="s">
        <v>2221</v>
      </c>
      <c r="N31" s="1102" t="s">
        <v>2188</v>
      </c>
      <c r="O31" s="828" t="s">
        <v>2189</v>
      </c>
      <c r="P31" s="1103" t="s">
        <v>181</v>
      </c>
      <c r="Q31" s="2063"/>
      <c r="R31" s="2085"/>
      <c r="S31" s="1104">
        <v>1</v>
      </c>
      <c r="T31" s="1104">
        <v>0</v>
      </c>
      <c r="U31" s="2085"/>
      <c r="V31" s="62"/>
      <c r="W31" s="62"/>
      <c r="X31" s="62"/>
      <c r="Y31" s="62"/>
      <c r="Z31" s="62"/>
      <c r="AA31" s="62"/>
      <c r="AB31" s="62"/>
      <c r="AC31" s="62"/>
      <c r="AD31" s="62"/>
      <c r="AE31" s="62"/>
      <c r="AF31" s="62"/>
      <c r="AG31" s="62"/>
    </row>
    <row r="32" spans="2:33" ht="95.25" customHeight="1" x14ac:dyDescent="0.25">
      <c r="B32" s="1602" t="s">
        <v>2222</v>
      </c>
      <c r="C32" s="1605" t="s">
        <v>134</v>
      </c>
      <c r="D32" s="1605" t="s">
        <v>59</v>
      </c>
      <c r="E32" s="1605" t="s">
        <v>60</v>
      </c>
      <c r="F32" s="1565" t="s">
        <v>83</v>
      </c>
      <c r="G32" s="1632" t="s">
        <v>54</v>
      </c>
      <c r="H32" s="2067" t="s">
        <v>96</v>
      </c>
      <c r="I32" s="2067" t="s">
        <v>103</v>
      </c>
      <c r="J32" s="1694" t="s">
        <v>2223</v>
      </c>
      <c r="K32" s="1565" t="s">
        <v>2224</v>
      </c>
      <c r="L32" s="2089" t="s">
        <v>1314</v>
      </c>
      <c r="M32" s="41" t="s">
        <v>2225</v>
      </c>
      <c r="N32" s="693" t="s">
        <v>2188</v>
      </c>
      <c r="O32" s="658" t="s">
        <v>2189</v>
      </c>
      <c r="P32" s="694" t="s">
        <v>181</v>
      </c>
      <c r="Q32" s="2064">
        <v>150000</v>
      </c>
      <c r="R32" s="2092" t="s">
        <v>1701</v>
      </c>
      <c r="S32" s="695">
        <v>1</v>
      </c>
      <c r="T32" s="695">
        <v>0</v>
      </c>
      <c r="U32" s="2092" t="s">
        <v>2226</v>
      </c>
      <c r="V32" s="50"/>
      <c r="W32" s="65"/>
      <c r="X32" s="65"/>
      <c r="Y32" s="50"/>
      <c r="Z32" s="50"/>
      <c r="AA32" s="66"/>
      <c r="AB32" s="65"/>
      <c r="AC32" s="50"/>
      <c r="AD32" s="50"/>
      <c r="AE32" s="66"/>
      <c r="AF32" s="66"/>
      <c r="AG32" s="66"/>
    </row>
    <row r="33" spans="2:33" ht="88.5" customHeight="1" x14ac:dyDescent="0.25">
      <c r="B33" s="1603"/>
      <c r="C33" s="1606"/>
      <c r="D33" s="1606"/>
      <c r="E33" s="1606"/>
      <c r="F33" s="1566"/>
      <c r="G33" s="1633"/>
      <c r="H33" s="2068"/>
      <c r="I33" s="2068"/>
      <c r="J33" s="1695"/>
      <c r="K33" s="1566"/>
      <c r="L33" s="2090"/>
      <c r="M33" s="698" t="s">
        <v>2227</v>
      </c>
      <c r="N33" s="696" t="s">
        <v>2188</v>
      </c>
      <c r="O33" s="22" t="s">
        <v>2189</v>
      </c>
      <c r="P33" s="697" t="s">
        <v>181</v>
      </c>
      <c r="Q33" s="2065"/>
      <c r="R33" s="2093"/>
      <c r="S33" s="673">
        <v>1</v>
      </c>
      <c r="T33" s="673">
        <v>0</v>
      </c>
      <c r="U33" s="2093"/>
      <c r="V33" s="28"/>
      <c r="W33" s="28"/>
      <c r="X33" s="28"/>
      <c r="Y33" s="28"/>
      <c r="Z33" s="27"/>
      <c r="AA33" s="28"/>
      <c r="AB33" s="28"/>
      <c r="AC33" s="28"/>
      <c r="AD33" s="27"/>
      <c r="AE33" s="28"/>
      <c r="AF33" s="28"/>
      <c r="AG33" s="28"/>
    </row>
    <row r="34" spans="2:33" ht="69" customHeight="1" x14ac:dyDescent="0.25">
      <c r="B34" s="1603"/>
      <c r="C34" s="1606"/>
      <c r="D34" s="1606"/>
      <c r="E34" s="1606"/>
      <c r="F34" s="1566"/>
      <c r="G34" s="1633"/>
      <c r="H34" s="2068"/>
      <c r="I34" s="2068"/>
      <c r="J34" s="1695"/>
      <c r="K34" s="1566"/>
      <c r="L34" s="2090"/>
      <c r="M34" s="698" t="s">
        <v>2228</v>
      </c>
      <c r="N34" s="696" t="s">
        <v>2188</v>
      </c>
      <c r="O34" s="22" t="s">
        <v>2189</v>
      </c>
      <c r="P34" s="697" t="s">
        <v>181</v>
      </c>
      <c r="Q34" s="2065"/>
      <c r="R34" s="2093"/>
      <c r="S34" s="673">
        <v>1</v>
      </c>
      <c r="T34" s="673">
        <v>0</v>
      </c>
      <c r="U34" s="2093"/>
      <c r="V34" s="28"/>
      <c r="W34" s="28"/>
      <c r="X34" s="28"/>
      <c r="Y34" s="28"/>
      <c r="Z34" s="27"/>
      <c r="AA34" s="28"/>
      <c r="AB34" s="27"/>
      <c r="AC34" s="27"/>
      <c r="AD34" s="27"/>
      <c r="AE34" s="27"/>
      <c r="AF34" s="28"/>
      <c r="AG34" s="28"/>
    </row>
    <row r="35" spans="2:33" ht="62.25" customHeight="1" x14ac:dyDescent="0.25">
      <c r="B35" s="1603"/>
      <c r="C35" s="1606"/>
      <c r="D35" s="1606"/>
      <c r="E35" s="1606"/>
      <c r="F35" s="1566"/>
      <c r="G35" s="1633"/>
      <c r="H35" s="2068"/>
      <c r="I35" s="2068"/>
      <c r="J35" s="1695"/>
      <c r="K35" s="1566"/>
      <c r="L35" s="2090"/>
      <c r="M35" s="698" t="s">
        <v>2229</v>
      </c>
      <c r="N35" s="696" t="s">
        <v>2188</v>
      </c>
      <c r="O35" s="22" t="s">
        <v>2189</v>
      </c>
      <c r="P35" s="697" t="s">
        <v>181</v>
      </c>
      <c r="Q35" s="2065"/>
      <c r="R35" s="2093"/>
      <c r="S35" s="673">
        <v>1</v>
      </c>
      <c r="T35" s="673">
        <v>0</v>
      </c>
      <c r="U35" s="2093"/>
      <c r="V35" s="28"/>
      <c r="W35" s="28"/>
      <c r="X35" s="28"/>
      <c r="Y35" s="28"/>
      <c r="Z35" s="28"/>
      <c r="AA35" s="28"/>
      <c r="AB35" s="28"/>
      <c r="AC35" s="28"/>
      <c r="AD35" s="28"/>
      <c r="AE35" s="28"/>
      <c r="AF35" s="28"/>
      <c r="AG35" s="28"/>
    </row>
    <row r="36" spans="2:33" ht="42.75" customHeight="1" thickBot="1" x14ac:dyDescent="0.3">
      <c r="B36" s="1604"/>
      <c r="C36" s="1607"/>
      <c r="D36" s="1607"/>
      <c r="E36" s="1607"/>
      <c r="F36" s="1567"/>
      <c r="G36" s="1634"/>
      <c r="H36" s="2099"/>
      <c r="I36" s="2099"/>
      <c r="J36" s="1696"/>
      <c r="K36" s="1567"/>
      <c r="L36" s="2091"/>
      <c r="M36" s="699" t="s">
        <v>2203</v>
      </c>
      <c r="N36" s="700" t="s">
        <v>2188</v>
      </c>
      <c r="O36" s="67" t="s">
        <v>2189</v>
      </c>
      <c r="P36" s="701" t="s">
        <v>181</v>
      </c>
      <c r="Q36" s="2066"/>
      <c r="R36" s="2094"/>
      <c r="S36" s="702">
        <v>1</v>
      </c>
      <c r="T36" s="702">
        <v>0</v>
      </c>
      <c r="U36" s="2094"/>
      <c r="V36" s="62"/>
      <c r="W36" s="62"/>
      <c r="X36" s="62"/>
      <c r="Y36" s="62"/>
      <c r="Z36" s="62"/>
      <c r="AA36" s="62"/>
      <c r="AB36" s="62"/>
      <c r="AC36" s="62"/>
      <c r="AD36" s="62"/>
      <c r="AE36" s="62"/>
      <c r="AF36" s="62"/>
      <c r="AG36" s="62"/>
    </row>
    <row r="37" spans="2:33" ht="85.5" customHeight="1" x14ac:dyDescent="0.25">
      <c r="B37" s="1608" t="s">
        <v>2230</v>
      </c>
      <c r="C37" s="1619" t="s">
        <v>134</v>
      </c>
      <c r="D37" s="1619" t="s">
        <v>59</v>
      </c>
      <c r="E37" s="1619" t="s">
        <v>60</v>
      </c>
      <c r="F37" s="1599" t="s">
        <v>83</v>
      </c>
      <c r="G37" s="1636" t="s">
        <v>54</v>
      </c>
      <c r="H37" s="2069" t="s">
        <v>96</v>
      </c>
      <c r="I37" s="2069" t="s">
        <v>103</v>
      </c>
      <c r="J37" s="1710" t="s">
        <v>2231</v>
      </c>
      <c r="K37" s="1599" t="s">
        <v>2232</v>
      </c>
      <c r="L37" s="2086" t="s">
        <v>1314</v>
      </c>
      <c r="M37" s="815" t="s">
        <v>2233</v>
      </c>
      <c r="N37" s="1094" t="s">
        <v>2188</v>
      </c>
      <c r="O37" s="1008" t="s">
        <v>2189</v>
      </c>
      <c r="P37" s="1095" t="s">
        <v>181</v>
      </c>
      <c r="Q37" s="2061">
        <v>300000</v>
      </c>
      <c r="R37" s="2083" t="s">
        <v>1701</v>
      </c>
      <c r="S37" s="1096">
        <v>1</v>
      </c>
      <c r="T37" s="1096">
        <v>0</v>
      </c>
      <c r="U37" s="2083" t="s">
        <v>2234</v>
      </c>
      <c r="V37" s="50"/>
      <c r="W37" s="65"/>
      <c r="X37" s="65"/>
      <c r="Y37" s="50"/>
      <c r="Z37" s="50"/>
      <c r="AA37" s="66"/>
      <c r="AB37" s="65"/>
      <c r="AC37" s="50"/>
      <c r="AD37" s="50"/>
      <c r="AE37" s="66"/>
      <c r="AF37" s="66"/>
      <c r="AG37" s="66"/>
    </row>
    <row r="38" spans="2:33" ht="78.75" customHeight="1" x14ac:dyDescent="0.25">
      <c r="B38" s="1609"/>
      <c r="C38" s="1620"/>
      <c r="D38" s="1620"/>
      <c r="E38" s="1620"/>
      <c r="F38" s="1600"/>
      <c r="G38" s="1637"/>
      <c r="H38" s="2070"/>
      <c r="I38" s="2070"/>
      <c r="J38" s="1711"/>
      <c r="K38" s="1600"/>
      <c r="L38" s="2087"/>
      <c r="M38" s="1097" t="s">
        <v>2235</v>
      </c>
      <c r="N38" s="1098" t="s">
        <v>2188</v>
      </c>
      <c r="O38" s="810" t="s">
        <v>2189</v>
      </c>
      <c r="P38" s="1099" t="s">
        <v>181</v>
      </c>
      <c r="Q38" s="2062"/>
      <c r="R38" s="2084"/>
      <c r="S38" s="1100">
        <v>1</v>
      </c>
      <c r="T38" s="1100">
        <v>0</v>
      </c>
      <c r="U38" s="2084"/>
      <c r="V38" s="28"/>
      <c r="W38" s="28"/>
      <c r="X38" s="28"/>
      <c r="Y38" s="28"/>
      <c r="Z38" s="27"/>
      <c r="AA38" s="28"/>
      <c r="AB38" s="28"/>
      <c r="AC38" s="28"/>
      <c r="AD38" s="27"/>
      <c r="AE38" s="28"/>
      <c r="AF38" s="28"/>
      <c r="AG38" s="28"/>
    </row>
    <row r="39" spans="2:33" ht="84.75" customHeight="1" x14ac:dyDescent="0.25">
      <c r="B39" s="1609"/>
      <c r="C39" s="1620"/>
      <c r="D39" s="1620"/>
      <c r="E39" s="1620"/>
      <c r="F39" s="1600"/>
      <c r="G39" s="1637"/>
      <c r="H39" s="2070"/>
      <c r="I39" s="2070"/>
      <c r="J39" s="1711"/>
      <c r="K39" s="1600"/>
      <c r="L39" s="2087"/>
      <c r="M39" s="1097" t="s">
        <v>2236</v>
      </c>
      <c r="N39" s="1098" t="s">
        <v>2188</v>
      </c>
      <c r="O39" s="810" t="s">
        <v>2189</v>
      </c>
      <c r="P39" s="1099" t="s">
        <v>181</v>
      </c>
      <c r="Q39" s="2062"/>
      <c r="R39" s="2084"/>
      <c r="S39" s="1100">
        <v>1</v>
      </c>
      <c r="T39" s="1100">
        <v>0</v>
      </c>
      <c r="U39" s="2084"/>
      <c r="V39" s="28"/>
      <c r="W39" s="28"/>
      <c r="X39" s="28"/>
      <c r="Y39" s="28"/>
      <c r="Z39" s="27"/>
      <c r="AA39" s="28"/>
      <c r="AB39" s="27"/>
      <c r="AC39" s="27"/>
      <c r="AD39" s="27"/>
      <c r="AE39" s="27"/>
      <c r="AF39" s="28"/>
      <c r="AG39" s="28"/>
    </row>
    <row r="40" spans="2:33" ht="94.5" customHeight="1" x14ac:dyDescent="0.25">
      <c r="B40" s="1609"/>
      <c r="C40" s="1620"/>
      <c r="D40" s="1620"/>
      <c r="E40" s="1620"/>
      <c r="F40" s="1600"/>
      <c r="G40" s="1637"/>
      <c r="H40" s="2070"/>
      <c r="I40" s="2070"/>
      <c r="J40" s="1711"/>
      <c r="K40" s="1600"/>
      <c r="L40" s="2087"/>
      <c r="M40" s="1097" t="s">
        <v>2237</v>
      </c>
      <c r="N40" s="1098" t="s">
        <v>2188</v>
      </c>
      <c r="O40" s="810" t="s">
        <v>2189</v>
      </c>
      <c r="P40" s="1099" t="s">
        <v>181</v>
      </c>
      <c r="Q40" s="2062"/>
      <c r="R40" s="2084"/>
      <c r="S40" s="1100">
        <v>1</v>
      </c>
      <c r="T40" s="1100">
        <v>0</v>
      </c>
      <c r="U40" s="2084"/>
      <c r="V40" s="28"/>
      <c r="W40" s="28"/>
      <c r="X40" s="28"/>
      <c r="Y40" s="28"/>
      <c r="Z40" s="28"/>
      <c r="AA40" s="28"/>
      <c r="AB40" s="28"/>
      <c r="AC40" s="28"/>
      <c r="AD40" s="28"/>
      <c r="AE40" s="28"/>
      <c r="AF40" s="28"/>
      <c r="AG40" s="28"/>
    </row>
    <row r="41" spans="2:33" ht="63" customHeight="1" thickBot="1" x14ac:dyDescent="0.3">
      <c r="B41" s="1610"/>
      <c r="C41" s="1631"/>
      <c r="D41" s="1631"/>
      <c r="E41" s="1631"/>
      <c r="F41" s="1601"/>
      <c r="G41" s="1652"/>
      <c r="H41" s="2098"/>
      <c r="I41" s="2098"/>
      <c r="J41" s="1712"/>
      <c r="K41" s="1601"/>
      <c r="L41" s="2088"/>
      <c r="M41" s="1101" t="s">
        <v>2238</v>
      </c>
      <c r="N41" s="1102" t="s">
        <v>2188</v>
      </c>
      <c r="O41" s="828" t="s">
        <v>2189</v>
      </c>
      <c r="P41" s="1103" t="s">
        <v>181</v>
      </c>
      <c r="Q41" s="2063"/>
      <c r="R41" s="2085"/>
      <c r="S41" s="1104">
        <v>1</v>
      </c>
      <c r="T41" s="1104">
        <v>0</v>
      </c>
      <c r="U41" s="2085"/>
      <c r="V41" s="62"/>
      <c r="W41" s="62"/>
      <c r="X41" s="62"/>
      <c r="Y41" s="62"/>
      <c r="Z41" s="62"/>
      <c r="AA41" s="62"/>
      <c r="AB41" s="62"/>
      <c r="AC41" s="62"/>
      <c r="AD41" s="62"/>
      <c r="AE41" s="62"/>
      <c r="AF41" s="62"/>
      <c r="AG41" s="62"/>
    </row>
    <row r="42" spans="2:33" ht="69" customHeight="1" x14ac:dyDescent="0.25">
      <c r="B42" s="1602" t="s">
        <v>2239</v>
      </c>
      <c r="C42" s="1605" t="s">
        <v>134</v>
      </c>
      <c r="D42" s="1605" t="s">
        <v>59</v>
      </c>
      <c r="E42" s="1605" t="s">
        <v>60</v>
      </c>
      <c r="F42" s="1565" t="s">
        <v>83</v>
      </c>
      <c r="G42" s="1632" t="s">
        <v>54</v>
      </c>
      <c r="H42" s="2067" t="s">
        <v>96</v>
      </c>
      <c r="I42" s="2067" t="s">
        <v>103</v>
      </c>
      <c r="J42" s="1694" t="s">
        <v>2240</v>
      </c>
      <c r="K42" s="1565" t="s">
        <v>2241</v>
      </c>
      <c r="L42" s="2089" t="s">
        <v>1314</v>
      </c>
      <c r="M42" s="41" t="s">
        <v>2242</v>
      </c>
      <c r="N42" s="693" t="s">
        <v>2188</v>
      </c>
      <c r="O42" s="658" t="s">
        <v>2189</v>
      </c>
      <c r="P42" s="694" t="s">
        <v>181</v>
      </c>
      <c r="Q42" s="2064">
        <v>200000</v>
      </c>
      <c r="R42" s="2092" t="s">
        <v>1701</v>
      </c>
      <c r="S42" s="695">
        <v>1</v>
      </c>
      <c r="T42" s="695">
        <v>0</v>
      </c>
      <c r="U42" s="2092" t="s">
        <v>2243</v>
      </c>
      <c r="V42" s="50"/>
      <c r="W42" s="65"/>
      <c r="X42" s="65"/>
      <c r="Y42" s="50"/>
      <c r="Z42" s="50"/>
      <c r="AA42" s="66"/>
      <c r="AB42" s="65"/>
      <c r="AC42" s="50"/>
      <c r="AD42" s="50"/>
      <c r="AE42" s="66"/>
      <c r="AF42" s="66"/>
      <c r="AG42" s="66"/>
    </row>
    <row r="43" spans="2:33" ht="64.5" customHeight="1" x14ac:dyDescent="0.25">
      <c r="B43" s="1603"/>
      <c r="C43" s="1606"/>
      <c r="D43" s="1606"/>
      <c r="E43" s="1606"/>
      <c r="F43" s="1566"/>
      <c r="G43" s="1633"/>
      <c r="H43" s="2068"/>
      <c r="I43" s="2068"/>
      <c r="J43" s="1695"/>
      <c r="K43" s="1566"/>
      <c r="L43" s="2090"/>
      <c r="M43" s="698" t="s">
        <v>2244</v>
      </c>
      <c r="N43" s="696" t="s">
        <v>2188</v>
      </c>
      <c r="O43" s="22" t="s">
        <v>2189</v>
      </c>
      <c r="P43" s="697" t="s">
        <v>181</v>
      </c>
      <c r="Q43" s="2065"/>
      <c r="R43" s="2093"/>
      <c r="S43" s="673">
        <v>1</v>
      </c>
      <c r="T43" s="673">
        <v>0</v>
      </c>
      <c r="U43" s="2093"/>
      <c r="V43" s="564"/>
      <c r="W43" s="565"/>
      <c r="X43" s="565"/>
      <c r="Y43" s="564"/>
      <c r="Z43" s="564"/>
      <c r="AA43" s="563"/>
      <c r="AB43" s="565"/>
      <c r="AC43" s="564"/>
      <c r="AD43" s="564"/>
      <c r="AE43" s="563"/>
      <c r="AF43" s="563"/>
      <c r="AG43" s="563"/>
    </row>
    <row r="44" spans="2:33" ht="70.5" customHeight="1" x14ac:dyDescent="0.25">
      <c r="B44" s="1603"/>
      <c r="C44" s="1606"/>
      <c r="D44" s="1606"/>
      <c r="E44" s="1606"/>
      <c r="F44" s="1566"/>
      <c r="G44" s="1633"/>
      <c r="H44" s="2068"/>
      <c r="I44" s="2068"/>
      <c r="J44" s="1695"/>
      <c r="K44" s="1566"/>
      <c r="L44" s="2090"/>
      <c r="M44" s="698" t="s">
        <v>2245</v>
      </c>
      <c r="N44" s="696" t="s">
        <v>2188</v>
      </c>
      <c r="O44" s="22" t="s">
        <v>2189</v>
      </c>
      <c r="P44" s="697" t="s">
        <v>181</v>
      </c>
      <c r="Q44" s="2065"/>
      <c r="R44" s="2093"/>
      <c r="S44" s="673">
        <v>1</v>
      </c>
      <c r="T44" s="673">
        <v>0</v>
      </c>
      <c r="U44" s="2093"/>
      <c r="V44" s="564"/>
      <c r="W44" s="565"/>
      <c r="X44" s="565"/>
      <c r="Y44" s="564"/>
      <c r="Z44" s="564"/>
      <c r="AA44" s="563"/>
      <c r="AB44" s="565"/>
      <c r="AC44" s="564"/>
      <c r="AD44" s="564"/>
      <c r="AE44" s="563"/>
      <c r="AF44" s="563"/>
      <c r="AG44" s="563"/>
    </row>
    <row r="45" spans="2:33" ht="66" customHeight="1" x14ac:dyDescent="0.25">
      <c r="B45" s="1603"/>
      <c r="C45" s="1606"/>
      <c r="D45" s="1606"/>
      <c r="E45" s="1606"/>
      <c r="F45" s="1566"/>
      <c r="G45" s="1633"/>
      <c r="H45" s="2068"/>
      <c r="I45" s="2068"/>
      <c r="J45" s="1695"/>
      <c r="K45" s="1566"/>
      <c r="L45" s="2090"/>
      <c r="M45" s="698" t="s">
        <v>2246</v>
      </c>
      <c r="N45" s="696" t="s">
        <v>2188</v>
      </c>
      <c r="O45" s="22" t="s">
        <v>2189</v>
      </c>
      <c r="P45" s="697" t="s">
        <v>181</v>
      </c>
      <c r="Q45" s="2065"/>
      <c r="R45" s="2093"/>
      <c r="S45" s="673">
        <v>1</v>
      </c>
      <c r="T45" s="673">
        <v>0</v>
      </c>
      <c r="U45" s="2093"/>
      <c r="V45" s="564"/>
      <c r="W45" s="565"/>
      <c r="X45" s="565"/>
      <c r="Y45" s="564"/>
      <c r="Z45" s="564"/>
      <c r="AA45" s="563"/>
      <c r="AB45" s="565"/>
      <c r="AC45" s="564"/>
      <c r="AD45" s="564"/>
      <c r="AE45" s="563"/>
      <c r="AF45" s="563"/>
      <c r="AG45" s="563"/>
    </row>
    <row r="46" spans="2:33" ht="61.5" customHeight="1" thickBot="1" x14ac:dyDescent="0.3">
      <c r="B46" s="1603"/>
      <c r="C46" s="1606"/>
      <c r="D46" s="1606"/>
      <c r="E46" s="1606"/>
      <c r="F46" s="1566"/>
      <c r="G46" s="1633"/>
      <c r="H46" s="2068"/>
      <c r="I46" s="2068"/>
      <c r="J46" s="1695"/>
      <c r="K46" s="1566"/>
      <c r="L46" s="2090"/>
      <c r="M46" s="699" t="s">
        <v>2247</v>
      </c>
      <c r="N46" s="700" t="s">
        <v>2188</v>
      </c>
      <c r="O46" s="67" t="s">
        <v>2189</v>
      </c>
      <c r="P46" s="701" t="s">
        <v>181</v>
      </c>
      <c r="Q46" s="2066"/>
      <c r="R46" s="2094"/>
      <c r="S46" s="702">
        <v>1</v>
      </c>
      <c r="T46" s="702">
        <v>0</v>
      </c>
      <c r="U46" s="2094"/>
      <c r="V46" s="690"/>
      <c r="W46" s="691"/>
      <c r="X46" s="691"/>
      <c r="Y46" s="690"/>
      <c r="Z46" s="690"/>
      <c r="AA46" s="652"/>
      <c r="AB46" s="691"/>
      <c r="AC46" s="690"/>
      <c r="AD46" s="690"/>
      <c r="AE46" s="652"/>
      <c r="AF46" s="652"/>
      <c r="AG46" s="652"/>
    </row>
    <row r="47" spans="2:33" ht="73.5" customHeight="1" x14ac:dyDescent="0.25">
      <c r="B47" s="1608" t="s">
        <v>2248</v>
      </c>
      <c r="C47" s="1619" t="s">
        <v>134</v>
      </c>
      <c r="D47" s="1619" t="s">
        <v>59</v>
      </c>
      <c r="E47" s="1619" t="s">
        <v>60</v>
      </c>
      <c r="F47" s="1599" t="s">
        <v>83</v>
      </c>
      <c r="G47" s="1636" t="s">
        <v>54</v>
      </c>
      <c r="H47" s="2069" t="s">
        <v>96</v>
      </c>
      <c r="I47" s="2069" t="s">
        <v>103</v>
      </c>
      <c r="J47" s="1710" t="s">
        <v>2249</v>
      </c>
      <c r="K47" s="1599" t="s">
        <v>2250</v>
      </c>
      <c r="L47" s="2086" t="s">
        <v>1314</v>
      </c>
      <c r="M47" s="815" t="s">
        <v>2251</v>
      </c>
      <c r="N47" s="1094" t="s">
        <v>2188</v>
      </c>
      <c r="O47" s="1008" t="s">
        <v>2189</v>
      </c>
      <c r="P47" s="1095" t="s">
        <v>181</v>
      </c>
      <c r="Q47" s="2061">
        <v>5900000</v>
      </c>
      <c r="R47" s="2083" t="s">
        <v>1701</v>
      </c>
      <c r="S47" s="1096">
        <v>1</v>
      </c>
      <c r="T47" s="1096">
        <v>0</v>
      </c>
      <c r="U47" s="2083" t="s">
        <v>2252</v>
      </c>
      <c r="V47" s="50"/>
      <c r="W47" s="65"/>
      <c r="X47" s="65"/>
      <c r="Y47" s="50"/>
      <c r="Z47" s="50"/>
      <c r="AA47" s="66"/>
      <c r="AB47" s="65"/>
      <c r="AC47" s="50"/>
      <c r="AD47" s="50"/>
      <c r="AE47" s="66"/>
      <c r="AF47" s="66"/>
      <c r="AG47" s="66"/>
    </row>
    <row r="48" spans="2:33" ht="60" customHeight="1" x14ac:dyDescent="0.25">
      <c r="B48" s="1609"/>
      <c r="C48" s="1620"/>
      <c r="D48" s="1620"/>
      <c r="E48" s="1620"/>
      <c r="F48" s="1600"/>
      <c r="G48" s="1637"/>
      <c r="H48" s="2070"/>
      <c r="I48" s="2070"/>
      <c r="J48" s="1711"/>
      <c r="K48" s="1600"/>
      <c r="L48" s="2087"/>
      <c r="M48" s="1097" t="s">
        <v>2253</v>
      </c>
      <c r="N48" s="1098" t="s">
        <v>2188</v>
      </c>
      <c r="O48" s="810" t="s">
        <v>2189</v>
      </c>
      <c r="P48" s="1099" t="s">
        <v>181</v>
      </c>
      <c r="Q48" s="2062"/>
      <c r="R48" s="2084"/>
      <c r="S48" s="1100">
        <v>1</v>
      </c>
      <c r="T48" s="1100">
        <v>0</v>
      </c>
      <c r="U48" s="2084"/>
      <c r="V48" s="28"/>
      <c r="W48" s="28"/>
      <c r="X48" s="28"/>
      <c r="Y48" s="28"/>
      <c r="Z48" s="27"/>
      <c r="AA48" s="28"/>
      <c r="AB48" s="28"/>
      <c r="AC48" s="28"/>
      <c r="AD48" s="27"/>
      <c r="AE48" s="28"/>
      <c r="AF48" s="28"/>
      <c r="AG48" s="28"/>
    </row>
    <row r="49" spans="2:33" ht="66" customHeight="1" x14ac:dyDescent="0.25">
      <c r="B49" s="1609"/>
      <c r="C49" s="1620"/>
      <c r="D49" s="1620"/>
      <c r="E49" s="1620"/>
      <c r="F49" s="1600"/>
      <c r="G49" s="1637"/>
      <c r="H49" s="2070"/>
      <c r="I49" s="2070"/>
      <c r="J49" s="1711"/>
      <c r="K49" s="1600"/>
      <c r="L49" s="2087"/>
      <c r="M49" s="1097" t="s">
        <v>2254</v>
      </c>
      <c r="N49" s="1098" t="s">
        <v>2188</v>
      </c>
      <c r="O49" s="810" t="s">
        <v>2189</v>
      </c>
      <c r="P49" s="1099" t="s">
        <v>181</v>
      </c>
      <c r="Q49" s="2062"/>
      <c r="R49" s="2084"/>
      <c r="S49" s="1100">
        <v>1</v>
      </c>
      <c r="T49" s="1100">
        <v>0</v>
      </c>
      <c r="U49" s="2084"/>
      <c r="V49" s="28"/>
      <c r="W49" s="28"/>
      <c r="X49" s="28"/>
      <c r="Y49" s="28"/>
      <c r="Z49" s="27"/>
      <c r="AA49" s="28"/>
      <c r="AB49" s="28"/>
      <c r="AC49" s="28"/>
      <c r="AD49" s="27"/>
      <c r="AE49" s="28"/>
      <c r="AF49" s="28"/>
      <c r="AG49" s="28"/>
    </row>
    <row r="50" spans="2:33" ht="65.25" customHeight="1" x14ac:dyDescent="0.25">
      <c r="B50" s="1609"/>
      <c r="C50" s="1620"/>
      <c r="D50" s="1620"/>
      <c r="E50" s="1620"/>
      <c r="F50" s="1600"/>
      <c r="G50" s="1637"/>
      <c r="H50" s="2070"/>
      <c r="I50" s="2070"/>
      <c r="J50" s="1711"/>
      <c r="K50" s="1600"/>
      <c r="L50" s="2087"/>
      <c r="M50" s="1097" t="s">
        <v>2255</v>
      </c>
      <c r="N50" s="1098" t="s">
        <v>2188</v>
      </c>
      <c r="O50" s="810" t="s">
        <v>2189</v>
      </c>
      <c r="P50" s="1099" t="s">
        <v>181</v>
      </c>
      <c r="Q50" s="2062"/>
      <c r="R50" s="2084"/>
      <c r="S50" s="1100">
        <v>1</v>
      </c>
      <c r="T50" s="1100">
        <v>0</v>
      </c>
      <c r="U50" s="2084"/>
      <c r="V50" s="28"/>
      <c r="W50" s="28"/>
      <c r="X50" s="28"/>
      <c r="Y50" s="28"/>
      <c r="Z50" s="27"/>
      <c r="AA50" s="28"/>
      <c r="AB50" s="27"/>
      <c r="AC50" s="27"/>
      <c r="AD50" s="27"/>
      <c r="AE50" s="27"/>
      <c r="AF50" s="28"/>
      <c r="AG50" s="28"/>
    </row>
    <row r="51" spans="2:33" ht="60" customHeight="1" thickBot="1" x14ac:dyDescent="0.3">
      <c r="B51" s="1609"/>
      <c r="C51" s="1620"/>
      <c r="D51" s="1620"/>
      <c r="E51" s="1620"/>
      <c r="F51" s="1600"/>
      <c r="G51" s="1637"/>
      <c r="H51" s="2070"/>
      <c r="I51" s="2070"/>
      <c r="J51" s="1711"/>
      <c r="K51" s="1600"/>
      <c r="L51" s="2087"/>
      <c r="M51" s="1101" t="s">
        <v>2256</v>
      </c>
      <c r="N51" s="1102" t="s">
        <v>2188</v>
      </c>
      <c r="O51" s="828" t="s">
        <v>2189</v>
      </c>
      <c r="P51" s="1103" t="s">
        <v>181</v>
      </c>
      <c r="Q51" s="2063"/>
      <c r="R51" s="2085"/>
      <c r="S51" s="1104">
        <v>1</v>
      </c>
      <c r="T51" s="1104">
        <v>0</v>
      </c>
      <c r="U51" s="2085"/>
      <c r="V51" s="62"/>
      <c r="W51" s="62"/>
      <c r="X51" s="62"/>
      <c r="Y51" s="62"/>
      <c r="Z51" s="62"/>
      <c r="AA51" s="62"/>
      <c r="AB51" s="62"/>
      <c r="AC51" s="62"/>
      <c r="AD51" s="62"/>
      <c r="AE51" s="62"/>
      <c r="AF51" s="62"/>
      <c r="AG51" s="62"/>
    </row>
    <row r="52" spans="2:33" ht="78" customHeight="1" x14ac:dyDescent="0.25">
      <c r="B52" s="1602" t="s">
        <v>2257</v>
      </c>
      <c r="C52" s="1934" t="s">
        <v>134</v>
      </c>
      <c r="D52" s="1605" t="s">
        <v>59</v>
      </c>
      <c r="E52" s="1605" t="s">
        <v>60</v>
      </c>
      <c r="F52" s="1565" t="s">
        <v>83</v>
      </c>
      <c r="G52" s="1632" t="s">
        <v>54</v>
      </c>
      <c r="H52" s="2067" t="s">
        <v>96</v>
      </c>
      <c r="I52" s="2067" t="s">
        <v>103</v>
      </c>
      <c r="J52" s="1694" t="s">
        <v>2258</v>
      </c>
      <c r="K52" s="1568" t="s">
        <v>2259</v>
      </c>
      <c r="L52" s="2089" t="s">
        <v>1314</v>
      </c>
      <c r="M52" s="41" t="s">
        <v>2260</v>
      </c>
      <c r="N52" s="693" t="s">
        <v>2188</v>
      </c>
      <c r="O52" s="658" t="s">
        <v>2189</v>
      </c>
      <c r="P52" s="694" t="s">
        <v>181</v>
      </c>
      <c r="Q52" s="2064">
        <v>200000000</v>
      </c>
      <c r="R52" s="2092" t="s">
        <v>1701</v>
      </c>
      <c r="S52" s="695">
        <v>1</v>
      </c>
      <c r="T52" s="695">
        <v>0</v>
      </c>
      <c r="U52" s="2092" t="s">
        <v>2261</v>
      </c>
      <c r="V52" s="50"/>
      <c r="W52" s="65"/>
      <c r="X52" s="65"/>
      <c r="Y52" s="50"/>
      <c r="Z52" s="50"/>
      <c r="AA52" s="66"/>
      <c r="AB52" s="65"/>
      <c r="AC52" s="50"/>
      <c r="AD52" s="50"/>
      <c r="AE52" s="66"/>
      <c r="AF52" s="66"/>
      <c r="AG52" s="66"/>
    </row>
    <row r="53" spans="2:33" ht="72.75" customHeight="1" x14ac:dyDescent="0.25">
      <c r="B53" s="1603"/>
      <c r="C53" s="1935"/>
      <c r="D53" s="1606"/>
      <c r="E53" s="1606"/>
      <c r="F53" s="1566"/>
      <c r="G53" s="1633"/>
      <c r="H53" s="2068"/>
      <c r="I53" s="2068"/>
      <c r="J53" s="1695"/>
      <c r="K53" s="1569"/>
      <c r="L53" s="2090"/>
      <c r="M53" s="698" t="s">
        <v>2262</v>
      </c>
      <c r="N53" s="696" t="s">
        <v>2188</v>
      </c>
      <c r="O53" s="22" t="s">
        <v>2189</v>
      </c>
      <c r="P53" s="697" t="s">
        <v>181</v>
      </c>
      <c r="Q53" s="2065"/>
      <c r="R53" s="2093"/>
      <c r="S53" s="673">
        <v>1</v>
      </c>
      <c r="T53" s="673">
        <v>0</v>
      </c>
      <c r="U53" s="2093"/>
      <c r="V53" s="28"/>
      <c r="W53" s="28"/>
      <c r="X53" s="28"/>
      <c r="Y53" s="28"/>
      <c r="Z53" s="27"/>
      <c r="AA53" s="28"/>
      <c r="AB53" s="28"/>
      <c r="AC53" s="28"/>
      <c r="AD53" s="27"/>
      <c r="AE53" s="28"/>
      <c r="AF53" s="28"/>
      <c r="AG53" s="28"/>
    </row>
    <row r="54" spans="2:33" ht="50.25" customHeight="1" x14ac:dyDescent="0.25">
      <c r="B54" s="1603"/>
      <c r="C54" s="1935"/>
      <c r="D54" s="1606"/>
      <c r="E54" s="1606"/>
      <c r="F54" s="1566"/>
      <c r="G54" s="1633"/>
      <c r="H54" s="2068"/>
      <c r="I54" s="2068"/>
      <c r="J54" s="1695"/>
      <c r="K54" s="1569"/>
      <c r="L54" s="2090"/>
      <c r="M54" s="698" t="s">
        <v>2263</v>
      </c>
      <c r="N54" s="696" t="s">
        <v>2188</v>
      </c>
      <c r="O54" s="22" t="s">
        <v>2189</v>
      </c>
      <c r="P54" s="697" t="s">
        <v>181</v>
      </c>
      <c r="Q54" s="2065"/>
      <c r="R54" s="2093"/>
      <c r="S54" s="673">
        <v>1</v>
      </c>
      <c r="T54" s="673">
        <v>0</v>
      </c>
      <c r="U54" s="2093"/>
      <c r="V54" s="28"/>
      <c r="W54" s="28"/>
      <c r="X54" s="28"/>
      <c r="Y54" s="28"/>
      <c r="Z54" s="27"/>
      <c r="AA54" s="28"/>
      <c r="AB54" s="27"/>
      <c r="AC54" s="27"/>
      <c r="AD54" s="27"/>
      <c r="AE54" s="27"/>
      <c r="AF54" s="28"/>
      <c r="AG54" s="28"/>
    </row>
    <row r="55" spans="2:33" ht="67.5" customHeight="1" x14ac:dyDescent="0.25">
      <c r="B55" s="1603"/>
      <c r="C55" s="1935"/>
      <c r="D55" s="1606"/>
      <c r="E55" s="1606"/>
      <c r="F55" s="1566"/>
      <c r="G55" s="1633"/>
      <c r="H55" s="2068"/>
      <c r="I55" s="2068"/>
      <c r="J55" s="1695"/>
      <c r="K55" s="1569"/>
      <c r="L55" s="2090"/>
      <c r="M55" s="698" t="s">
        <v>2264</v>
      </c>
      <c r="N55" s="696" t="s">
        <v>2188</v>
      </c>
      <c r="O55" s="22" t="s">
        <v>2189</v>
      </c>
      <c r="P55" s="697" t="s">
        <v>181</v>
      </c>
      <c r="Q55" s="2065"/>
      <c r="R55" s="2093"/>
      <c r="S55" s="673">
        <v>1</v>
      </c>
      <c r="T55" s="673">
        <v>0</v>
      </c>
      <c r="U55" s="2093"/>
      <c r="V55" s="28"/>
      <c r="W55" s="28"/>
      <c r="X55" s="28"/>
      <c r="Y55" s="28"/>
      <c r="Z55" s="28"/>
      <c r="AA55" s="28"/>
      <c r="AB55" s="28"/>
      <c r="AC55" s="28"/>
      <c r="AD55" s="28"/>
      <c r="AE55" s="28"/>
      <c r="AF55" s="28"/>
      <c r="AG55" s="28"/>
    </row>
    <row r="56" spans="2:33" ht="84" customHeight="1" thickBot="1" x14ac:dyDescent="0.3">
      <c r="B56" s="1604"/>
      <c r="C56" s="1936"/>
      <c r="D56" s="1606"/>
      <c r="E56" s="1606"/>
      <c r="F56" s="1566"/>
      <c r="G56" s="1634"/>
      <c r="H56" s="2068"/>
      <c r="I56" s="2068"/>
      <c r="J56" s="1696"/>
      <c r="K56" s="1570"/>
      <c r="L56" s="2091"/>
      <c r="M56" s="699" t="s">
        <v>2265</v>
      </c>
      <c r="N56" s="700" t="s">
        <v>2188</v>
      </c>
      <c r="O56" s="67" t="s">
        <v>2189</v>
      </c>
      <c r="P56" s="701" t="s">
        <v>181</v>
      </c>
      <c r="Q56" s="2066"/>
      <c r="R56" s="2094"/>
      <c r="S56" s="702">
        <v>1</v>
      </c>
      <c r="T56" s="702">
        <v>0</v>
      </c>
      <c r="U56" s="2094"/>
      <c r="V56" s="62"/>
      <c r="W56" s="62"/>
      <c r="X56" s="62"/>
      <c r="Y56" s="62"/>
      <c r="Z56" s="62"/>
      <c r="AA56" s="62"/>
      <c r="AB56" s="62"/>
      <c r="AC56" s="62"/>
      <c r="AD56" s="62"/>
      <c r="AE56" s="62"/>
      <c r="AF56" s="62"/>
      <c r="AG56" s="62"/>
    </row>
    <row r="57" spans="2:33" ht="70.5" customHeight="1" x14ac:dyDescent="0.25">
      <c r="B57" s="1608" t="s">
        <v>2266</v>
      </c>
      <c r="C57" s="1937" t="s">
        <v>134</v>
      </c>
      <c r="D57" s="1619" t="s">
        <v>59</v>
      </c>
      <c r="E57" s="1619" t="s">
        <v>60</v>
      </c>
      <c r="F57" s="1599" t="s">
        <v>83</v>
      </c>
      <c r="G57" s="1636" t="s">
        <v>54</v>
      </c>
      <c r="H57" s="2069" t="s">
        <v>96</v>
      </c>
      <c r="I57" s="2069" t="s">
        <v>103</v>
      </c>
      <c r="J57" s="1710" t="s">
        <v>2267</v>
      </c>
      <c r="K57" s="1926" t="s">
        <v>2268</v>
      </c>
      <c r="L57" s="2086" t="s">
        <v>1314</v>
      </c>
      <c r="M57" s="815" t="s">
        <v>2269</v>
      </c>
      <c r="N57" s="1094" t="s">
        <v>2188</v>
      </c>
      <c r="O57" s="1008" t="s">
        <v>2189</v>
      </c>
      <c r="P57" s="1095" t="s">
        <v>181</v>
      </c>
      <c r="Q57" s="2061">
        <v>150000</v>
      </c>
      <c r="R57" s="2083" t="s">
        <v>1701</v>
      </c>
      <c r="S57" s="1096">
        <v>1</v>
      </c>
      <c r="T57" s="1096">
        <v>0</v>
      </c>
      <c r="U57" s="2083" t="s">
        <v>2270</v>
      </c>
      <c r="V57" s="50"/>
      <c r="W57" s="65"/>
      <c r="X57" s="65"/>
      <c r="Y57" s="50"/>
      <c r="Z57" s="50"/>
      <c r="AA57" s="66"/>
      <c r="AB57" s="65"/>
      <c r="AC57" s="50"/>
      <c r="AD57" s="50"/>
      <c r="AE57" s="66"/>
      <c r="AF57" s="66"/>
      <c r="AG57" s="66"/>
    </row>
    <row r="58" spans="2:33" ht="61.5" customHeight="1" x14ac:dyDescent="0.25">
      <c r="B58" s="1609"/>
      <c r="C58" s="1938"/>
      <c r="D58" s="1620"/>
      <c r="E58" s="1620"/>
      <c r="F58" s="1600"/>
      <c r="G58" s="1637"/>
      <c r="H58" s="2070"/>
      <c r="I58" s="2070"/>
      <c r="J58" s="1711"/>
      <c r="K58" s="1927"/>
      <c r="L58" s="2087"/>
      <c r="M58" s="1097" t="s">
        <v>2271</v>
      </c>
      <c r="N58" s="1098" t="s">
        <v>2188</v>
      </c>
      <c r="O58" s="810" t="s">
        <v>2189</v>
      </c>
      <c r="P58" s="1099" t="s">
        <v>181</v>
      </c>
      <c r="Q58" s="2062"/>
      <c r="R58" s="2084"/>
      <c r="S58" s="1100">
        <v>1</v>
      </c>
      <c r="T58" s="1100">
        <v>0</v>
      </c>
      <c r="U58" s="2084"/>
      <c r="V58" s="28"/>
      <c r="W58" s="28"/>
      <c r="X58" s="28"/>
      <c r="Y58" s="28"/>
      <c r="Z58" s="27"/>
      <c r="AA58" s="28"/>
      <c r="AB58" s="28"/>
      <c r="AC58" s="28"/>
      <c r="AD58" s="27"/>
      <c r="AE58" s="28"/>
      <c r="AF58" s="28"/>
      <c r="AG58" s="28"/>
    </row>
    <row r="59" spans="2:33" ht="66.75" customHeight="1" x14ac:dyDescent="0.25">
      <c r="B59" s="1609"/>
      <c r="C59" s="1938"/>
      <c r="D59" s="1620"/>
      <c r="E59" s="1620"/>
      <c r="F59" s="1600"/>
      <c r="G59" s="1637"/>
      <c r="H59" s="2070"/>
      <c r="I59" s="2070"/>
      <c r="J59" s="1711"/>
      <c r="K59" s="1927"/>
      <c r="L59" s="2087"/>
      <c r="M59" s="1097" t="s">
        <v>2272</v>
      </c>
      <c r="N59" s="1098" t="s">
        <v>2188</v>
      </c>
      <c r="O59" s="810" t="s">
        <v>2189</v>
      </c>
      <c r="P59" s="1099" t="s">
        <v>181</v>
      </c>
      <c r="Q59" s="2062"/>
      <c r="R59" s="2084"/>
      <c r="S59" s="1100">
        <v>1</v>
      </c>
      <c r="T59" s="1100">
        <v>0</v>
      </c>
      <c r="U59" s="2084"/>
      <c r="V59" s="28"/>
      <c r="W59" s="28"/>
      <c r="X59" s="28"/>
      <c r="Y59" s="28"/>
      <c r="Z59" s="27"/>
      <c r="AA59" s="28"/>
      <c r="AB59" s="27"/>
      <c r="AC59" s="27"/>
      <c r="AD59" s="27"/>
      <c r="AE59" s="27"/>
      <c r="AF59" s="28"/>
      <c r="AG59" s="28"/>
    </row>
    <row r="60" spans="2:33" ht="63.75" customHeight="1" x14ac:dyDescent="0.25">
      <c r="B60" s="1609"/>
      <c r="C60" s="1938"/>
      <c r="D60" s="1620"/>
      <c r="E60" s="1620"/>
      <c r="F60" s="1600"/>
      <c r="G60" s="1637"/>
      <c r="H60" s="2070"/>
      <c r="I60" s="2070"/>
      <c r="J60" s="1711"/>
      <c r="K60" s="1927"/>
      <c r="L60" s="2087"/>
      <c r="M60" s="1097" t="s">
        <v>2273</v>
      </c>
      <c r="N60" s="1098" t="s">
        <v>2188</v>
      </c>
      <c r="O60" s="810" t="s">
        <v>2189</v>
      </c>
      <c r="P60" s="1099" t="s">
        <v>181</v>
      </c>
      <c r="Q60" s="2062"/>
      <c r="R60" s="2084"/>
      <c r="S60" s="1100">
        <v>1</v>
      </c>
      <c r="T60" s="1100">
        <v>0</v>
      </c>
      <c r="U60" s="2084"/>
      <c r="V60" s="28"/>
      <c r="W60" s="28"/>
      <c r="X60" s="28"/>
      <c r="Y60" s="28"/>
      <c r="Z60" s="28"/>
      <c r="AA60" s="28"/>
      <c r="AB60" s="28"/>
      <c r="AC60" s="28"/>
      <c r="AD60" s="28"/>
      <c r="AE60" s="28"/>
      <c r="AF60" s="28"/>
      <c r="AG60" s="28"/>
    </row>
    <row r="61" spans="2:33" ht="55.5" customHeight="1" thickBot="1" x14ac:dyDescent="0.3">
      <c r="B61" s="1610"/>
      <c r="C61" s="1939"/>
      <c r="D61" s="1631"/>
      <c r="E61" s="1631"/>
      <c r="F61" s="1601"/>
      <c r="G61" s="1652"/>
      <c r="H61" s="2098"/>
      <c r="I61" s="2098"/>
      <c r="J61" s="1712"/>
      <c r="K61" s="1928"/>
      <c r="L61" s="2088"/>
      <c r="M61" s="1101" t="s">
        <v>2203</v>
      </c>
      <c r="N61" s="1102" t="s">
        <v>2188</v>
      </c>
      <c r="O61" s="828" t="s">
        <v>2189</v>
      </c>
      <c r="P61" s="1103" t="s">
        <v>181</v>
      </c>
      <c r="Q61" s="2063"/>
      <c r="R61" s="2085"/>
      <c r="S61" s="1104">
        <v>1</v>
      </c>
      <c r="T61" s="1104">
        <v>0</v>
      </c>
      <c r="U61" s="2085"/>
      <c r="V61" s="62"/>
      <c r="W61" s="62"/>
      <c r="X61" s="62"/>
      <c r="Y61" s="62"/>
      <c r="Z61" s="62"/>
      <c r="AA61" s="62"/>
      <c r="AB61" s="62"/>
      <c r="AC61" s="62"/>
      <c r="AD61" s="62"/>
      <c r="AE61" s="62"/>
      <c r="AF61" s="62"/>
      <c r="AG61" s="62"/>
    </row>
    <row r="62" spans="2:33" ht="84.75" customHeight="1" x14ac:dyDescent="0.25">
      <c r="B62" s="2058" t="s">
        <v>2274</v>
      </c>
      <c r="C62" s="2106" t="s">
        <v>134</v>
      </c>
      <c r="D62" s="2109" t="s">
        <v>59</v>
      </c>
      <c r="E62" s="2109" t="s">
        <v>60</v>
      </c>
      <c r="F62" s="1785" t="s">
        <v>83</v>
      </c>
      <c r="G62" s="2112" t="s">
        <v>54</v>
      </c>
      <c r="H62" s="2115" t="s">
        <v>96</v>
      </c>
      <c r="I62" s="2115" t="s">
        <v>103</v>
      </c>
      <c r="J62" s="1807" t="s">
        <v>2275</v>
      </c>
      <c r="K62" s="1881" t="s">
        <v>2276</v>
      </c>
      <c r="L62" s="2052" t="s">
        <v>1314</v>
      </c>
      <c r="M62" s="41" t="s">
        <v>2277</v>
      </c>
      <c r="N62" s="693" t="s">
        <v>2188</v>
      </c>
      <c r="O62" s="658" t="s">
        <v>2189</v>
      </c>
      <c r="P62" s="694" t="s">
        <v>181</v>
      </c>
      <c r="Q62" s="2064">
        <v>75000</v>
      </c>
      <c r="R62" s="2102" t="s">
        <v>1701</v>
      </c>
      <c r="S62" s="695">
        <v>1</v>
      </c>
      <c r="T62" s="695">
        <v>0</v>
      </c>
      <c r="U62" s="2102" t="s">
        <v>2278</v>
      </c>
      <c r="V62" s="50"/>
      <c r="W62" s="65"/>
      <c r="X62" s="65"/>
      <c r="Y62" s="50"/>
      <c r="Z62" s="50"/>
      <c r="AA62" s="66"/>
      <c r="AB62" s="65"/>
      <c r="AC62" s="50"/>
      <c r="AD62" s="50"/>
      <c r="AE62" s="66"/>
      <c r="AF62" s="66"/>
      <c r="AG62" s="66"/>
    </row>
    <row r="63" spans="2:33" ht="105.75" customHeight="1" x14ac:dyDescent="0.25">
      <c r="B63" s="2059"/>
      <c r="C63" s="2107"/>
      <c r="D63" s="2110"/>
      <c r="E63" s="2110"/>
      <c r="F63" s="1786"/>
      <c r="G63" s="2113"/>
      <c r="H63" s="2116"/>
      <c r="I63" s="2116"/>
      <c r="J63" s="1808"/>
      <c r="K63" s="1882"/>
      <c r="L63" s="2053"/>
      <c r="M63" s="698" t="s">
        <v>2279</v>
      </c>
      <c r="N63" s="696" t="s">
        <v>2188</v>
      </c>
      <c r="O63" s="22" t="s">
        <v>2189</v>
      </c>
      <c r="P63" s="697" t="s">
        <v>181</v>
      </c>
      <c r="Q63" s="2065"/>
      <c r="R63" s="2103"/>
      <c r="S63" s="673">
        <v>1</v>
      </c>
      <c r="T63" s="673">
        <v>0</v>
      </c>
      <c r="U63" s="2103"/>
      <c r="V63" s="28"/>
      <c r="W63" s="28"/>
      <c r="X63" s="28"/>
      <c r="Y63" s="28"/>
      <c r="Z63" s="27"/>
      <c r="AA63" s="28"/>
      <c r="AB63" s="28"/>
      <c r="AC63" s="28"/>
      <c r="AD63" s="27"/>
      <c r="AE63" s="28"/>
      <c r="AF63" s="28"/>
      <c r="AG63" s="28"/>
    </row>
    <row r="64" spans="2:33" ht="86.25" customHeight="1" x14ac:dyDescent="0.3">
      <c r="B64" s="2105"/>
      <c r="C64" s="2108"/>
      <c r="D64" s="2111"/>
      <c r="E64" s="2111"/>
      <c r="F64" s="1820"/>
      <c r="G64" s="2114"/>
      <c r="H64" s="2117"/>
      <c r="I64" s="2117"/>
      <c r="J64" s="1848"/>
      <c r="K64" s="2100"/>
      <c r="L64" s="2101"/>
      <c r="M64" s="734" t="s">
        <v>2280</v>
      </c>
      <c r="N64" s="735" t="s">
        <v>2188</v>
      </c>
      <c r="O64" s="728" t="s">
        <v>2189</v>
      </c>
      <c r="P64" s="736" t="s">
        <v>181</v>
      </c>
      <c r="Q64" s="2066"/>
      <c r="R64" s="2104"/>
      <c r="S64" s="737">
        <v>1</v>
      </c>
      <c r="T64" s="737">
        <v>0</v>
      </c>
      <c r="U64" s="2104"/>
      <c r="V64" s="318"/>
      <c r="W64" s="318"/>
      <c r="X64" s="318"/>
      <c r="Y64" s="318"/>
      <c r="Z64" s="730"/>
      <c r="AA64" s="318"/>
      <c r="AB64" s="730"/>
      <c r="AC64" s="730"/>
      <c r="AD64" s="730"/>
      <c r="AE64" s="730"/>
      <c r="AF64" s="318"/>
      <c r="AG64" s="318"/>
    </row>
    <row r="65" spans="2:33" ht="51" customHeight="1" x14ac:dyDescent="0.25">
      <c r="B65" s="1597" t="s">
        <v>2595</v>
      </c>
      <c r="C65" s="1597"/>
      <c r="D65" s="1597"/>
      <c r="E65" s="1597"/>
      <c r="F65" s="1597"/>
      <c r="G65" s="1597"/>
      <c r="H65" s="1597"/>
      <c r="I65" s="1597"/>
      <c r="J65" s="1597"/>
      <c r="K65" s="1597"/>
      <c r="L65" s="1597"/>
      <c r="M65" s="1597"/>
      <c r="N65" s="1597"/>
      <c r="O65" s="1597"/>
      <c r="P65" s="729" t="s">
        <v>181</v>
      </c>
      <c r="Q65" s="1460">
        <f>SUM(Q12:Q64)</f>
        <v>207500000</v>
      </c>
      <c r="R65" s="1598"/>
      <c r="S65" s="1598"/>
      <c r="T65" s="1598"/>
      <c r="U65" s="1598"/>
      <c r="V65" s="1598"/>
      <c r="W65" s="1598"/>
      <c r="X65" s="1598"/>
      <c r="Y65" s="1598"/>
      <c r="Z65" s="1598"/>
      <c r="AA65" s="1598"/>
      <c r="AB65" s="1598"/>
      <c r="AC65" s="1598"/>
      <c r="AD65" s="1598"/>
      <c r="AE65" s="1598"/>
      <c r="AF65" s="1598"/>
      <c r="AG65" s="1598"/>
    </row>
  </sheetData>
  <mergeCells count="184">
    <mergeCell ref="B1:AH1"/>
    <mergeCell ref="J62:J64"/>
    <mergeCell ref="K62:K64"/>
    <mergeCell ref="L62:L64"/>
    <mergeCell ref="R62:R64"/>
    <mergeCell ref="U62:U64"/>
    <mergeCell ref="U57:U61"/>
    <mergeCell ref="B62:B64"/>
    <mergeCell ref="C62:C64"/>
    <mergeCell ref="D62:D64"/>
    <mergeCell ref="E62:E64"/>
    <mergeCell ref="F62:F64"/>
    <mergeCell ref="G62:G64"/>
    <mergeCell ref="H62:H64"/>
    <mergeCell ref="I62:I64"/>
    <mergeCell ref="H57:H61"/>
    <mergeCell ref="I57:I61"/>
    <mergeCell ref="J57:J61"/>
    <mergeCell ref="K57:K61"/>
    <mergeCell ref="L57:L61"/>
    <mergeCell ref="R57:R61"/>
    <mergeCell ref="B57:B61"/>
    <mergeCell ref="C57:C61"/>
    <mergeCell ref="D57:D61"/>
    <mergeCell ref="J52:J56"/>
    <mergeCell ref="K52:K56"/>
    <mergeCell ref="L52:L56"/>
    <mergeCell ref="R52:R56"/>
    <mergeCell ref="U52:U56"/>
    <mergeCell ref="U47:U51"/>
    <mergeCell ref="J47:J51"/>
    <mergeCell ref="K47:K51"/>
    <mergeCell ref="L47:L51"/>
    <mergeCell ref="R47:R51"/>
    <mergeCell ref="Q47:Q51"/>
    <mergeCell ref="Q52:Q56"/>
    <mergeCell ref="I47:I51"/>
    <mergeCell ref="B47:B51"/>
    <mergeCell ref="C47:C51"/>
    <mergeCell ref="D47:D51"/>
    <mergeCell ref="E47:E51"/>
    <mergeCell ref="F47:F51"/>
    <mergeCell ref="G47:G51"/>
    <mergeCell ref="E57:E61"/>
    <mergeCell ref="F57:F61"/>
    <mergeCell ref="G57:G61"/>
    <mergeCell ref="U37:U41"/>
    <mergeCell ref="B42:B46"/>
    <mergeCell ref="C42:C46"/>
    <mergeCell ref="D42:D46"/>
    <mergeCell ref="E42:E46"/>
    <mergeCell ref="F42:F46"/>
    <mergeCell ref="G42:G46"/>
    <mergeCell ref="H42:H46"/>
    <mergeCell ref="I42:I46"/>
    <mergeCell ref="H37:H41"/>
    <mergeCell ref="I37:I41"/>
    <mergeCell ref="J37:J41"/>
    <mergeCell ref="K37:K41"/>
    <mergeCell ref="L37:L41"/>
    <mergeCell ref="R37:R41"/>
    <mergeCell ref="B37:B41"/>
    <mergeCell ref="C37:C41"/>
    <mergeCell ref="Q42:Q46"/>
    <mergeCell ref="U22:U26"/>
    <mergeCell ref="Q27:Q31"/>
    <mergeCell ref="F37:F41"/>
    <mergeCell ref="G37:G41"/>
    <mergeCell ref="J32:J36"/>
    <mergeCell ref="K32:K36"/>
    <mergeCell ref="L32:L36"/>
    <mergeCell ref="R32:R36"/>
    <mergeCell ref="U32:U36"/>
    <mergeCell ref="U27:U31"/>
    <mergeCell ref="F32:F36"/>
    <mergeCell ref="G32:G36"/>
    <mergeCell ref="H32:H36"/>
    <mergeCell ref="I32:I36"/>
    <mergeCell ref="H27:H31"/>
    <mergeCell ref="I27:I31"/>
    <mergeCell ref="J27:J31"/>
    <mergeCell ref="K27:K31"/>
    <mergeCell ref="L27:L31"/>
    <mergeCell ref="R27:R31"/>
    <mergeCell ref="Q22:Q26"/>
    <mergeCell ref="Q32:Q36"/>
    <mergeCell ref="Q37:Q41"/>
    <mergeCell ref="K22:K26"/>
    <mergeCell ref="L22:L26"/>
    <mergeCell ref="R22:R26"/>
    <mergeCell ref="B22:B26"/>
    <mergeCell ref="C22:C26"/>
    <mergeCell ref="D22:D26"/>
    <mergeCell ref="E22:E26"/>
    <mergeCell ref="F22:F26"/>
    <mergeCell ref="G22:G26"/>
    <mergeCell ref="H22:H26"/>
    <mergeCell ref="I22:I26"/>
    <mergeCell ref="B17:B21"/>
    <mergeCell ref="C17:C21"/>
    <mergeCell ref="D17:D21"/>
    <mergeCell ref="E17:E21"/>
    <mergeCell ref="F17:F21"/>
    <mergeCell ref="G17:G21"/>
    <mergeCell ref="J12:J16"/>
    <mergeCell ref="D27:D31"/>
    <mergeCell ref="E27:E31"/>
    <mergeCell ref="F27:F31"/>
    <mergeCell ref="G27:G31"/>
    <mergeCell ref="J22:J26"/>
    <mergeCell ref="B27:B31"/>
    <mergeCell ref="C27:C31"/>
    <mergeCell ref="Y9:AA9"/>
    <mergeCell ref="AB9:AD9"/>
    <mergeCell ref="Q17:Q21"/>
    <mergeCell ref="U17:U21"/>
    <mergeCell ref="J17:J21"/>
    <mergeCell ref="K17:K21"/>
    <mergeCell ref="L17:L21"/>
    <mergeCell ref="R17:R21"/>
    <mergeCell ref="B11:AG11"/>
    <mergeCell ref="B12:B16"/>
    <mergeCell ref="C12:C16"/>
    <mergeCell ref="D12:D16"/>
    <mergeCell ref="K12:K16"/>
    <mergeCell ref="L12:L16"/>
    <mergeCell ref="R12:R16"/>
    <mergeCell ref="U12:U16"/>
    <mergeCell ref="H12:H16"/>
    <mergeCell ref="I12:I16"/>
    <mergeCell ref="E12:E16"/>
    <mergeCell ref="F12:F16"/>
    <mergeCell ref="G12:G16"/>
    <mergeCell ref="Q12:Q16"/>
    <mergeCell ref="H17:H21"/>
    <mergeCell ref="I17:I21"/>
    <mergeCell ref="K8:K10"/>
    <mergeCell ref="L8:L10"/>
    <mergeCell ref="M8:M10"/>
    <mergeCell ref="N8:N10"/>
    <mergeCell ref="O8:Q8"/>
    <mergeCell ref="R8:R10"/>
    <mergeCell ref="B2:AG4"/>
    <mergeCell ref="B5:AG5"/>
    <mergeCell ref="B6:AG6"/>
    <mergeCell ref="B7:AG7"/>
    <mergeCell ref="B8:B10"/>
    <mergeCell ref="C8:E9"/>
    <mergeCell ref="F8:F10"/>
    <mergeCell ref="G8:G10"/>
    <mergeCell ref="H8:I9"/>
    <mergeCell ref="J8:J10"/>
    <mergeCell ref="AE9:AG9"/>
    <mergeCell ref="S8:S10"/>
    <mergeCell ref="T8:T10"/>
    <mergeCell ref="U8:U10"/>
    <mergeCell ref="V8:AG8"/>
    <mergeCell ref="O9:O10"/>
    <mergeCell ref="P9:Q9"/>
    <mergeCell ref="V9:X9"/>
    <mergeCell ref="Q57:Q61"/>
    <mergeCell ref="Q62:Q64"/>
    <mergeCell ref="B65:O65"/>
    <mergeCell ref="R65:AG65"/>
    <mergeCell ref="B32:B36"/>
    <mergeCell ref="C32:C36"/>
    <mergeCell ref="D32:D36"/>
    <mergeCell ref="E32:E36"/>
    <mergeCell ref="D37:D41"/>
    <mergeCell ref="E37:E41"/>
    <mergeCell ref="B52:B56"/>
    <mergeCell ref="C52:C56"/>
    <mergeCell ref="D52:D56"/>
    <mergeCell ref="E52:E56"/>
    <mergeCell ref="F52:F56"/>
    <mergeCell ref="G52:G56"/>
    <mergeCell ref="H52:H56"/>
    <mergeCell ref="I52:I56"/>
    <mergeCell ref="H47:H51"/>
    <mergeCell ref="J42:J46"/>
    <mergeCell ref="K42:K46"/>
    <mergeCell ref="L42:L46"/>
    <mergeCell ref="R42:R46"/>
    <mergeCell ref="U42:U46"/>
  </mergeCells>
  <dataValidations count="7">
    <dataValidation type="list" allowBlank="1" showInputMessage="1" showErrorMessage="1" sqref="G12:G64" xr:uid="{00000000-0002-0000-0900-000000000000}">
      <formula1>EJEPEI</formula1>
    </dataValidation>
    <dataValidation type="list" allowBlank="1" showInputMessage="1" showErrorMessage="1" sqref="I12:I64" xr:uid="{00000000-0002-0000-0900-000001000000}">
      <formula1>OEPEI</formula1>
    </dataValidation>
    <dataValidation type="list" allowBlank="1" showInputMessage="1" showErrorMessage="1" sqref="H12:H64" xr:uid="{00000000-0002-0000-0900-000002000000}">
      <formula1>OGPEI</formula1>
    </dataValidation>
    <dataValidation type="list" allowBlank="1" showInputMessage="1" showErrorMessage="1" sqref="F12:F64" xr:uid="{00000000-0002-0000-0900-000003000000}">
      <formula1>PNPSP</formula1>
    </dataValidation>
    <dataValidation type="list" allowBlank="1" showInputMessage="1" showErrorMessage="1" sqref="E12:E64" xr:uid="{00000000-0002-0000-0900-000004000000}">
      <formula1>OEEND</formula1>
    </dataValidation>
    <dataValidation type="list" allowBlank="1" showInputMessage="1" showErrorMessage="1" sqref="D12:D64" xr:uid="{00000000-0002-0000-0900-000005000000}">
      <formula1>OGEND</formula1>
    </dataValidation>
    <dataValidation type="list" allowBlank="1" showInputMessage="1" showErrorMessage="1" sqref="C12:C64" xr:uid="{00000000-0002-0000-0900-000006000000}">
      <formula1>EJEEND</formula1>
    </dataValidation>
  </dataValidations>
  <pageMargins left="0.7" right="0.7" top="0.75" bottom="0.75" header="0.3" footer="0.3"/>
  <pageSetup paperSize="17" scale="24" fitToHeight="0" orientation="landscape"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4573"/>
  <sheetViews>
    <sheetView view="pageBreakPreview" topLeftCell="M1311" zoomScale="60" zoomScaleNormal="26" workbookViewId="0">
      <selection activeCell="P1229" sqref="P1229:P1326"/>
    </sheetView>
  </sheetViews>
  <sheetFormatPr baseColWidth="10" defaultRowHeight="15" x14ac:dyDescent="0.25"/>
  <cols>
    <col min="1" max="1" width="9.28515625" customWidth="1"/>
    <col min="2" max="2" width="44.85546875" customWidth="1"/>
    <col min="3" max="3" width="42.7109375" customWidth="1"/>
    <col min="4" max="4" width="44.28515625" customWidth="1"/>
    <col min="5" max="5" width="45.140625" customWidth="1"/>
    <col min="6" max="6" width="44.42578125" customWidth="1"/>
    <col min="7" max="7" width="51.85546875" customWidth="1"/>
    <col min="8" max="8" width="58.28515625" customWidth="1"/>
    <col min="9" max="9" width="103.5703125" customWidth="1"/>
    <col min="10" max="10" width="55.5703125" customWidth="1"/>
    <col min="11" max="11" width="24" customWidth="1"/>
    <col min="12" max="12" width="57.140625" customWidth="1"/>
    <col min="13" max="13" width="32" customWidth="1"/>
    <col min="14" max="14" width="42.5703125" customWidth="1"/>
    <col min="15" max="15" width="30.28515625" customWidth="1"/>
    <col min="16" max="16" width="33.85546875" style="172" customWidth="1"/>
    <col min="17" max="17" width="18" customWidth="1"/>
    <col min="18" max="18" width="12.5703125" customWidth="1"/>
    <col min="20" max="20" width="31.140625" customWidth="1"/>
    <col min="21" max="21" width="10.42578125" customWidth="1"/>
    <col min="22" max="22" width="9.140625" customWidth="1"/>
    <col min="23" max="23" width="9.85546875" customWidth="1"/>
    <col min="24" max="24" width="9.140625" customWidth="1"/>
    <col min="25" max="25" width="9.85546875" customWidth="1"/>
    <col min="26" max="26" width="9.5703125" customWidth="1"/>
    <col min="27" max="27" width="9.140625" customWidth="1"/>
    <col min="28" max="28" width="9.5703125" customWidth="1"/>
    <col min="29" max="29" width="9.85546875" customWidth="1"/>
    <col min="30" max="30" width="9.140625" customWidth="1"/>
    <col min="31" max="32" width="7.7109375" customWidth="1"/>
    <col min="36" max="36" width="40" customWidth="1"/>
    <col min="37" max="40" width="11.42578125" customWidth="1"/>
    <col min="41" max="41" width="11.5703125" customWidth="1"/>
    <col min="42" max="49" width="11.42578125" customWidth="1"/>
  </cols>
  <sheetData>
    <row r="1" spans="1:32" ht="15.75" thickBot="1" x14ac:dyDescent="0.3"/>
    <row r="2" spans="1:32" ht="102.75" customHeight="1" x14ac:dyDescent="0.25">
      <c r="A2" s="2120" t="s">
        <v>1</v>
      </c>
      <c r="B2" s="2121"/>
      <c r="C2" s="2121"/>
      <c r="D2" s="2121"/>
      <c r="E2" s="2121"/>
      <c r="F2" s="2121"/>
      <c r="G2" s="2121"/>
      <c r="H2" s="2121"/>
      <c r="I2" s="2121"/>
      <c r="J2" s="2121"/>
      <c r="K2" s="2121"/>
      <c r="L2" s="2121"/>
      <c r="M2" s="2121"/>
      <c r="N2" s="2121"/>
      <c r="O2" s="2121"/>
      <c r="P2" s="2121"/>
      <c r="Q2" s="2121"/>
      <c r="R2" s="2121"/>
      <c r="S2" s="2121"/>
      <c r="T2" s="2121"/>
      <c r="U2" s="2121"/>
      <c r="V2" s="2121"/>
      <c r="W2" s="2121"/>
      <c r="X2" s="2121"/>
      <c r="Y2" s="2121"/>
      <c r="Z2" s="2121"/>
      <c r="AA2" s="2121"/>
      <c r="AB2" s="2121"/>
      <c r="AC2" s="2121"/>
      <c r="AD2" s="2121"/>
      <c r="AE2" s="2121"/>
      <c r="AF2" s="2122"/>
    </row>
    <row r="3" spans="1:32" x14ac:dyDescent="0.25">
      <c r="A3" s="2123"/>
      <c r="B3" s="2124"/>
      <c r="C3" s="2124"/>
      <c r="D3" s="2124"/>
      <c r="E3" s="2124"/>
      <c r="F3" s="2124"/>
      <c r="G3" s="2124"/>
      <c r="H3" s="2124"/>
      <c r="I3" s="2124"/>
      <c r="J3" s="2124"/>
      <c r="K3" s="2124"/>
      <c r="L3" s="2124"/>
      <c r="M3" s="2124"/>
      <c r="N3" s="2124"/>
      <c r="O3" s="2124"/>
      <c r="P3" s="2124"/>
      <c r="Q3" s="2124"/>
      <c r="R3" s="2124"/>
      <c r="S3" s="2124"/>
      <c r="T3" s="2124"/>
      <c r="U3" s="2124"/>
      <c r="V3" s="2124"/>
      <c r="W3" s="2124"/>
      <c r="X3" s="2124"/>
      <c r="Y3" s="2124"/>
      <c r="Z3" s="2124"/>
      <c r="AA3" s="2124"/>
      <c r="AB3" s="2124"/>
      <c r="AC3" s="2124"/>
      <c r="AD3" s="2124"/>
      <c r="AE3" s="2124"/>
      <c r="AF3" s="2125"/>
    </row>
    <row r="4" spans="1:32" ht="15.75" thickBot="1" x14ac:dyDescent="0.3">
      <c r="A4" s="2126"/>
      <c r="B4" s="2127"/>
      <c r="C4" s="2127"/>
      <c r="D4" s="2127"/>
      <c r="E4" s="2127"/>
      <c r="F4" s="2127"/>
      <c r="G4" s="2127"/>
      <c r="H4" s="2127"/>
      <c r="I4" s="2127"/>
      <c r="J4" s="2127"/>
      <c r="K4" s="2127"/>
      <c r="L4" s="2127"/>
      <c r="M4" s="2127"/>
      <c r="N4" s="2127"/>
      <c r="O4" s="2127"/>
      <c r="P4" s="2127"/>
      <c r="Q4" s="2127"/>
      <c r="R4" s="2127"/>
      <c r="S4" s="2127"/>
      <c r="T4" s="2127"/>
      <c r="U4" s="2127"/>
      <c r="V4" s="2127"/>
      <c r="W4" s="2127"/>
      <c r="X4" s="2127"/>
      <c r="Y4" s="2127"/>
      <c r="Z4" s="2127"/>
      <c r="AA4" s="2127"/>
      <c r="AB4" s="2127"/>
      <c r="AC4" s="2127"/>
      <c r="AD4" s="2127"/>
      <c r="AE4" s="2127"/>
      <c r="AF4" s="2128"/>
    </row>
    <row r="5" spans="1:32" ht="37.5" x14ac:dyDescent="0.5">
      <c r="A5" s="2129" t="s">
        <v>376</v>
      </c>
      <c r="B5" s="2130"/>
      <c r="C5" s="2130"/>
      <c r="D5" s="2130"/>
      <c r="E5" s="2130"/>
      <c r="F5" s="2130"/>
      <c r="G5" s="2130"/>
      <c r="H5" s="2130"/>
      <c r="I5" s="2130"/>
      <c r="J5" s="2130"/>
      <c r="K5" s="2130"/>
      <c r="L5" s="2130"/>
      <c r="M5" s="2130"/>
      <c r="N5" s="2130"/>
      <c r="O5" s="2130"/>
      <c r="P5" s="2130"/>
      <c r="Q5" s="2130"/>
      <c r="R5" s="2130"/>
      <c r="S5" s="2130"/>
      <c r="T5" s="2130"/>
      <c r="U5" s="2130"/>
      <c r="V5" s="2130"/>
      <c r="W5" s="2130"/>
      <c r="X5" s="2130"/>
      <c r="Y5" s="2130"/>
      <c r="Z5" s="2130"/>
      <c r="AA5" s="2130"/>
      <c r="AB5" s="2130"/>
      <c r="AC5" s="2130"/>
      <c r="AD5" s="2130"/>
      <c r="AE5" s="2130"/>
      <c r="AF5" s="2131"/>
    </row>
    <row r="6" spans="1:32" ht="28.5" x14ac:dyDescent="0.45">
      <c r="A6" s="1673" t="s">
        <v>377</v>
      </c>
      <c r="B6" s="2132"/>
      <c r="C6" s="2132"/>
      <c r="D6" s="2132"/>
      <c r="E6" s="2132"/>
      <c r="F6" s="2132"/>
      <c r="G6" s="2132"/>
      <c r="H6" s="2132"/>
      <c r="I6" s="2132"/>
      <c r="J6" s="2132"/>
      <c r="K6" s="2132"/>
      <c r="L6" s="2132"/>
      <c r="M6" s="2132"/>
      <c r="N6" s="2132"/>
      <c r="O6" s="2132"/>
      <c r="P6" s="2132"/>
      <c r="Q6" s="2132"/>
      <c r="R6" s="2132"/>
      <c r="S6" s="2132"/>
      <c r="T6" s="2132"/>
      <c r="U6" s="2132"/>
      <c r="V6" s="2132"/>
      <c r="W6" s="2132"/>
      <c r="X6" s="2132"/>
      <c r="Y6" s="2132"/>
      <c r="Z6" s="2132"/>
      <c r="AA6" s="2132"/>
      <c r="AB6" s="2132"/>
      <c r="AC6" s="2132"/>
      <c r="AD6" s="2132"/>
      <c r="AE6" s="2132"/>
      <c r="AF6" s="2133"/>
    </row>
    <row r="7" spans="1:32" ht="31.5" x14ac:dyDescent="0.5">
      <c r="A7" s="1675" t="s">
        <v>7</v>
      </c>
      <c r="B7" s="2134"/>
      <c r="C7" s="2134"/>
      <c r="D7" s="2134"/>
      <c r="E7" s="2134"/>
      <c r="F7" s="2134"/>
      <c r="G7" s="2134"/>
      <c r="H7" s="2134"/>
      <c r="I7" s="2134"/>
      <c r="J7" s="2134"/>
      <c r="K7" s="2134"/>
      <c r="L7" s="2134"/>
      <c r="M7" s="2134"/>
      <c r="N7" s="2134"/>
      <c r="O7" s="2134"/>
      <c r="P7" s="2134"/>
      <c r="Q7" s="2134"/>
      <c r="R7" s="2134"/>
      <c r="S7" s="2134"/>
      <c r="T7" s="2134"/>
      <c r="U7" s="2134"/>
      <c r="V7" s="2134"/>
      <c r="W7" s="2134"/>
      <c r="X7" s="2134"/>
      <c r="Y7" s="2134"/>
      <c r="Z7" s="2134"/>
      <c r="AA7" s="2134"/>
      <c r="AB7" s="2134"/>
      <c r="AC7" s="2134"/>
      <c r="AD7" s="2134"/>
      <c r="AE7" s="2134"/>
      <c r="AF7" s="2135"/>
    </row>
    <row r="8" spans="1:32" ht="104.25" customHeight="1" thickBot="1" x14ac:dyDescent="0.3">
      <c r="A8" s="1838" t="s">
        <v>378</v>
      </c>
      <c r="B8" s="1839"/>
      <c r="C8" s="1839"/>
      <c r="D8" s="1839"/>
      <c r="E8" s="1839"/>
      <c r="F8" s="1839"/>
      <c r="G8" s="1839"/>
      <c r="H8" s="1839"/>
      <c r="I8" s="1839"/>
      <c r="J8" s="1839"/>
      <c r="K8" s="1839"/>
      <c r="L8" s="1839"/>
      <c r="M8" s="1839"/>
      <c r="N8" s="1839"/>
      <c r="O8" s="1839"/>
      <c r="P8" s="1839"/>
      <c r="Q8" s="1839"/>
      <c r="R8" s="1839"/>
      <c r="S8" s="1839"/>
      <c r="T8" s="1839"/>
      <c r="U8" s="1839"/>
      <c r="V8" s="1839"/>
      <c r="W8" s="1839"/>
      <c r="X8" s="1839"/>
      <c r="Y8" s="1839"/>
      <c r="Z8" s="1839"/>
      <c r="AA8" s="1839"/>
      <c r="AB8" s="1839"/>
      <c r="AC8" s="1839"/>
      <c r="AD8" s="1839"/>
      <c r="AE8" s="1839"/>
      <c r="AF8" s="1879"/>
    </row>
    <row r="9" spans="1:32" ht="23.25" customHeight="1" thickBot="1" x14ac:dyDescent="0.3">
      <c r="A9" s="1902" t="s">
        <v>2</v>
      </c>
      <c r="B9" s="1905" t="s">
        <v>33</v>
      </c>
      <c r="C9" s="1906"/>
      <c r="D9" s="1907"/>
      <c r="E9" s="1911" t="s">
        <v>38</v>
      </c>
      <c r="F9" s="1913" t="s">
        <v>32</v>
      </c>
      <c r="G9" s="1914" t="s">
        <v>39</v>
      </c>
      <c r="H9" s="1915"/>
      <c r="I9" s="1913" t="s">
        <v>379</v>
      </c>
      <c r="J9" s="1913" t="s">
        <v>22</v>
      </c>
      <c r="K9" s="1913" t="s">
        <v>37</v>
      </c>
      <c r="L9" s="1902" t="s">
        <v>26</v>
      </c>
      <c r="M9" s="1918" t="s">
        <v>3</v>
      </c>
      <c r="N9" s="1591" t="s">
        <v>23</v>
      </c>
      <c r="O9" s="1592"/>
      <c r="P9" s="1593"/>
      <c r="Q9" s="1911" t="s">
        <v>4</v>
      </c>
      <c r="R9" s="1918" t="s">
        <v>5</v>
      </c>
      <c r="S9" s="1913" t="s">
        <v>27</v>
      </c>
      <c r="T9" s="1902" t="s">
        <v>6</v>
      </c>
      <c r="U9" s="2045" t="s">
        <v>8</v>
      </c>
      <c r="V9" s="2046"/>
      <c r="W9" s="2046"/>
      <c r="X9" s="2046"/>
      <c r="Y9" s="2046"/>
      <c r="Z9" s="2046"/>
      <c r="AA9" s="2046"/>
      <c r="AB9" s="2046"/>
      <c r="AC9" s="2046"/>
      <c r="AD9" s="2046"/>
      <c r="AE9" s="2046"/>
      <c r="AF9" s="2047"/>
    </row>
    <row r="10" spans="1:32" ht="21.75" thickBot="1" x14ac:dyDescent="0.3">
      <c r="A10" s="1903"/>
      <c r="B10" s="1908"/>
      <c r="C10" s="1909"/>
      <c r="D10" s="1910"/>
      <c r="E10" s="1912"/>
      <c r="F10" s="1903"/>
      <c r="G10" s="1916"/>
      <c r="H10" s="1917"/>
      <c r="I10" s="1903"/>
      <c r="J10" s="1903"/>
      <c r="K10" s="1903"/>
      <c r="L10" s="1903"/>
      <c r="M10" s="1912"/>
      <c r="N10" s="1911" t="s">
        <v>24</v>
      </c>
      <c r="O10" s="2037" t="s">
        <v>36</v>
      </c>
      <c r="P10" s="2038"/>
      <c r="Q10" s="1912"/>
      <c r="R10" s="1912"/>
      <c r="S10" s="1903"/>
      <c r="T10" s="1903"/>
      <c r="U10" s="2080" t="s">
        <v>28</v>
      </c>
      <c r="V10" s="2081"/>
      <c r="W10" s="2082"/>
      <c r="X10" s="2080" t="s">
        <v>29</v>
      </c>
      <c r="Y10" s="2081"/>
      <c r="Z10" s="2082"/>
      <c r="AA10" s="2080" t="s">
        <v>30</v>
      </c>
      <c r="AB10" s="2081"/>
      <c r="AC10" s="2082"/>
      <c r="AD10" s="2080" t="s">
        <v>31</v>
      </c>
      <c r="AE10" s="2081"/>
      <c r="AF10" s="2082"/>
    </row>
    <row r="11" spans="1:32" s="4" customFormat="1" ht="42.75" thickBot="1" x14ac:dyDescent="0.3">
      <c r="A11" s="1904"/>
      <c r="B11" s="86" t="s">
        <v>34</v>
      </c>
      <c r="C11" s="86" t="s">
        <v>35</v>
      </c>
      <c r="D11" s="86" t="s">
        <v>200</v>
      </c>
      <c r="E11" s="1912"/>
      <c r="F11" s="1903"/>
      <c r="G11" s="221" t="s">
        <v>40</v>
      </c>
      <c r="H11" s="221" t="s">
        <v>41</v>
      </c>
      <c r="I11" s="1903"/>
      <c r="J11" s="1903"/>
      <c r="K11" s="1903"/>
      <c r="L11" s="1904"/>
      <c r="M11" s="1919"/>
      <c r="N11" s="1912"/>
      <c r="O11" s="87" t="s">
        <v>25</v>
      </c>
      <c r="P11" s="222" t="s">
        <v>0</v>
      </c>
      <c r="Q11" s="1912"/>
      <c r="R11" s="1919"/>
      <c r="S11" s="1903"/>
      <c r="T11" s="1904"/>
      <c r="U11" s="89" t="s">
        <v>12</v>
      </c>
      <c r="V11" s="89" t="s">
        <v>13</v>
      </c>
      <c r="W11" s="89" t="s">
        <v>14</v>
      </c>
      <c r="X11" s="89" t="s">
        <v>15</v>
      </c>
      <c r="Y11" s="89" t="s">
        <v>16</v>
      </c>
      <c r="Z11" s="89" t="s">
        <v>17</v>
      </c>
      <c r="AA11" s="89" t="s">
        <v>18</v>
      </c>
      <c r="AB11" s="89" t="s">
        <v>19</v>
      </c>
      <c r="AC11" s="89" t="s">
        <v>20</v>
      </c>
      <c r="AD11" s="89" t="s">
        <v>9</v>
      </c>
      <c r="AE11" s="89" t="s">
        <v>10</v>
      </c>
      <c r="AF11" s="89" t="s">
        <v>11</v>
      </c>
    </row>
    <row r="12" spans="1:32" ht="30.75" hidden="1" thickBot="1" x14ac:dyDescent="0.3">
      <c r="K12" t="s">
        <v>207</v>
      </c>
      <c r="L12" s="10" t="s">
        <v>380</v>
      </c>
      <c r="M12" s="10" t="s">
        <v>211</v>
      </c>
      <c r="N12" s="10" t="s">
        <v>212</v>
      </c>
      <c r="O12" s="10" t="s">
        <v>213</v>
      </c>
      <c r="Q12" s="173" t="s">
        <v>214</v>
      </c>
      <c r="R12" s="174">
        <v>1</v>
      </c>
      <c r="S12" s="175"/>
      <c r="T12" s="223" t="s">
        <v>381</v>
      </c>
    </row>
    <row r="13" spans="1:32" ht="30.75" hidden="1" thickBot="1" x14ac:dyDescent="0.3">
      <c r="K13" t="s">
        <v>201</v>
      </c>
      <c r="L13" s="10" t="s">
        <v>382</v>
      </c>
      <c r="M13" s="10" t="s">
        <v>217</v>
      </c>
      <c r="N13" s="10" t="s">
        <v>218</v>
      </c>
      <c r="O13" s="10" t="s">
        <v>219</v>
      </c>
      <c r="Q13" s="176"/>
      <c r="R13" s="174">
        <v>0.9</v>
      </c>
      <c r="S13" s="175"/>
      <c r="T13" s="223" t="s">
        <v>383</v>
      </c>
    </row>
    <row r="14" spans="1:32" ht="30.75" hidden="1" thickBot="1" x14ac:dyDescent="0.3">
      <c r="K14" t="s">
        <v>48</v>
      </c>
      <c r="L14" s="10" t="s">
        <v>384</v>
      </c>
      <c r="M14" s="10" t="s">
        <v>222</v>
      </c>
      <c r="N14" s="10" t="s">
        <v>223</v>
      </c>
      <c r="O14" s="10" t="s">
        <v>224</v>
      </c>
      <c r="Q14" s="176"/>
      <c r="R14" s="174">
        <v>0.8</v>
      </c>
      <c r="S14" s="175"/>
      <c r="T14" s="10" t="s">
        <v>385</v>
      </c>
    </row>
    <row r="15" spans="1:32" ht="45.75" hidden="1" thickBot="1" x14ac:dyDescent="0.3">
      <c r="L15" s="171" t="s">
        <v>386</v>
      </c>
      <c r="M15" s="10" t="s">
        <v>227</v>
      </c>
      <c r="N15" s="10" t="s">
        <v>228</v>
      </c>
      <c r="O15" s="10" t="s">
        <v>229</v>
      </c>
      <c r="Q15" s="176"/>
      <c r="R15" s="174">
        <v>0.7</v>
      </c>
      <c r="S15" s="175"/>
      <c r="T15" s="10" t="s">
        <v>383</v>
      </c>
    </row>
    <row r="16" spans="1:32" ht="60.75" hidden="1" thickBot="1" x14ac:dyDescent="0.3">
      <c r="L16" s="10" t="s">
        <v>387</v>
      </c>
      <c r="M16" s="10" t="s">
        <v>232</v>
      </c>
      <c r="N16" s="10" t="s">
        <v>233</v>
      </c>
      <c r="Q16" s="176"/>
      <c r="R16" s="174">
        <v>0.6</v>
      </c>
      <c r="S16" s="175"/>
      <c r="T16" s="10" t="s">
        <v>388</v>
      </c>
    </row>
    <row r="17" spans="1:32" ht="30.75" hidden="1" thickBot="1" x14ac:dyDescent="0.3">
      <c r="L17" s="10" t="s">
        <v>389</v>
      </c>
      <c r="M17" s="10" t="s">
        <v>236</v>
      </c>
      <c r="N17" s="10" t="s">
        <v>237</v>
      </c>
      <c r="Q17" s="176"/>
      <c r="R17" s="174">
        <v>0.5</v>
      </c>
      <c r="S17" s="175"/>
      <c r="T17" s="10" t="s">
        <v>390</v>
      </c>
    </row>
    <row r="18" spans="1:32" ht="15.75" hidden="1" thickBot="1" x14ac:dyDescent="0.3">
      <c r="L18" s="10" t="s">
        <v>391</v>
      </c>
      <c r="M18" s="10" t="s">
        <v>240</v>
      </c>
      <c r="N18" s="10" t="s">
        <v>241</v>
      </c>
      <c r="Q18" s="176"/>
      <c r="R18" s="174">
        <v>0.4</v>
      </c>
      <c r="S18" s="175"/>
      <c r="T18" s="10" t="s">
        <v>392</v>
      </c>
    </row>
    <row r="19" spans="1:32" ht="30.75" hidden="1" thickBot="1" x14ac:dyDescent="0.3">
      <c r="L19" s="10" t="s">
        <v>393</v>
      </c>
      <c r="M19" s="10" t="s">
        <v>244</v>
      </c>
      <c r="N19" s="10" t="s">
        <v>245</v>
      </c>
      <c r="Q19" s="176"/>
      <c r="R19" s="174">
        <v>0.3</v>
      </c>
      <c r="S19" s="175"/>
      <c r="T19" s="10" t="s">
        <v>394</v>
      </c>
    </row>
    <row r="20" spans="1:32" ht="30.75" hidden="1" thickBot="1" x14ac:dyDescent="0.3">
      <c r="L20" s="10" t="s">
        <v>395</v>
      </c>
      <c r="M20" s="10" t="s">
        <v>248</v>
      </c>
      <c r="N20" s="10" t="s">
        <v>249</v>
      </c>
      <c r="Q20" s="176"/>
      <c r="R20" s="174">
        <v>0.2</v>
      </c>
      <c r="S20" s="175"/>
      <c r="T20" s="10" t="s">
        <v>394</v>
      </c>
    </row>
    <row r="21" spans="1:32" ht="15.75" hidden="1" thickBot="1" x14ac:dyDescent="0.3">
      <c r="L21" s="10" t="s">
        <v>396</v>
      </c>
      <c r="M21" s="10" t="s">
        <v>252</v>
      </c>
      <c r="N21" s="10"/>
      <c r="Q21" s="176"/>
      <c r="R21" s="174">
        <v>0.1</v>
      </c>
      <c r="S21" s="175"/>
      <c r="T21" s="10" t="s">
        <v>397</v>
      </c>
    </row>
    <row r="22" spans="1:32" ht="30.75" hidden="1" thickBot="1" x14ac:dyDescent="0.3">
      <c r="L22" s="10" t="s">
        <v>398</v>
      </c>
      <c r="N22" s="10"/>
      <c r="Q22" s="176"/>
      <c r="R22" s="175"/>
      <c r="S22" s="175"/>
      <c r="T22" s="223" t="s">
        <v>399</v>
      </c>
    </row>
    <row r="23" spans="1:32" ht="15.75" hidden="1" thickBot="1" x14ac:dyDescent="0.3">
      <c r="L23" s="10"/>
      <c r="N23" s="10"/>
      <c r="Q23" s="176"/>
      <c r="R23" s="175"/>
      <c r="S23" s="175"/>
      <c r="T23" s="223"/>
    </row>
    <row r="24" spans="1:32" ht="15.75" hidden="1" thickBot="1" x14ac:dyDescent="0.3">
      <c r="Q24" s="176"/>
      <c r="R24" s="175"/>
      <c r="S24" s="175"/>
      <c r="T24" s="176"/>
    </row>
    <row r="25" spans="1:32" ht="30" x14ac:dyDescent="0.25">
      <c r="A25" s="2155">
        <v>1</v>
      </c>
      <c r="B25" s="2140" t="s">
        <v>61</v>
      </c>
      <c r="C25" s="2140" t="s">
        <v>66</v>
      </c>
      <c r="D25" s="2140" t="s">
        <v>73</v>
      </c>
      <c r="E25" s="2140" t="s">
        <v>83</v>
      </c>
      <c r="F25" s="2140" t="s">
        <v>55</v>
      </c>
      <c r="G25" s="2140" t="s">
        <v>97</v>
      </c>
      <c r="H25" s="2140" t="s">
        <v>115</v>
      </c>
      <c r="I25" s="2143" t="s">
        <v>400</v>
      </c>
      <c r="J25" s="2146" t="s">
        <v>401</v>
      </c>
      <c r="K25" s="2149" t="s">
        <v>48</v>
      </c>
      <c r="L25" s="771" t="s">
        <v>382</v>
      </c>
      <c r="M25" s="771" t="s">
        <v>244</v>
      </c>
      <c r="N25" s="771" t="s">
        <v>237</v>
      </c>
      <c r="O25" s="2152" t="s">
        <v>213</v>
      </c>
      <c r="P25" s="2178">
        <v>124000000</v>
      </c>
      <c r="Q25" s="2152" t="s">
        <v>265</v>
      </c>
      <c r="R25" s="2181">
        <v>1</v>
      </c>
      <c r="S25" s="2181">
        <v>0.88</v>
      </c>
      <c r="T25" s="771" t="s">
        <v>383</v>
      </c>
      <c r="U25" s="181"/>
      <c r="V25" s="181"/>
      <c r="W25" s="181"/>
      <c r="X25" s="181"/>
      <c r="Y25" s="180"/>
      <c r="Z25" s="182"/>
      <c r="AA25" s="180"/>
      <c r="AB25" s="180"/>
      <c r="AC25" s="180"/>
      <c r="AD25" s="182"/>
      <c r="AE25" s="182"/>
      <c r="AF25" s="1129"/>
    </row>
    <row r="26" spans="1:32" ht="30" x14ac:dyDescent="0.25">
      <c r="A26" s="2156"/>
      <c r="B26" s="2141"/>
      <c r="C26" s="2141"/>
      <c r="D26" s="2141"/>
      <c r="E26" s="2141"/>
      <c r="F26" s="2141"/>
      <c r="G26" s="2141"/>
      <c r="H26" s="2141"/>
      <c r="I26" s="2144"/>
      <c r="J26" s="2147"/>
      <c r="K26" s="2150"/>
      <c r="L26" s="772" t="s">
        <v>384</v>
      </c>
      <c r="M26" s="772" t="s">
        <v>244</v>
      </c>
      <c r="N26" s="772" t="s">
        <v>241</v>
      </c>
      <c r="O26" s="2153"/>
      <c r="P26" s="2179"/>
      <c r="Q26" s="2153"/>
      <c r="R26" s="2182"/>
      <c r="S26" s="2182"/>
      <c r="T26" s="772" t="s">
        <v>385</v>
      </c>
      <c r="U26" s="185"/>
      <c r="V26" s="185"/>
      <c r="W26" s="185"/>
      <c r="X26" s="185"/>
      <c r="Y26" s="186"/>
      <c r="Z26" s="184"/>
      <c r="AA26" s="184"/>
      <c r="AB26" s="184"/>
      <c r="AC26" s="186"/>
      <c r="AD26" s="184"/>
      <c r="AE26" s="184"/>
      <c r="AF26" s="1130"/>
    </row>
    <row r="27" spans="1:32" ht="45" x14ac:dyDescent="0.25">
      <c r="A27" s="2156"/>
      <c r="B27" s="2141"/>
      <c r="C27" s="2141"/>
      <c r="D27" s="2141"/>
      <c r="E27" s="2141"/>
      <c r="F27" s="2141"/>
      <c r="G27" s="2141"/>
      <c r="H27" s="2141"/>
      <c r="I27" s="2144"/>
      <c r="J27" s="2147"/>
      <c r="K27" s="2150"/>
      <c r="L27" s="772" t="s">
        <v>386</v>
      </c>
      <c r="M27" s="772" t="s">
        <v>244</v>
      </c>
      <c r="N27" s="772" t="s">
        <v>233</v>
      </c>
      <c r="O27" s="2153"/>
      <c r="P27" s="2179"/>
      <c r="Q27" s="2153"/>
      <c r="R27" s="2182"/>
      <c r="S27" s="2182"/>
      <c r="T27" s="772" t="s">
        <v>385</v>
      </c>
      <c r="U27" s="185"/>
      <c r="V27" s="185"/>
      <c r="W27" s="185"/>
      <c r="X27" s="185"/>
      <c r="Y27" s="186"/>
      <c r="Z27" s="184"/>
      <c r="AA27" s="186"/>
      <c r="AB27" s="186"/>
      <c r="AC27" s="186"/>
      <c r="AD27" s="186"/>
      <c r="AE27" s="184"/>
      <c r="AF27" s="1130"/>
    </row>
    <row r="28" spans="1:32" ht="60" x14ac:dyDescent="0.25">
      <c r="A28" s="2156"/>
      <c r="B28" s="2141"/>
      <c r="C28" s="2141"/>
      <c r="D28" s="2141"/>
      <c r="E28" s="2141"/>
      <c r="F28" s="2141"/>
      <c r="G28" s="2141"/>
      <c r="H28" s="2141"/>
      <c r="I28" s="2144"/>
      <c r="J28" s="2147"/>
      <c r="K28" s="2150"/>
      <c r="L28" s="772" t="s">
        <v>387</v>
      </c>
      <c r="M28" s="772" t="s">
        <v>244</v>
      </c>
      <c r="N28" s="772" t="s">
        <v>233</v>
      </c>
      <c r="O28" s="2153"/>
      <c r="P28" s="2179"/>
      <c r="Q28" s="2153"/>
      <c r="R28" s="2182"/>
      <c r="S28" s="2182"/>
      <c r="T28" s="772" t="s">
        <v>388</v>
      </c>
      <c r="U28" s="185"/>
      <c r="V28" s="185"/>
      <c r="W28" s="185"/>
      <c r="X28" s="185"/>
      <c r="Y28" s="186"/>
      <c r="Z28" s="184"/>
      <c r="AA28" s="186"/>
      <c r="AB28" s="186"/>
      <c r="AC28" s="186"/>
      <c r="AD28" s="186"/>
      <c r="AE28" s="184"/>
      <c r="AF28" s="1130"/>
    </row>
    <row r="29" spans="1:32" ht="30" x14ac:dyDescent="0.25">
      <c r="A29" s="2156"/>
      <c r="B29" s="2141"/>
      <c r="C29" s="2141"/>
      <c r="D29" s="2141"/>
      <c r="E29" s="2141"/>
      <c r="F29" s="2141"/>
      <c r="G29" s="2141"/>
      <c r="H29" s="2141"/>
      <c r="I29" s="2144"/>
      <c r="J29" s="2147"/>
      <c r="K29" s="2150"/>
      <c r="L29" s="772" t="s">
        <v>389</v>
      </c>
      <c r="M29" s="772" t="s">
        <v>244</v>
      </c>
      <c r="N29" s="772" t="s">
        <v>218</v>
      </c>
      <c r="O29" s="2153"/>
      <c r="P29" s="2179"/>
      <c r="Q29" s="2153"/>
      <c r="R29" s="2182"/>
      <c r="S29" s="2182"/>
      <c r="T29" s="772" t="s">
        <v>390</v>
      </c>
      <c r="U29" s="184"/>
      <c r="V29" s="185"/>
      <c r="W29" s="185"/>
      <c r="X29" s="185"/>
      <c r="Y29" s="186"/>
      <c r="Z29" s="184"/>
      <c r="AA29" s="186"/>
      <c r="AB29" s="186"/>
      <c r="AC29" s="186"/>
      <c r="AD29" s="186"/>
      <c r="AE29" s="184"/>
      <c r="AF29" s="1130"/>
    </row>
    <row r="30" spans="1:32" ht="45" x14ac:dyDescent="0.25">
      <c r="A30" s="2156"/>
      <c r="B30" s="2141"/>
      <c r="C30" s="2141"/>
      <c r="D30" s="2141"/>
      <c r="E30" s="2141"/>
      <c r="F30" s="2141"/>
      <c r="G30" s="2141"/>
      <c r="H30" s="2141"/>
      <c r="I30" s="2144"/>
      <c r="J30" s="2147"/>
      <c r="K30" s="2150"/>
      <c r="L30" s="772" t="s">
        <v>391</v>
      </c>
      <c r="M30" s="772" t="s">
        <v>244</v>
      </c>
      <c r="N30" s="772" t="s">
        <v>233</v>
      </c>
      <c r="O30" s="2153"/>
      <c r="P30" s="2179"/>
      <c r="Q30" s="2153"/>
      <c r="R30" s="2182"/>
      <c r="S30" s="2182"/>
      <c r="T30" s="772" t="s">
        <v>392</v>
      </c>
      <c r="U30" s="185"/>
      <c r="V30" s="185"/>
      <c r="W30" s="185"/>
      <c r="X30" s="185"/>
      <c r="Y30" s="186"/>
      <c r="Z30" s="184"/>
      <c r="AA30" s="186"/>
      <c r="AB30" s="186"/>
      <c r="AC30" s="186"/>
      <c r="AD30" s="186"/>
      <c r="AE30" s="184"/>
      <c r="AF30" s="1130"/>
    </row>
    <row r="31" spans="1:32" ht="30" x14ac:dyDescent="0.25">
      <c r="A31" s="2156"/>
      <c r="B31" s="2141"/>
      <c r="C31" s="2141"/>
      <c r="D31" s="2141"/>
      <c r="E31" s="2141"/>
      <c r="F31" s="2141"/>
      <c r="G31" s="2141"/>
      <c r="H31" s="2141"/>
      <c r="I31" s="2144"/>
      <c r="J31" s="2147"/>
      <c r="K31" s="2150"/>
      <c r="L31" s="772" t="s">
        <v>393</v>
      </c>
      <c r="M31" s="772" t="s">
        <v>244</v>
      </c>
      <c r="N31" s="772" t="s">
        <v>241</v>
      </c>
      <c r="O31" s="2153"/>
      <c r="P31" s="2179"/>
      <c r="Q31" s="2153"/>
      <c r="R31" s="2182"/>
      <c r="S31" s="2182"/>
      <c r="T31" s="772" t="s">
        <v>394</v>
      </c>
      <c r="U31" s="185"/>
      <c r="V31" s="185"/>
      <c r="W31" s="185"/>
      <c r="X31" s="185"/>
      <c r="Y31" s="186"/>
      <c r="Z31" s="184"/>
      <c r="AA31" s="186"/>
      <c r="AB31" s="186"/>
      <c r="AC31" s="186"/>
      <c r="AD31" s="186"/>
      <c r="AE31" s="184"/>
      <c r="AF31" s="1130"/>
    </row>
    <row r="32" spans="1:32" ht="30" x14ac:dyDescent="0.25">
      <c r="A32" s="2156"/>
      <c r="B32" s="2141"/>
      <c r="C32" s="2141"/>
      <c r="D32" s="2141"/>
      <c r="E32" s="2141"/>
      <c r="F32" s="2141"/>
      <c r="G32" s="2141"/>
      <c r="H32" s="2141"/>
      <c r="I32" s="2144"/>
      <c r="J32" s="2147"/>
      <c r="K32" s="2150"/>
      <c r="L32" s="772" t="s">
        <v>395</v>
      </c>
      <c r="M32" s="772" t="s">
        <v>244</v>
      </c>
      <c r="N32" s="772" t="s">
        <v>237</v>
      </c>
      <c r="O32" s="2153"/>
      <c r="P32" s="2179"/>
      <c r="Q32" s="2153"/>
      <c r="R32" s="2182"/>
      <c r="S32" s="2182"/>
      <c r="T32" s="772" t="s">
        <v>394</v>
      </c>
      <c r="U32" s="185"/>
      <c r="V32" s="185"/>
      <c r="W32" s="185"/>
      <c r="X32" s="185"/>
      <c r="Y32" s="186"/>
      <c r="Z32" s="184"/>
      <c r="AA32" s="186"/>
      <c r="AB32" s="186"/>
      <c r="AC32" s="186"/>
      <c r="AD32" s="186"/>
      <c r="AE32" s="184"/>
      <c r="AF32" s="1130"/>
    </row>
    <row r="33" spans="1:32" ht="30" x14ac:dyDescent="0.25">
      <c r="A33" s="2156"/>
      <c r="B33" s="2141"/>
      <c r="C33" s="2141"/>
      <c r="D33" s="2141"/>
      <c r="E33" s="2141"/>
      <c r="F33" s="2141"/>
      <c r="G33" s="2141"/>
      <c r="H33" s="2141"/>
      <c r="I33" s="2144"/>
      <c r="J33" s="2147"/>
      <c r="K33" s="2150"/>
      <c r="L33" s="772" t="s">
        <v>396</v>
      </c>
      <c r="M33" s="772" t="s">
        <v>244</v>
      </c>
      <c r="N33" s="772" t="s">
        <v>237</v>
      </c>
      <c r="O33" s="2153"/>
      <c r="P33" s="2179"/>
      <c r="Q33" s="2153"/>
      <c r="R33" s="2182"/>
      <c r="S33" s="2182"/>
      <c r="T33" s="772" t="s">
        <v>397</v>
      </c>
      <c r="U33" s="185"/>
      <c r="V33" s="185"/>
      <c r="W33" s="185"/>
      <c r="X33" s="185"/>
      <c r="Y33" s="186"/>
      <c r="Z33" s="184"/>
      <c r="AA33" s="186"/>
      <c r="AB33" s="186"/>
      <c r="AC33" s="186"/>
      <c r="AD33" s="186"/>
      <c r="AE33" s="184"/>
      <c r="AF33" s="1130"/>
    </row>
    <row r="34" spans="1:32" ht="30.75" thickBot="1" x14ac:dyDescent="0.3">
      <c r="A34" s="2157"/>
      <c r="B34" s="2142"/>
      <c r="C34" s="2142"/>
      <c r="D34" s="2142"/>
      <c r="E34" s="2142"/>
      <c r="F34" s="2142"/>
      <c r="G34" s="2142"/>
      <c r="H34" s="2142"/>
      <c r="I34" s="2145"/>
      <c r="J34" s="2148"/>
      <c r="K34" s="2151"/>
      <c r="L34" s="773" t="s">
        <v>398</v>
      </c>
      <c r="M34" s="773" t="s">
        <v>244</v>
      </c>
      <c r="N34" s="773" t="s">
        <v>237</v>
      </c>
      <c r="O34" s="2154"/>
      <c r="P34" s="2180"/>
      <c r="Q34" s="2154"/>
      <c r="R34" s="2183"/>
      <c r="S34" s="2183"/>
      <c r="T34" s="773" t="s">
        <v>399</v>
      </c>
      <c r="U34" s="194"/>
      <c r="V34" s="194"/>
      <c r="W34" s="194"/>
      <c r="X34" s="194"/>
      <c r="Y34" s="193"/>
      <c r="Z34" s="192"/>
      <c r="AA34" s="193"/>
      <c r="AB34" s="193"/>
      <c r="AC34" s="193"/>
      <c r="AD34" s="193"/>
      <c r="AE34" s="192"/>
      <c r="AF34" s="1131"/>
    </row>
    <row r="35" spans="1:32" ht="30" x14ac:dyDescent="0.25">
      <c r="A35" s="2136">
        <v>2</v>
      </c>
      <c r="B35" s="1840" t="s">
        <v>61</v>
      </c>
      <c r="C35" s="1840" t="s">
        <v>62</v>
      </c>
      <c r="D35" s="1840" t="s">
        <v>68</v>
      </c>
      <c r="E35" s="1840" t="s">
        <v>84</v>
      </c>
      <c r="F35" s="1840" t="s">
        <v>55</v>
      </c>
      <c r="G35" s="1840" t="s">
        <v>97</v>
      </c>
      <c r="H35" s="1840" t="s">
        <v>115</v>
      </c>
      <c r="I35" s="2170" t="s">
        <v>402</v>
      </c>
      <c r="J35" s="2158" t="s">
        <v>403</v>
      </c>
      <c r="K35" s="2174" t="s">
        <v>48</v>
      </c>
      <c r="L35" s="1188" t="s">
        <v>382</v>
      </c>
      <c r="M35" s="1188" t="s">
        <v>244</v>
      </c>
      <c r="N35" s="1188" t="s">
        <v>237</v>
      </c>
      <c r="O35" s="2158" t="s">
        <v>213</v>
      </c>
      <c r="P35" s="2162">
        <v>74587821.060000002</v>
      </c>
      <c r="Q35" s="2158" t="s">
        <v>265</v>
      </c>
      <c r="R35" s="2166">
        <v>0.8</v>
      </c>
      <c r="S35" s="2166">
        <v>0.5</v>
      </c>
      <c r="T35" s="1188" t="s">
        <v>383</v>
      </c>
      <c r="U35" s="181"/>
      <c r="V35" s="181"/>
      <c r="W35" s="181"/>
      <c r="X35" s="181"/>
      <c r="Y35" s="181"/>
      <c r="Z35" s="195"/>
      <c r="AA35" s="181"/>
      <c r="AB35" s="181"/>
      <c r="AC35" s="181"/>
      <c r="AD35" s="195"/>
      <c r="AE35" s="195"/>
      <c r="AF35" s="195"/>
    </row>
    <row r="36" spans="1:32" ht="30" x14ac:dyDescent="0.25">
      <c r="A36" s="2137"/>
      <c r="B36" s="1841"/>
      <c r="C36" s="1841"/>
      <c r="D36" s="1841"/>
      <c r="E36" s="1841"/>
      <c r="F36" s="1841"/>
      <c r="G36" s="1841"/>
      <c r="H36" s="1841"/>
      <c r="I36" s="2171"/>
      <c r="J36" s="2159"/>
      <c r="K36" s="2175"/>
      <c r="L36" s="1189" t="s">
        <v>384</v>
      </c>
      <c r="M36" s="1189" t="s">
        <v>244</v>
      </c>
      <c r="N36" s="1189" t="s">
        <v>241</v>
      </c>
      <c r="O36" s="2159"/>
      <c r="P36" s="2163"/>
      <c r="Q36" s="2159"/>
      <c r="R36" s="2167"/>
      <c r="S36" s="2167"/>
      <c r="T36" s="1189" t="s">
        <v>385</v>
      </c>
      <c r="U36" s="189"/>
      <c r="V36" s="189"/>
      <c r="W36" s="189"/>
      <c r="X36" s="189"/>
      <c r="Y36" s="189"/>
      <c r="Z36" s="191"/>
      <c r="AA36" s="189"/>
      <c r="AB36" s="189"/>
      <c r="AC36" s="189"/>
      <c r="AD36" s="191"/>
      <c r="AE36" s="191"/>
      <c r="AF36" s="191"/>
    </row>
    <row r="37" spans="1:32" ht="45" x14ac:dyDescent="0.25">
      <c r="A37" s="2137"/>
      <c r="B37" s="1841"/>
      <c r="C37" s="1841"/>
      <c r="D37" s="1841"/>
      <c r="E37" s="1841"/>
      <c r="F37" s="1841"/>
      <c r="G37" s="1841"/>
      <c r="H37" s="1841"/>
      <c r="I37" s="2171"/>
      <c r="J37" s="2159"/>
      <c r="K37" s="2175"/>
      <c r="L37" s="1189" t="s">
        <v>386</v>
      </c>
      <c r="M37" s="1189" t="s">
        <v>244</v>
      </c>
      <c r="N37" s="1189" t="s">
        <v>233</v>
      </c>
      <c r="O37" s="2159"/>
      <c r="P37" s="2163"/>
      <c r="Q37" s="2159"/>
      <c r="R37" s="2167"/>
      <c r="S37" s="2167"/>
      <c r="T37" s="1189" t="s">
        <v>385</v>
      </c>
      <c r="U37" s="189"/>
      <c r="V37" s="189"/>
      <c r="W37" s="189"/>
      <c r="X37" s="189"/>
      <c r="Y37" s="189"/>
      <c r="Z37" s="191"/>
      <c r="AA37" s="189"/>
      <c r="AB37" s="189"/>
      <c r="AC37" s="189"/>
      <c r="AD37" s="191"/>
      <c r="AE37" s="191"/>
      <c r="AF37" s="191"/>
    </row>
    <row r="38" spans="1:32" ht="60" x14ac:dyDescent="0.25">
      <c r="A38" s="2137"/>
      <c r="B38" s="1841"/>
      <c r="C38" s="1841"/>
      <c r="D38" s="1841"/>
      <c r="E38" s="1841"/>
      <c r="F38" s="1841"/>
      <c r="G38" s="1841"/>
      <c r="H38" s="1841"/>
      <c r="I38" s="2171"/>
      <c r="J38" s="2159"/>
      <c r="K38" s="2175"/>
      <c r="L38" s="1189" t="s">
        <v>387</v>
      </c>
      <c r="M38" s="1189" t="s">
        <v>244</v>
      </c>
      <c r="N38" s="1189" t="s">
        <v>233</v>
      </c>
      <c r="O38" s="2159"/>
      <c r="P38" s="2163"/>
      <c r="Q38" s="2159"/>
      <c r="R38" s="2167"/>
      <c r="S38" s="2167"/>
      <c r="T38" s="1189" t="s">
        <v>388</v>
      </c>
      <c r="U38" s="189"/>
      <c r="V38" s="189"/>
      <c r="W38" s="189"/>
      <c r="X38" s="189"/>
      <c r="Y38" s="189"/>
      <c r="Z38" s="191"/>
      <c r="AA38" s="189"/>
      <c r="AB38" s="189"/>
      <c r="AC38" s="189"/>
      <c r="AD38" s="191"/>
      <c r="AE38" s="191"/>
      <c r="AF38" s="191"/>
    </row>
    <row r="39" spans="1:32" ht="30" x14ac:dyDescent="0.25">
      <c r="A39" s="2137"/>
      <c r="B39" s="1841"/>
      <c r="C39" s="1841"/>
      <c r="D39" s="1841"/>
      <c r="E39" s="1841"/>
      <c r="F39" s="1841"/>
      <c r="G39" s="1841"/>
      <c r="H39" s="1841"/>
      <c r="I39" s="2171"/>
      <c r="J39" s="2159"/>
      <c r="K39" s="2175"/>
      <c r="L39" s="1189" t="s">
        <v>389</v>
      </c>
      <c r="M39" s="1189" t="s">
        <v>244</v>
      </c>
      <c r="N39" s="1189" t="s">
        <v>218</v>
      </c>
      <c r="O39" s="2159"/>
      <c r="P39" s="2163"/>
      <c r="Q39" s="2159"/>
      <c r="R39" s="2167"/>
      <c r="S39" s="2167"/>
      <c r="T39" s="1189" t="s">
        <v>390</v>
      </c>
      <c r="U39" s="189"/>
      <c r="V39" s="189"/>
      <c r="W39" s="189"/>
      <c r="X39" s="189"/>
      <c r="Y39" s="189"/>
      <c r="Z39" s="191"/>
      <c r="AA39" s="189"/>
      <c r="AB39" s="189"/>
      <c r="AC39" s="189"/>
      <c r="AD39" s="191"/>
      <c r="AE39" s="191"/>
      <c r="AF39" s="191"/>
    </row>
    <row r="40" spans="1:32" ht="45" x14ac:dyDescent="0.25">
      <c r="A40" s="2137"/>
      <c r="B40" s="1841"/>
      <c r="C40" s="1841"/>
      <c r="D40" s="1841"/>
      <c r="E40" s="1841"/>
      <c r="F40" s="1841"/>
      <c r="G40" s="1841"/>
      <c r="H40" s="1841"/>
      <c r="I40" s="2172"/>
      <c r="J40" s="2160"/>
      <c r="K40" s="2176"/>
      <c r="L40" s="1189" t="s">
        <v>391</v>
      </c>
      <c r="M40" s="1189" t="s">
        <v>244</v>
      </c>
      <c r="N40" s="1189" t="s">
        <v>233</v>
      </c>
      <c r="O40" s="2160"/>
      <c r="P40" s="2164"/>
      <c r="Q40" s="2160"/>
      <c r="R40" s="2168"/>
      <c r="S40" s="2168"/>
      <c r="T40" s="1189" t="s">
        <v>392</v>
      </c>
      <c r="U40" s="185"/>
      <c r="V40" s="185"/>
      <c r="W40" s="185"/>
      <c r="X40" s="185"/>
      <c r="Y40" s="187"/>
      <c r="Z40" s="185"/>
      <c r="AA40" s="185"/>
      <c r="AB40" s="185"/>
      <c r="AC40" s="187"/>
      <c r="AD40" s="185"/>
      <c r="AE40" s="185"/>
      <c r="AF40" s="185"/>
    </row>
    <row r="41" spans="1:32" ht="30" x14ac:dyDescent="0.25">
      <c r="A41" s="2137"/>
      <c r="B41" s="1841"/>
      <c r="C41" s="1841"/>
      <c r="D41" s="1841"/>
      <c r="E41" s="1841"/>
      <c r="F41" s="1841"/>
      <c r="G41" s="1841"/>
      <c r="H41" s="1841"/>
      <c r="I41" s="2172"/>
      <c r="J41" s="2160"/>
      <c r="K41" s="2176"/>
      <c r="L41" s="1189" t="s">
        <v>393</v>
      </c>
      <c r="M41" s="1189" t="s">
        <v>244</v>
      </c>
      <c r="N41" s="1189" t="s">
        <v>241</v>
      </c>
      <c r="O41" s="2160"/>
      <c r="P41" s="2164"/>
      <c r="Q41" s="2160"/>
      <c r="R41" s="2168"/>
      <c r="S41" s="2168"/>
      <c r="T41" s="1189" t="s">
        <v>394</v>
      </c>
      <c r="U41" s="185"/>
      <c r="V41" s="185"/>
      <c r="W41" s="185"/>
      <c r="X41" s="185"/>
      <c r="Y41" s="187"/>
      <c r="Z41" s="185"/>
      <c r="AA41" s="187"/>
      <c r="AB41" s="187"/>
      <c r="AC41" s="187"/>
      <c r="AD41" s="187"/>
      <c r="AE41" s="185"/>
      <c r="AF41" s="185"/>
    </row>
    <row r="42" spans="1:32" ht="30" x14ac:dyDescent="0.25">
      <c r="A42" s="2137"/>
      <c r="B42" s="1841"/>
      <c r="C42" s="1841"/>
      <c r="D42" s="1841"/>
      <c r="E42" s="1841"/>
      <c r="F42" s="1841"/>
      <c r="G42" s="1841"/>
      <c r="H42" s="1841"/>
      <c r="I42" s="2172"/>
      <c r="J42" s="2160"/>
      <c r="K42" s="2176"/>
      <c r="L42" s="1189" t="s">
        <v>395</v>
      </c>
      <c r="M42" s="1189" t="s">
        <v>244</v>
      </c>
      <c r="N42" s="1189" t="s">
        <v>237</v>
      </c>
      <c r="O42" s="2160"/>
      <c r="P42" s="2164"/>
      <c r="Q42" s="2160"/>
      <c r="R42" s="2168"/>
      <c r="S42" s="2168"/>
      <c r="T42" s="1189" t="s">
        <v>394</v>
      </c>
      <c r="U42" s="185"/>
      <c r="V42" s="185"/>
      <c r="W42" s="185"/>
      <c r="X42" s="185"/>
      <c r="Y42" s="185"/>
      <c r="Z42" s="185"/>
      <c r="AA42" s="185"/>
      <c r="AB42" s="185"/>
      <c r="AC42" s="185"/>
      <c r="AD42" s="185"/>
      <c r="AE42" s="185"/>
      <c r="AF42" s="185"/>
    </row>
    <row r="43" spans="1:32" ht="30" x14ac:dyDescent="0.25">
      <c r="A43" s="2137"/>
      <c r="B43" s="1841"/>
      <c r="C43" s="1841"/>
      <c r="D43" s="1841"/>
      <c r="E43" s="1841"/>
      <c r="F43" s="1841"/>
      <c r="G43" s="1841"/>
      <c r="H43" s="1841"/>
      <c r="I43" s="2172"/>
      <c r="J43" s="2160"/>
      <c r="K43" s="2176"/>
      <c r="L43" s="1189" t="s">
        <v>396</v>
      </c>
      <c r="M43" s="1189" t="s">
        <v>244</v>
      </c>
      <c r="N43" s="1189" t="s">
        <v>237</v>
      </c>
      <c r="O43" s="2160"/>
      <c r="P43" s="2164"/>
      <c r="Q43" s="2160"/>
      <c r="R43" s="2168"/>
      <c r="S43" s="2168"/>
      <c r="T43" s="1189" t="s">
        <v>397</v>
      </c>
      <c r="U43" s="187"/>
      <c r="V43" s="187"/>
      <c r="W43" s="187"/>
      <c r="X43" s="187"/>
      <c r="Y43" s="187"/>
      <c r="Z43" s="185"/>
      <c r="AA43" s="187"/>
      <c r="AB43" s="187"/>
      <c r="AC43" s="187"/>
      <c r="AD43" s="185"/>
      <c r="AE43" s="185"/>
      <c r="AF43" s="185"/>
    </row>
    <row r="44" spans="1:32" ht="30.75" thickBot="1" x14ac:dyDescent="0.3">
      <c r="A44" s="2138"/>
      <c r="B44" s="2139"/>
      <c r="C44" s="2139"/>
      <c r="D44" s="2139"/>
      <c r="E44" s="2139"/>
      <c r="F44" s="2139"/>
      <c r="G44" s="2139"/>
      <c r="H44" s="2139"/>
      <c r="I44" s="2173"/>
      <c r="J44" s="2161"/>
      <c r="K44" s="2177"/>
      <c r="L44" s="1189" t="s">
        <v>398</v>
      </c>
      <c r="M44" s="1189" t="s">
        <v>244</v>
      </c>
      <c r="N44" s="1189" t="s">
        <v>237</v>
      </c>
      <c r="O44" s="2161"/>
      <c r="P44" s="2165"/>
      <c r="Q44" s="2161"/>
      <c r="R44" s="2169"/>
      <c r="S44" s="2169"/>
      <c r="T44" s="1189" t="s">
        <v>399</v>
      </c>
      <c r="U44" s="194"/>
      <c r="V44" s="194"/>
      <c r="W44" s="194"/>
      <c r="X44" s="194"/>
      <c r="Y44" s="196"/>
      <c r="Z44" s="194"/>
      <c r="AA44" s="194"/>
      <c r="AB44" s="194"/>
      <c r="AC44" s="196"/>
      <c r="AD44" s="194"/>
      <c r="AE44" s="194"/>
      <c r="AF44" s="194"/>
    </row>
    <row r="45" spans="1:32" ht="30" x14ac:dyDescent="0.25">
      <c r="A45" s="2188">
        <v>3</v>
      </c>
      <c r="B45" s="2140" t="s">
        <v>134</v>
      </c>
      <c r="C45" s="2140" t="s">
        <v>59</v>
      </c>
      <c r="D45" s="2140" t="s">
        <v>60</v>
      </c>
      <c r="E45" s="2140" t="s">
        <v>198</v>
      </c>
      <c r="F45" s="2140" t="s">
        <v>55</v>
      </c>
      <c r="G45" s="2140" t="s">
        <v>97</v>
      </c>
      <c r="H45" s="2140" t="s">
        <v>115</v>
      </c>
      <c r="I45" s="2143" t="s">
        <v>404</v>
      </c>
      <c r="J45" s="2146" t="s">
        <v>405</v>
      </c>
      <c r="K45" s="2149" t="s">
        <v>201</v>
      </c>
      <c r="L45" s="179" t="s">
        <v>382</v>
      </c>
      <c r="M45" s="179" t="s">
        <v>244</v>
      </c>
      <c r="N45" s="179" t="s">
        <v>237</v>
      </c>
      <c r="O45" s="2152" t="s">
        <v>213</v>
      </c>
      <c r="P45" s="2178">
        <v>24402378.809999999</v>
      </c>
      <c r="Q45" s="2152" t="s">
        <v>265</v>
      </c>
      <c r="R45" s="2192">
        <v>1</v>
      </c>
      <c r="S45" s="2192">
        <v>0.86839999999999995</v>
      </c>
      <c r="T45" s="179" t="s">
        <v>383</v>
      </c>
      <c r="U45" s="181"/>
      <c r="V45" s="181"/>
      <c r="W45" s="181"/>
      <c r="X45" s="181"/>
      <c r="Y45" s="180"/>
      <c r="Z45" s="182"/>
      <c r="AA45" s="180"/>
      <c r="AB45" s="180"/>
      <c r="AC45" s="180"/>
      <c r="AD45" s="182"/>
      <c r="AE45" s="182"/>
      <c r="AF45" s="182"/>
    </row>
    <row r="46" spans="1:32" ht="30" x14ac:dyDescent="0.25">
      <c r="A46" s="2189"/>
      <c r="B46" s="2141"/>
      <c r="C46" s="2141"/>
      <c r="D46" s="2141"/>
      <c r="E46" s="2141"/>
      <c r="F46" s="2141"/>
      <c r="G46" s="2141"/>
      <c r="H46" s="2141"/>
      <c r="I46" s="2184"/>
      <c r="J46" s="2185"/>
      <c r="K46" s="2186"/>
      <c r="L46" s="183" t="s">
        <v>384</v>
      </c>
      <c r="M46" s="183" t="s">
        <v>244</v>
      </c>
      <c r="N46" s="183" t="s">
        <v>241</v>
      </c>
      <c r="O46" s="2187"/>
      <c r="P46" s="2191"/>
      <c r="Q46" s="2187"/>
      <c r="R46" s="2193"/>
      <c r="S46" s="2193"/>
      <c r="T46" s="183" t="s">
        <v>385</v>
      </c>
      <c r="U46" s="189"/>
      <c r="V46" s="189"/>
      <c r="W46" s="189"/>
      <c r="X46" s="189"/>
      <c r="Y46" s="188"/>
      <c r="Z46" s="190"/>
      <c r="AA46" s="188"/>
      <c r="AB46" s="188"/>
      <c r="AC46" s="188"/>
      <c r="AD46" s="190"/>
      <c r="AE46" s="190"/>
      <c r="AF46" s="190"/>
    </row>
    <row r="47" spans="1:32" ht="45" x14ac:dyDescent="0.25">
      <c r="A47" s="2189"/>
      <c r="B47" s="2141"/>
      <c r="C47" s="2141"/>
      <c r="D47" s="2141"/>
      <c r="E47" s="2141"/>
      <c r="F47" s="2141"/>
      <c r="G47" s="2141"/>
      <c r="H47" s="2141"/>
      <c r="I47" s="2184"/>
      <c r="J47" s="2185"/>
      <c r="K47" s="2186"/>
      <c r="L47" s="183" t="s">
        <v>386</v>
      </c>
      <c r="M47" s="183" t="s">
        <v>244</v>
      </c>
      <c r="N47" s="183" t="s">
        <v>233</v>
      </c>
      <c r="O47" s="2187"/>
      <c r="P47" s="2191"/>
      <c r="Q47" s="2187"/>
      <c r="R47" s="2193"/>
      <c r="S47" s="2193"/>
      <c r="T47" s="183" t="s">
        <v>385</v>
      </c>
      <c r="U47" s="189"/>
      <c r="V47" s="189"/>
      <c r="W47" s="189"/>
      <c r="X47" s="189"/>
      <c r="Y47" s="188"/>
      <c r="Z47" s="190"/>
      <c r="AA47" s="188"/>
      <c r="AB47" s="188"/>
      <c r="AC47" s="188"/>
      <c r="AD47" s="190"/>
      <c r="AE47" s="190"/>
      <c r="AF47" s="190"/>
    </row>
    <row r="48" spans="1:32" ht="60" x14ac:dyDescent="0.25">
      <c r="A48" s="2189"/>
      <c r="B48" s="2141"/>
      <c r="C48" s="2141"/>
      <c r="D48" s="2141"/>
      <c r="E48" s="2141"/>
      <c r="F48" s="2141"/>
      <c r="G48" s="2141"/>
      <c r="H48" s="2141"/>
      <c r="I48" s="2184"/>
      <c r="J48" s="2185"/>
      <c r="K48" s="2186"/>
      <c r="L48" s="183" t="s">
        <v>387</v>
      </c>
      <c r="M48" s="183" t="s">
        <v>244</v>
      </c>
      <c r="N48" s="183" t="s">
        <v>233</v>
      </c>
      <c r="O48" s="2187"/>
      <c r="P48" s="2191"/>
      <c r="Q48" s="2187"/>
      <c r="R48" s="2193"/>
      <c r="S48" s="2193"/>
      <c r="T48" s="183" t="s">
        <v>388</v>
      </c>
      <c r="U48" s="189"/>
      <c r="V48" s="189"/>
      <c r="W48" s="189"/>
      <c r="X48" s="189"/>
      <c r="Y48" s="188"/>
      <c r="Z48" s="190"/>
      <c r="AA48" s="188"/>
      <c r="AB48" s="188"/>
      <c r="AC48" s="188"/>
      <c r="AD48" s="190"/>
      <c r="AE48" s="190"/>
      <c r="AF48" s="190"/>
    </row>
    <row r="49" spans="1:32" ht="30" x14ac:dyDescent="0.25">
      <c r="A49" s="2189"/>
      <c r="B49" s="2141"/>
      <c r="C49" s="2141"/>
      <c r="D49" s="2141"/>
      <c r="E49" s="2141"/>
      <c r="F49" s="2141"/>
      <c r="G49" s="2141"/>
      <c r="H49" s="2141"/>
      <c r="I49" s="2184"/>
      <c r="J49" s="2185"/>
      <c r="K49" s="2186"/>
      <c r="L49" s="183" t="s">
        <v>389</v>
      </c>
      <c r="M49" s="183" t="s">
        <v>244</v>
      </c>
      <c r="N49" s="183" t="s">
        <v>218</v>
      </c>
      <c r="O49" s="2187"/>
      <c r="P49" s="2191"/>
      <c r="Q49" s="2187"/>
      <c r="R49" s="2193"/>
      <c r="S49" s="2193"/>
      <c r="T49" s="183" t="s">
        <v>390</v>
      </c>
      <c r="U49" s="189"/>
      <c r="V49" s="189"/>
      <c r="W49" s="189"/>
      <c r="X49" s="189"/>
      <c r="Y49" s="188"/>
      <c r="Z49" s="190"/>
      <c r="AA49" s="188"/>
      <c r="AB49" s="188"/>
      <c r="AC49" s="188"/>
      <c r="AD49" s="190"/>
      <c r="AE49" s="190"/>
      <c r="AF49" s="190"/>
    </row>
    <row r="50" spans="1:32" ht="45" x14ac:dyDescent="0.25">
      <c r="A50" s="2189"/>
      <c r="B50" s="2141"/>
      <c r="C50" s="2141"/>
      <c r="D50" s="2141"/>
      <c r="E50" s="2141"/>
      <c r="F50" s="2141"/>
      <c r="G50" s="2141"/>
      <c r="H50" s="2141"/>
      <c r="I50" s="2144"/>
      <c r="J50" s="2147"/>
      <c r="K50" s="2150"/>
      <c r="L50" s="183" t="s">
        <v>391</v>
      </c>
      <c r="M50" s="183" t="s">
        <v>244</v>
      </c>
      <c r="N50" s="183" t="s">
        <v>233</v>
      </c>
      <c r="O50" s="2153"/>
      <c r="P50" s="2179"/>
      <c r="Q50" s="2153"/>
      <c r="R50" s="2194"/>
      <c r="S50" s="2194"/>
      <c r="T50" s="183" t="s">
        <v>392</v>
      </c>
      <c r="U50" s="185"/>
      <c r="V50" s="185"/>
      <c r="W50" s="185"/>
      <c r="X50" s="185"/>
      <c r="Y50" s="186"/>
      <c r="Z50" s="184"/>
      <c r="AA50" s="184"/>
      <c r="AB50" s="184"/>
      <c r="AC50" s="186"/>
      <c r="AD50" s="184"/>
      <c r="AE50" s="184"/>
      <c r="AF50" s="184"/>
    </row>
    <row r="51" spans="1:32" ht="30" x14ac:dyDescent="0.25">
      <c r="A51" s="2189"/>
      <c r="B51" s="2141"/>
      <c r="C51" s="2141"/>
      <c r="D51" s="2141"/>
      <c r="E51" s="2141"/>
      <c r="F51" s="2141"/>
      <c r="G51" s="2141"/>
      <c r="H51" s="2141"/>
      <c r="I51" s="2144"/>
      <c r="J51" s="2147"/>
      <c r="K51" s="2150"/>
      <c r="L51" s="183" t="s">
        <v>393</v>
      </c>
      <c r="M51" s="183" t="s">
        <v>244</v>
      </c>
      <c r="N51" s="183" t="s">
        <v>241</v>
      </c>
      <c r="O51" s="2153"/>
      <c r="P51" s="2179"/>
      <c r="Q51" s="2153"/>
      <c r="R51" s="2194"/>
      <c r="S51" s="2194"/>
      <c r="T51" s="183" t="s">
        <v>394</v>
      </c>
      <c r="U51" s="185"/>
      <c r="V51" s="185"/>
      <c r="W51" s="185"/>
      <c r="X51" s="185"/>
      <c r="Y51" s="186"/>
      <c r="Z51" s="184"/>
      <c r="AA51" s="186"/>
      <c r="AB51" s="186"/>
      <c r="AC51" s="186"/>
      <c r="AD51" s="186"/>
      <c r="AE51" s="184"/>
      <c r="AF51" s="184"/>
    </row>
    <row r="52" spans="1:32" ht="30" x14ac:dyDescent="0.25">
      <c r="A52" s="2189"/>
      <c r="B52" s="2141"/>
      <c r="C52" s="2141"/>
      <c r="D52" s="2141"/>
      <c r="E52" s="2141"/>
      <c r="F52" s="2141"/>
      <c r="G52" s="2141"/>
      <c r="H52" s="2141"/>
      <c r="I52" s="2144"/>
      <c r="J52" s="2147"/>
      <c r="K52" s="2150"/>
      <c r="L52" s="183" t="s">
        <v>395</v>
      </c>
      <c r="M52" s="183" t="s">
        <v>244</v>
      </c>
      <c r="N52" s="183" t="s">
        <v>237</v>
      </c>
      <c r="O52" s="2153"/>
      <c r="P52" s="2179"/>
      <c r="Q52" s="2153"/>
      <c r="R52" s="2194"/>
      <c r="S52" s="2194"/>
      <c r="T52" s="183" t="s">
        <v>394</v>
      </c>
      <c r="U52" s="185"/>
      <c r="V52" s="185"/>
      <c r="W52" s="185"/>
      <c r="X52" s="185"/>
      <c r="Y52" s="184"/>
      <c r="Z52" s="184"/>
      <c r="AA52" s="184"/>
      <c r="AB52" s="184"/>
      <c r="AC52" s="184"/>
      <c r="AD52" s="184"/>
      <c r="AE52" s="184"/>
      <c r="AF52" s="184"/>
    </row>
    <row r="53" spans="1:32" ht="30" x14ac:dyDescent="0.25">
      <c r="A53" s="2189"/>
      <c r="B53" s="2141"/>
      <c r="C53" s="2141"/>
      <c r="D53" s="2141"/>
      <c r="E53" s="2141"/>
      <c r="F53" s="2141"/>
      <c r="G53" s="2141"/>
      <c r="H53" s="2141"/>
      <c r="I53" s="2144"/>
      <c r="J53" s="2147"/>
      <c r="K53" s="2150"/>
      <c r="L53" s="183" t="s">
        <v>396</v>
      </c>
      <c r="M53" s="183" t="s">
        <v>244</v>
      </c>
      <c r="N53" s="183" t="s">
        <v>237</v>
      </c>
      <c r="O53" s="2153"/>
      <c r="P53" s="2179"/>
      <c r="Q53" s="2153"/>
      <c r="R53" s="2194"/>
      <c r="S53" s="2194"/>
      <c r="T53" s="183" t="s">
        <v>397</v>
      </c>
      <c r="U53" s="187"/>
      <c r="V53" s="187"/>
      <c r="W53" s="187"/>
      <c r="X53" s="187"/>
      <c r="Y53" s="186"/>
      <c r="Z53" s="184"/>
      <c r="AA53" s="186"/>
      <c r="AB53" s="186"/>
      <c r="AC53" s="186"/>
      <c r="AD53" s="184"/>
      <c r="AE53" s="184"/>
      <c r="AF53" s="184"/>
    </row>
    <row r="54" spans="1:32" ht="30.75" thickBot="1" x14ac:dyDescent="0.3">
      <c r="A54" s="2190"/>
      <c r="B54" s="2142"/>
      <c r="C54" s="2142"/>
      <c r="D54" s="2142"/>
      <c r="E54" s="2142"/>
      <c r="F54" s="2142"/>
      <c r="G54" s="2142"/>
      <c r="H54" s="2142"/>
      <c r="I54" s="2145"/>
      <c r="J54" s="2148"/>
      <c r="K54" s="2151"/>
      <c r="L54" s="183" t="s">
        <v>398</v>
      </c>
      <c r="M54" s="183" t="s">
        <v>244</v>
      </c>
      <c r="N54" s="183" t="s">
        <v>237</v>
      </c>
      <c r="O54" s="2154"/>
      <c r="P54" s="2180"/>
      <c r="Q54" s="2154"/>
      <c r="R54" s="2195"/>
      <c r="S54" s="2195"/>
      <c r="T54" s="183" t="s">
        <v>399</v>
      </c>
      <c r="U54" s="194"/>
      <c r="V54" s="194"/>
      <c r="W54" s="194"/>
      <c r="X54" s="194"/>
      <c r="Y54" s="193"/>
      <c r="Z54" s="192"/>
      <c r="AA54" s="192"/>
      <c r="AB54" s="192"/>
      <c r="AC54" s="193"/>
      <c r="AD54" s="192"/>
      <c r="AE54" s="192"/>
      <c r="AF54" s="192"/>
    </row>
    <row r="55" spans="1:32" ht="30" x14ac:dyDescent="0.25">
      <c r="A55" s="2136">
        <v>4</v>
      </c>
      <c r="B55" s="1840" t="s">
        <v>61</v>
      </c>
      <c r="C55" s="1840" t="s">
        <v>64</v>
      </c>
      <c r="D55" s="1840" t="s">
        <v>70</v>
      </c>
      <c r="E55" s="1840" t="s">
        <v>87</v>
      </c>
      <c r="F55" s="1840" t="s">
        <v>55</v>
      </c>
      <c r="G55" s="1840" t="s">
        <v>97</v>
      </c>
      <c r="H55" s="1840" t="s">
        <v>115</v>
      </c>
      <c r="I55" s="2170" t="s">
        <v>406</v>
      </c>
      <c r="J55" s="2158" t="s">
        <v>407</v>
      </c>
      <c r="K55" s="2174" t="s">
        <v>48</v>
      </c>
      <c r="L55" s="1188" t="s">
        <v>382</v>
      </c>
      <c r="M55" s="1188" t="s">
        <v>244</v>
      </c>
      <c r="N55" s="1188" t="s">
        <v>237</v>
      </c>
      <c r="O55" s="2158" t="s">
        <v>213</v>
      </c>
      <c r="P55" s="2162">
        <v>307777510.94</v>
      </c>
      <c r="Q55" s="2158" t="s">
        <v>265</v>
      </c>
      <c r="R55" s="2166">
        <v>1</v>
      </c>
      <c r="S55" s="2166">
        <v>0.8</v>
      </c>
      <c r="T55" s="1188" t="s">
        <v>383</v>
      </c>
      <c r="U55" s="181"/>
      <c r="V55" s="181"/>
      <c r="W55" s="181"/>
      <c r="X55" s="181"/>
      <c r="Y55" s="181"/>
      <c r="Z55" s="195"/>
      <c r="AA55" s="180"/>
      <c r="AB55" s="180"/>
      <c r="AC55" s="180"/>
      <c r="AD55" s="182"/>
      <c r="AE55" s="182"/>
      <c r="AF55" s="182"/>
    </row>
    <row r="56" spans="1:32" ht="30" x14ac:dyDescent="0.25">
      <c r="A56" s="2137"/>
      <c r="B56" s="1841"/>
      <c r="C56" s="1841"/>
      <c r="D56" s="1841"/>
      <c r="E56" s="1841"/>
      <c r="F56" s="1841"/>
      <c r="G56" s="1841"/>
      <c r="H56" s="1841"/>
      <c r="I56" s="2171"/>
      <c r="J56" s="2159"/>
      <c r="K56" s="2175"/>
      <c r="L56" s="1189" t="s">
        <v>384</v>
      </c>
      <c r="M56" s="1189" t="s">
        <v>244</v>
      </c>
      <c r="N56" s="1189" t="s">
        <v>241</v>
      </c>
      <c r="O56" s="2159"/>
      <c r="P56" s="2163"/>
      <c r="Q56" s="2159"/>
      <c r="R56" s="2167"/>
      <c r="S56" s="2167"/>
      <c r="T56" s="1189" t="s">
        <v>385</v>
      </c>
      <c r="U56" s="189"/>
      <c r="V56" s="189"/>
      <c r="W56" s="189"/>
      <c r="X56" s="189"/>
      <c r="Y56" s="189"/>
      <c r="Z56" s="191"/>
      <c r="AA56" s="188"/>
      <c r="AB56" s="188"/>
      <c r="AC56" s="188"/>
      <c r="AD56" s="190"/>
      <c r="AE56" s="190"/>
      <c r="AF56" s="190"/>
    </row>
    <row r="57" spans="1:32" ht="45" x14ac:dyDescent="0.25">
      <c r="A57" s="2137"/>
      <c r="B57" s="1841"/>
      <c r="C57" s="1841"/>
      <c r="D57" s="1841"/>
      <c r="E57" s="1841"/>
      <c r="F57" s="1841"/>
      <c r="G57" s="1841"/>
      <c r="H57" s="1841"/>
      <c r="I57" s="2171"/>
      <c r="J57" s="2159"/>
      <c r="K57" s="2175"/>
      <c r="L57" s="1189" t="s">
        <v>386</v>
      </c>
      <c r="M57" s="1189" t="s">
        <v>244</v>
      </c>
      <c r="N57" s="1189" t="s">
        <v>233</v>
      </c>
      <c r="O57" s="2159"/>
      <c r="P57" s="2163"/>
      <c r="Q57" s="2159"/>
      <c r="R57" s="2167"/>
      <c r="S57" s="2167"/>
      <c r="T57" s="1189" t="s">
        <v>385</v>
      </c>
      <c r="U57" s="189"/>
      <c r="V57" s="189"/>
      <c r="W57" s="189"/>
      <c r="X57" s="189"/>
      <c r="Y57" s="189"/>
      <c r="Z57" s="191"/>
      <c r="AA57" s="188"/>
      <c r="AB57" s="188"/>
      <c r="AC57" s="188"/>
      <c r="AD57" s="190"/>
      <c r="AE57" s="190"/>
      <c r="AF57" s="190"/>
    </row>
    <row r="58" spans="1:32" ht="60" x14ac:dyDescent="0.25">
      <c r="A58" s="2137"/>
      <c r="B58" s="1841"/>
      <c r="C58" s="1841"/>
      <c r="D58" s="1841"/>
      <c r="E58" s="1841"/>
      <c r="F58" s="1841"/>
      <c r="G58" s="1841"/>
      <c r="H58" s="1841"/>
      <c r="I58" s="2171"/>
      <c r="J58" s="2159"/>
      <c r="K58" s="2175"/>
      <c r="L58" s="1189" t="s">
        <v>387</v>
      </c>
      <c r="M58" s="1189" t="s">
        <v>244</v>
      </c>
      <c r="N58" s="1189" t="s">
        <v>233</v>
      </c>
      <c r="O58" s="2159"/>
      <c r="P58" s="2163"/>
      <c r="Q58" s="2159"/>
      <c r="R58" s="2167"/>
      <c r="S58" s="2167"/>
      <c r="T58" s="1189" t="s">
        <v>388</v>
      </c>
      <c r="U58" s="189"/>
      <c r="V58" s="189"/>
      <c r="W58" s="189"/>
      <c r="X58" s="189"/>
      <c r="Y58" s="189"/>
      <c r="Z58" s="191"/>
      <c r="AA58" s="188"/>
      <c r="AB58" s="188"/>
      <c r="AC58" s="188"/>
      <c r="AD58" s="190"/>
      <c r="AE58" s="190"/>
      <c r="AF58" s="190"/>
    </row>
    <row r="59" spans="1:32" ht="30" x14ac:dyDescent="0.25">
      <c r="A59" s="2137"/>
      <c r="B59" s="1841"/>
      <c r="C59" s="1841"/>
      <c r="D59" s="1841"/>
      <c r="E59" s="1841"/>
      <c r="F59" s="1841"/>
      <c r="G59" s="1841"/>
      <c r="H59" s="1841"/>
      <c r="I59" s="2171"/>
      <c r="J59" s="2159"/>
      <c r="K59" s="2175"/>
      <c r="L59" s="1189" t="s">
        <v>389</v>
      </c>
      <c r="M59" s="1189" t="s">
        <v>244</v>
      </c>
      <c r="N59" s="1189" t="s">
        <v>218</v>
      </c>
      <c r="O59" s="2159"/>
      <c r="P59" s="2163"/>
      <c r="Q59" s="2159"/>
      <c r="R59" s="2167"/>
      <c r="S59" s="2167"/>
      <c r="T59" s="1189" t="s">
        <v>390</v>
      </c>
      <c r="U59" s="189"/>
      <c r="V59" s="189"/>
      <c r="W59" s="189"/>
      <c r="X59" s="189"/>
      <c r="Y59" s="189"/>
      <c r="Z59" s="191"/>
      <c r="AA59" s="188"/>
      <c r="AB59" s="188"/>
      <c r="AC59" s="188"/>
      <c r="AD59" s="190"/>
      <c r="AE59" s="190"/>
      <c r="AF59" s="190"/>
    </row>
    <row r="60" spans="1:32" ht="45" x14ac:dyDescent="0.25">
      <c r="A60" s="2137"/>
      <c r="B60" s="1841"/>
      <c r="C60" s="1841"/>
      <c r="D60" s="1841"/>
      <c r="E60" s="1841"/>
      <c r="F60" s="1841"/>
      <c r="G60" s="1841"/>
      <c r="H60" s="1841"/>
      <c r="I60" s="2172"/>
      <c r="J60" s="2160"/>
      <c r="K60" s="2176"/>
      <c r="L60" s="1189" t="s">
        <v>391</v>
      </c>
      <c r="M60" s="1189" t="s">
        <v>244</v>
      </c>
      <c r="N60" s="1189" t="s">
        <v>233</v>
      </c>
      <c r="O60" s="2160"/>
      <c r="P60" s="2164"/>
      <c r="Q60" s="2160"/>
      <c r="R60" s="2168"/>
      <c r="S60" s="2168"/>
      <c r="T60" s="1189" t="s">
        <v>392</v>
      </c>
      <c r="U60" s="185"/>
      <c r="V60" s="185"/>
      <c r="W60" s="185"/>
      <c r="X60" s="185"/>
      <c r="Y60" s="187"/>
      <c r="Z60" s="185"/>
      <c r="AA60" s="184"/>
      <c r="AB60" s="184"/>
      <c r="AC60" s="186"/>
      <c r="AD60" s="184"/>
      <c r="AE60" s="184"/>
      <c r="AF60" s="184"/>
    </row>
    <row r="61" spans="1:32" ht="30" x14ac:dyDescent="0.25">
      <c r="A61" s="2137"/>
      <c r="B61" s="1841"/>
      <c r="C61" s="1841"/>
      <c r="D61" s="1841"/>
      <c r="E61" s="1841"/>
      <c r="F61" s="1841"/>
      <c r="G61" s="1841"/>
      <c r="H61" s="1841"/>
      <c r="I61" s="2172"/>
      <c r="J61" s="2160"/>
      <c r="K61" s="2176"/>
      <c r="L61" s="1189" t="s">
        <v>393</v>
      </c>
      <c r="M61" s="1189" t="s">
        <v>244</v>
      </c>
      <c r="N61" s="1189" t="s">
        <v>241</v>
      </c>
      <c r="O61" s="2160"/>
      <c r="P61" s="2164"/>
      <c r="Q61" s="2160"/>
      <c r="R61" s="2168"/>
      <c r="S61" s="2168"/>
      <c r="T61" s="1189" t="s">
        <v>394</v>
      </c>
      <c r="U61" s="185"/>
      <c r="V61" s="185"/>
      <c r="W61" s="185"/>
      <c r="X61" s="185"/>
      <c r="Y61" s="187"/>
      <c r="Z61" s="185"/>
      <c r="AA61" s="186"/>
      <c r="AB61" s="186"/>
      <c r="AC61" s="186"/>
      <c r="AD61" s="186"/>
      <c r="AE61" s="184"/>
      <c r="AF61" s="184"/>
    </row>
    <row r="62" spans="1:32" ht="30" x14ac:dyDescent="0.25">
      <c r="A62" s="2137"/>
      <c r="B62" s="1841"/>
      <c r="C62" s="1841"/>
      <c r="D62" s="1841"/>
      <c r="E62" s="1841"/>
      <c r="F62" s="1841"/>
      <c r="G62" s="1841"/>
      <c r="H62" s="1841"/>
      <c r="I62" s="2172"/>
      <c r="J62" s="2160"/>
      <c r="K62" s="2176"/>
      <c r="L62" s="1189" t="s">
        <v>395</v>
      </c>
      <c r="M62" s="1189" t="s">
        <v>244</v>
      </c>
      <c r="N62" s="1189" t="s">
        <v>237</v>
      </c>
      <c r="O62" s="2160"/>
      <c r="P62" s="2164"/>
      <c r="Q62" s="2160"/>
      <c r="R62" s="2168"/>
      <c r="S62" s="2168"/>
      <c r="T62" s="1189" t="s">
        <v>394</v>
      </c>
      <c r="U62" s="185"/>
      <c r="V62" s="185"/>
      <c r="W62" s="185"/>
      <c r="X62" s="185"/>
      <c r="Y62" s="185"/>
      <c r="Z62" s="185"/>
      <c r="AA62" s="184"/>
      <c r="AB62" s="184"/>
      <c r="AC62" s="184"/>
      <c r="AD62" s="184"/>
      <c r="AE62" s="184"/>
      <c r="AF62" s="184"/>
    </row>
    <row r="63" spans="1:32" ht="30" x14ac:dyDescent="0.25">
      <c r="A63" s="2137"/>
      <c r="B63" s="1841"/>
      <c r="C63" s="1841"/>
      <c r="D63" s="1841"/>
      <c r="E63" s="1841"/>
      <c r="F63" s="1841"/>
      <c r="G63" s="1841"/>
      <c r="H63" s="1841"/>
      <c r="I63" s="2172"/>
      <c r="J63" s="2160"/>
      <c r="K63" s="2176"/>
      <c r="L63" s="1189" t="s">
        <v>396</v>
      </c>
      <c r="M63" s="1189" t="s">
        <v>244</v>
      </c>
      <c r="N63" s="1189" t="s">
        <v>237</v>
      </c>
      <c r="O63" s="2160"/>
      <c r="P63" s="2164"/>
      <c r="Q63" s="2160"/>
      <c r="R63" s="2168"/>
      <c r="S63" s="2168"/>
      <c r="T63" s="1189" t="s">
        <v>397</v>
      </c>
      <c r="U63" s="187"/>
      <c r="V63" s="187"/>
      <c r="W63" s="187"/>
      <c r="X63" s="187"/>
      <c r="Y63" s="187"/>
      <c r="Z63" s="185"/>
      <c r="AA63" s="186"/>
      <c r="AB63" s="186"/>
      <c r="AC63" s="186"/>
      <c r="AD63" s="184"/>
      <c r="AE63" s="184"/>
      <c r="AF63" s="184"/>
    </row>
    <row r="64" spans="1:32" ht="30.75" thickBot="1" x14ac:dyDescent="0.3">
      <c r="A64" s="2138"/>
      <c r="B64" s="2139"/>
      <c r="C64" s="2139"/>
      <c r="D64" s="2139"/>
      <c r="E64" s="2139"/>
      <c r="F64" s="2139"/>
      <c r="G64" s="2139"/>
      <c r="H64" s="2139"/>
      <c r="I64" s="2173"/>
      <c r="J64" s="2161"/>
      <c r="K64" s="2177"/>
      <c r="L64" s="1189" t="s">
        <v>398</v>
      </c>
      <c r="M64" s="1189" t="s">
        <v>244</v>
      </c>
      <c r="N64" s="1189" t="s">
        <v>237</v>
      </c>
      <c r="O64" s="2161"/>
      <c r="P64" s="2165"/>
      <c r="Q64" s="2161"/>
      <c r="R64" s="2169"/>
      <c r="S64" s="2169"/>
      <c r="T64" s="1189" t="s">
        <v>399</v>
      </c>
      <c r="U64" s="194"/>
      <c r="V64" s="194"/>
      <c r="W64" s="194"/>
      <c r="X64" s="194"/>
      <c r="Y64" s="196"/>
      <c r="Z64" s="194"/>
      <c r="AA64" s="192"/>
      <c r="AB64" s="192"/>
      <c r="AC64" s="193"/>
      <c r="AD64" s="192"/>
      <c r="AE64" s="192"/>
      <c r="AF64" s="192"/>
    </row>
    <row r="65" spans="1:32" ht="30" x14ac:dyDescent="0.25">
      <c r="A65" s="2188">
        <v>5</v>
      </c>
      <c r="B65" s="2140" t="s">
        <v>134</v>
      </c>
      <c r="C65" s="2140" t="s">
        <v>59</v>
      </c>
      <c r="D65" s="2140" t="s">
        <v>60</v>
      </c>
      <c r="E65" s="2140" t="s">
        <v>83</v>
      </c>
      <c r="F65" s="2140" t="s">
        <v>55</v>
      </c>
      <c r="G65" s="2140" t="s">
        <v>97</v>
      </c>
      <c r="H65" s="2140" t="s">
        <v>115</v>
      </c>
      <c r="I65" s="2143" t="s">
        <v>408</v>
      </c>
      <c r="J65" s="2146" t="s">
        <v>409</v>
      </c>
      <c r="K65" s="2149" t="s">
        <v>201</v>
      </c>
      <c r="L65" s="179" t="s">
        <v>382</v>
      </c>
      <c r="M65" s="179" t="s">
        <v>244</v>
      </c>
      <c r="N65" s="179" t="s">
        <v>237</v>
      </c>
      <c r="O65" s="2152" t="s">
        <v>213</v>
      </c>
      <c r="P65" s="2178">
        <v>16601798.01</v>
      </c>
      <c r="Q65" s="2152" t="s">
        <v>265</v>
      </c>
      <c r="R65" s="2192">
        <v>0.8</v>
      </c>
      <c r="S65" s="2192">
        <v>0.28000000000000003</v>
      </c>
      <c r="T65" s="179" t="s">
        <v>383</v>
      </c>
      <c r="U65" s="181"/>
      <c r="V65" s="181"/>
      <c r="W65" s="181"/>
      <c r="X65" s="181"/>
      <c r="Y65" s="181"/>
      <c r="Z65" s="195"/>
      <c r="AA65" s="181"/>
      <c r="AB65" s="181"/>
      <c r="AC65" s="181"/>
      <c r="AD65" s="195"/>
      <c r="AE65" s="195"/>
      <c r="AF65" s="195"/>
    </row>
    <row r="66" spans="1:32" ht="30" x14ac:dyDescent="0.25">
      <c r="A66" s="2189"/>
      <c r="B66" s="2141"/>
      <c r="C66" s="2141"/>
      <c r="D66" s="2141"/>
      <c r="E66" s="2141"/>
      <c r="F66" s="2141"/>
      <c r="G66" s="2141"/>
      <c r="H66" s="2141"/>
      <c r="I66" s="2184"/>
      <c r="J66" s="2185"/>
      <c r="K66" s="2186"/>
      <c r="L66" s="183" t="s">
        <v>384</v>
      </c>
      <c r="M66" s="183" t="s">
        <v>244</v>
      </c>
      <c r="N66" s="183" t="s">
        <v>241</v>
      </c>
      <c r="O66" s="2187"/>
      <c r="P66" s="2191"/>
      <c r="Q66" s="2187"/>
      <c r="R66" s="2193"/>
      <c r="S66" s="2193"/>
      <c r="T66" s="183" t="s">
        <v>385</v>
      </c>
      <c r="U66" s="189"/>
      <c r="V66" s="189"/>
      <c r="W66" s="189"/>
      <c r="X66" s="189"/>
      <c r="Y66" s="189"/>
      <c r="Z66" s="191"/>
      <c r="AA66" s="189"/>
      <c r="AB66" s="189"/>
      <c r="AC66" s="189"/>
      <c r="AD66" s="191"/>
      <c r="AE66" s="191"/>
      <c r="AF66" s="191"/>
    </row>
    <row r="67" spans="1:32" ht="45" x14ac:dyDescent="0.25">
      <c r="A67" s="2189"/>
      <c r="B67" s="2141"/>
      <c r="C67" s="2141"/>
      <c r="D67" s="2141"/>
      <c r="E67" s="2141"/>
      <c r="F67" s="2141"/>
      <c r="G67" s="2141"/>
      <c r="H67" s="2141"/>
      <c r="I67" s="2184"/>
      <c r="J67" s="2185"/>
      <c r="K67" s="2186"/>
      <c r="L67" s="183" t="s">
        <v>386</v>
      </c>
      <c r="M67" s="183" t="s">
        <v>244</v>
      </c>
      <c r="N67" s="183" t="s">
        <v>233</v>
      </c>
      <c r="O67" s="2187"/>
      <c r="P67" s="2191"/>
      <c r="Q67" s="2187"/>
      <c r="R67" s="2193"/>
      <c r="S67" s="2193"/>
      <c r="T67" s="183" t="s">
        <v>385</v>
      </c>
      <c r="U67" s="189"/>
      <c r="V67" s="189"/>
      <c r="W67" s="189"/>
      <c r="X67" s="189"/>
      <c r="Y67" s="189"/>
      <c r="Z67" s="191"/>
      <c r="AA67" s="189"/>
      <c r="AB67" s="189"/>
      <c r="AC67" s="189"/>
      <c r="AD67" s="191"/>
      <c r="AE67" s="191"/>
      <c r="AF67" s="191"/>
    </row>
    <row r="68" spans="1:32" ht="60" x14ac:dyDescent="0.25">
      <c r="A68" s="2189"/>
      <c r="B68" s="2141"/>
      <c r="C68" s="2141"/>
      <c r="D68" s="2141"/>
      <c r="E68" s="2141"/>
      <c r="F68" s="2141"/>
      <c r="G68" s="2141"/>
      <c r="H68" s="2141"/>
      <c r="I68" s="2184"/>
      <c r="J68" s="2185"/>
      <c r="K68" s="2186"/>
      <c r="L68" s="183" t="s">
        <v>387</v>
      </c>
      <c r="M68" s="183" t="s">
        <v>244</v>
      </c>
      <c r="N68" s="183" t="s">
        <v>233</v>
      </c>
      <c r="O68" s="2187"/>
      <c r="P68" s="2191"/>
      <c r="Q68" s="2187"/>
      <c r="R68" s="2193"/>
      <c r="S68" s="2193"/>
      <c r="T68" s="183" t="s">
        <v>388</v>
      </c>
      <c r="U68" s="189"/>
      <c r="V68" s="189"/>
      <c r="W68" s="189"/>
      <c r="X68" s="189"/>
      <c r="Y68" s="189"/>
      <c r="Z68" s="191"/>
      <c r="AA68" s="189"/>
      <c r="AB68" s="189"/>
      <c r="AC68" s="189"/>
      <c r="AD68" s="191"/>
      <c r="AE68" s="191"/>
      <c r="AF68" s="191"/>
    </row>
    <row r="69" spans="1:32" ht="30" x14ac:dyDescent="0.25">
      <c r="A69" s="2189"/>
      <c r="B69" s="2141"/>
      <c r="C69" s="2141"/>
      <c r="D69" s="2141"/>
      <c r="E69" s="2141"/>
      <c r="F69" s="2141"/>
      <c r="G69" s="2141"/>
      <c r="H69" s="2141"/>
      <c r="I69" s="2184"/>
      <c r="J69" s="2185"/>
      <c r="K69" s="2186"/>
      <c r="L69" s="183" t="s">
        <v>389</v>
      </c>
      <c r="M69" s="183" t="s">
        <v>244</v>
      </c>
      <c r="N69" s="183" t="s">
        <v>218</v>
      </c>
      <c r="O69" s="2187"/>
      <c r="P69" s="2191"/>
      <c r="Q69" s="2187"/>
      <c r="R69" s="2193"/>
      <c r="S69" s="2193"/>
      <c r="T69" s="183" t="s">
        <v>390</v>
      </c>
      <c r="U69" s="188"/>
      <c r="V69" s="188"/>
      <c r="W69" s="189"/>
      <c r="X69" s="189"/>
      <c r="Y69" s="189"/>
      <c r="Z69" s="191"/>
      <c r="AA69" s="189"/>
      <c r="AB69" s="189"/>
      <c r="AC69" s="189"/>
      <c r="AD69" s="191"/>
      <c r="AE69" s="191"/>
      <c r="AF69" s="191"/>
    </row>
    <row r="70" spans="1:32" ht="45" x14ac:dyDescent="0.25">
      <c r="A70" s="2189"/>
      <c r="B70" s="2141"/>
      <c r="C70" s="2141"/>
      <c r="D70" s="2141"/>
      <c r="E70" s="2141"/>
      <c r="F70" s="2141"/>
      <c r="G70" s="2141"/>
      <c r="H70" s="2141"/>
      <c r="I70" s="2144"/>
      <c r="J70" s="2147"/>
      <c r="K70" s="2150"/>
      <c r="L70" s="183" t="s">
        <v>391</v>
      </c>
      <c r="M70" s="183" t="s">
        <v>244</v>
      </c>
      <c r="N70" s="183" t="s">
        <v>233</v>
      </c>
      <c r="O70" s="2153"/>
      <c r="P70" s="2179"/>
      <c r="Q70" s="2153"/>
      <c r="R70" s="2194"/>
      <c r="S70" s="2194"/>
      <c r="T70" s="183" t="s">
        <v>392</v>
      </c>
      <c r="U70" s="185"/>
      <c r="V70" s="185"/>
      <c r="W70" s="185"/>
      <c r="X70" s="185"/>
      <c r="Y70" s="187"/>
      <c r="Z70" s="185"/>
      <c r="AA70" s="185"/>
      <c r="AB70" s="185"/>
      <c r="AC70" s="187"/>
      <c r="AD70" s="185"/>
      <c r="AE70" s="185"/>
      <c r="AF70" s="185"/>
    </row>
    <row r="71" spans="1:32" ht="30" x14ac:dyDescent="0.25">
      <c r="A71" s="2189"/>
      <c r="B71" s="2141"/>
      <c r="C71" s="2141"/>
      <c r="D71" s="2141"/>
      <c r="E71" s="2141"/>
      <c r="F71" s="2141"/>
      <c r="G71" s="2141"/>
      <c r="H71" s="2141"/>
      <c r="I71" s="2144"/>
      <c r="J71" s="2147"/>
      <c r="K71" s="2150"/>
      <c r="L71" s="183" t="s">
        <v>393</v>
      </c>
      <c r="M71" s="183" t="s">
        <v>244</v>
      </c>
      <c r="N71" s="183" t="s">
        <v>241</v>
      </c>
      <c r="O71" s="2153"/>
      <c r="P71" s="2179"/>
      <c r="Q71" s="2153"/>
      <c r="R71" s="2194"/>
      <c r="S71" s="2194"/>
      <c r="T71" s="183" t="s">
        <v>394</v>
      </c>
      <c r="U71" s="185"/>
      <c r="V71" s="185"/>
      <c r="W71" s="185"/>
      <c r="X71" s="185"/>
      <c r="Y71" s="187"/>
      <c r="Z71" s="185"/>
      <c r="AA71" s="187"/>
      <c r="AB71" s="187"/>
      <c r="AC71" s="187"/>
      <c r="AD71" s="187"/>
      <c r="AE71" s="185"/>
      <c r="AF71" s="185"/>
    </row>
    <row r="72" spans="1:32" ht="30" x14ac:dyDescent="0.25">
      <c r="A72" s="2189"/>
      <c r="B72" s="2141"/>
      <c r="C72" s="2141"/>
      <c r="D72" s="2141"/>
      <c r="E72" s="2141"/>
      <c r="F72" s="2141"/>
      <c r="G72" s="2141"/>
      <c r="H72" s="2141"/>
      <c r="I72" s="2144"/>
      <c r="J72" s="2147"/>
      <c r="K72" s="2150"/>
      <c r="L72" s="183" t="s">
        <v>395</v>
      </c>
      <c r="M72" s="183" t="s">
        <v>244</v>
      </c>
      <c r="N72" s="183" t="s">
        <v>237</v>
      </c>
      <c r="O72" s="2153"/>
      <c r="P72" s="2179"/>
      <c r="Q72" s="2153"/>
      <c r="R72" s="2194"/>
      <c r="S72" s="2194"/>
      <c r="T72" s="183" t="s">
        <v>394</v>
      </c>
      <c r="U72" s="185"/>
      <c r="V72" s="185"/>
      <c r="W72" s="185"/>
      <c r="X72" s="185"/>
      <c r="Y72" s="185"/>
      <c r="Z72" s="185"/>
      <c r="AA72" s="185"/>
      <c r="AB72" s="185"/>
      <c r="AC72" s="185"/>
      <c r="AD72" s="185"/>
      <c r="AE72" s="185"/>
      <c r="AF72" s="185"/>
    </row>
    <row r="73" spans="1:32" ht="30" x14ac:dyDescent="0.25">
      <c r="A73" s="2189"/>
      <c r="B73" s="2141"/>
      <c r="C73" s="2141"/>
      <c r="D73" s="2141"/>
      <c r="E73" s="2141"/>
      <c r="F73" s="2141"/>
      <c r="G73" s="2141"/>
      <c r="H73" s="2141"/>
      <c r="I73" s="2144"/>
      <c r="J73" s="2147"/>
      <c r="K73" s="2150"/>
      <c r="L73" s="183" t="s">
        <v>396</v>
      </c>
      <c r="M73" s="183" t="s">
        <v>244</v>
      </c>
      <c r="N73" s="183" t="s">
        <v>237</v>
      </c>
      <c r="O73" s="2153"/>
      <c r="P73" s="2179"/>
      <c r="Q73" s="2153"/>
      <c r="R73" s="2194"/>
      <c r="S73" s="2194"/>
      <c r="T73" s="183" t="s">
        <v>397</v>
      </c>
      <c r="U73" s="187"/>
      <c r="V73" s="187"/>
      <c r="W73" s="187"/>
      <c r="X73" s="187"/>
      <c r="Y73" s="187"/>
      <c r="Z73" s="185"/>
      <c r="AA73" s="187"/>
      <c r="AB73" s="187"/>
      <c r="AC73" s="187"/>
      <c r="AD73" s="185"/>
      <c r="AE73" s="185"/>
      <c r="AF73" s="185"/>
    </row>
    <row r="74" spans="1:32" ht="30.75" thickBot="1" x14ac:dyDescent="0.3">
      <c r="A74" s="2190"/>
      <c r="B74" s="2142"/>
      <c r="C74" s="2142"/>
      <c r="D74" s="2142"/>
      <c r="E74" s="2142"/>
      <c r="F74" s="2142"/>
      <c r="G74" s="2142"/>
      <c r="H74" s="2142"/>
      <c r="I74" s="2145"/>
      <c r="J74" s="2148"/>
      <c r="K74" s="2151"/>
      <c r="L74" s="183" t="s">
        <v>398</v>
      </c>
      <c r="M74" s="183" t="s">
        <v>244</v>
      </c>
      <c r="N74" s="183" t="s">
        <v>237</v>
      </c>
      <c r="O74" s="2154"/>
      <c r="P74" s="2180"/>
      <c r="Q74" s="2154"/>
      <c r="R74" s="2195"/>
      <c r="S74" s="2195"/>
      <c r="T74" s="183" t="s">
        <v>399</v>
      </c>
      <c r="U74" s="194"/>
      <c r="V74" s="194"/>
      <c r="W74" s="194"/>
      <c r="X74" s="194"/>
      <c r="Y74" s="196"/>
      <c r="Z74" s="194"/>
      <c r="AA74" s="194"/>
      <c r="AB74" s="194"/>
      <c r="AC74" s="196"/>
      <c r="AD74" s="194"/>
      <c r="AE74" s="194"/>
      <c r="AF74" s="194"/>
    </row>
    <row r="75" spans="1:32" ht="30" x14ac:dyDescent="0.25">
      <c r="A75" s="2136">
        <v>6</v>
      </c>
      <c r="B75" s="1840" t="s">
        <v>134</v>
      </c>
      <c r="C75" s="1840" t="s">
        <v>59</v>
      </c>
      <c r="D75" s="1840" t="s">
        <v>60</v>
      </c>
      <c r="E75" s="1840" t="s">
        <v>88</v>
      </c>
      <c r="F75" s="1840" t="s">
        <v>55</v>
      </c>
      <c r="G75" s="1840" t="s">
        <v>97</v>
      </c>
      <c r="H75" s="1840" t="s">
        <v>115</v>
      </c>
      <c r="I75" s="2170" t="s">
        <v>410</v>
      </c>
      <c r="J75" s="2158" t="s">
        <v>411</v>
      </c>
      <c r="K75" s="2174" t="s">
        <v>48</v>
      </c>
      <c r="L75" s="1188" t="s">
        <v>382</v>
      </c>
      <c r="M75" s="1188" t="s">
        <v>244</v>
      </c>
      <c r="N75" s="1188" t="s">
        <v>237</v>
      </c>
      <c r="O75" s="2158" t="s">
        <v>213</v>
      </c>
      <c r="P75" s="2162">
        <v>528564859.14999998</v>
      </c>
      <c r="Q75" s="2158" t="s">
        <v>265</v>
      </c>
      <c r="R75" s="2166">
        <v>0.7</v>
      </c>
      <c r="S75" s="2166">
        <v>0.4</v>
      </c>
      <c r="T75" s="1188" t="s">
        <v>383</v>
      </c>
      <c r="U75" s="181"/>
      <c r="V75" s="181"/>
      <c r="W75" s="181"/>
      <c r="X75" s="181"/>
      <c r="Y75" s="181"/>
      <c r="Z75" s="195"/>
      <c r="AA75" s="181"/>
      <c r="AB75" s="181"/>
      <c r="AC75" s="181"/>
      <c r="AD75" s="195"/>
      <c r="AE75" s="195"/>
      <c r="AF75" s="195"/>
    </row>
    <row r="76" spans="1:32" ht="30" x14ac:dyDescent="0.25">
      <c r="A76" s="2137"/>
      <c r="B76" s="1841"/>
      <c r="C76" s="1841"/>
      <c r="D76" s="1841"/>
      <c r="E76" s="1841"/>
      <c r="F76" s="1841"/>
      <c r="G76" s="1841"/>
      <c r="H76" s="1841"/>
      <c r="I76" s="2171"/>
      <c r="J76" s="2159"/>
      <c r="K76" s="2175"/>
      <c r="L76" s="1189" t="s">
        <v>384</v>
      </c>
      <c r="M76" s="1189" t="s">
        <v>244</v>
      </c>
      <c r="N76" s="1189" t="s">
        <v>241</v>
      </c>
      <c r="O76" s="2159"/>
      <c r="P76" s="2163"/>
      <c r="Q76" s="2159"/>
      <c r="R76" s="2167"/>
      <c r="S76" s="2167"/>
      <c r="T76" s="1189" t="s">
        <v>385</v>
      </c>
      <c r="U76" s="189"/>
      <c r="V76" s="189"/>
      <c r="W76" s="189"/>
      <c r="X76" s="189"/>
      <c r="Y76" s="189"/>
      <c r="Z76" s="191"/>
      <c r="AA76" s="189"/>
      <c r="AB76" s="189"/>
      <c r="AC76" s="189"/>
      <c r="AD76" s="191"/>
      <c r="AE76" s="191"/>
      <c r="AF76" s="191"/>
    </row>
    <row r="77" spans="1:32" ht="45" x14ac:dyDescent="0.25">
      <c r="A77" s="2137"/>
      <c r="B77" s="1841"/>
      <c r="C77" s="1841"/>
      <c r="D77" s="1841"/>
      <c r="E77" s="1841"/>
      <c r="F77" s="1841"/>
      <c r="G77" s="1841"/>
      <c r="H77" s="1841"/>
      <c r="I77" s="2171"/>
      <c r="J77" s="2159"/>
      <c r="K77" s="2175"/>
      <c r="L77" s="1189" t="s">
        <v>386</v>
      </c>
      <c r="M77" s="1189" t="s">
        <v>244</v>
      </c>
      <c r="N77" s="1189" t="s">
        <v>233</v>
      </c>
      <c r="O77" s="2159"/>
      <c r="P77" s="2163"/>
      <c r="Q77" s="2159"/>
      <c r="R77" s="2167"/>
      <c r="S77" s="2167"/>
      <c r="T77" s="1189" t="s">
        <v>385</v>
      </c>
      <c r="U77" s="189"/>
      <c r="V77" s="189"/>
      <c r="W77" s="189"/>
      <c r="X77" s="189"/>
      <c r="Y77" s="189"/>
      <c r="Z77" s="191"/>
      <c r="AA77" s="189"/>
      <c r="AB77" s="189"/>
      <c r="AC77" s="189"/>
      <c r="AD77" s="191"/>
      <c r="AE77" s="191"/>
      <c r="AF77" s="191"/>
    </row>
    <row r="78" spans="1:32" ht="60" x14ac:dyDescent="0.25">
      <c r="A78" s="2137"/>
      <c r="B78" s="1841"/>
      <c r="C78" s="1841"/>
      <c r="D78" s="1841"/>
      <c r="E78" s="1841"/>
      <c r="F78" s="1841"/>
      <c r="G78" s="1841"/>
      <c r="H78" s="1841"/>
      <c r="I78" s="2171"/>
      <c r="J78" s="2159"/>
      <c r="K78" s="2175"/>
      <c r="L78" s="1189" t="s">
        <v>387</v>
      </c>
      <c r="M78" s="1189" t="s">
        <v>244</v>
      </c>
      <c r="N78" s="1189" t="s">
        <v>233</v>
      </c>
      <c r="O78" s="2159"/>
      <c r="P78" s="2163"/>
      <c r="Q78" s="2159"/>
      <c r="R78" s="2167"/>
      <c r="S78" s="2167"/>
      <c r="T78" s="1189" t="s">
        <v>388</v>
      </c>
      <c r="U78" s="189"/>
      <c r="V78" s="189"/>
      <c r="W78" s="189"/>
      <c r="X78" s="189"/>
      <c r="Y78" s="189"/>
      <c r="Z78" s="191"/>
      <c r="AA78" s="189"/>
      <c r="AB78" s="189"/>
      <c r="AC78" s="189"/>
      <c r="AD78" s="191"/>
      <c r="AE78" s="191"/>
      <c r="AF78" s="191"/>
    </row>
    <row r="79" spans="1:32" ht="30" x14ac:dyDescent="0.25">
      <c r="A79" s="2137"/>
      <c r="B79" s="1841"/>
      <c r="C79" s="1841"/>
      <c r="D79" s="1841"/>
      <c r="E79" s="1841"/>
      <c r="F79" s="1841"/>
      <c r="G79" s="1841"/>
      <c r="H79" s="1841"/>
      <c r="I79" s="2171"/>
      <c r="J79" s="2159"/>
      <c r="K79" s="2175"/>
      <c r="L79" s="1189" t="s">
        <v>389</v>
      </c>
      <c r="M79" s="1189" t="s">
        <v>244</v>
      </c>
      <c r="N79" s="1189" t="s">
        <v>218</v>
      </c>
      <c r="O79" s="2159"/>
      <c r="P79" s="2163"/>
      <c r="Q79" s="2159"/>
      <c r="R79" s="2167"/>
      <c r="S79" s="2167"/>
      <c r="T79" s="1189" t="s">
        <v>390</v>
      </c>
      <c r="U79" s="189"/>
      <c r="V79" s="189"/>
      <c r="W79" s="189"/>
      <c r="X79" s="189"/>
      <c r="Y79" s="189"/>
      <c r="Z79" s="191"/>
      <c r="AA79" s="189"/>
      <c r="AB79" s="189"/>
      <c r="AC79" s="189"/>
      <c r="AD79" s="191"/>
      <c r="AE79" s="191"/>
      <c r="AF79" s="191"/>
    </row>
    <row r="80" spans="1:32" ht="45" x14ac:dyDescent="0.25">
      <c r="A80" s="2137"/>
      <c r="B80" s="1841"/>
      <c r="C80" s="1841"/>
      <c r="D80" s="1841"/>
      <c r="E80" s="1841"/>
      <c r="F80" s="1841"/>
      <c r="G80" s="1841"/>
      <c r="H80" s="1841"/>
      <c r="I80" s="2172"/>
      <c r="J80" s="2160"/>
      <c r="K80" s="2176"/>
      <c r="L80" s="1189" t="s">
        <v>391</v>
      </c>
      <c r="M80" s="1189" t="s">
        <v>244</v>
      </c>
      <c r="N80" s="1189" t="s">
        <v>233</v>
      </c>
      <c r="O80" s="2160"/>
      <c r="P80" s="2164"/>
      <c r="Q80" s="2160"/>
      <c r="R80" s="2168"/>
      <c r="S80" s="2168"/>
      <c r="T80" s="1189" t="s">
        <v>392</v>
      </c>
      <c r="U80" s="185"/>
      <c r="V80" s="185"/>
      <c r="W80" s="185"/>
      <c r="X80" s="185"/>
      <c r="Y80" s="187"/>
      <c r="Z80" s="185"/>
      <c r="AA80" s="185"/>
      <c r="AB80" s="185"/>
      <c r="AC80" s="187"/>
      <c r="AD80" s="185"/>
      <c r="AE80" s="185"/>
      <c r="AF80" s="185"/>
    </row>
    <row r="81" spans="1:32" ht="30" x14ac:dyDescent="0.25">
      <c r="A81" s="2137"/>
      <c r="B81" s="1841"/>
      <c r="C81" s="1841"/>
      <c r="D81" s="1841"/>
      <c r="E81" s="1841"/>
      <c r="F81" s="1841"/>
      <c r="G81" s="1841"/>
      <c r="H81" s="1841"/>
      <c r="I81" s="2172"/>
      <c r="J81" s="2160"/>
      <c r="K81" s="2176"/>
      <c r="L81" s="1189" t="s">
        <v>393</v>
      </c>
      <c r="M81" s="1189" t="s">
        <v>244</v>
      </c>
      <c r="N81" s="1189" t="s">
        <v>241</v>
      </c>
      <c r="O81" s="2160"/>
      <c r="P81" s="2164"/>
      <c r="Q81" s="2160"/>
      <c r="R81" s="2168"/>
      <c r="S81" s="2168"/>
      <c r="T81" s="1189" t="s">
        <v>394</v>
      </c>
      <c r="U81" s="185"/>
      <c r="V81" s="185"/>
      <c r="W81" s="185"/>
      <c r="X81" s="185"/>
      <c r="Y81" s="187"/>
      <c r="Z81" s="185"/>
      <c r="AA81" s="187"/>
      <c r="AB81" s="187"/>
      <c r="AC81" s="187"/>
      <c r="AD81" s="187"/>
      <c r="AE81" s="185"/>
      <c r="AF81" s="185"/>
    </row>
    <row r="82" spans="1:32" ht="30" x14ac:dyDescent="0.25">
      <c r="A82" s="2137"/>
      <c r="B82" s="1841"/>
      <c r="C82" s="1841"/>
      <c r="D82" s="1841"/>
      <c r="E82" s="1841"/>
      <c r="F82" s="1841"/>
      <c r="G82" s="1841"/>
      <c r="H82" s="1841"/>
      <c r="I82" s="2172"/>
      <c r="J82" s="2160"/>
      <c r="K82" s="2176"/>
      <c r="L82" s="1189" t="s">
        <v>395</v>
      </c>
      <c r="M82" s="1189" t="s">
        <v>244</v>
      </c>
      <c r="N82" s="1189" t="s">
        <v>237</v>
      </c>
      <c r="O82" s="2160"/>
      <c r="P82" s="2164"/>
      <c r="Q82" s="2160"/>
      <c r="R82" s="2168"/>
      <c r="S82" s="2168"/>
      <c r="T82" s="1189" t="s">
        <v>394</v>
      </c>
      <c r="U82" s="185"/>
      <c r="V82" s="185"/>
      <c r="W82" s="185"/>
      <c r="X82" s="185"/>
      <c r="Y82" s="185"/>
      <c r="Z82" s="185"/>
      <c r="AA82" s="185"/>
      <c r="AB82" s="185"/>
      <c r="AC82" s="185"/>
      <c r="AD82" s="185"/>
      <c r="AE82" s="185"/>
      <c r="AF82" s="185"/>
    </row>
    <row r="83" spans="1:32" ht="30" x14ac:dyDescent="0.25">
      <c r="A83" s="2137"/>
      <c r="B83" s="1841"/>
      <c r="C83" s="1841"/>
      <c r="D83" s="1841"/>
      <c r="E83" s="1841"/>
      <c r="F83" s="1841"/>
      <c r="G83" s="1841"/>
      <c r="H83" s="1841"/>
      <c r="I83" s="2172"/>
      <c r="J83" s="2160"/>
      <c r="K83" s="2176"/>
      <c r="L83" s="1189" t="s">
        <v>396</v>
      </c>
      <c r="M83" s="1189" t="s">
        <v>244</v>
      </c>
      <c r="N83" s="1189" t="s">
        <v>237</v>
      </c>
      <c r="O83" s="2160"/>
      <c r="P83" s="2164"/>
      <c r="Q83" s="2160"/>
      <c r="R83" s="2168"/>
      <c r="S83" s="2168"/>
      <c r="T83" s="1189" t="s">
        <v>397</v>
      </c>
      <c r="U83" s="187"/>
      <c r="V83" s="187"/>
      <c r="W83" s="187"/>
      <c r="X83" s="187"/>
      <c r="Y83" s="187"/>
      <c r="Z83" s="185"/>
      <c r="AA83" s="187"/>
      <c r="AB83" s="187"/>
      <c r="AC83" s="187"/>
      <c r="AD83" s="185"/>
      <c r="AE83" s="185"/>
      <c r="AF83" s="185"/>
    </row>
    <row r="84" spans="1:32" ht="30.75" thickBot="1" x14ac:dyDescent="0.3">
      <c r="A84" s="2138"/>
      <c r="B84" s="2139"/>
      <c r="C84" s="2139"/>
      <c r="D84" s="2139"/>
      <c r="E84" s="2139"/>
      <c r="F84" s="2139"/>
      <c r="G84" s="2139"/>
      <c r="H84" s="2139"/>
      <c r="I84" s="2173"/>
      <c r="J84" s="2161"/>
      <c r="K84" s="2177"/>
      <c r="L84" s="1189" t="s">
        <v>398</v>
      </c>
      <c r="M84" s="1189" t="s">
        <v>244</v>
      </c>
      <c r="N84" s="1189" t="s">
        <v>237</v>
      </c>
      <c r="O84" s="2161"/>
      <c r="P84" s="2165"/>
      <c r="Q84" s="2161"/>
      <c r="R84" s="2169"/>
      <c r="S84" s="2169"/>
      <c r="T84" s="1189" t="s">
        <v>399</v>
      </c>
      <c r="U84" s="194"/>
      <c r="V84" s="194"/>
      <c r="W84" s="194"/>
      <c r="X84" s="194"/>
      <c r="Y84" s="196"/>
      <c r="Z84" s="194"/>
      <c r="AA84" s="194"/>
      <c r="AB84" s="194"/>
      <c r="AC84" s="196"/>
      <c r="AD84" s="194"/>
      <c r="AE84" s="194"/>
      <c r="AF84" s="194"/>
    </row>
    <row r="85" spans="1:32" ht="30" x14ac:dyDescent="0.25">
      <c r="A85" s="2188">
        <v>7</v>
      </c>
      <c r="B85" s="2140" t="s">
        <v>134</v>
      </c>
      <c r="C85" s="2140" t="s">
        <v>59</v>
      </c>
      <c r="D85" s="2140" t="s">
        <v>60</v>
      </c>
      <c r="E85" s="2140" t="s">
        <v>87</v>
      </c>
      <c r="F85" s="2140" t="s">
        <v>55</v>
      </c>
      <c r="G85" s="2140" t="s">
        <v>97</v>
      </c>
      <c r="H85" s="2140" t="s">
        <v>115</v>
      </c>
      <c r="I85" s="2143" t="s">
        <v>412</v>
      </c>
      <c r="J85" s="2146" t="s">
        <v>413</v>
      </c>
      <c r="K85" s="2149" t="s">
        <v>48</v>
      </c>
      <c r="L85" s="179" t="s">
        <v>382</v>
      </c>
      <c r="M85" s="179" t="s">
        <v>244</v>
      </c>
      <c r="N85" s="179" t="s">
        <v>237</v>
      </c>
      <c r="O85" s="2152" t="s">
        <v>213</v>
      </c>
      <c r="P85" s="2178">
        <v>56774841.039999999</v>
      </c>
      <c r="Q85" s="2152" t="s">
        <v>265</v>
      </c>
      <c r="R85" s="2192">
        <v>1</v>
      </c>
      <c r="S85" s="2192">
        <v>0.75800000000000001</v>
      </c>
      <c r="T85" s="179" t="s">
        <v>383</v>
      </c>
      <c r="U85" s="181"/>
      <c r="V85" s="181"/>
      <c r="W85" s="181"/>
      <c r="X85" s="181"/>
      <c r="Y85" s="181"/>
      <c r="Z85" s="195"/>
      <c r="AA85" s="181"/>
      <c r="AB85" s="181"/>
      <c r="AC85" s="181"/>
      <c r="AD85" s="195"/>
      <c r="AE85" s="182"/>
      <c r="AF85" s="182"/>
    </row>
    <row r="86" spans="1:32" ht="30" x14ac:dyDescent="0.25">
      <c r="A86" s="2189"/>
      <c r="B86" s="2141"/>
      <c r="C86" s="2141"/>
      <c r="D86" s="2141"/>
      <c r="E86" s="2141"/>
      <c r="F86" s="2141"/>
      <c r="G86" s="2141"/>
      <c r="H86" s="2141"/>
      <c r="I86" s="2184"/>
      <c r="J86" s="2185"/>
      <c r="K86" s="2186"/>
      <c r="L86" s="183" t="s">
        <v>384</v>
      </c>
      <c r="M86" s="183" t="s">
        <v>244</v>
      </c>
      <c r="N86" s="183" t="s">
        <v>241</v>
      </c>
      <c r="O86" s="2187"/>
      <c r="P86" s="2191"/>
      <c r="Q86" s="2187"/>
      <c r="R86" s="2193"/>
      <c r="S86" s="2193"/>
      <c r="T86" s="183" t="s">
        <v>385</v>
      </c>
      <c r="U86" s="189"/>
      <c r="V86" s="189"/>
      <c r="W86" s="189"/>
      <c r="X86" s="189"/>
      <c r="Y86" s="189"/>
      <c r="Z86" s="191"/>
      <c r="AA86" s="189"/>
      <c r="AB86" s="189"/>
      <c r="AC86" s="189"/>
      <c r="AD86" s="191"/>
      <c r="AE86" s="190"/>
      <c r="AF86" s="190"/>
    </row>
    <row r="87" spans="1:32" ht="45" x14ac:dyDescent="0.25">
      <c r="A87" s="2189"/>
      <c r="B87" s="2141"/>
      <c r="C87" s="2141"/>
      <c r="D87" s="2141"/>
      <c r="E87" s="2141"/>
      <c r="F87" s="2141"/>
      <c r="G87" s="2141"/>
      <c r="H87" s="2141"/>
      <c r="I87" s="2184"/>
      <c r="J87" s="2185"/>
      <c r="K87" s="2186"/>
      <c r="L87" s="183" t="s">
        <v>386</v>
      </c>
      <c r="M87" s="183" t="s">
        <v>244</v>
      </c>
      <c r="N87" s="183" t="s">
        <v>233</v>
      </c>
      <c r="O87" s="2187"/>
      <c r="P87" s="2191"/>
      <c r="Q87" s="2187"/>
      <c r="R87" s="2193"/>
      <c r="S87" s="2193"/>
      <c r="T87" s="183" t="s">
        <v>385</v>
      </c>
      <c r="U87" s="189"/>
      <c r="V87" s="189"/>
      <c r="W87" s="189"/>
      <c r="X87" s="189"/>
      <c r="Y87" s="189"/>
      <c r="Z87" s="191"/>
      <c r="AA87" s="189"/>
      <c r="AB87" s="189"/>
      <c r="AC87" s="189"/>
      <c r="AD87" s="191"/>
      <c r="AE87" s="190"/>
      <c r="AF87" s="190"/>
    </row>
    <row r="88" spans="1:32" ht="60" x14ac:dyDescent="0.25">
      <c r="A88" s="2189"/>
      <c r="B88" s="2141"/>
      <c r="C88" s="2141"/>
      <c r="D88" s="2141"/>
      <c r="E88" s="2141"/>
      <c r="F88" s="2141"/>
      <c r="G88" s="2141"/>
      <c r="H88" s="2141"/>
      <c r="I88" s="2184"/>
      <c r="J88" s="2185"/>
      <c r="K88" s="2186"/>
      <c r="L88" s="183" t="s">
        <v>387</v>
      </c>
      <c r="M88" s="183" t="s">
        <v>244</v>
      </c>
      <c r="N88" s="183" t="s">
        <v>233</v>
      </c>
      <c r="O88" s="2187"/>
      <c r="P88" s="2191"/>
      <c r="Q88" s="2187"/>
      <c r="R88" s="2193"/>
      <c r="S88" s="2193"/>
      <c r="T88" s="183" t="s">
        <v>388</v>
      </c>
      <c r="U88" s="189"/>
      <c r="V88" s="189"/>
      <c r="W88" s="189"/>
      <c r="X88" s="189"/>
      <c r="Y88" s="189"/>
      <c r="Z88" s="191"/>
      <c r="AA88" s="189"/>
      <c r="AB88" s="189"/>
      <c r="AC88" s="189"/>
      <c r="AD88" s="191"/>
      <c r="AE88" s="190"/>
      <c r="AF88" s="190"/>
    </row>
    <row r="89" spans="1:32" ht="30" x14ac:dyDescent="0.25">
      <c r="A89" s="2189"/>
      <c r="B89" s="2141"/>
      <c r="C89" s="2141"/>
      <c r="D89" s="2141"/>
      <c r="E89" s="2141"/>
      <c r="F89" s="2141"/>
      <c r="G89" s="2141"/>
      <c r="H89" s="2141"/>
      <c r="I89" s="2184"/>
      <c r="J89" s="2185"/>
      <c r="K89" s="2186"/>
      <c r="L89" s="183" t="s">
        <v>389</v>
      </c>
      <c r="M89" s="183" t="s">
        <v>244</v>
      </c>
      <c r="N89" s="183" t="s">
        <v>218</v>
      </c>
      <c r="O89" s="2187"/>
      <c r="P89" s="2191"/>
      <c r="Q89" s="2187"/>
      <c r="R89" s="2193"/>
      <c r="S89" s="2193"/>
      <c r="T89" s="183" t="s">
        <v>390</v>
      </c>
      <c r="U89" s="189"/>
      <c r="V89" s="189"/>
      <c r="W89" s="189"/>
      <c r="X89" s="189"/>
      <c r="Y89" s="189"/>
      <c r="Z89" s="191"/>
      <c r="AA89" s="189"/>
      <c r="AB89" s="189"/>
      <c r="AC89" s="189"/>
      <c r="AD89" s="191"/>
      <c r="AE89" s="190"/>
      <c r="AF89" s="190"/>
    </row>
    <row r="90" spans="1:32" ht="63" customHeight="1" x14ac:dyDescent="0.25">
      <c r="A90" s="2189"/>
      <c r="B90" s="2141"/>
      <c r="C90" s="2141"/>
      <c r="D90" s="2141"/>
      <c r="E90" s="2141"/>
      <c r="F90" s="2141"/>
      <c r="G90" s="2141"/>
      <c r="H90" s="2141"/>
      <c r="I90" s="2144"/>
      <c r="J90" s="2147"/>
      <c r="K90" s="2150"/>
      <c r="L90" s="183" t="s">
        <v>391</v>
      </c>
      <c r="M90" s="183" t="s">
        <v>244</v>
      </c>
      <c r="N90" s="183" t="s">
        <v>233</v>
      </c>
      <c r="O90" s="2153"/>
      <c r="P90" s="2179"/>
      <c r="Q90" s="2153"/>
      <c r="R90" s="2194"/>
      <c r="S90" s="2194"/>
      <c r="T90" s="183" t="s">
        <v>392</v>
      </c>
      <c r="U90" s="185"/>
      <c r="V90" s="185"/>
      <c r="W90" s="185"/>
      <c r="X90" s="185"/>
      <c r="Y90" s="187"/>
      <c r="Z90" s="185"/>
      <c r="AA90" s="185"/>
      <c r="AB90" s="185"/>
      <c r="AC90" s="187"/>
      <c r="AD90" s="185"/>
      <c r="AE90" s="184"/>
      <c r="AF90" s="184"/>
    </row>
    <row r="91" spans="1:32" ht="30" x14ac:dyDescent="0.25">
      <c r="A91" s="2189"/>
      <c r="B91" s="2141"/>
      <c r="C91" s="2141"/>
      <c r="D91" s="2141"/>
      <c r="E91" s="2141"/>
      <c r="F91" s="2141"/>
      <c r="G91" s="2141"/>
      <c r="H91" s="2141"/>
      <c r="I91" s="2144"/>
      <c r="J91" s="2147"/>
      <c r="K91" s="2150"/>
      <c r="L91" s="183" t="s">
        <v>393</v>
      </c>
      <c r="M91" s="183" t="s">
        <v>244</v>
      </c>
      <c r="N91" s="183" t="s">
        <v>241</v>
      </c>
      <c r="O91" s="2153"/>
      <c r="P91" s="2179"/>
      <c r="Q91" s="2153"/>
      <c r="R91" s="2194"/>
      <c r="S91" s="2194"/>
      <c r="T91" s="183" t="s">
        <v>394</v>
      </c>
      <c r="U91" s="185"/>
      <c r="V91" s="185"/>
      <c r="W91" s="185"/>
      <c r="X91" s="185"/>
      <c r="Y91" s="187"/>
      <c r="Z91" s="185"/>
      <c r="AA91" s="187"/>
      <c r="AB91" s="187"/>
      <c r="AC91" s="187"/>
      <c r="AD91" s="187"/>
      <c r="AE91" s="184"/>
      <c r="AF91" s="184"/>
    </row>
    <row r="92" spans="1:32" ht="30" x14ac:dyDescent="0.25">
      <c r="A92" s="2189"/>
      <c r="B92" s="2141"/>
      <c r="C92" s="2141"/>
      <c r="D92" s="2141"/>
      <c r="E92" s="2141"/>
      <c r="F92" s="2141"/>
      <c r="G92" s="2141"/>
      <c r="H92" s="2141"/>
      <c r="I92" s="2144"/>
      <c r="J92" s="2147"/>
      <c r="K92" s="2150"/>
      <c r="L92" s="183" t="s">
        <v>395</v>
      </c>
      <c r="M92" s="183" t="s">
        <v>244</v>
      </c>
      <c r="N92" s="183" t="s">
        <v>237</v>
      </c>
      <c r="O92" s="2153"/>
      <c r="P92" s="2179"/>
      <c r="Q92" s="2153"/>
      <c r="R92" s="2194"/>
      <c r="S92" s="2194"/>
      <c r="T92" s="183" t="s">
        <v>394</v>
      </c>
      <c r="U92" s="185"/>
      <c r="V92" s="185"/>
      <c r="W92" s="185"/>
      <c r="X92" s="185"/>
      <c r="Y92" s="185"/>
      <c r="Z92" s="185"/>
      <c r="AA92" s="185"/>
      <c r="AB92" s="185"/>
      <c r="AC92" s="185"/>
      <c r="AD92" s="185"/>
      <c r="AE92" s="184"/>
      <c r="AF92" s="184"/>
    </row>
    <row r="93" spans="1:32" ht="30" x14ac:dyDescent="0.25">
      <c r="A93" s="2189"/>
      <c r="B93" s="2141"/>
      <c r="C93" s="2141"/>
      <c r="D93" s="2141"/>
      <c r="E93" s="2141"/>
      <c r="F93" s="2141"/>
      <c r="G93" s="2141"/>
      <c r="H93" s="2141"/>
      <c r="I93" s="2144"/>
      <c r="J93" s="2147"/>
      <c r="K93" s="2150"/>
      <c r="L93" s="183" t="s">
        <v>396</v>
      </c>
      <c r="M93" s="183" t="s">
        <v>244</v>
      </c>
      <c r="N93" s="183" t="s">
        <v>237</v>
      </c>
      <c r="O93" s="2153"/>
      <c r="P93" s="2179"/>
      <c r="Q93" s="2153"/>
      <c r="R93" s="2194"/>
      <c r="S93" s="2194"/>
      <c r="T93" s="183" t="s">
        <v>397</v>
      </c>
      <c r="U93" s="187"/>
      <c r="V93" s="187"/>
      <c r="W93" s="187"/>
      <c r="X93" s="187"/>
      <c r="Y93" s="187"/>
      <c r="Z93" s="185"/>
      <c r="AA93" s="187"/>
      <c r="AB93" s="187"/>
      <c r="AC93" s="187"/>
      <c r="AD93" s="185"/>
      <c r="AE93" s="184"/>
      <c r="AF93" s="184"/>
    </row>
    <row r="94" spans="1:32" ht="30.75" thickBot="1" x14ac:dyDescent="0.3">
      <c r="A94" s="2190"/>
      <c r="B94" s="2142"/>
      <c r="C94" s="2142"/>
      <c r="D94" s="2142"/>
      <c r="E94" s="2142"/>
      <c r="F94" s="2142"/>
      <c r="G94" s="2142"/>
      <c r="H94" s="2142"/>
      <c r="I94" s="2145"/>
      <c r="J94" s="2148"/>
      <c r="K94" s="2151"/>
      <c r="L94" s="183" t="s">
        <v>398</v>
      </c>
      <c r="M94" s="183" t="s">
        <v>244</v>
      </c>
      <c r="N94" s="183" t="s">
        <v>237</v>
      </c>
      <c r="O94" s="2154"/>
      <c r="P94" s="2180"/>
      <c r="Q94" s="2154"/>
      <c r="R94" s="2195"/>
      <c r="S94" s="2195"/>
      <c r="T94" s="183" t="s">
        <v>399</v>
      </c>
      <c r="U94" s="194"/>
      <c r="V94" s="194"/>
      <c r="W94" s="194"/>
      <c r="X94" s="194"/>
      <c r="Y94" s="196"/>
      <c r="Z94" s="194"/>
      <c r="AA94" s="194"/>
      <c r="AB94" s="194"/>
      <c r="AC94" s="196"/>
      <c r="AD94" s="194"/>
      <c r="AE94" s="192"/>
      <c r="AF94" s="192"/>
    </row>
    <row r="95" spans="1:32" ht="30" x14ac:dyDescent="0.25">
      <c r="A95" s="2136">
        <v>8</v>
      </c>
      <c r="B95" s="1840" t="s">
        <v>134</v>
      </c>
      <c r="C95" s="1840" t="s">
        <v>59</v>
      </c>
      <c r="D95" s="1840" t="s">
        <v>60</v>
      </c>
      <c r="E95" s="1840" t="s">
        <v>88</v>
      </c>
      <c r="F95" s="1840" t="s">
        <v>55</v>
      </c>
      <c r="G95" s="1840" t="s">
        <v>97</v>
      </c>
      <c r="H95" s="1840" t="s">
        <v>115</v>
      </c>
      <c r="I95" s="2170" t="s">
        <v>414</v>
      </c>
      <c r="J95" s="2158" t="s">
        <v>415</v>
      </c>
      <c r="K95" s="2174" t="s">
        <v>48</v>
      </c>
      <c r="L95" s="1188" t="s">
        <v>382</v>
      </c>
      <c r="M95" s="1188" t="s">
        <v>244</v>
      </c>
      <c r="N95" s="1188" t="s">
        <v>237</v>
      </c>
      <c r="O95" s="2158" t="s">
        <v>213</v>
      </c>
      <c r="P95" s="2162">
        <v>666751612.67999995</v>
      </c>
      <c r="Q95" s="2158" t="s">
        <v>265</v>
      </c>
      <c r="R95" s="2166">
        <v>1</v>
      </c>
      <c r="S95" s="2166">
        <v>0.8</v>
      </c>
      <c r="T95" s="1188" t="s">
        <v>383</v>
      </c>
      <c r="U95" s="181"/>
      <c r="V95" s="181"/>
      <c r="W95" s="181"/>
      <c r="X95" s="181"/>
      <c r="Y95" s="181"/>
      <c r="Z95" s="195"/>
      <c r="AA95" s="180"/>
      <c r="AB95" s="180"/>
      <c r="AC95" s="180"/>
      <c r="AD95" s="182"/>
      <c r="AE95" s="182"/>
      <c r="AF95" s="182"/>
    </row>
    <row r="96" spans="1:32" ht="30" x14ac:dyDescent="0.25">
      <c r="A96" s="2137"/>
      <c r="B96" s="1841"/>
      <c r="C96" s="1841"/>
      <c r="D96" s="1841"/>
      <c r="E96" s="1841"/>
      <c r="F96" s="1841"/>
      <c r="G96" s="1841"/>
      <c r="H96" s="1841"/>
      <c r="I96" s="2171"/>
      <c r="J96" s="2159"/>
      <c r="K96" s="2175"/>
      <c r="L96" s="1189" t="s">
        <v>384</v>
      </c>
      <c r="M96" s="1189" t="s">
        <v>244</v>
      </c>
      <c r="N96" s="1189" t="s">
        <v>241</v>
      </c>
      <c r="O96" s="2159"/>
      <c r="P96" s="2163"/>
      <c r="Q96" s="2159"/>
      <c r="R96" s="2167"/>
      <c r="S96" s="2167"/>
      <c r="T96" s="1189" t="s">
        <v>385</v>
      </c>
      <c r="U96" s="189"/>
      <c r="V96" s="189"/>
      <c r="W96" s="189"/>
      <c r="X96" s="189"/>
      <c r="Y96" s="189"/>
      <c r="Z96" s="191"/>
      <c r="AA96" s="188"/>
      <c r="AB96" s="188"/>
      <c r="AC96" s="188"/>
      <c r="AD96" s="190"/>
      <c r="AE96" s="190"/>
      <c r="AF96" s="190"/>
    </row>
    <row r="97" spans="1:32" ht="45" x14ac:dyDescent="0.25">
      <c r="A97" s="2137"/>
      <c r="B97" s="1841"/>
      <c r="C97" s="1841"/>
      <c r="D97" s="1841"/>
      <c r="E97" s="1841"/>
      <c r="F97" s="1841"/>
      <c r="G97" s="1841"/>
      <c r="H97" s="1841"/>
      <c r="I97" s="2171"/>
      <c r="J97" s="2159"/>
      <c r="K97" s="2175"/>
      <c r="L97" s="1189" t="s">
        <v>386</v>
      </c>
      <c r="M97" s="1189" t="s">
        <v>244</v>
      </c>
      <c r="N97" s="1189" t="s">
        <v>233</v>
      </c>
      <c r="O97" s="2159"/>
      <c r="P97" s="2163"/>
      <c r="Q97" s="2159"/>
      <c r="R97" s="2167"/>
      <c r="S97" s="2167"/>
      <c r="T97" s="1189" t="s">
        <v>385</v>
      </c>
      <c r="U97" s="189"/>
      <c r="V97" s="189"/>
      <c r="W97" s="189"/>
      <c r="X97" s="189"/>
      <c r="Y97" s="189"/>
      <c r="Z97" s="191"/>
      <c r="AA97" s="188"/>
      <c r="AB97" s="188"/>
      <c r="AC97" s="188"/>
      <c r="AD97" s="190"/>
      <c r="AE97" s="190"/>
      <c r="AF97" s="190"/>
    </row>
    <row r="98" spans="1:32" ht="60" x14ac:dyDescent="0.25">
      <c r="A98" s="2137"/>
      <c r="B98" s="1841"/>
      <c r="C98" s="1841"/>
      <c r="D98" s="1841"/>
      <c r="E98" s="1841"/>
      <c r="F98" s="1841"/>
      <c r="G98" s="1841"/>
      <c r="H98" s="1841"/>
      <c r="I98" s="2171"/>
      <c r="J98" s="2159"/>
      <c r="K98" s="2175"/>
      <c r="L98" s="1189" t="s">
        <v>387</v>
      </c>
      <c r="M98" s="1189" t="s">
        <v>244</v>
      </c>
      <c r="N98" s="1189" t="s">
        <v>233</v>
      </c>
      <c r="O98" s="2159"/>
      <c r="P98" s="2163"/>
      <c r="Q98" s="2159"/>
      <c r="R98" s="2167"/>
      <c r="S98" s="2167"/>
      <c r="T98" s="1189" t="s">
        <v>388</v>
      </c>
      <c r="U98" s="189"/>
      <c r="V98" s="189"/>
      <c r="W98" s="189"/>
      <c r="X98" s="189"/>
      <c r="Y98" s="189"/>
      <c r="Z98" s="191"/>
      <c r="AA98" s="188"/>
      <c r="AB98" s="188"/>
      <c r="AC98" s="188"/>
      <c r="AD98" s="190"/>
      <c r="AE98" s="190"/>
      <c r="AF98" s="190"/>
    </row>
    <row r="99" spans="1:32" ht="30" x14ac:dyDescent="0.25">
      <c r="A99" s="2137"/>
      <c r="B99" s="1841"/>
      <c r="C99" s="1841"/>
      <c r="D99" s="1841"/>
      <c r="E99" s="1841"/>
      <c r="F99" s="1841"/>
      <c r="G99" s="1841"/>
      <c r="H99" s="1841"/>
      <c r="I99" s="2171"/>
      <c r="J99" s="2159"/>
      <c r="K99" s="2175"/>
      <c r="L99" s="1189" t="s">
        <v>389</v>
      </c>
      <c r="M99" s="1189" t="s">
        <v>244</v>
      </c>
      <c r="N99" s="1189" t="s">
        <v>218</v>
      </c>
      <c r="O99" s="2159"/>
      <c r="P99" s="2163"/>
      <c r="Q99" s="2159"/>
      <c r="R99" s="2167"/>
      <c r="S99" s="2167"/>
      <c r="T99" s="1189" t="s">
        <v>390</v>
      </c>
      <c r="U99" s="189"/>
      <c r="V99" s="189"/>
      <c r="W99" s="189"/>
      <c r="X99" s="189"/>
      <c r="Y99" s="189"/>
      <c r="Z99" s="191"/>
      <c r="AA99" s="188"/>
      <c r="AB99" s="188"/>
      <c r="AC99" s="188"/>
      <c r="AD99" s="190"/>
      <c r="AE99" s="190"/>
      <c r="AF99" s="190"/>
    </row>
    <row r="100" spans="1:32" ht="60" customHeight="1" x14ac:dyDescent="0.25">
      <c r="A100" s="2137"/>
      <c r="B100" s="1841"/>
      <c r="C100" s="1841"/>
      <c r="D100" s="1841"/>
      <c r="E100" s="1841"/>
      <c r="F100" s="1841"/>
      <c r="G100" s="1841"/>
      <c r="H100" s="1841"/>
      <c r="I100" s="2172"/>
      <c r="J100" s="2160"/>
      <c r="K100" s="2176"/>
      <c r="L100" s="1189" t="s">
        <v>391</v>
      </c>
      <c r="M100" s="1189" t="s">
        <v>244</v>
      </c>
      <c r="N100" s="1189" t="s">
        <v>233</v>
      </c>
      <c r="O100" s="2160"/>
      <c r="P100" s="2164"/>
      <c r="Q100" s="2160"/>
      <c r="R100" s="2168"/>
      <c r="S100" s="2168"/>
      <c r="T100" s="1189" t="s">
        <v>392</v>
      </c>
      <c r="U100" s="185"/>
      <c r="V100" s="185"/>
      <c r="W100" s="185"/>
      <c r="X100" s="185"/>
      <c r="Y100" s="187"/>
      <c r="Z100" s="185"/>
      <c r="AA100" s="184"/>
      <c r="AB100" s="184"/>
      <c r="AC100" s="186"/>
      <c r="AD100" s="184"/>
      <c r="AE100" s="184"/>
      <c r="AF100" s="184"/>
    </row>
    <row r="101" spans="1:32" ht="30" x14ac:dyDescent="0.25">
      <c r="A101" s="2137"/>
      <c r="B101" s="1841"/>
      <c r="C101" s="1841"/>
      <c r="D101" s="1841"/>
      <c r="E101" s="1841"/>
      <c r="F101" s="1841"/>
      <c r="G101" s="1841"/>
      <c r="H101" s="1841"/>
      <c r="I101" s="2172"/>
      <c r="J101" s="2160"/>
      <c r="K101" s="2176"/>
      <c r="L101" s="1189" t="s">
        <v>393</v>
      </c>
      <c r="M101" s="1189" t="s">
        <v>244</v>
      </c>
      <c r="N101" s="1189" t="s">
        <v>241</v>
      </c>
      <c r="O101" s="2160"/>
      <c r="P101" s="2164"/>
      <c r="Q101" s="2160"/>
      <c r="R101" s="2168"/>
      <c r="S101" s="2168"/>
      <c r="T101" s="1189" t="s">
        <v>394</v>
      </c>
      <c r="U101" s="185"/>
      <c r="V101" s="185"/>
      <c r="W101" s="185"/>
      <c r="X101" s="185"/>
      <c r="Y101" s="187"/>
      <c r="Z101" s="185"/>
      <c r="AA101" s="186"/>
      <c r="AB101" s="186"/>
      <c r="AC101" s="186"/>
      <c r="AD101" s="186"/>
      <c r="AE101" s="184"/>
      <c r="AF101" s="184"/>
    </row>
    <row r="102" spans="1:32" ht="30" x14ac:dyDescent="0.25">
      <c r="A102" s="2137"/>
      <c r="B102" s="1841"/>
      <c r="C102" s="1841"/>
      <c r="D102" s="1841"/>
      <c r="E102" s="1841"/>
      <c r="F102" s="1841"/>
      <c r="G102" s="1841"/>
      <c r="H102" s="1841"/>
      <c r="I102" s="2172"/>
      <c r="J102" s="2160"/>
      <c r="K102" s="2176"/>
      <c r="L102" s="1189" t="s">
        <v>395</v>
      </c>
      <c r="M102" s="1189" t="s">
        <v>244</v>
      </c>
      <c r="N102" s="1189" t="s">
        <v>237</v>
      </c>
      <c r="O102" s="2160"/>
      <c r="P102" s="2164"/>
      <c r="Q102" s="2160"/>
      <c r="R102" s="2168"/>
      <c r="S102" s="2168"/>
      <c r="T102" s="1189" t="s">
        <v>394</v>
      </c>
      <c r="U102" s="185"/>
      <c r="V102" s="185"/>
      <c r="W102" s="185"/>
      <c r="X102" s="185"/>
      <c r="Y102" s="185"/>
      <c r="Z102" s="185"/>
      <c r="AA102" s="184"/>
      <c r="AB102" s="184"/>
      <c r="AC102" s="184"/>
      <c r="AD102" s="184"/>
      <c r="AE102" s="184"/>
      <c r="AF102" s="184"/>
    </row>
    <row r="103" spans="1:32" ht="30" x14ac:dyDescent="0.25">
      <c r="A103" s="2137"/>
      <c r="B103" s="1841"/>
      <c r="C103" s="1841"/>
      <c r="D103" s="1841"/>
      <c r="E103" s="1841"/>
      <c r="F103" s="1841"/>
      <c r="G103" s="1841"/>
      <c r="H103" s="1841"/>
      <c r="I103" s="2172"/>
      <c r="J103" s="2160"/>
      <c r="K103" s="2176"/>
      <c r="L103" s="1189" t="s">
        <v>396</v>
      </c>
      <c r="M103" s="1189" t="s">
        <v>244</v>
      </c>
      <c r="N103" s="1189" t="s">
        <v>237</v>
      </c>
      <c r="O103" s="2160"/>
      <c r="P103" s="2164"/>
      <c r="Q103" s="2160"/>
      <c r="R103" s="2168"/>
      <c r="S103" s="2168"/>
      <c r="T103" s="1189" t="s">
        <v>397</v>
      </c>
      <c r="U103" s="187"/>
      <c r="V103" s="187"/>
      <c r="W103" s="187"/>
      <c r="X103" s="187"/>
      <c r="Y103" s="187"/>
      <c r="Z103" s="185"/>
      <c r="AA103" s="186"/>
      <c r="AB103" s="186"/>
      <c r="AC103" s="186"/>
      <c r="AD103" s="184"/>
      <c r="AE103" s="184"/>
      <c r="AF103" s="184"/>
    </row>
    <row r="104" spans="1:32" ht="30.75" thickBot="1" x14ac:dyDescent="0.3">
      <c r="A104" s="2138"/>
      <c r="B104" s="2139"/>
      <c r="C104" s="2139"/>
      <c r="D104" s="2139"/>
      <c r="E104" s="2139"/>
      <c r="F104" s="2139"/>
      <c r="G104" s="2139"/>
      <c r="H104" s="2139"/>
      <c r="I104" s="2173"/>
      <c r="J104" s="2161"/>
      <c r="K104" s="2177"/>
      <c r="L104" s="1189" t="s">
        <v>398</v>
      </c>
      <c r="M104" s="1189" t="s">
        <v>244</v>
      </c>
      <c r="N104" s="1189" t="s">
        <v>237</v>
      </c>
      <c r="O104" s="2161"/>
      <c r="P104" s="2165"/>
      <c r="Q104" s="2161"/>
      <c r="R104" s="2169"/>
      <c r="S104" s="2169"/>
      <c r="T104" s="1189" t="s">
        <v>399</v>
      </c>
      <c r="U104" s="194"/>
      <c r="V104" s="194"/>
      <c r="W104" s="194"/>
      <c r="X104" s="194"/>
      <c r="Y104" s="196"/>
      <c r="Z104" s="194"/>
      <c r="AA104" s="192"/>
      <c r="AB104" s="192"/>
      <c r="AC104" s="193"/>
      <c r="AD104" s="192"/>
      <c r="AE104" s="192"/>
      <c r="AF104" s="192"/>
    </row>
    <row r="105" spans="1:32" ht="56.25" customHeight="1" x14ac:dyDescent="0.25">
      <c r="A105" s="2188">
        <v>9</v>
      </c>
      <c r="B105" s="2140" t="s">
        <v>61</v>
      </c>
      <c r="C105" s="2140" t="s">
        <v>62</v>
      </c>
      <c r="D105" s="2140" t="s">
        <v>68</v>
      </c>
      <c r="E105" s="2140" t="s">
        <v>84</v>
      </c>
      <c r="F105" s="2140" t="s">
        <v>55</v>
      </c>
      <c r="G105" s="2140" t="s">
        <v>97</v>
      </c>
      <c r="H105" s="2140" t="s">
        <v>115</v>
      </c>
      <c r="I105" s="2143" t="s">
        <v>416</v>
      </c>
      <c r="J105" s="2146" t="s">
        <v>417</v>
      </c>
      <c r="K105" s="2149" t="s">
        <v>48</v>
      </c>
      <c r="L105" s="179" t="s">
        <v>382</v>
      </c>
      <c r="M105" s="179" t="s">
        <v>244</v>
      </c>
      <c r="N105" s="179" t="s">
        <v>237</v>
      </c>
      <c r="O105" s="2152" t="s">
        <v>213</v>
      </c>
      <c r="P105" s="2178">
        <v>160857094.43000001</v>
      </c>
      <c r="Q105" s="2152" t="s">
        <v>265</v>
      </c>
      <c r="R105" s="2192">
        <v>1</v>
      </c>
      <c r="S105" s="2192">
        <v>0.98</v>
      </c>
      <c r="T105" s="179" t="s">
        <v>383</v>
      </c>
      <c r="U105" s="181"/>
      <c r="V105" s="181"/>
      <c r="W105" s="180"/>
      <c r="X105" s="180"/>
      <c r="Y105" s="180"/>
      <c r="Z105" s="182"/>
      <c r="AA105" s="180"/>
      <c r="AB105" s="180"/>
      <c r="AC105" s="180"/>
      <c r="AD105" s="182"/>
      <c r="AE105" s="182"/>
      <c r="AF105" s="182"/>
    </row>
    <row r="106" spans="1:32" ht="30" x14ac:dyDescent="0.25">
      <c r="A106" s="2189"/>
      <c r="B106" s="2141"/>
      <c r="C106" s="2141"/>
      <c r="D106" s="2141"/>
      <c r="E106" s="2141"/>
      <c r="F106" s="2141"/>
      <c r="G106" s="2141"/>
      <c r="H106" s="2141"/>
      <c r="I106" s="2184"/>
      <c r="J106" s="2185"/>
      <c r="K106" s="2186"/>
      <c r="L106" s="183" t="s">
        <v>384</v>
      </c>
      <c r="M106" s="183" t="s">
        <v>244</v>
      </c>
      <c r="N106" s="183" t="s">
        <v>241</v>
      </c>
      <c r="O106" s="2187"/>
      <c r="P106" s="2191"/>
      <c r="Q106" s="2187"/>
      <c r="R106" s="2193"/>
      <c r="S106" s="2193"/>
      <c r="T106" s="183" t="s">
        <v>385</v>
      </c>
      <c r="U106" s="189"/>
      <c r="V106" s="189"/>
      <c r="W106" s="188"/>
      <c r="X106" s="188"/>
      <c r="Y106" s="188"/>
      <c r="Z106" s="190"/>
      <c r="AA106" s="188"/>
      <c r="AB106" s="188"/>
      <c r="AC106" s="188"/>
      <c r="AD106" s="190"/>
      <c r="AE106" s="190"/>
      <c r="AF106" s="190"/>
    </row>
    <row r="107" spans="1:32" ht="64.5" customHeight="1" x14ac:dyDescent="0.25">
      <c r="A107" s="2189"/>
      <c r="B107" s="2141"/>
      <c r="C107" s="2141"/>
      <c r="D107" s="2141"/>
      <c r="E107" s="2141"/>
      <c r="F107" s="2141"/>
      <c r="G107" s="2141"/>
      <c r="H107" s="2141"/>
      <c r="I107" s="2184"/>
      <c r="J107" s="2185"/>
      <c r="K107" s="2186"/>
      <c r="L107" s="183" t="s">
        <v>386</v>
      </c>
      <c r="M107" s="183" t="s">
        <v>244</v>
      </c>
      <c r="N107" s="183" t="s">
        <v>233</v>
      </c>
      <c r="O107" s="2187"/>
      <c r="P107" s="2191"/>
      <c r="Q107" s="2187"/>
      <c r="R107" s="2193"/>
      <c r="S107" s="2193"/>
      <c r="T107" s="183" t="s">
        <v>385</v>
      </c>
      <c r="U107" s="189"/>
      <c r="V107" s="189"/>
      <c r="W107" s="188"/>
      <c r="X107" s="188"/>
      <c r="Y107" s="188"/>
      <c r="Z107" s="190"/>
      <c r="AA107" s="188"/>
      <c r="AB107" s="188"/>
      <c r="AC107" s="188"/>
      <c r="AD107" s="190"/>
      <c r="AE107" s="190"/>
      <c r="AF107" s="190"/>
    </row>
    <row r="108" spans="1:32" ht="60" x14ac:dyDescent="0.25">
      <c r="A108" s="2189"/>
      <c r="B108" s="2141"/>
      <c r="C108" s="2141"/>
      <c r="D108" s="2141"/>
      <c r="E108" s="2141"/>
      <c r="F108" s="2141"/>
      <c r="G108" s="2141"/>
      <c r="H108" s="2141"/>
      <c r="I108" s="2184"/>
      <c r="J108" s="2185"/>
      <c r="K108" s="2186"/>
      <c r="L108" s="183" t="s">
        <v>387</v>
      </c>
      <c r="M108" s="183" t="s">
        <v>244</v>
      </c>
      <c r="N108" s="183" t="s">
        <v>233</v>
      </c>
      <c r="O108" s="2187"/>
      <c r="P108" s="2191"/>
      <c r="Q108" s="2187"/>
      <c r="R108" s="2193"/>
      <c r="S108" s="2193"/>
      <c r="T108" s="183" t="s">
        <v>388</v>
      </c>
      <c r="U108" s="189"/>
      <c r="V108" s="189"/>
      <c r="W108" s="188"/>
      <c r="X108" s="188"/>
      <c r="Y108" s="188"/>
      <c r="Z108" s="190"/>
      <c r="AA108" s="188"/>
      <c r="AB108" s="188"/>
      <c r="AC108" s="188"/>
      <c r="AD108" s="190"/>
      <c r="AE108" s="190"/>
      <c r="AF108" s="190"/>
    </row>
    <row r="109" spans="1:32" ht="30" x14ac:dyDescent="0.25">
      <c r="A109" s="2189"/>
      <c r="B109" s="2141"/>
      <c r="C109" s="2141"/>
      <c r="D109" s="2141"/>
      <c r="E109" s="2141"/>
      <c r="F109" s="2141"/>
      <c r="G109" s="2141"/>
      <c r="H109" s="2141"/>
      <c r="I109" s="2184"/>
      <c r="J109" s="2185"/>
      <c r="K109" s="2186"/>
      <c r="L109" s="183" t="s">
        <v>389</v>
      </c>
      <c r="M109" s="183" t="s">
        <v>244</v>
      </c>
      <c r="N109" s="183" t="s">
        <v>218</v>
      </c>
      <c r="O109" s="2187"/>
      <c r="P109" s="2191"/>
      <c r="Q109" s="2187"/>
      <c r="R109" s="2193"/>
      <c r="S109" s="2193"/>
      <c r="T109" s="183" t="s">
        <v>390</v>
      </c>
      <c r="U109" s="189"/>
      <c r="V109" s="189"/>
      <c r="W109" s="188"/>
      <c r="X109" s="188"/>
      <c r="Y109" s="188"/>
      <c r="Z109" s="190"/>
      <c r="AA109" s="188"/>
      <c r="AB109" s="188"/>
      <c r="AC109" s="188"/>
      <c r="AD109" s="190"/>
      <c r="AE109" s="190"/>
      <c r="AF109" s="190"/>
    </row>
    <row r="110" spans="1:32" ht="45" x14ac:dyDescent="0.25">
      <c r="A110" s="2189"/>
      <c r="B110" s="2141"/>
      <c r="C110" s="2141"/>
      <c r="D110" s="2141"/>
      <c r="E110" s="2141"/>
      <c r="F110" s="2141"/>
      <c r="G110" s="2141"/>
      <c r="H110" s="2141"/>
      <c r="I110" s="2144"/>
      <c r="J110" s="2147"/>
      <c r="K110" s="2150"/>
      <c r="L110" s="183" t="s">
        <v>391</v>
      </c>
      <c r="M110" s="183" t="s">
        <v>244</v>
      </c>
      <c r="N110" s="183" t="s">
        <v>233</v>
      </c>
      <c r="O110" s="2153"/>
      <c r="P110" s="2179"/>
      <c r="Q110" s="2153"/>
      <c r="R110" s="2194"/>
      <c r="S110" s="2194"/>
      <c r="T110" s="183" t="s">
        <v>392</v>
      </c>
      <c r="U110" s="185"/>
      <c r="V110" s="185"/>
      <c r="W110" s="184"/>
      <c r="X110" s="184"/>
      <c r="Y110" s="186"/>
      <c r="Z110" s="184"/>
      <c r="AA110" s="184"/>
      <c r="AB110" s="184"/>
      <c r="AC110" s="186"/>
      <c r="AD110" s="184"/>
      <c r="AE110" s="184"/>
      <c r="AF110" s="184"/>
    </row>
    <row r="111" spans="1:32" ht="30" x14ac:dyDescent="0.25">
      <c r="A111" s="2189"/>
      <c r="B111" s="2141"/>
      <c r="C111" s="2141"/>
      <c r="D111" s="2141"/>
      <c r="E111" s="2141"/>
      <c r="F111" s="2141"/>
      <c r="G111" s="2141"/>
      <c r="H111" s="2141"/>
      <c r="I111" s="2144"/>
      <c r="J111" s="2147"/>
      <c r="K111" s="2150"/>
      <c r="L111" s="183" t="s">
        <v>393</v>
      </c>
      <c r="M111" s="183" t="s">
        <v>244</v>
      </c>
      <c r="N111" s="183" t="s">
        <v>241</v>
      </c>
      <c r="O111" s="2153"/>
      <c r="P111" s="2179"/>
      <c r="Q111" s="2153"/>
      <c r="R111" s="2194"/>
      <c r="S111" s="2194"/>
      <c r="T111" s="183" t="s">
        <v>394</v>
      </c>
      <c r="U111" s="185"/>
      <c r="V111" s="185"/>
      <c r="W111" s="184"/>
      <c r="X111" s="184"/>
      <c r="Y111" s="186"/>
      <c r="Z111" s="184"/>
      <c r="AA111" s="186"/>
      <c r="AB111" s="186"/>
      <c r="AC111" s="186"/>
      <c r="AD111" s="186"/>
      <c r="AE111" s="184"/>
      <c r="AF111" s="184"/>
    </row>
    <row r="112" spans="1:32" ht="30" x14ac:dyDescent="0.25">
      <c r="A112" s="2189"/>
      <c r="B112" s="2141"/>
      <c r="C112" s="2141"/>
      <c r="D112" s="2141"/>
      <c r="E112" s="2141"/>
      <c r="F112" s="2141"/>
      <c r="G112" s="2141"/>
      <c r="H112" s="2141"/>
      <c r="I112" s="2144"/>
      <c r="J112" s="2147"/>
      <c r="K112" s="2150"/>
      <c r="L112" s="183" t="s">
        <v>395</v>
      </c>
      <c r="M112" s="183" t="s">
        <v>244</v>
      </c>
      <c r="N112" s="183" t="s">
        <v>237</v>
      </c>
      <c r="O112" s="2153"/>
      <c r="P112" s="2179"/>
      <c r="Q112" s="2153"/>
      <c r="R112" s="2194"/>
      <c r="S112" s="2194"/>
      <c r="T112" s="183" t="s">
        <v>394</v>
      </c>
      <c r="U112" s="185"/>
      <c r="V112" s="185"/>
      <c r="W112" s="184"/>
      <c r="X112" s="184"/>
      <c r="Y112" s="184"/>
      <c r="Z112" s="184"/>
      <c r="AA112" s="184"/>
      <c r="AB112" s="184"/>
      <c r="AC112" s="184"/>
      <c r="AD112" s="184"/>
      <c r="AE112" s="184"/>
      <c r="AF112" s="184"/>
    </row>
    <row r="113" spans="1:32" ht="30" x14ac:dyDescent="0.25">
      <c r="A113" s="2189"/>
      <c r="B113" s="2141"/>
      <c r="C113" s="2141"/>
      <c r="D113" s="2141"/>
      <c r="E113" s="2141"/>
      <c r="F113" s="2141"/>
      <c r="G113" s="2141"/>
      <c r="H113" s="2141"/>
      <c r="I113" s="2144"/>
      <c r="J113" s="2147"/>
      <c r="K113" s="2150"/>
      <c r="L113" s="183" t="s">
        <v>396</v>
      </c>
      <c r="M113" s="183" t="s">
        <v>244</v>
      </c>
      <c r="N113" s="183" t="s">
        <v>237</v>
      </c>
      <c r="O113" s="2153"/>
      <c r="P113" s="2179"/>
      <c r="Q113" s="2153"/>
      <c r="R113" s="2194"/>
      <c r="S113" s="2194"/>
      <c r="T113" s="183" t="s">
        <v>397</v>
      </c>
      <c r="U113" s="187"/>
      <c r="V113" s="187"/>
      <c r="W113" s="186"/>
      <c r="X113" s="186"/>
      <c r="Y113" s="186"/>
      <c r="Z113" s="184"/>
      <c r="AA113" s="186"/>
      <c r="AB113" s="186"/>
      <c r="AC113" s="186"/>
      <c r="AD113" s="184"/>
      <c r="AE113" s="184"/>
      <c r="AF113" s="184"/>
    </row>
    <row r="114" spans="1:32" ht="30.75" thickBot="1" x14ac:dyDescent="0.3">
      <c r="A114" s="2190"/>
      <c r="B114" s="2142"/>
      <c r="C114" s="2142"/>
      <c r="D114" s="2142"/>
      <c r="E114" s="2142"/>
      <c r="F114" s="2142"/>
      <c r="G114" s="2142"/>
      <c r="H114" s="2142"/>
      <c r="I114" s="2145"/>
      <c r="J114" s="2148"/>
      <c r="K114" s="2151"/>
      <c r="L114" s="183" t="s">
        <v>398</v>
      </c>
      <c r="M114" s="183" t="s">
        <v>244</v>
      </c>
      <c r="N114" s="183" t="s">
        <v>237</v>
      </c>
      <c r="O114" s="2154"/>
      <c r="P114" s="2180"/>
      <c r="Q114" s="2154"/>
      <c r="R114" s="2195"/>
      <c r="S114" s="2195"/>
      <c r="T114" s="183" t="s">
        <v>399</v>
      </c>
      <c r="U114" s="194"/>
      <c r="V114" s="194"/>
      <c r="W114" s="192"/>
      <c r="X114" s="192"/>
      <c r="Y114" s="193"/>
      <c r="Z114" s="192"/>
      <c r="AA114" s="192"/>
      <c r="AB114" s="192"/>
      <c r="AC114" s="193"/>
      <c r="AD114" s="192"/>
      <c r="AE114" s="192"/>
      <c r="AF114" s="192"/>
    </row>
    <row r="115" spans="1:32" ht="30" x14ac:dyDescent="0.25">
      <c r="A115" s="2136">
        <v>10</v>
      </c>
      <c r="B115" s="1840" t="s">
        <v>61</v>
      </c>
      <c r="C115" s="1840" t="s">
        <v>64</v>
      </c>
      <c r="D115" s="1840" t="s">
        <v>70</v>
      </c>
      <c r="E115" s="1840" t="s">
        <v>87</v>
      </c>
      <c r="F115" s="1840" t="s">
        <v>55</v>
      </c>
      <c r="G115" s="1840" t="s">
        <v>97</v>
      </c>
      <c r="H115" s="1840" t="s">
        <v>115</v>
      </c>
      <c r="I115" s="2170" t="s">
        <v>418</v>
      </c>
      <c r="J115" s="2158" t="s">
        <v>419</v>
      </c>
      <c r="K115" s="2174" t="s">
        <v>48</v>
      </c>
      <c r="L115" s="1188" t="s">
        <v>382</v>
      </c>
      <c r="M115" s="1188" t="s">
        <v>244</v>
      </c>
      <c r="N115" s="1188" t="s">
        <v>237</v>
      </c>
      <c r="O115" s="2158" t="s">
        <v>213</v>
      </c>
      <c r="P115" s="2162">
        <v>5882102892.0200005</v>
      </c>
      <c r="Q115" s="2158" t="s">
        <v>265</v>
      </c>
      <c r="R115" s="2166">
        <v>1</v>
      </c>
      <c r="S115" s="2166">
        <v>0.8</v>
      </c>
      <c r="T115" s="1188" t="s">
        <v>383</v>
      </c>
      <c r="U115" s="181"/>
      <c r="V115" s="181"/>
      <c r="W115" s="181"/>
      <c r="X115" s="181"/>
      <c r="Y115" s="181"/>
      <c r="Z115" s="195"/>
      <c r="AA115" s="180"/>
      <c r="AB115" s="180"/>
      <c r="AC115" s="180"/>
      <c r="AD115" s="182"/>
      <c r="AE115" s="182"/>
      <c r="AF115" s="182"/>
    </row>
    <row r="116" spans="1:32" ht="30" x14ac:dyDescent="0.25">
      <c r="A116" s="2137"/>
      <c r="B116" s="1841"/>
      <c r="C116" s="1841"/>
      <c r="D116" s="1841"/>
      <c r="E116" s="1841"/>
      <c r="F116" s="1841"/>
      <c r="G116" s="1841"/>
      <c r="H116" s="1841"/>
      <c r="I116" s="2171"/>
      <c r="J116" s="2159"/>
      <c r="K116" s="2175"/>
      <c r="L116" s="1189" t="s">
        <v>384</v>
      </c>
      <c r="M116" s="1189" t="s">
        <v>244</v>
      </c>
      <c r="N116" s="1189" t="s">
        <v>241</v>
      </c>
      <c r="O116" s="2159"/>
      <c r="P116" s="2163"/>
      <c r="Q116" s="2159"/>
      <c r="R116" s="2167"/>
      <c r="S116" s="2167"/>
      <c r="T116" s="1189" t="s">
        <v>385</v>
      </c>
      <c r="U116" s="189"/>
      <c r="V116" s="189"/>
      <c r="W116" s="189"/>
      <c r="X116" s="189"/>
      <c r="Y116" s="189"/>
      <c r="Z116" s="191"/>
      <c r="AA116" s="188"/>
      <c r="AB116" s="188"/>
      <c r="AC116" s="188"/>
      <c r="AD116" s="190"/>
      <c r="AE116" s="190"/>
      <c r="AF116" s="190"/>
    </row>
    <row r="117" spans="1:32" ht="45" x14ac:dyDescent="0.25">
      <c r="A117" s="2137"/>
      <c r="B117" s="1841"/>
      <c r="C117" s="1841"/>
      <c r="D117" s="1841"/>
      <c r="E117" s="1841"/>
      <c r="F117" s="1841"/>
      <c r="G117" s="1841"/>
      <c r="H117" s="1841"/>
      <c r="I117" s="2171"/>
      <c r="J117" s="2159"/>
      <c r="K117" s="2175"/>
      <c r="L117" s="1189" t="s">
        <v>386</v>
      </c>
      <c r="M117" s="1189" t="s">
        <v>244</v>
      </c>
      <c r="N117" s="1189" t="s">
        <v>233</v>
      </c>
      <c r="O117" s="2159"/>
      <c r="P117" s="2163"/>
      <c r="Q117" s="2159"/>
      <c r="R117" s="2167"/>
      <c r="S117" s="2167"/>
      <c r="T117" s="1189" t="s">
        <v>385</v>
      </c>
      <c r="U117" s="189"/>
      <c r="V117" s="189"/>
      <c r="W117" s="189"/>
      <c r="X117" s="189"/>
      <c r="Y117" s="189"/>
      <c r="Z117" s="191"/>
      <c r="AA117" s="188"/>
      <c r="AB117" s="188"/>
      <c r="AC117" s="188"/>
      <c r="AD117" s="190"/>
      <c r="AE117" s="190"/>
      <c r="AF117" s="190"/>
    </row>
    <row r="118" spans="1:32" ht="60" x14ac:dyDescent="0.25">
      <c r="A118" s="2137"/>
      <c r="B118" s="1841"/>
      <c r="C118" s="1841"/>
      <c r="D118" s="1841"/>
      <c r="E118" s="1841"/>
      <c r="F118" s="1841"/>
      <c r="G118" s="1841"/>
      <c r="H118" s="1841"/>
      <c r="I118" s="2171"/>
      <c r="J118" s="2159"/>
      <c r="K118" s="2175"/>
      <c r="L118" s="1189" t="s">
        <v>387</v>
      </c>
      <c r="M118" s="1189" t="s">
        <v>244</v>
      </c>
      <c r="N118" s="1189" t="s">
        <v>233</v>
      </c>
      <c r="O118" s="2159"/>
      <c r="P118" s="2163"/>
      <c r="Q118" s="2159"/>
      <c r="R118" s="2167"/>
      <c r="S118" s="2167"/>
      <c r="T118" s="1189" t="s">
        <v>388</v>
      </c>
      <c r="U118" s="189"/>
      <c r="V118" s="189"/>
      <c r="W118" s="189"/>
      <c r="X118" s="189"/>
      <c r="Y118" s="189"/>
      <c r="Z118" s="191"/>
      <c r="AA118" s="188"/>
      <c r="AB118" s="188"/>
      <c r="AC118" s="188"/>
      <c r="AD118" s="190"/>
      <c r="AE118" s="190"/>
      <c r="AF118" s="190"/>
    </row>
    <row r="119" spans="1:32" ht="30" x14ac:dyDescent="0.25">
      <c r="A119" s="2137"/>
      <c r="B119" s="1841"/>
      <c r="C119" s="1841"/>
      <c r="D119" s="1841"/>
      <c r="E119" s="1841"/>
      <c r="F119" s="1841"/>
      <c r="G119" s="1841"/>
      <c r="H119" s="1841"/>
      <c r="I119" s="2171"/>
      <c r="J119" s="2159"/>
      <c r="K119" s="2175"/>
      <c r="L119" s="1189" t="s">
        <v>389</v>
      </c>
      <c r="M119" s="1189" t="s">
        <v>244</v>
      </c>
      <c r="N119" s="1189" t="s">
        <v>218</v>
      </c>
      <c r="O119" s="2159"/>
      <c r="P119" s="2163"/>
      <c r="Q119" s="2159"/>
      <c r="R119" s="2167"/>
      <c r="S119" s="2167"/>
      <c r="T119" s="1189" t="s">
        <v>390</v>
      </c>
      <c r="U119" s="189"/>
      <c r="V119" s="189"/>
      <c r="W119" s="189"/>
      <c r="X119" s="189"/>
      <c r="Y119" s="189"/>
      <c r="Z119" s="191"/>
      <c r="AA119" s="188"/>
      <c r="AB119" s="188"/>
      <c r="AC119" s="188"/>
      <c r="AD119" s="190"/>
      <c r="AE119" s="190"/>
      <c r="AF119" s="190"/>
    </row>
    <row r="120" spans="1:32" ht="45" x14ac:dyDescent="0.25">
      <c r="A120" s="2137"/>
      <c r="B120" s="1841"/>
      <c r="C120" s="1841"/>
      <c r="D120" s="1841"/>
      <c r="E120" s="1841"/>
      <c r="F120" s="1841"/>
      <c r="G120" s="1841"/>
      <c r="H120" s="1841"/>
      <c r="I120" s="2172"/>
      <c r="J120" s="2160"/>
      <c r="K120" s="2176"/>
      <c r="L120" s="1189" t="s">
        <v>391</v>
      </c>
      <c r="M120" s="1189" t="s">
        <v>244</v>
      </c>
      <c r="N120" s="1189" t="s">
        <v>233</v>
      </c>
      <c r="O120" s="2160"/>
      <c r="P120" s="2164"/>
      <c r="Q120" s="2160"/>
      <c r="R120" s="2168"/>
      <c r="S120" s="2168"/>
      <c r="T120" s="1189" t="s">
        <v>392</v>
      </c>
      <c r="U120" s="185"/>
      <c r="V120" s="185"/>
      <c r="W120" s="185"/>
      <c r="X120" s="185"/>
      <c r="Y120" s="187"/>
      <c r="Z120" s="185"/>
      <c r="AA120" s="184"/>
      <c r="AB120" s="184"/>
      <c r="AC120" s="186"/>
      <c r="AD120" s="184"/>
      <c r="AE120" s="184"/>
      <c r="AF120" s="184"/>
    </row>
    <row r="121" spans="1:32" ht="30" x14ac:dyDescent="0.25">
      <c r="A121" s="2137"/>
      <c r="B121" s="1841"/>
      <c r="C121" s="1841"/>
      <c r="D121" s="1841"/>
      <c r="E121" s="1841"/>
      <c r="F121" s="1841"/>
      <c r="G121" s="1841"/>
      <c r="H121" s="1841"/>
      <c r="I121" s="2172"/>
      <c r="J121" s="2160"/>
      <c r="K121" s="2176"/>
      <c r="L121" s="1189" t="s">
        <v>393</v>
      </c>
      <c r="M121" s="1189" t="s">
        <v>244</v>
      </c>
      <c r="N121" s="1189" t="s">
        <v>241</v>
      </c>
      <c r="O121" s="2160"/>
      <c r="P121" s="2164"/>
      <c r="Q121" s="2160"/>
      <c r="R121" s="2168"/>
      <c r="S121" s="2168"/>
      <c r="T121" s="1189" t="s">
        <v>394</v>
      </c>
      <c r="U121" s="185"/>
      <c r="V121" s="185"/>
      <c r="W121" s="185"/>
      <c r="X121" s="185"/>
      <c r="Y121" s="187"/>
      <c r="Z121" s="185"/>
      <c r="AA121" s="186"/>
      <c r="AB121" s="186"/>
      <c r="AC121" s="186"/>
      <c r="AD121" s="186"/>
      <c r="AE121" s="184"/>
      <c r="AF121" s="184"/>
    </row>
    <row r="122" spans="1:32" ht="30" x14ac:dyDescent="0.25">
      <c r="A122" s="2137"/>
      <c r="B122" s="1841"/>
      <c r="C122" s="1841"/>
      <c r="D122" s="1841"/>
      <c r="E122" s="1841"/>
      <c r="F122" s="1841"/>
      <c r="G122" s="1841"/>
      <c r="H122" s="1841"/>
      <c r="I122" s="2172"/>
      <c r="J122" s="2160"/>
      <c r="K122" s="2176"/>
      <c r="L122" s="1189" t="s">
        <v>395</v>
      </c>
      <c r="M122" s="1189" t="s">
        <v>244</v>
      </c>
      <c r="N122" s="1189" t="s">
        <v>237</v>
      </c>
      <c r="O122" s="2160"/>
      <c r="P122" s="2164"/>
      <c r="Q122" s="2160"/>
      <c r="R122" s="2168"/>
      <c r="S122" s="2168"/>
      <c r="T122" s="1189" t="s">
        <v>394</v>
      </c>
      <c r="U122" s="185"/>
      <c r="V122" s="185"/>
      <c r="W122" s="185"/>
      <c r="X122" s="185"/>
      <c r="Y122" s="185"/>
      <c r="Z122" s="185"/>
      <c r="AA122" s="184"/>
      <c r="AB122" s="184"/>
      <c r="AC122" s="184"/>
      <c r="AD122" s="184"/>
      <c r="AE122" s="184"/>
      <c r="AF122" s="184"/>
    </row>
    <row r="123" spans="1:32" ht="30" x14ac:dyDescent="0.25">
      <c r="A123" s="2137"/>
      <c r="B123" s="1841"/>
      <c r="C123" s="1841"/>
      <c r="D123" s="1841"/>
      <c r="E123" s="1841"/>
      <c r="F123" s="1841"/>
      <c r="G123" s="1841"/>
      <c r="H123" s="1841"/>
      <c r="I123" s="2172"/>
      <c r="J123" s="2160"/>
      <c r="K123" s="2176"/>
      <c r="L123" s="1189" t="s">
        <v>396</v>
      </c>
      <c r="M123" s="1189" t="s">
        <v>244</v>
      </c>
      <c r="N123" s="1189" t="s">
        <v>237</v>
      </c>
      <c r="O123" s="2160"/>
      <c r="P123" s="2164"/>
      <c r="Q123" s="2160"/>
      <c r="R123" s="2168"/>
      <c r="S123" s="2168"/>
      <c r="T123" s="1189" t="s">
        <v>397</v>
      </c>
      <c r="U123" s="187"/>
      <c r="V123" s="187"/>
      <c r="W123" s="187"/>
      <c r="X123" s="187"/>
      <c r="Y123" s="187"/>
      <c r="Z123" s="185"/>
      <c r="AA123" s="186"/>
      <c r="AB123" s="186"/>
      <c r="AC123" s="186"/>
      <c r="AD123" s="184"/>
      <c r="AE123" s="184"/>
      <c r="AF123" s="184"/>
    </row>
    <row r="124" spans="1:32" ht="30.75" thickBot="1" x14ac:dyDescent="0.3">
      <c r="A124" s="2138"/>
      <c r="B124" s="2139"/>
      <c r="C124" s="2139"/>
      <c r="D124" s="2139"/>
      <c r="E124" s="2139"/>
      <c r="F124" s="2139"/>
      <c r="G124" s="2139"/>
      <c r="H124" s="2139"/>
      <c r="I124" s="2173"/>
      <c r="J124" s="2161"/>
      <c r="K124" s="2177"/>
      <c r="L124" s="1189" t="s">
        <v>398</v>
      </c>
      <c r="M124" s="1189" t="s">
        <v>244</v>
      </c>
      <c r="N124" s="1189" t="s">
        <v>237</v>
      </c>
      <c r="O124" s="2161"/>
      <c r="P124" s="2165"/>
      <c r="Q124" s="2161"/>
      <c r="R124" s="2169"/>
      <c r="S124" s="2169"/>
      <c r="T124" s="1189" t="s">
        <v>399</v>
      </c>
      <c r="U124" s="194"/>
      <c r="V124" s="194"/>
      <c r="W124" s="194"/>
      <c r="X124" s="194"/>
      <c r="Y124" s="196"/>
      <c r="Z124" s="194"/>
      <c r="AA124" s="192"/>
      <c r="AB124" s="192"/>
      <c r="AC124" s="193"/>
      <c r="AD124" s="192"/>
      <c r="AE124" s="192"/>
      <c r="AF124" s="192"/>
    </row>
    <row r="125" spans="1:32" ht="30" x14ac:dyDescent="0.25">
      <c r="A125" s="2188">
        <v>11</v>
      </c>
      <c r="B125" s="2140" t="s">
        <v>61</v>
      </c>
      <c r="C125" s="2140" t="s">
        <v>64</v>
      </c>
      <c r="D125" s="2140" t="s">
        <v>70</v>
      </c>
      <c r="E125" s="2140" t="s">
        <v>87</v>
      </c>
      <c r="F125" s="2140" t="s">
        <v>55</v>
      </c>
      <c r="G125" s="2140" t="s">
        <v>97</v>
      </c>
      <c r="H125" s="2140" t="s">
        <v>115</v>
      </c>
      <c r="I125" s="2143" t="s">
        <v>420</v>
      </c>
      <c r="J125" s="2146" t="s">
        <v>421</v>
      </c>
      <c r="K125" s="2149" t="s">
        <v>48</v>
      </c>
      <c r="L125" s="179" t="s">
        <v>382</v>
      </c>
      <c r="M125" s="179" t="s">
        <v>244</v>
      </c>
      <c r="N125" s="179" t="s">
        <v>237</v>
      </c>
      <c r="O125" s="2152" t="s">
        <v>213</v>
      </c>
      <c r="P125" s="2178">
        <v>328857410.02999997</v>
      </c>
      <c r="Q125" s="2152" t="s">
        <v>265</v>
      </c>
      <c r="R125" s="2192">
        <v>1</v>
      </c>
      <c r="S125" s="2192">
        <v>0.7</v>
      </c>
      <c r="T125" s="179" t="s">
        <v>383</v>
      </c>
      <c r="U125" s="181"/>
      <c r="V125" s="181"/>
      <c r="W125" s="181"/>
      <c r="X125" s="181"/>
      <c r="Y125" s="181"/>
      <c r="Z125" s="195"/>
      <c r="AA125" s="180"/>
      <c r="AB125" s="180"/>
      <c r="AC125" s="180"/>
      <c r="AD125" s="182"/>
      <c r="AE125" s="182"/>
      <c r="AF125" s="182"/>
    </row>
    <row r="126" spans="1:32" ht="30" x14ac:dyDescent="0.25">
      <c r="A126" s="2189"/>
      <c r="B126" s="2141"/>
      <c r="C126" s="2141"/>
      <c r="D126" s="2141"/>
      <c r="E126" s="2141"/>
      <c r="F126" s="2141"/>
      <c r="G126" s="2141"/>
      <c r="H126" s="2141"/>
      <c r="I126" s="2184"/>
      <c r="J126" s="2185"/>
      <c r="K126" s="2186"/>
      <c r="L126" s="183" t="s">
        <v>384</v>
      </c>
      <c r="M126" s="183" t="s">
        <v>244</v>
      </c>
      <c r="N126" s="183" t="s">
        <v>241</v>
      </c>
      <c r="O126" s="2187"/>
      <c r="P126" s="2191"/>
      <c r="Q126" s="2187"/>
      <c r="R126" s="2193"/>
      <c r="S126" s="2193"/>
      <c r="T126" s="183" t="s">
        <v>385</v>
      </c>
      <c r="U126" s="189"/>
      <c r="V126" s="189"/>
      <c r="W126" s="189"/>
      <c r="X126" s="189"/>
      <c r="Y126" s="189"/>
      <c r="Z126" s="191"/>
      <c r="AA126" s="188"/>
      <c r="AB126" s="188"/>
      <c r="AC126" s="188"/>
      <c r="AD126" s="190"/>
      <c r="AE126" s="190"/>
      <c r="AF126" s="190"/>
    </row>
    <row r="127" spans="1:32" ht="45" x14ac:dyDescent="0.25">
      <c r="A127" s="2189"/>
      <c r="B127" s="2141"/>
      <c r="C127" s="2141"/>
      <c r="D127" s="2141"/>
      <c r="E127" s="2141"/>
      <c r="F127" s="2141"/>
      <c r="G127" s="2141"/>
      <c r="H127" s="2141"/>
      <c r="I127" s="2184"/>
      <c r="J127" s="2185"/>
      <c r="K127" s="2186"/>
      <c r="L127" s="183" t="s">
        <v>386</v>
      </c>
      <c r="M127" s="183" t="s">
        <v>244</v>
      </c>
      <c r="N127" s="183" t="s">
        <v>233</v>
      </c>
      <c r="O127" s="2187"/>
      <c r="P127" s="2191"/>
      <c r="Q127" s="2187"/>
      <c r="R127" s="2193"/>
      <c r="S127" s="2193"/>
      <c r="T127" s="183" t="s">
        <v>385</v>
      </c>
      <c r="U127" s="189"/>
      <c r="V127" s="189"/>
      <c r="W127" s="189"/>
      <c r="X127" s="189"/>
      <c r="Y127" s="189"/>
      <c r="Z127" s="191"/>
      <c r="AA127" s="188"/>
      <c r="AB127" s="188"/>
      <c r="AC127" s="188"/>
      <c r="AD127" s="190"/>
      <c r="AE127" s="190"/>
      <c r="AF127" s="190"/>
    </row>
    <row r="128" spans="1:32" ht="60" x14ac:dyDescent="0.25">
      <c r="A128" s="2189"/>
      <c r="B128" s="2141"/>
      <c r="C128" s="2141"/>
      <c r="D128" s="2141"/>
      <c r="E128" s="2141"/>
      <c r="F128" s="2141"/>
      <c r="G128" s="2141"/>
      <c r="H128" s="2141"/>
      <c r="I128" s="2184"/>
      <c r="J128" s="2185"/>
      <c r="K128" s="2186"/>
      <c r="L128" s="183" t="s">
        <v>387</v>
      </c>
      <c r="M128" s="183" t="s">
        <v>244</v>
      </c>
      <c r="N128" s="183" t="s">
        <v>233</v>
      </c>
      <c r="O128" s="2187"/>
      <c r="P128" s="2191"/>
      <c r="Q128" s="2187"/>
      <c r="R128" s="2193"/>
      <c r="S128" s="2193"/>
      <c r="T128" s="183" t="s">
        <v>388</v>
      </c>
      <c r="U128" s="189"/>
      <c r="V128" s="189"/>
      <c r="W128" s="189"/>
      <c r="X128" s="189"/>
      <c r="Y128" s="189"/>
      <c r="Z128" s="191"/>
      <c r="AA128" s="188"/>
      <c r="AB128" s="188"/>
      <c r="AC128" s="188"/>
      <c r="AD128" s="190"/>
      <c r="AE128" s="190"/>
      <c r="AF128" s="190"/>
    </row>
    <row r="129" spans="1:32" ht="30" x14ac:dyDescent="0.25">
      <c r="A129" s="2189"/>
      <c r="B129" s="2141"/>
      <c r="C129" s="2141"/>
      <c r="D129" s="2141"/>
      <c r="E129" s="2141"/>
      <c r="F129" s="2141"/>
      <c r="G129" s="2141"/>
      <c r="H129" s="2141"/>
      <c r="I129" s="2184"/>
      <c r="J129" s="2185"/>
      <c r="K129" s="2186"/>
      <c r="L129" s="183" t="s">
        <v>389</v>
      </c>
      <c r="M129" s="183" t="s">
        <v>244</v>
      </c>
      <c r="N129" s="183" t="s">
        <v>218</v>
      </c>
      <c r="O129" s="2187"/>
      <c r="P129" s="2191"/>
      <c r="Q129" s="2187"/>
      <c r="R129" s="2193"/>
      <c r="S129" s="2193"/>
      <c r="T129" s="183" t="s">
        <v>390</v>
      </c>
      <c r="U129" s="189"/>
      <c r="V129" s="189"/>
      <c r="W129" s="189"/>
      <c r="X129" s="189"/>
      <c r="Y129" s="189"/>
      <c r="Z129" s="191"/>
      <c r="AA129" s="188"/>
      <c r="AB129" s="188"/>
      <c r="AC129" s="188"/>
      <c r="AD129" s="190"/>
      <c r="AE129" s="190"/>
      <c r="AF129" s="190"/>
    </row>
    <row r="130" spans="1:32" ht="45" x14ac:dyDescent="0.25">
      <c r="A130" s="2189"/>
      <c r="B130" s="2141"/>
      <c r="C130" s="2141"/>
      <c r="D130" s="2141"/>
      <c r="E130" s="2141"/>
      <c r="F130" s="2141"/>
      <c r="G130" s="2141"/>
      <c r="H130" s="2141"/>
      <c r="I130" s="2144"/>
      <c r="J130" s="2147"/>
      <c r="K130" s="2150"/>
      <c r="L130" s="183" t="s">
        <v>391</v>
      </c>
      <c r="M130" s="183" t="s">
        <v>244</v>
      </c>
      <c r="N130" s="183" t="s">
        <v>233</v>
      </c>
      <c r="O130" s="2153"/>
      <c r="P130" s="2179"/>
      <c r="Q130" s="2153"/>
      <c r="R130" s="2194"/>
      <c r="S130" s="2194"/>
      <c r="T130" s="183" t="s">
        <v>392</v>
      </c>
      <c r="U130" s="185"/>
      <c r="V130" s="185"/>
      <c r="W130" s="185"/>
      <c r="X130" s="185"/>
      <c r="Y130" s="187"/>
      <c r="Z130" s="185"/>
      <c r="AA130" s="184"/>
      <c r="AB130" s="184"/>
      <c r="AC130" s="186"/>
      <c r="AD130" s="184"/>
      <c r="AE130" s="184"/>
      <c r="AF130" s="184"/>
    </row>
    <row r="131" spans="1:32" ht="30" x14ac:dyDescent="0.25">
      <c r="A131" s="2189"/>
      <c r="B131" s="2141"/>
      <c r="C131" s="2141"/>
      <c r="D131" s="2141"/>
      <c r="E131" s="2141"/>
      <c r="F131" s="2141"/>
      <c r="G131" s="2141"/>
      <c r="H131" s="2141"/>
      <c r="I131" s="2144"/>
      <c r="J131" s="2147"/>
      <c r="K131" s="2150"/>
      <c r="L131" s="183" t="s">
        <v>393</v>
      </c>
      <c r="M131" s="183" t="s">
        <v>244</v>
      </c>
      <c r="N131" s="183" t="s">
        <v>241</v>
      </c>
      <c r="O131" s="2153"/>
      <c r="P131" s="2179"/>
      <c r="Q131" s="2153"/>
      <c r="R131" s="2194"/>
      <c r="S131" s="2194"/>
      <c r="T131" s="183" t="s">
        <v>394</v>
      </c>
      <c r="U131" s="185"/>
      <c r="V131" s="185"/>
      <c r="W131" s="185"/>
      <c r="X131" s="185"/>
      <c r="Y131" s="187"/>
      <c r="Z131" s="185"/>
      <c r="AA131" s="186"/>
      <c r="AB131" s="186"/>
      <c r="AC131" s="186"/>
      <c r="AD131" s="186"/>
      <c r="AE131" s="184"/>
      <c r="AF131" s="184"/>
    </row>
    <row r="132" spans="1:32" ht="30" x14ac:dyDescent="0.25">
      <c r="A132" s="2189"/>
      <c r="B132" s="2141"/>
      <c r="C132" s="2141"/>
      <c r="D132" s="2141"/>
      <c r="E132" s="2141"/>
      <c r="F132" s="2141"/>
      <c r="G132" s="2141"/>
      <c r="H132" s="2141"/>
      <c r="I132" s="2144"/>
      <c r="J132" s="2147"/>
      <c r="K132" s="2150"/>
      <c r="L132" s="183" t="s">
        <v>395</v>
      </c>
      <c r="M132" s="183" t="s">
        <v>244</v>
      </c>
      <c r="N132" s="183" t="s">
        <v>237</v>
      </c>
      <c r="O132" s="2153"/>
      <c r="P132" s="2179"/>
      <c r="Q132" s="2153"/>
      <c r="R132" s="2194"/>
      <c r="S132" s="2194"/>
      <c r="T132" s="183" t="s">
        <v>394</v>
      </c>
      <c r="U132" s="185"/>
      <c r="V132" s="185"/>
      <c r="W132" s="185"/>
      <c r="X132" s="185"/>
      <c r="Y132" s="185"/>
      <c r="Z132" s="185"/>
      <c r="AA132" s="184"/>
      <c r="AB132" s="184"/>
      <c r="AC132" s="184"/>
      <c r="AD132" s="184"/>
      <c r="AE132" s="184"/>
      <c r="AF132" s="184"/>
    </row>
    <row r="133" spans="1:32" ht="30" x14ac:dyDescent="0.25">
      <c r="A133" s="2189"/>
      <c r="B133" s="2141"/>
      <c r="C133" s="2141"/>
      <c r="D133" s="2141"/>
      <c r="E133" s="2141"/>
      <c r="F133" s="2141"/>
      <c r="G133" s="2141"/>
      <c r="H133" s="2141"/>
      <c r="I133" s="2144"/>
      <c r="J133" s="2147"/>
      <c r="K133" s="2150"/>
      <c r="L133" s="183" t="s">
        <v>396</v>
      </c>
      <c r="M133" s="183" t="s">
        <v>244</v>
      </c>
      <c r="N133" s="183" t="s">
        <v>237</v>
      </c>
      <c r="O133" s="2153"/>
      <c r="P133" s="2179"/>
      <c r="Q133" s="2153"/>
      <c r="R133" s="2194"/>
      <c r="S133" s="2194"/>
      <c r="T133" s="183" t="s">
        <v>397</v>
      </c>
      <c r="U133" s="187"/>
      <c r="V133" s="187"/>
      <c r="W133" s="187"/>
      <c r="X133" s="187"/>
      <c r="Y133" s="187"/>
      <c r="Z133" s="185"/>
      <c r="AA133" s="186"/>
      <c r="AB133" s="186"/>
      <c r="AC133" s="186"/>
      <c r="AD133" s="184"/>
      <c r="AE133" s="184"/>
      <c r="AF133" s="184"/>
    </row>
    <row r="134" spans="1:32" ht="30.75" thickBot="1" x14ac:dyDescent="0.3">
      <c r="A134" s="2189"/>
      <c r="B134" s="2142"/>
      <c r="C134" s="2142"/>
      <c r="D134" s="2142"/>
      <c r="E134" s="2142"/>
      <c r="F134" s="2142"/>
      <c r="G134" s="2142"/>
      <c r="H134" s="2142"/>
      <c r="I134" s="2145"/>
      <c r="J134" s="2148"/>
      <c r="K134" s="2151"/>
      <c r="L134" s="183" t="s">
        <v>398</v>
      </c>
      <c r="M134" s="183" t="s">
        <v>244</v>
      </c>
      <c r="N134" s="183" t="s">
        <v>237</v>
      </c>
      <c r="O134" s="2154"/>
      <c r="P134" s="2180"/>
      <c r="Q134" s="2154"/>
      <c r="R134" s="2195"/>
      <c r="S134" s="2195"/>
      <c r="T134" s="183" t="s">
        <v>399</v>
      </c>
      <c r="U134" s="194"/>
      <c r="V134" s="194"/>
      <c r="W134" s="194"/>
      <c r="X134" s="194"/>
      <c r="Y134" s="196"/>
      <c r="Z134" s="194"/>
      <c r="AA134" s="192"/>
      <c r="AB134" s="192"/>
      <c r="AC134" s="193"/>
      <c r="AD134" s="192"/>
      <c r="AE134" s="192"/>
      <c r="AF134" s="192"/>
    </row>
    <row r="135" spans="1:32" ht="30" x14ac:dyDescent="0.25">
      <c r="A135" s="2136">
        <v>12</v>
      </c>
      <c r="B135" s="1840" t="s">
        <v>61</v>
      </c>
      <c r="C135" s="1840" t="s">
        <v>64</v>
      </c>
      <c r="D135" s="1840" t="s">
        <v>70</v>
      </c>
      <c r="E135" s="1840" t="s">
        <v>87</v>
      </c>
      <c r="F135" s="1840" t="s">
        <v>55</v>
      </c>
      <c r="G135" s="1840" t="s">
        <v>97</v>
      </c>
      <c r="H135" s="1840" t="s">
        <v>115</v>
      </c>
      <c r="I135" s="2170" t="s">
        <v>422</v>
      </c>
      <c r="J135" s="2158" t="s">
        <v>423</v>
      </c>
      <c r="K135" s="2174" t="s">
        <v>48</v>
      </c>
      <c r="L135" s="1188" t="s">
        <v>382</v>
      </c>
      <c r="M135" s="1188" t="s">
        <v>244</v>
      </c>
      <c r="N135" s="1188" t="s">
        <v>237</v>
      </c>
      <c r="O135" s="2158" t="s">
        <v>213</v>
      </c>
      <c r="P135" s="2162">
        <v>100006109.91</v>
      </c>
      <c r="Q135" s="2158" t="s">
        <v>265</v>
      </c>
      <c r="R135" s="2166">
        <v>0.9</v>
      </c>
      <c r="S135" s="2166">
        <v>0.63500000000000001</v>
      </c>
      <c r="T135" s="1188" t="s">
        <v>383</v>
      </c>
      <c r="U135" s="181"/>
      <c r="V135" s="181"/>
      <c r="W135" s="181"/>
      <c r="X135" s="181"/>
      <c r="Y135" s="181"/>
      <c r="Z135" s="195"/>
      <c r="AA135" s="181"/>
      <c r="AB135" s="181"/>
      <c r="AC135" s="181"/>
      <c r="AD135" s="195"/>
      <c r="AE135" s="195"/>
      <c r="AF135" s="195"/>
    </row>
    <row r="136" spans="1:32" ht="30" x14ac:dyDescent="0.25">
      <c r="A136" s="2137"/>
      <c r="B136" s="1841"/>
      <c r="C136" s="1841"/>
      <c r="D136" s="1841"/>
      <c r="E136" s="1841"/>
      <c r="F136" s="1841"/>
      <c r="G136" s="1841"/>
      <c r="H136" s="1841"/>
      <c r="I136" s="2171"/>
      <c r="J136" s="2159"/>
      <c r="K136" s="2175"/>
      <c r="L136" s="1189" t="s">
        <v>384</v>
      </c>
      <c r="M136" s="1189" t="s">
        <v>244</v>
      </c>
      <c r="N136" s="1189" t="s">
        <v>241</v>
      </c>
      <c r="O136" s="2159"/>
      <c r="P136" s="2163"/>
      <c r="Q136" s="2159"/>
      <c r="R136" s="2167"/>
      <c r="S136" s="2167"/>
      <c r="T136" s="1189" t="s">
        <v>385</v>
      </c>
      <c r="U136" s="189"/>
      <c r="V136" s="189"/>
      <c r="W136" s="189"/>
      <c r="X136" s="189"/>
      <c r="Y136" s="189"/>
      <c r="Z136" s="191"/>
      <c r="AA136" s="189"/>
      <c r="AB136" s="189"/>
      <c r="AC136" s="189"/>
      <c r="AD136" s="191"/>
      <c r="AE136" s="191"/>
      <c r="AF136" s="191"/>
    </row>
    <row r="137" spans="1:32" ht="45" x14ac:dyDescent="0.25">
      <c r="A137" s="2137"/>
      <c r="B137" s="1841"/>
      <c r="C137" s="1841"/>
      <c r="D137" s="1841"/>
      <c r="E137" s="1841"/>
      <c r="F137" s="1841"/>
      <c r="G137" s="1841"/>
      <c r="H137" s="1841"/>
      <c r="I137" s="2171"/>
      <c r="J137" s="2159"/>
      <c r="K137" s="2175"/>
      <c r="L137" s="1189" t="s">
        <v>386</v>
      </c>
      <c r="M137" s="1189" t="s">
        <v>244</v>
      </c>
      <c r="N137" s="1189" t="s">
        <v>233</v>
      </c>
      <c r="O137" s="2159"/>
      <c r="P137" s="2163"/>
      <c r="Q137" s="2159"/>
      <c r="R137" s="2167"/>
      <c r="S137" s="2167"/>
      <c r="T137" s="1189" t="s">
        <v>385</v>
      </c>
      <c r="U137" s="189"/>
      <c r="V137" s="189"/>
      <c r="W137" s="189"/>
      <c r="X137" s="189"/>
      <c r="Y137" s="189"/>
      <c r="Z137" s="191"/>
      <c r="AA137" s="189"/>
      <c r="AB137" s="189"/>
      <c r="AC137" s="189"/>
      <c r="AD137" s="191"/>
      <c r="AE137" s="191"/>
      <c r="AF137" s="191"/>
    </row>
    <row r="138" spans="1:32" ht="60" x14ac:dyDescent="0.25">
      <c r="A138" s="2137"/>
      <c r="B138" s="1841"/>
      <c r="C138" s="1841"/>
      <c r="D138" s="1841"/>
      <c r="E138" s="1841"/>
      <c r="F138" s="1841"/>
      <c r="G138" s="1841"/>
      <c r="H138" s="1841"/>
      <c r="I138" s="2171"/>
      <c r="J138" s="2159"/>
      <c r="K138" s="2175"/>
      <c r="L138" s="1189" t="s">
        <v>387</v>
      </c>
      <c r="M138" s="1189" t="s">
        <v>244</v>
      </c>
      <c r="N138" s="1189" t="s">
        <v>233</v>
      </c>
      <c r="O138" s="2159"/>
      <c r="P138" s="2163"/>
      <c r="Q138" s="2159"/>
      <c r="R138" s="2167"/>
      <c r="S138" s="2167"/>
      <c r="T138" s="1189" t="s">
        <v>388</v>
      </c>
      <c r="U138" s="189"/>
      <c r="V138" s="189"/>
      <c r="W138" s="189"/>
      <c r="X138" s="189"/>
      <c r="Y138" s="189"/>
      <c r="Z138" s="191"/>
      <c r="AA138" s="189"/>
      <c r="AB138" s="189"/>
      <c r="AC138" s="189"/>
      <c r="AD138" s="191"/>
      <c r="AE138" s="191"/>
      <c r="AF138" s="191"/>
    </row>
    <row r="139" spans="1:32" ht="30" x14ac:dyDescent="0.25">
      <c r="A139" s="2137"/>
      <c r="B139" s="1841"/>
      <c r="C139" s="1841"/>
      <c r="D139" s="1841"/>
      <c r="E139" s="1841"/>
      <c r="F139" s="1841"/>
      <c r="G139" s="1841"/>
      <c r="H139" s="1841"/>
      <c r="I139" s="2171"/>
      <c r="J139" s="2159"/>
      <c r="K139" s="2175"/>
      <c r="L139" s="1189" t="s">
        <v>389</v>
      </c>
      <c r="M139" s="1189" t="s">
        <v>244</v>
      </c>
      <c r="N139" s="1189" t="s">
        <v>218</v>
      </c>
      <c r="O139" s="2159"/>
      <c r="P139" s="2163"/>
      <c r="Q139" s="2159"/>
      <c r="R139" s="2167"/>
      <c r="S139" s="2167"/>
      <c r="T139" s="1189" t="s">
        <v>390</v>
      </c>
      <c r="U139" s="189"/>
      <c r="V139" s="189"/>
      <c r="W139" s="189"/>
      <c r="X139" s="189"/>
      <c r="Y139" s="189"/>
      <c r="Z139" s="191"/>
      <c r="AA139" s="189"/>
      <c r="AB139" s="189"/>
      <c r="AC139" s="189"/>
      <c r="AD139" s="191"/>
      <c r="AE139" s="191"/>
      <c r="AF139" s="191"/>
    </row>
    <row r="140" spans="1:32" ht="45" x14ac:dyDescent="0.25">
      <c r="A140" s="2137"/>
      <c r="B140" s="1841"/>
      <c r="C140" s="1841"/>
      <c r="D140" s="1841"/>
      <c r="E140" s="1841"/>
      <c r="F140" s="1841"/>
      <c r="G140" s="1841"/>
      <c r="H140" s="1841"/>
      <c r="I140" s="2172"/>
      <c r="J140" s="2160"/>
      <c r="K140" s="2176"/>
      <c r="L140" s="1189" t="s">
        <v>391</v>
      </c>
      <c r="M140" s="1189" t="s">
        <v>244</v>
      </c>
      <c r="N140" s="1189" t="s">
        <v>233</v>
      </c>
      <c r="O140" s="2160"/>
      <c r="P140" s="2164"/>
      <c r="Q140" s="2160"/>
      <c r="R140" s="2168"/>
      <c r="S140" s="2168"/>
      <c r="T140" s="1189" t="s">
        <v>392</v>
      </c>
      <c r="U140" s="185"/>
      <c r="V140" s="185"/>
      <c r="W140" s="185"/>
      <c r="X140" s="185"/>
      <c r="Y140" s="187"/>
      <c r="Z140" s="185"/>
      <c r="AA140" s="185"/>
      <c r="AB140" s="185"/>
      <c r="AC140" s="187"/>
      <c r="AD140" s="185"/>
      <c r="AE140" s="185"/>
      <c r="AF140" s="185"/>
    </row>
    <row r="141" spans="1:32" ht="30" x14ac:dyDescent="0.25">
      <c r="A141" s="2137"/>
      <c r="B141" s="1841"/>
      <c r="C141" s="1841"/>
      <c r="D141" s="1841"/>
      <c r="E141" s="1841"/>
      <c r="F141" s="1841"/>
      <c r="G141" s="1841"/>
      <c r="H141" s="1841"/>
      <c r="I141" s="2172"/>
      <c r="J141" s="2160"/>
      <c r="K141" s="2176"/>
      <c r="L141" s="1189" t="s">
        <v>393</v>
      </c>
      <c r="M141" s="1189" t="s">
        <v>244</v>
      </c>
      <c r="N141" s="1189" t="s">
        <v>241</v>
      </c>
      <c r="O141" s="2160"/>
      <c r="P141" s="2164"/>
      <c r="Q141" s="2160"/>
      <c r="R141" s="2168"/>
      <c r="S141" s="2168"/>
      <c r="T141" s="1189" t="s">
        <v>394</v>
      </c>
      <c r="U141" s="185"/>
      <c r="V141" s="185"/>
      <c r="W141" s="185"/>
      <c r="X141" s="185"/>
      <c r="Y141" s="187"/>
      <c r="Z141" s="185"/>
      <c r="AA141" s="187"/>
      <c r="AB141" s="187"/>
      <c r="AC141" s="187"/>
      <c r="AD141" s="187"/>
      <c r="AE141" s="185"/>
      <c r="AF141" s="185"/>
    </row>
    <row r="142" spans="1:32" ht="30" x14ac:dyDescent="0.25">
      <c r="A142" s="2137"/>
      <c r="B142" s="1841"/>
      <c r="C142" s="1841"/>
      <c r="D142" s="1841"/>
      <c r="E142" s="1841"/>
      <c r="F142" s="1841"/>
      <c r="G142" s="1841"/>
      <c r="H142" s="1841"/>
      <c r="I142" s="2172"/>
      <c r="J142" s="2160"/>
      <c r="K142" s="2176"/>
      <c r="L142" s="1189" t="s">
        <v>395</v>
      </c>
      <c r="M142" s="1189" t="s">
        <v>244</v>
      </c>
      <c r="N142" s="1189" t="s">
        <v>237</v>
      </c>
      <c r="O142" s="2160"/>
      <c r="P142" s="2164"/>
      <c r="Q142" s="2160"/>
      <c r="R142" s="2168"/>
      <c r="S142" s="2168"/>
      <c r="T142" s="1189" t="s">
        <v>394</v>
      </c>
      <c r="U142" s="185"/>
      <c r="V142" s="185"/>
      <c r="W142" s="185"/>
      <c r="X142" s="185"/>
      <c r="Y142" s="185"/>
      <c r="Z142" s="185"/>
      <c r="AA142" s="185"/>
      <c r="AB142" s="185"/>
      <c r="AC142" s="185"/>
      <c r="AD142" s="185"/>
      <c r="AE142" s="185"/>
      <c r="AF142" s="185"/>
    </row>
    <row r="143" spans="1:32" ht="30" x14ac:dyDescent="0.25">
      <c r="A143" s="2137"/>
      <c r="B143" s="1841"/>
      <c r="C143" s="1841"/>
      <c r="D143" s="1841"/>
      <c r="E143" s="1841"/>
      <c r="F143" s="1841"/>
      <c r="G143" s="1841"/>
      <c r="H143" s="1841"/>
      <c r="I143" s="2172"/>
      <c r="J143" s="2160"/>
      <c r="K143" s="2176"/>
      <c r="L143" s="1189" t="s">
        <v>396</v>
      </c>
      <c r="M143" s="1189" t="s">
        <v>244</v>
      </c>
      <c r="N143" s="1189" t="s">
        <v>237</v>
      </c>
      <c r="O143" s="2160"/>
      <c r="P143" s="2164"/>
      <c r="Q143" s="2160"/>
      <c r="R143" s="2168"/>
      <c r="S143" s="2168"/>
      <c r="T143" s="1189" t="s">
        <v>397</v>
      </c>
      <c r="U143" s="187"/>
      <c r="V143" s="187"/>
      <c r="W143" s="187"/>
      <c r="X143" s="187"/>
      <c r="Y143" s="187"/>
      <c r="Z143" s="185"/>
      <c r="AA143" s="187"/>
      <c r="AB143" s="187"/>
      <c r="AC143" s="187"/>
      <c r="AD143" s="185"/>
      <c r="AE143" s="185"/>
      <c r="AF143" s="185"/>
    </row>
    <row r="144" spans="1:32" ht="44.25" customHeight="1" thickBot="1" x14ac:dyDescent="0.3">
      <c r="A144" s="2138"/>
      <c r="B144" s="2139"/>
      <c r="C144" s="2139"/>
      <c r="D144" s="2139"/>
      <c r="E144" s="2139"/>
      <c r="F144" s="2139"/>
      <c r="G144" s="2139"/>
      <c r="H144" s="2139"/>
      <c r="I144" s="2173"/>
      <c r="J144" s="2161"/>
      <c r="K144" s="2177"/>
      <c r="L144" s="1189" t="s">
        <v>398</v>
      </c>
      <c r="M144" s="1189" t="s">
        <v>244</v>
      </c>
      <c r="N144" s="1189" t="s">
        <v>237</v>
      </c>
      <c r="O144" s="2161"/>
      <c r="P144" s="2165"/>
      <c r="Q144" s="2161"/>
      <c r="R144" s="2169"/>
      <c r="S144" s="2169"/>
      <c r="T144" s="1189" t="s">
        <v>399</v>
      </c>
      <c r="U144" s="194"/>
      <c r="V144" s="194"/>
      <c r="W144" s="194"/>
      <c r="X144" s="194"/>
      <c r="Y144" s="196"/>
      <c r="Z144" s="194"/>
      <c r="AA144" s="194"/>
      <c r="AB144" s="194"/>
      <c r="AC144" s="196"/>
      <c r="AD144" s="194"/>
      <c r="AE144" s="194"/>
      <c r="AF144" s="194"/>
    </row>
    <row r="145" spans="1:32" ht="30" x14ac:dyDescent="0.25">
      <c r="A145" s="2188">
        <v>13</v>
      </c>
      <c r="B145" s="2140" t="s">
        <v>61</v>
      </c>
      <c r="C145" s="2140" t="s">
        <v>65</v>
      </c>
      <c r="D145" s="2140" t="s">
        <v>72</v>
      </c>
      <c r="E145" s="2140" t="s">
        <v>88</v>
      </c>
      <c r="F145" s="2140" t="s">
        <v>55</v>
      </c>
      <c r="G145" s="2140" t="s">
        <v>97</v>
      </c>
      <c r="H145" s="2140" t="s">
        <v>115</v>
      </c>
      <c r="I145" s="2143" t="s">
        <v>424</v>
      </c>
      <c r="J145" s="2146" t="s">
        <v>425</v>
      </c>
      <c r="K145" s="2149" t="s">
        <v>201</v>
      </c>
      <c r="L145" s="179" t="s">
        <v>382</v>
      </c>
      <c r="M145" s="179" t="s">
        <v>244</v>
      </c>
      <c r="N145" s="179" t="s">
        <v>237</v>
      </c>
      <c r="O145" s="2152" t="s">
        <v>213</v>
      </c>
      <c r="P145" s="2178">
        <v>108482016.90000001</v>
      </c>
      <c r="Q145" s="2152" t="s">
        <v>265</v>
      </c>
      <c r="R145" s="2192">
        <v>0.8</v>
      </c>
      <c r="S145" s="2192">
        <v>0.4768</v>
      </c>
      <c r="T145" s="179" t="s">
        <v>383</v>
      </c>
      <c r="U145" s="181"/>
      <c r="V145" s="181"/>
      <c r="W145" s="181"/>
      <c r="X145" s="181"/>
      <c r="Y145" s="181"/>
      <c r="Z145" s="195"/>
      <c r="AA145" s="181"/>
      <c r="AB145" s="181"/>
      <c r="AC145" s="181"/>
      <c r="AD145" s="195"/>
      <c r="AE145" s="195"/>
      <c r="AF145" s="195"/>
    </row>
    <row r="146" spans="1:32" ht="30" x14ac:dyDescent="0.25">
      <c r="A146" s="2189"/>
      <c r="B146" s="2141"/>
      <c r="C146" s="2141"/>
      <c r="D146" s="2141"/>
      <c r="E146" s="2141"/>
      <c r="F146" s="2141"/>
      <c r="G146" s="2141"/>
      <c r="H146" s="2141"/>
      <c r="I146" s="2184"/>
      <c r="J146" s="2185"/>
      <c r="K146" s="2186"/>
      <c r="L146" s="183" t="s">
        <v>384</v>
      </c>
      <c r="M146" s="183" t="s">
        <v>244</v>
      </c>
      <c r="N146" s="183" t="s">
        <v>241</v>
      </c>
      <c r="O146" s="2187"/>
      <c r="P146" s="2191"/>
      <c r="Q146" s="2187"/>
      <c r="R146" s="2193"/>
      <c r="S146" s="2193"/>
      <c r="T146" s="183" t="s">
        <v>385</v>
      </c>
      <c r="U146" s="189"/>
      <c r="V146" s="189"/>
      <c r="W146" s="189"/>
      <c r="X146" s="189"/>
      <c r="Y146" s="189"/>
      <c r="Z146" s="191"/>
      <c r="AA146" s="189"/>
      <c r="AB146" s="189"/>
      <c r="AC146" s="189"/>
      <c r="AD146" s="191"/>
      <c r="AE146" s="191"/>
      <c r="AF146" s="191"/>
    </row>
    <row r="147" spans="1:32" ht="45" x14ac:dyDescent="0.25">
      <c r="A147" s="2189"/>
      <c r="B147" s="2141"/>
      <c r="C147" s="2141"/>
      <c r="D147" s="2141"/>
      <c r="E147" s="2141"/>
      <c r="F147" s="2141"/>
      <c r="G147" s="2141"/>
      <c r="H147" s="2141"/>
      <c r="I147" s="2184"/>
      <c r="J147" s="2185"/>
      <c r="K147" s="2186"/>
      <c r="L147" s="183" t="s">
        <v>386</v>
      </c>
      <c r="M147" s="183" t="s">
        <v>244</v>
      </c>
      <c r="N147" s="183" t="s">
        <v>233</v>
      </c>
      <c r="O147" s="2187"/>
      <c r="P147" s="2191"/>
      <c r="Q147" s="2187"/>
      <c r="R147" s="2193"/>
      <c r="S147" s="2193"/>
      <c r="T147" s="183" t="s">
        <v>385</v>
      </c>
      <c r="U147" s="189"/>
      <c r="V147" s="189"/>
      <c r="W147" s="189"/>
      <c r="X147" s="189"/>
      <c r="Y147" s="189"/>
      <c r="Z147" s="191"/>
      <c r="AA147" s="189"/>
      <c r="AB147" s="189"/>
      <c r="AC147" s="189"/>
      <c r="AD147" s="191"/>
      <c r="AE147" s="191"/>
      <c r="AF147" s="191"/>
    </row>
    <row r="148" spans="1:32" ht="60" x14ac:dyDescent="0.25">
      <c r="A148" s="2189"/>
      <c r="B148" s="2141"/>
      <c r="C148" s="2141"/>
      <c r="D148" s="2141"/>
      <c r="E148" s="2141"/>
      <c r="F148" s="2141"/>
      <c r="G148" s="2141"/>
      <c r="H148" s="2141"/>
      <c r="I148" s="2184"/>
      <c r="J148" s="2185"/>
      <c r="K148" s="2186"/>
      <c r="L148" s="183" t="s">
        <v>387</v>
      </c>
      <c r="M148" s="183" t="s">
        <v>244</v>
      </c>
      <c r="N148" s="183" t="s">
        <v>233</v>
      </c>
      <c r="O148" s="2187"/>
      <c r="P148" s="2191"/>
      <c r="Q148" s="2187"/>
      <c r="R148" s="2193"/>
      <c r="S148" s="2193"/>
      <c r="T148" s="183" t="s">
        <v>388</v>
      </c>
      <c r="U148" s="189"/>
      <c r="V148" s="189"/>
      <c r="W148" s="189"/>
      <c r="X148" s="189"/>
      <c r="Y148" s="189"/>
      <c r="Z148" s="191"/>
      <c r="AA148" s="189"/>
      <c r="AB148" s="189"/>
      <c r="AC148" s="189"/>
      <c r="AD148" s="191"/>
      <c r="AE148" s="191"/>
      <c r="AF148" s="191"/>
    </row>
    <row r="149" spans="1:32" ht="30" x14ac:dyDescent="0.25">
      <c r="A149" s="2189"/>
      <c r="B149" s="2141"/>
      <c r="C149" s="2141"/>
      <c r="D149" s="2141"/>
      <c r="E149" s="2141"/>
      <c r="F149" s="2141"/>
      <c r="G149" s="2141"/>
      <c r="H149" s="2141"/>
      <c r="I149" s="2184"/>
      <c r="J149" s="2185"/>
      <c r="K149" s="2186"/>
      <c r="L149" s="183" t="s">
        <v>389</v>
      </c>
      <c r="M149" s="183" t="s">
        <v>244</v>
      </c>
      <c r="N149" s="183" t="s">
        <v>218</v>
      </c>
      <c r="O149" s="2187"/>
      <c r="P149" s="2191"/>
      <c r="Q149" s="2187"/>
      <c r="R149" s="2193"/>
      <c r="S149" s="2193"/>
      <c r="T149" s="183" t="s">
        <v>390</v>
      </c>
      <c r="U149" s="189"/>
      <c r="V149" s="189"/>
      <c r="W149" s="189"/>
      <c r="X149" s="189"/>
      <c r="Y149" s="189"/>
      <c r="Z149" s="191"/>
      <c r="AA149" s="189"/>
      <c r="AB149" s="189"/>
      <c r="AC149" s="189"/>
      <c r="AD149" s="191"/>
      <c r="AE149" s="191"/>
      <c r="AF149" s="191"/>
    </row>
    <row r="150" spans="1:32" ht="45" x14ac:dyDescent="0.25">
      <c r="A150" s="2189"/>
      <c r="B150" s="2141"/>
      <c r="C150" s="2141"/>
      <c r="D150" s="2141"/>
      <c r="E150" s="2141"/>
      <c r="F150" s="2141"/>
      <c r="G150" s="2141"/>
      <c r="H150" s="2141"/>
      <c r="I150" s="2144"/>
      <c r="J150" s="2147"/>
      <c r="K150" s="2150"/>
      <c r="L150" s="183" t="s">
        <v>391</v>
      </c>
      <c r="M150" s="183" t="s">
        <v>244</v>
      </c>
      <c r="N150" s="183" t="s">
        <v>233</v>
      </c>
      <c r="O150" s="2153"/>
      <c r="P150" s="2179"/>
      <c r="Q150" s="2153"/>
      <c r="R150" s="2194"/>
      <c r="S150" s="2194"/>
      <c r="T150" s="183" t="s">
        <v>392</v>
      </c>
      <c r="U150" s="185"/>
      <c r="V150" s="185"/>
      <c r="W150" s="185"/>
      <c r="X150" s="185"/>
      <c r="Y150" s="187"/>
      <c r="Z150" s="185"/>
      <c r="AA150" s="185"/>
      <c r="AB150" s="185"/>
      <c r="AC150" s="187"/>
      <c r="AD150" s="185"/>
      <c r="AE150" s="185"/>
      <c r="AF150" s="185"/>
    </row>
    <row r="151" spans="1:32" ht="30" x14ac:dyDescent="0.25">
      <c r="A151" s="2189"/>
      <c r="B151" s="2141"/>
      <c r="C151" s="2141"/>
      <c r="D151" s="2141"/>
      <c r="E151" s="2141"/>
      <c r="F151" s="2141"/>
      <c r="G151" s="2141"/>
      <c r="H151" s="2141"/>
      <c r="I151" s="2144"/>
      <c r="J151" s="2147"/>
      <c r="K151" s="2150"/>
      <c r="L151" s="183" t="s">
        <v>393</v>
      </c>
      <c r="M151" s="183" t="s">
        <v>244</v>
      </c>
      <c r="N151" s="183" t="s">
        <v>241</v>
      </c>
      <c r="O151" s="2153"/>
      <c r="P151" s="2179"/>
      <c r="Q151" s="2153"/>
      <c r="R151" s="2194"/>
      <c r="S151" s="2194"/>
      <c r="T151" s="183" t="s">
        <v>394</v>
      </c>
      <c r="U151" s="185"/>
      <c r="V151" s="185"/>
      <c r="W151" s="185"/>
      <c r="X151" s="185"/>
      <c r="Y151" s="187"/>
      <c r="Z151" s="185"/>
      <c r="AA151" s="187"/>
      <c r="AB151" s="187"/>
      <c r="AC151" s="187"/>
      <c r="AD151" s="187"/>
      <c r="AE151" s="185"/>
      <c r="AF151" s="185"/>
    </row>
    <row r="152" spans="1:32" ht="30" x14ac:dyDescent="0.25">
      <c r="A152" s="2189"/>
      <c r="B152" s="2141"/>
      <c r="C152" s="2141"/>
      <c r="D152" s="2141"/>
      <c r="E152" s="2141"/>
      <c r="F152" s="2141"/>
      <c r="G152" s="2141"/>
      <c r="H152" s="2141"/>
      <c r="I152" s="2144"/>
      <c r="J152" s="2147"/>
      <c r="K152" s="2150"/>
      <c r="L152" s="183" t="s">
        <v>395</v>
      </c>
      <c r="M152" s="183" t="s">
        <v>244</v>
      </c>
      <c r="N152" s="183" t="s">
        <v>237</v>
      </c>
      <c r="O152" s="2153"/>
      <c r="P152" s="2179"/>
      <c r="Q152" s="2153"/>
      <c r="R152" s="2194"/>
      <c r="S152" s="2194"/>
      <c r="T152" s="183" t="s">
        <v>394</v>
      </c>
      <c r="U152" s="185"/>
      <c r="V152" s="185"/>
      <c r="W152" s="185"/>
      <c r="X152" s="185"/>
      <c r="Y152" s="185"/>
      <c r="Z152" s="185"/>
      <c r="AA152" s="185"/>
      <c r="AB152" s="185"/>
      <c r="AC152" s="185"/>
      <c r="AD152" s="185"/>
      <c r="AE152" s="185"/>
      <c r="AF152" s="185"/>
    </row>
    <row r="153" spans="1:32" ht="30" x14ac:dyDescent="0.25">
      <c r="A153" s="2189"/>
      <c r="B153" s="2141"/>
      <c r="C153" s="2141"/>
      <c r="D153" s="2141"/>
      <c r="E153" s="2141"/>
      <c r="F153" s="2141"/>
      <c r="G153" s="2141"/>
      <c r="H153" s="2141"/>
      <c r="I153" s="2144"/>
      <c r="J153" s="2147"/>
      <c r="K153" s="2150"/>
      <c r="L153" s="183" t="s">
        <v>396</v>
      </c>
      <c r="M153" s="183" t="s">
        <v>244</v>
      </c>
      <c r="N153" s="183" t="s">
        <v>237</v>
      </c>
      <c r="O153" s="2153"/>
      <c r="P153" s="2179"/>
      <c r="Q153" s="2153"/>
      <c r="R153" s="2194"/>
      <c r="S153" s="2194"/>
      <c r="T153" s="183" t="s">
        <v>397</v>
      </c>
      <c r="U153" s="187"/>
      <c r="V153" s="187"/>
      <c r="W153" s="187"/>
      <c r="X153" s="187"/>
      <c r="Y153" s="187"/>
      <c r="Z153" s="185"/>
      <c r="AA153" s="187"/>
      <c r="AB153" s="187"/>
      <c r="AC153" s="187"/>
      <c r="AD153" s="185"/>
      <c r="AE153" s="185"/>
      <c r="AF153" s="185"/>
    </row>
    <row r="154" spans="1:32" ht="30.75" thickBot="1" x14ac:dyDescent="0.3">
      <c r="A154" s="2190"/>
      <c r="B154" s="2142"/>
      <c r="C154" s="2142"/>
      <c r="D154" s="2142"/>
      <c r="E154" s="2142"/>
      <c r="F154" s="2142"/>
      <c r="G154" s="2142"/>
      <c r="H154" s="2142"/>
      <c r="I154" s="2145"/>
      <c r="J154" s="2148"/>
      <c r="K154" s="2151"/>
      <c r="L154" s="224" t="s">
        <v>398</v>
      </c>
      <c r="M154" s="224" t="s">
        <v>244</v>
      </c>
      <c r="N154" s="224" t="s">
        <v>237</v>
      </c>
      <c r="O154" s="2154"/>
      <c r="P154" s="2180"/>
      <c r="Q154" s="2154"/>
      <c r="R154" s="2195"/>
      <c r="S154" s="2195"/>
      <c r="T154" s="183" t="s">
        <v>399</v>
      </c>
      <c r="U154" s="194"/>
      <c r="V154" s="194"/>
      <c r="W154" s="194"/>
      <c r="X154" s="194"/>
      <c r="Y154" s="196"/>
      <c r="Z154" s="194"/>
      <c r="AA154" s="194"/>
      <c r="AB154" s="194"/>
      <c r="AC154" s="196"/>
      <c r="AD154" s="194"/>
      <c r="AE154" s="194"/>
      <c r="AF154" s="194"/>
    </row>
    <row r="155" spans="1:32" ht="30" x14ac:dyDescent="0.25">
      <c r="A155" s="2136">
        <v>14</v>
      </c>
      <c r="B155" s="1840" t="s">
        <v>61</v>
      </c>
      <c r="C155" s="1840" t="s">
        <v>64</v>
      </c>
      <c r="D155" s="1840" t="s">
        <v>70</v>
      </c>
      <c r="E155" s="1840" t="s">
        <v>87</v>
      </c>
      <c r="F155" s="1840" t="s">
        <v>55</v>
      </c>
      <c r="G155" s="1840" t="s">
        <v>97</v>
      </c>
      <c r="H155" s="1840" t="s">
        <v>115</v>
      </c>
      <c r="I155" s="2199" t="s">
        <v>426</v>
      </c>
      <c r="J155" s="2202" t="s">
        <v>427</v>
      </c>
      <c r="K155" s="2175" t="s">
        <v>48</v>
      </c>
      <c r="L155" s="1188" t="s">
        <v>382</v>
      </c>
      <c r="M155" s="1403" t="s">
        <v>244</v>
      </c>
      <c r="N155" s="1188" t="s">
        <v>237</v>
      </c>
      <c r="O155" s="2159" t="s">
        <v>213</v>
      </c>
      <c r="P155" s="2163">
        <v>191940948.91</v>
      </c>
      <c r="Q155" s="2158" t="s">
        <v>265</v>
      </c>
      <c r="R155" s="2167">
        <v>0.7</v>
      </c>
      <c r="S155" s="2167">
        <v>0.05</v>
      </c>
      <c r="T155" s="1189" t="s">
        <v>383</v>
      </c>
      <c r="U155" s="189"/>
      <c r="V155" s="189"/>
      <c r="W155" s="189"/>
      <c r="X155" s="189"/>
      <c r="Y155" s="189"/>
      <c r="Z155" s="191"/>
      <c r="AA155" s="189"/>
      <c r="AB155" s="189"/>
      <c r="AC155" s="189"/>
      <c r="AD155" s="191"/>
      <c r="AE155" s="191"/>
      <c r="AF155" s="191"/>
    </row>
    <row r="156" spans="1:32" ht="30" x14ac:dyDescent="0.25">
      <c r="A156" s="2137"/>
      <c r="B156" s="1841"/>
      <c r="C156" s="1841"/>
      <c r="D156" s="1841"/>
      <c r="E156" s="1841"/>
      <c r="F156" s="1841"/>
      <c r="G156" s="1841"/>
      <c r="H156" s="1841"/>
      <c r="I156" s="2200"/>
      <c r="J156" s="2203"/>
      <c r="K156" s="2175"/>
      <c r="L156" s="1189" t="s">
        <v>384</v>
      </c>
      <c r="M156" s="1404" t="s">
        <v>244</v>
      </c>
      <c r="N156" s="1189" t="s">
        <v>241</v>
      </c>
      <c r="O156" s="2159"/>
      <c r="P156" s="2163"/>
      <c r="Q156" s="2159"/>
      <c r="R156" s="2167"/>
      <c r="S156" s="2167"/>
      <c r="T156" s="1189" t="s">
        <v>385</v>
      </c>
      <c r="U156" s="188"/>
      <c r="V156" s="189"/>
      <c r="W156" s="189"/>
      <c r="X156" s="189"/>
      <c r="Y156" s="189"/>
      <c r="Z156" s="191"/>
      <c r="AA156" s="189"/>
      <c r="AB156" s="189"/>
      <c r="AC156" s="189"/>
      <c r="AD156" s="191"/>
      <c r="AE156" s="191"/>
      <c r="AF156" s="191"/>
    </row>
    <row r="157" spans="1:32" ht="45" x14ac:dyDescent="0.25">
      <c r="A157" s="2137"/>
      <c r="B157" s="1841"/>
      <c r="C157" s="1841"/>
      <c r="D157" s="1841"/>
      <c r="E157" s="1841"/>
      <c r="F157" s="1841"/>
      <c r="G157" s="1841"/>
      <c r="H157" s="1841"/>
      <c r="I157" s="2200"/>
      <c r="J157" s="2203"/>
      <c r="K157" s="2175"/>
      <c r="L157" s="1189" t="s">
        <v>386</v>
      </c>
      <c r="M157" s="1404" t="s">
        <v>244</v>
      </c>
      <c r="N157" s="1189" t="s">
        <v>233</v>
      </c>
      <c r="O157" s="2159"/>
      <c r="P157" s="2163"/>
      <c r="Q157" s="2159"/>
      <c r="R157" s="2167"/>
      <c r="S157" s="2167"/>
      <c r="T157" s="1189" t="s">
        <v>385</v>
      </c>
      <c r="U157" s="188"/>
      <c r="V157" s="189"/>
      <c r="W157" s="189"/>
      <c r="X157" s="189"/>
      <c r="Y157" s="189"/>
      <c r="Z157" s="191"/>
      <c r="AA157" s="189"/>
      <c r="AB157" s="189"/>
      <c r="AC157" s="189"/>
      <c r="AD157" s="191"/>
      <c r="AE157" s="191"/>
      <c r="AF157" s="191"/>
    </row>
    <row r="158" spans="1:32" ht="60" x14ac:dyDescent="0.25">
      <c r="A158" s="2137"/>
      <c r="B158" s="1841"/>
      <c r="C158" s="1841"/>
      <c r="D158" s="1841"/>
      <c r="E158" s="1841"/>
      <c r="F158" s="1841"/>
      <c r="G158" s="1841"/>
      <c r="H158" s="1841"/>
      <c r="I158" s="2200"/>
      <c r="J158" s="2203"/>
      <c r="K158" s="2175"/>
      <c r="L158" s="1189" t="s">
        <v>387</v>
      </c>
      <c r="M158" s="1404" t="s">
        <v>244</v>
      </c>
      <c r="N158" s="1189" t="s">
        <v>233</v>
      </c>
      <c r="O158" s="2159"/>
      <c r="P158" s="2163"/>
      <c r="Q158" s="2159"/>
      <c r="R158" s="2167"/>
      <c r="S158" s="2167"/>
      <c r="T158" s="1189" t="s">
        <v>388</v>
      </c>
      <c r="U158" s="189"/>
      <c r="V158" s="189"/>
      <c r="W158" s="189"/>
      <c r="X158" s="189"/>
      <c r="Y158" s="189"/>
      <c r="Z158" s="191"/>
      <c r="AA158" s="189"/>
      <c r="AB158" s="189"/>
      <c r="AC158" s="189"/>
      <c r="AD158" s="191"/>
      <c r="AE158" s="191"/>
      <c r="AF158" s="191"/>
    </row>
    <row r="159" spans="1:32" ht="30" x14ac:dyDescent="0.25">
      <c r="A159" s="2137"/>
      <c r="B159" s="1841"/>
      <c r="C159" s="1841"/>
      <c r="D159" s="1841"/>
      <c r="E159" s="1841"/>
      <c r="F159" s="1841"/>
      <c r="G159" s="1841"/>
      <c r="H159" s="1841"/>
      <c r="I159" s="2200"/>
      <c r="J159" s="2203"/>
      <c r="K159" s="2176"/>
      <c r="L159" s="1189" t="s">
        <v>389</v>
      </c>
      <c r="M159" s="1404" t="s">
        <v>244</v>
      </c>
      <c r="N159" s="1189" t="s">
        <v>218</v>
      </c>
      <c r="O159" s="2160"/>
      <c r="P159" s="2164"/>
      <c r="Q159" s="2159"/>
      <c r="R159" s="2168"/>
      <c r="S159" s="2168"/>
      <c r="T159" s="1189" t="s">
        <v>390</v>
      </c>
      <c r="U159" s="185"/>
      <c r="V159" s="185"/>
      <c r="W159" s="185"/>
      <c r="X159" s="185"/>
      <c r="Y159" s="187"/>
      <c r="Z159" s="185"/>
      <c r="AA159" s="185"/>
      <c r="AB159" s="185"/>
      <c r="AC159" s="187"/>
      <c r="AD159" s="185"/>
      <c r="AE159" s="185"/>
      <c r="AF159" s="185"/>
    </row>
    <row r="160" spans="1:32" ht="45" x14ac:dyDescent="0.25">
      <c r="A160" s="2137"/>
      <c r="B160" s="1841"/>
      <c r="C160" s="1841"/>
      <c r="D160" s="1841"/>
      <c r="E160" s="1841"/>
      <c r="F160" s="1841"/>
      <c r="G160" s="1841"/>
      <c r="H160" s="1841"/>
      <c r="I160" s="2200"/>
      <c r="J160" s="2203"/>
      <c r="K160" s="2176"/>
      <c r="L160" s="1189" t="s">
        <v>391</v>
      </c>
      <c r="M160" s="1404" t="s">
        <v>244</v>
      </c>
      <c r="N160" s="1189" t="s">
        <v>233</v>
      </c>
      <c r="O160" s="2160"/>
      <c r="P160" s="2164"/>
      <c r="Q160" s="2160"/>
      <c r="R160" s="2168"/>
      <c r="S160" s="2168"/>
      <c r="T160" s="1189" t="s">
        <v>392</v>
      </c>
      <c r="U160" s="184"/>
      <c r="V160" s="185"/>
      <c r="W160" s="185"/>
      <c r="X160" s="185"/>
      <c r="Y160" s="187"/>
      <c r="Z160" s="185"/>
      <c r="AA160" s="187"/>
      <c r="AB160" s="187"/>
      <c r="AC160" s="187"/>
      <c r="AD160" s="187"/>
      <c r="AE160" s="185"/>
      <c r="AF160" s="185"/>
    </row>
    <row r="161" spans="1:32" ht="30" x14ac:dyDescent="0.25">
      <c r="A161" s="2137"/>
      <c r="B161" s="1841"/>
      <c r="C161" s="1841"/>
      <c r="D161" s="1841"/>
      <c r="E161" s="1841"/>
      <c r="F161" s="1841"/>
      <c r="G161" s="1841"/>
      <c r="H161" s="1841"/>
      <c r="I161" s="2200"/>
      <c r="J161" s="2203"/>
      <c r="K161" s="2176"/>
      <c r="L161" s="1189" t="s">
        <v>393</v>
      </c>
      <c r="M161" s="1404" t="s">
        <v>244</v>
      </c>
      <c r="N161" s="1189" t="s">
        <v>241</v>
      </c>
      <c r="O161" s="2160"/>
      <c r="P161" s="2164"/>
      <c r="Q161" s="2160"/>
      <c r="R161" s="2168"/>
      <c r="S161" s="2168"/>
      <c r="T161" s="1189" t="s">
        <v>394</v>
      </c>
      <c r="U161" s="185"/>
      <c r="V161" s="185"/>
      <c r="W161" s="185"/>
      <c r="X161" s="185"/>
      <c r="Y161" s="185"/>
      <c r="Z161" s="185"/>
      <c r="AA161" s="185"/>
      <c r="AB161" s="185"/>
      <c r="AC161" s="185"/>
      <c r="AD161" s="185"/>
      <c r="AE161" s="185"/>
      <c r="AF161" s="185"/>
    </row>
    <row r="162" spans="1:32" ht="30" x14ac:dyDescent="0.25">
      <c r="A162" s="2137"/>
      <c r="B162" s="1841"/>
      <c r="C162" s="1841"/>
      <c r="D162" s="1841"/>
      <c r="E162" s="1841"/>
      <c r="F162" s="1841"/>
      <c r="G162" s="1841"/>
      <c r="H162" s="1841"/>
      <c r="I162" s="2200"/>
      <c r="J162" s="2203"/>
      <c r="K162" s="2176"/>
      <c r="L162" s="1189" t="s">
        <v>395</v>
      </c>
      <c r="M162" s="1404" t="s">
        <v>244</v>
      </c>
      <c r="N162" s="1189" t="s">
        <v>237</v>
      </c>
      <c r="O162" s="2160"/>
      <c r="P162" s="2164"/>
      <c r="Q162" s="2160"/>
      <c r="R162" s="2168"/>
      <c r="S162" s="2168"/>
      <c r="T162" s="1189" t="s">
        <v>394</v>
      </c>
      <c r="U162" s="187"/>
      <c r="V162" s="187"/>
      <c r="W162" s="187"/>
      <c r="X162" s="187"/>
      <c r="Y162" s="187"/>
      <c r="Z162" s="185"/>
      <c r="AA162" s="187"/>
      <c r="AB162" s="187"/>
      <c r="AC162" s="187"/>
      <c r="AD162" s="185"/>
      <c r="AE162" s="185"/>
      <c r="AF162" s="185"/>
    </row>
    <row r="163" spans="1:32" ht="30" x14ac:dyDescent="0.25">
      <c r="A163" s="2137"/>
      <c r="B163" s="1841"/>
      <c r="C163" s="1841"/>
      <c r="D163" s="1841"/>
      <c r="E163" s="1841"/>
      <c r="F163" s="1841"/>
      <c r="G163" s="1841"/>
      <c r="H163" s="1841"/>
      <c r="I163" s="2200"/>
      <c r="J163" s="2203"/>
      <c r="K163" s="2205"/>
      <c r="L163" s="1189" t="s">
        <v>396</v>
      </c>
      <c r="M163" s="1404" t="s">
        <v>244</v>
      </c>
      <c r="N163" s="1189" t="s">
        <v>237</v>
      </c>
      <c r="O163" s="2196"/>
      <c r="P163" s="2197"/>
      <c r="Q163" s="2160"/>
      <c r="R163" s="2198"/>
      <c r="S163" s="2198"/>
      <c r="T163" s="1189" t="s">
        <v>397</v>
      </c>
      <c r="U163" s="197"/>
      <c r="V163" s="200"/>
      <c r="W163" s="200"/>
      <c r="X163" s="200"/>
      <c r="Y163" s="200"/>
      <c r="Z163" s="198"/>
      <c r="AA163" s="200"/>
      <c r="AB163" s="200"/>
      <c r="AC163" s="200"/>
      <c r="AD163" s="198"/>
      <c r="AE163" s="198"/>
      <c r="AF163" s="198"/>
    </row>
    <row r="164" spans="1:32" ht="45.75" customHeight="1" thickBot="1" x14ac:dyDescent="0.3">
      <c r="A164" s="2138"/>
      <c r="B164" s="2139"/>
      <c r="C164" s="2139"/>
      <c r="D164" s="2139"/>
      <c r="E164" s="2139"/>
      <c r="F164" s="2139"/>
      <c r="G164" s="2139"/>
      <c r="H164" s="2139"/>
      <c r="I164" s="2201"/>
      <c r="J164" s="2204"/>
      <c r="K164" s="2177"/>
      <c r="L164" s="1404" t="s">
        <v>398</v>
      </c>
      <c r="M164" s="1404" t="s">
        <v>244</v>
      </c>
      <c r="N164" s="1404" t="s">
        <v>237</v>
      </c>
      <c r="O164" s="2161"/>
      <c r="P164" s="2165"/>
      <c r="Q164" s="2161"/>
      <c r="R164" s="2169"/>
      <c r="S164" s="2169"/>
      <c r="T164" s="1405" t="s">
        <v>399</v>
      </c>
      <c r="U164" s="199"/>
      <c r="V164" s="198"/>
      <c r="W164" s="198"/>
      <c r="X164" s="198"/>
      <c r="Y164" s="200"/>
      <c r="Z164" s="198"/>
      <c r="AA164" s="198"/>
      <c r="AB164" s="198"/>
      <c r="AC164" s="200"/>
      <c r="AD164" s="198"/>
      <c r="AE164" s="198"/>
      <c r="AF164" s="198"/>
    </row>
    <row r="165" spans="1:32" s="29" customFormat="1" ht="46.5" customHeight="1" x14ac:dyDescent="0.25">
      <c r="A165" s="2206" t="s">
        <v>2595</v>
      </c>
      <c r="B165" s="2207"/>
      <c r="C165" s="2207"/>
      <c r="D165" s="2207"/>
      <c r="E165" s="2207"/>
      <c r="F165" s="2207"/>
      <c r="G165" s="2207"/>
      <c r="H165" s="2207"/>
      <c r="I165" s="2207"/>
      <c r="J165" s="2207"/>
      <c r="K165" s="2207"/>
      <c r="L165" s="2207"/>
      <c r="M165" s="2207"/>
      <c r="N165" s="2207"/>
      <c r="O165" s="2208"/>
      <c r="P165" s="1501">
        <f>SUM(P25:P155)</f>
        <v>8571707293.8899994</v>
      </c>
      <c r="Q165" s="1416"/>
      <c r="R165" s="1417"/>
      <c r="S165" s="1417"/>
      <c r="T165" s="2209"/>
      <c r="U165" s="2210"/>
      <c r="V165" s="2210"/>
      <c r="W165" s="2210"/>
      <c r="X165" s="2210"/>
      <c r="Y165" s="2210"/>
      <c r="Z165" s="2210"/>
      <c r="AA165" s="2210"/>
      <c r="AB165" s="2210"/>
      <c r="AC165" s="2210"/>
      <c r="AD165" s="2210"/>
      <c r="AE165" s="2210"/>
      <c r="AF165" s="2211"/>
    </row>
    <row r="166" spans="1:32" ht="29.25" thickBot="1" x14ac:dyDescent="0.5">
      <c r="A166" s="1673" t="s">
        <v>428</v>
      </c>
      <c r="B166" s="1674"/>
      <c r="C166" s="1674"/>
      <c r="D166" s="1674"/>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D166" s="1674"/>
      <c r="AE166" s="1674"/>
      <c r="AF166" s="1674"/>
    </row>
    <row r="167" spans="1:32" ht="21.75" thickBot="1" x14ac:dyDescent="0.3">
      <c r="A167" s="1902" t="s">
        <v>2</v>
      </c>
      <c r="B167" s="1905" t="s">
        <v>33</v>
      </c>
      <c r="C167" s="1906"/>
      <c r="D167" s="1907"/>
      <c r="E167" s="1911" t="s">
        <v>38</v>
      </c>
      <c r="F167" s="1913" t="s">
        <v>32</v>
      </c>
      <c r="G167" s="1914" t="s">
        <v>39</v>
      </c>
      <c r="H167" s="1915"/>
      <c r="I167" s="1913" t="s">
        <v>43</v>
      </c>
      <c r="J167" s="1913" t="s">
        <v>22</v>
      </c>
      <c r="K167" s="1913" t="s">
        <v>37</v>
      </c>
      <c r="L167" s="1902" t="s">
        <v>26</v>
      </c>
      <c r="M167" s="1918" t="s">
        <v>3</v>
      </c>
      <c r="N167" s="1591" t="s">
        <v>23</v>
      </c>
      <c r="O167" s="1592"/>
      <c r="P167" s="1593"/>
      <c r="Q167" s="1911" t="s">
        <v>4</v>
      </c>
      <c r="R167" s="1918" t="s">
        <v>5</v>
      </c>
      <c r="S167" s="1913" t="s">
        <v>27</v>
      </c>
      <c r="T167" s="1902" t="s">
        <v>6</v>
      </c>
      <c r="U167" s="2045" t="s">
        <v>8</v>
      </c>
      <c r="V167" s="2046"/>
      <c r="W167" s="2046"/>
      <c r="X167" s="2046"/>
      <c r="Y167" s="2046"/>
      <c r="Z167" s="2046"/>
      <c r="AA167" s="2046"/>
      <c r="AB167" s="2046"/>
      <c r="AC167" s="2046"/>
      <c r="AD167" s="2046"/>
      <c r="AE167" s="2046"/>
      <c r="AF167" s="2047"/>
    </row>
    <row r="168" spans="1:32" ht="21.75" thickBot="1" x14ac:dyDescent="0.3">
      <c r="A168" s="1903"/>
      <c r="B168" s="1908"/>
      <c r="C168" s="1909"/>
      <c r="D168" s="1910"/>
      <c r="E168" s="1912"/>
      <c r="F168" s="1903"/>
      <c r="G168" s="1916"/>
      <c r="H168" s="1917"/>
      <c r="I168" s="1903"/>
      <c r="J168" s="1903"/>
      <c r="K168" s="1903"/>
      <c r="L168" s="1903"/>
      <c r="M168" s="1912"/>
      <c r="N168" s="1911" t="s">
        <v>24</v>
      </c>
      <c r="O168" s="2037" t="s">
        <v>36</v>
      </c>
      <c r="P168" s="2038"/>
      <c r="Q168" s="1912"/>
      <c r="R168" s="1912"/>
      <c r="S168" s="1903"/>
      <c r="T168" s="1903"/>
      <c r="U168" s="2080" t="s">
        <v>28</v>
      </c>
      <c r="V168" s="2081"/>
      <c r="W168" s="2082"/>
      <c r="X168" s="2080" t="s">
        <v>29</v>
      </c>
      <c r="Y168" s="2081"/>
      <c r="Z168" s="2082"/>
      <c r="AA168" s="2080" t="s">
        <v>30</v>
      </c>
      <c r="AB168" s="2081"/>
      <c r="AC168" s="2082"/>
      <c r="AD168" s="2080" t="s">
        <v>31</v>
      </c>
      <c r="AE168" s="2081"/>
      <c r="AF168" s="2082"/>
    </row>
    <row r="169" spans="1:32" ht="42.75" thickBot="1" x14ac:dyDescent="0.3">
      <c r="A169" s="2044"/>
      <c r="B169" s="125" t="s">
        <v>34</v>
      </c>
      <c r="C169" s="125" t="s">
        <v>35</v>
      </c>
      <c r="D169" s="125" t="s">
        <v>200</v>
      </c>
      <c r="E169" s="2042"/>
      <c r="F169" s="2043"/>
      <c r="G169" s="225" t="s">
        <v>40</v>
      </c>
      <c r="H169" s="225" t="s">
        <v>41</v>
      </c>
      <c r="I169" s="2043"/>
      <c r="J169" s="2043"/>
      <c r="K169" s="2043"/>
      <c r="L169" s="2044"/>
      <c r="M169" s="2048"/>
      <c r="N169" s="2042"/>
      <c r="O169" s="126" t="s">
        <v>25</v>
      </c>
      <c r="P169" s="127" t="s">
        <v>0</v>
      </c>
      <c r="Q169" s="2042"/>
      <c r="R169" s="2048"/>
      <c r="S169" s="2043"/>
      <c r="T169" s="2044"/>
      <c r="U169" s="128" t="s">
        <v>12</v>
      </c>
      <c r="V169" s="128" t="s">
        <v>13</v>
      </c>
      <c r="W169" s="128" t="s">
        <v>14</v>
      </c>
      <c r="X169" s="128" t="s">
        <v>15</v>
      </c>
      <c r="Y169" s="128" t="s">
        <v>16</v>
      </c>
      <c r="Z169" s="128" t="s">
        <v>17</v>
      </c>
      <c r="AA169" s="128" t="s">
        <v>18</v>
      </c>
      <c r="AB169" s="128" t="s">
        <v>19</v>
      </c>
      <c r="AC169" s="128" t="s">
        <v>20</v>
      </c>
      <c r="AD169" s="128" t="s">
        <v>9</v>
      </c>
      <c r="AE169" s="128" t="s">
        <v>10</v>
      </c>
      <c r="AF169" s="128" t="s">
        <v>11</v>
      </c>
    </row>
    <row r="170" spans="1:32" ht="32.25" hidden="1" thickBot="1" x14ac:dyDescent="0.3">
      <c r="A170" s="226" t="s">
        <v>21</v>
      </c>
      <c r="B170" s="227"/>
      <c r="C170" s="228"/>
      <c r="D170" s="228"/>
      <c r="E170" s="228"/>
      <c r="F170" s="229"/>
      <c r="G170" s="230"/>
      <c r="H170" s="230"/>
      <c r="I170" s="231"/>
      <c r="J170" s="231"/>
      <c r="K170" s="91" t="s">
        <v>48</v>
      </c>
      <c r="L170" s="232" t="s">
        <v>429</v>
      </c>
      <c r="M170" s="232" t="s">
        <v>430</v>
      </c>
      <c r="N170" s="233" t="s">
        <v>431</v>
      </c>
      <c r="O170" s="234" t="s">
        <v>213</v>
      </c>
      <c r="P170" s="2221"/>
      <c r="Q170" s="91" t="s">
        <v>49</v>
      </c>
      <c r="R170" s="92">
        <v>1</v>
      </c>
      <c r="S170" s="91" t="s">
        <v>49</v>
      </c>
      <c r="T170" s="232" t="s">
        <v>432</v>
      </c>
      <c r="U170" s="235"/>
      <c r="V170" s="236"/>
      <c r="W170" s="236"/>
      <c r="X170" s="236"/>
      <c r="Y170" s="236"/>
      <c r="Z170" s="237"/>
      <c r="AA170" s="236">
        <v>0</v>
      </c>
      <c r="AB170" s="236">
        <v>1</v>
      </c>
      <c r="AC170" s="236">
        <v>1</v>
      </c>
      <c r="AD170" s="237"/>
      <c r="AE170" s="237"/>
      <c r="AF170" s="238"/>
    </row>
    <row r="171" spans="1:32" ht="16.5" hidden="1" thickBot="1" x14ac:dyDescent="0.3">
      <c r="A171" s="239"/>
      <c r="B171" s="240"/>
      <c r="C171" s="241"/>
      <c r="D171" s="241"/>
      <c r="E171" s="241"/>
      <c r="F171" s="242"/>
      <c r="G171" s="243"/>
      <c r="H171" s="243"/>
      <c r="I171" s="244"/>
      <c r="J171" s="244"/>
      <c r="K171" s="97" t="s">
        <v>201</v>
      </c>
      <c r="L171" s="245" t="s">
        <v>433</v>
      </c>
      <c r="M171" s="245" t="s">
        <v>211</v>
      </c>
      <c r="N171" s="246" t="s">
        <v>218</v>
      </c>
      <c r="O171" s="247"/>
      <c r="P171" s="2222"/>
      <c r="Q171" s="97" t="s">
        <v>49</v>
      </c>
      <c r="R171" s="99">
        <v>1</v>
      </c>
      <c r="S171" s="97" t="s">
        <v>49</v>
      </c>
      <c r="T171" s="248" t="s">
        <v>434</v>
      </c>
      <c r="U171" s="249"/>
      <c r="V171" s="250"/>
      <c r="W171" s="250"/>
      <c r="X171" s="250"/>
      <c r="Y171" s="251"/>
      <c r="Z171" s="249"/>
      <c r="AA171" s="249"/>
      <c r="AB171" s="249"/>
      <c r="AC171" s="251">
        <v>1</v>
      </c>
      <c r="AD171" s="249"/>
      <c r="AE171" s="249"/>
      <c r="AF171" s="252"/>
    </row>
    <row r="172" spans="1:32" ht="32.25" hidden="1" thickBot="1" x14ac:dyDescent="0.3">
      <c r="A172" s="239"/>
      <c r="B172" s="240"/>
      <c r="C172" s="241"/>
      <c r="D172" s="241"/>
      <c r="E172" s="241"/>
      <c r="F172" s="242"/>
      <c r="G172" s="243"/>
      <c r="H172" s="243"/>
      <c r="I172" s="244"/>
      <c r="J172" s="244"/>
      <c r="K172" s="97" t="s">
        <v>207</v>
      </c>
      <c r="L172" s="248" t="s">
        <v>435</v>
      </c>
      <c r="M172" s="245" t="s">
        <v>217</v>
      </c>
      <c r="N172" s="246" t="s">
        <v>436</v>
      </c>
      <c r="O172" s="119" t="s">
        <v>219</v>
      </c>
      <c r="P172" s="2222"/>
      <c r="Q172" s="97" t="s">
        <v>49</v>
      </c>
      <c r="R172" s="99">
        <v>1</v>
      </c>
      <c r="S172" s="97" t="s">
        <v>49</v>
      </c>
      <c r="T172" s="248" t="s">
        <v>437</v>
      </c>
      <c r="U172" s="249"/>
      <c r="V172" s="249"/>
      <c r="W172" s="249"/>
      <c r="X172" s="249"/>
      <c r="Y172" s="253"/>
      <c r="Z172" s="249"/>
      <c r="AA172" s="251">
        <v>1</v>
      </c>
      <c r="AB172" s="251">
        <v>1</v>
      </c>
      <c r="AC172" s="251">
        <v>1</v>
      </c>
      <c r="AD172" s="251">
        <v>1</v>
      </c>
      <c r="AE172" s="249"/>
      <c r="AF172" s="252"/>
    </row>
    <row r="173" spans="1:32" ht="16.5" hidden="1" thickBot="1" x14ac:dyDescent="0.3">
      <c r="A173" s="239"/>
      <c r="B173" s="240"/>
      <c r="C173" s="241"/>
      <c r="D173" s="241"/>
      <c r="E173" s="241"/>
      <c r="F173" s="242"/>
      <c r="G173" s="243"/>
      <c r="H173" s="243"/>
      <c r="I173" s="244"/>
      <c r="J173" s="244"/>
      <c r="K173" s="97"/>
      <c r="L173" s="245" t="s">
        <v>438</v>
      </c>
      <c r="M173" s="249" t="s">
        <v>222</v>
      </c>
      <c r="N173" s="246" t="s">
        <v>228</v>
      </c>
      <c r="O173" s="254"/>
      <c r="P173" s="2222"/>
      <c r="Q173" s="97" t="s">
        <v>49</v>
      </c>
      <c r="R173" s="99">
        <v>1</v>
      </c>
      <c r="S173" s="97" t="s">
        <v>49</v>
      </c>
      <c r="T173" s="248" t="s">
        <v>439</v>
      </c>
      <c r="U173" s="249"/>
      <c r="V173" s="249"/>
      <c r="W173" s="249"/>
      <c r="X173" s="249"/>
      <c r="Y173" s="250"/>
      <c r="Z173" s="249"/>
      <c r="AA173" s="249"/>
      <c r="AB173" s="249"/>
      <c r="AC173" s="249"/>
      <c r="AD173" s="249"/>
      <c r="AE173" s="249"/>
      <c r="AF173" s="252"/>
    </row>
    <row r="174" spans="1:32" ht="32.25" hidden="1" thickBot="1" x14ac:dyDescent="0.3">
      <c r="A174" s="239"/>
      <c r="B174" s="240"/>
      <c r="C174" s="241"/>
      <c r="D174" s="241"/>
      <c r="E174" s="241"/>
      <c r="F174" s="242"/>
      <c r="G174" s="243"/>
      <c r="H174" s="243"/>
      <c r="I174" s="244"/>
      <c r="J174" s="244"/>
      <c r="K174" s="97"/>
      <c r="L174" s="245" t="s">
        <v>440</v>
      </c>
      <c r="M174" s="249" t="s">
        <v>227</v>
      </c>
      <c r="N174" s="246" t="s">
        <v>205</v>
      </c>
      <c r="O174" s="119" t="s">
        <v>373</v>
      </c>
      <c r="P174" s="2222"/>
      <c r="Q174" s="97" t="s">
        <v>49</v>
      </c>
      <c r="R174" s="99">
        <v>1</v>
      </c>
      <c r="S174" s="97" t="s">
        <v>49</v>
      </c>
      <c r="T174" s="248" t="s">
        <v>441</v>
      </c>
      <c r="U174" s="249"/>
      <c r="V174" s="249"/>
      <c r="W174" s="249"/>
      <c r="X174" s="249"/>
      <c r="Y174" s="249"/>
      <c r="Z174" s="250"/>
      <c r="AA174" s="249"/>
      <c r="AB174" s="249"/>
      <c r="AC174" s="249"/>
      <c r="AD174" s="249"/>
      <c r="AE174" s="249"/>
      <c r="AF174" s="252"/>
    </row>
    <row r="175" spans="1:32" ht="16.5" hidden="1" thickBot="1" x14ac:dyDescent="0.3">
      <c r="A175" s="239"/>
      <c r="B175" s="240"/>
      <c r="C175" s="241"/>
      <c r="D175" s="241"/>
      <c r="E175" s="241"/>
      <c r="F175" s="242"/>
      <c r="G175" s="243"/>
      <c r="H175" s="243"/>
      <c r="I175" s="244"/>
      <c r="J175" s="244"/>
      <c r="K175" s="97"/>
      <c r="L175" s="245" t="s">
        <v>442</v>
      </c>
      <c r="M175" s="248" t="s">
        <v>232</v>
      </c>
      <c r="N175" s="246" t="s">
        <v>443</v>
      </c>
      <c r="O175" s="119"/>
      <c r="P175" s="2222"/>
      <c r="Q175" s="97" t="s">
        <v>49</v>
      </c>
      <c r="R175" s="99">
        <v>1</v>
      </c>
      <c r="S175" s="97" t="s">
        <v>49</v>
      </c>
      <c r="T175" s="248" t="s">
        <v>444</v>
      </c>
      <c r="U175" s="249"/>
      <c r="V175" s="249"/>
      <c r="W175" s="249"/>
      <c r="X175" s="249"/>
      <c r="Y175" s="249"/>
      <c r="Z175" s="249"/>
      <c r="AA175" s="250"/>
      <c r="AB175" s="249"/>
      <c r="AC175" s="249"/>
      <c r="AD175" s="249"/>
      <c r="AE175" s="249"/>
      <c r="AF175" s="252"/>
    </row>
    <row r="176" spans="1:32" ht="16.5" hidden="1" thickBot="1" x14ac:dyDescent="0.3">
      <c r="A176" s="239"/>
      <c r="B176" s="240"/>
      <c r="C176" s="241"/>
      <c r="D176" s="241"/>
      <c r="E176" s="241"/>
      <c r="F176" s="242"/>
      <c r="G176" s="243"/>
      <c r="H176" s="243"/>
      <c r="I176" s="244"/>
      <c r="J176" s="244"/>
      <c r="K176" s="97"/>
      <c r="L176" s="245" t="s">
        <v>445</v>
      </c>
      <c r="M176" s="248" t="s">
        <v>236</v>
      </c>
      <c r="N176" s="246" t="s">
        <v>241</v>
      </c>
      <c r="O176" s="119" t="s">
        <v>446</v>
      </c>
      <c r="P176" s="2222"/>
      <c r="Q176" s="97"/>
      <c r="R176" s="99"/>
      <c r="S176" s="97"/>
      <c r="T176" s="248" t="s">
        <v>447</v>
      </c>
      <c r="U176" s="249"/>
      <c r="V176" s="249"/>
      <c r="W176" s="249"/>
      <c r="X176" s="249"/>
      <c r="Y176" s="249"/>
      <c r="Z176" s="249"/>
      <c r="AA176" s="250"/>
      <c r="AB176" s="249"/>
      <c r="AC176" s="249"/>
      <c r="AD176" s="249"/>
      <c r="AE176" s="249"/>
      <c r="AF176" s="252"/>
    </row>
    <row r="177" spans="1:32" ht="32.25" hidden="1" thickBot="1" x14ac:dyDescent="0.3">
      <c r="A177" s="239"/>
      <c r="B177" s="240"/>
      <c r="C177" s="241"/>
      <c r="D177" s="241"/>
      <c r="E177" s="241"/>
      <c r="F177" s="242"/>
      <c r="G177" s="243"/>
      <c r="H177" s="243"/>
      <c r="I177" s="244"/>
      <c r="J177" s="244"/>
      <c r="K177" s="140"/>
      <c r="L177" s="248" t="s">
        <v>448</v>
      </c>
      <c r="M177" s="255" t="s">
        <v>240</v>
      </c>
      <c r="N177" s="246" t="s">
        <v>212</v>
      </c>
      <c r="O177" s="119"/>
      <c r="P177" s="2222"/>
      <c r="Q177" s="140"/>
      <c r="R177" s="133"/>
      <c r="S177" s="140"/>
      <c r="T177" s="255" t="s">
        <v>449</v>
      </c>
      <c r="U177" s="256"/>
      <c r="V177" s="256"/>
      <c r="W177" s="256"/>
      <c r="X177" s="256"/>
      <c r="Y177" s="256"/>
      <c r="Z177" s="256"/>
      <c r="AA177" s="257"/>
      <c r="AB177" s="256"/>
      <c r="AC177" s="256"/>
      <c r="AD177" s="256"/>
      <c r="AE177" s="256"/>
      <c r="AF177" s="258"/>
    </row>
    <row r="178" spans="1:32" ht="16.5" hidden="1" thickBot="1" x14ac:dyDescent="0.3">
      <c r="A178" s="239"/>
      <c r="B178" s="240"/>
      <c r="C178" s="241"/>
      <c r="D178" s="241"/>
      <c r="E178" s="241"/>
      <c r="F178" s="242"/>
      <c r="G178" s="243"/>
      <c r="H178" s="243"/>
      <c r="I178" s="244"/>
      <c r="J178" s="244"/>
      <c r="K178" s="780"/>
      <c r="L178" s="255"/>
      <c r="M178" s="255" t="s">
        <v>450</v>
      </c>
      <c r="N178" s="1132"/>
      <c r="O178" s="770"/>
      <c r="P178" s="2222"/>
      <c r="Q178" s="780"/>
      <c r="R178" s="133"/>
      <c r="S178" s="780"/>
      <c r="T178" s="255"/>
      <c r="U178" s="256"/>
      <c r="V178" s="256"/>
      <c r="W178" s="256"/>
      <c r="X178" s="256"/>
      <c r="Y178" s="256"/>
      <c r="Z178" s="256"/>
      <c r="AA178" s="257"/>
      <c r="AB178" s="256"/>
      <c r="AC178" s="256"/>
      <c r="AD178" s="256"/>
      <c r="AE178" s="256"/>
      <c r="AF178" s="258"/>
    </row>
    <row r="179" spans="1:32" ht="41.25" customHeight="1" x14ac:dyDescent="0.25">
      <c r="A179" s="2058">
        <v>15</v>
      </c>
      <c r="B179" s="1785" t="s">
        <v>134</v>
      </c>
      <c r="C179" s="1785" t="s">
        <v>59</v>
      </c>
      <c r="D179" s="1785" t="s">
        <v>60</v>
      </c>
      <c r="E179" s="1785" t="s">
        <v>88</v>
      </c>
      <c r="F179" s="1785" t="s">
        <v>55</v>
      </c>
      <c r="G179" s="1785" t="s">
        <v>97</v>
      </c>
      <c r="H179" s="1785" t="s">
        <v>115</v>
      </c>
      <c r="I179" s="1881" t="s">
        <v>451</v>
      </c>
      <c r="J179" s="1785" t="s">
        <v>452</v>
      </c>
      <c r="K179" s="2212" t="s">
        <v>48</v>
      </c>
      <c r="L179" s="264" t="s">
        <v>435</v>
      </c>
      <c r="M179" s="264" t="s">
        <v>217</v>
      </c>
      <c r="N179" s="233" t="s">
        <v>241</v>
      </c>
      <c r="O179" s="2215" t="s">
        <v>224</v>
      </c>
      <c r="P179" s="2218">
        <v>65000000</v>
      </c>
      <c r="Q179" s="1136" t="s">
        <v>49</v>
      </c>
      <c r="R179" s="1137">
        <v>1</v>
      </c>
      <c r="S179" s="1137">
        <v>0</v>
      </c>
      <c r="T179" s="264" t="s">
        <v>437</v>
      </c>
      <c r="U179" s="277"/>
      <c r="V179" s="265"/>
      <c r="W179" s="265"/>
      <c r="X179" s="265"/>
      <c r="Y179" s="265"/>
      <c r="Z179" s="266"/>
      <c r="AA179" s="265"/>
      <c r="AB179" s="265"/>
      <c r="AC179" s="265"/>
      <c r="AD179" s="266"/>
      <c r="AE179" s="266"/>
      <c r="AF179" s="267"/>
    </row>
    <row r="180" spans="1:32" ht="32.25" customHeight="1" x14ac:dyDescent="0.25">
      <c r="A180" s="2059"/>
      <c r="B180" s="1786"/>
      <c r="C180" s="1786"/>
      <c r="D180" s="1786"/>
      <c r="E180" s="1786"/>
      <c r="F180" s="1786"/>
      <c r="G180" s="1786"/>
      <c r="H180" s="1786"/>
      <c r="I180" s="1882"/>
      <c r="J180" s="1786"/>
      <c r="K180" s="2213"/>
      <c r="L180" s="273" t="s">
        <v>442</v>
      </c>
      <c r="M180" s="273" t="s">
        <v>227</v>
      </c>
      <c r="N180" s="246" t="s">
        <v>241</v>
      </c>
      <c r="O180" s="2216"/>
      <c r="P180" s="2219"/>
      <c r="Q180" s="1133" t="s">
        <v>49</v>
      </c>
      <c r="R180" s="1134">
        <v>1</v>
      </c>
      <c r="S180" s="1134">
        <v>0</v>
      </c>
      <c r="T180" s="273" t="s">
        <v>449</v>
      </c>
      <c r="U180" s="323"/>
      <c r="V180" s="271"/>
      <c r="W180" s="271"/>
      <c r="X180" s="271"/>
      <c r="Y180" s="271"/>
      <c r="Z180" s="270"/>
      <c r="AA180" s="271"/>
      <c r="AB180" s="271"/>
      <c r="AC180" s="271"/>
      <c r="AD180" s="270"/>
      <c r="AE180" s="270"/>
      <c r="AF180" s="272"/>
    </row>
    <row r="181" spans="1:32" ht="32.25" customHeight="1" x14ac:dyDescent="0.25">
      <c r="A181" s="2059"/>
      <c r="B181" s="1786"/>
      <c r="C181" s="1786"/>
      <c r="D181" s="1786"/>
      <c r="E181" s="1786"/>
      <c r="F181" s="1786"/>
      <c r="G181" s="1786"/>
      <c r="H181" s="1786"/>
      <c r="I181" s="1882"/>
      <c r="J181" s="1786"/>
      <c r="K181" s="2213"/>
      <c r="L181" s="268" t="s">
        <v>438</v>
      </c>
      <c r="M181" s="268" t="s">
        <v>222</v>
      </c>
      <c r="N181" s="246" t="s">
        <v>241</v>
      </c>
      <c r="O181" s="2216"/>
      <c r="P181" s="2219"/>
      <c r="Q181" s="1133" t="s">
        <v>49</v>
      </c>
      <c r="R181" s="1134">
        <v>1</v>
      </c>
      <c r="S181" s="1134">
        <v>0</v>
      </c>
      <c r="T181" s="273" t="s">
        <v>439</v>
      </c>
      <c r="U181" s="269"/>
      <c r="V181" s="269"/>
      <c r="W181" s="270"/>
      <c r="X181" s="270"/>
      <c r="Y181" s="271"/>
      <c r="Z181" s="270"/>
      <c r="AA181" s="270"/>
      <c r="AB181" s="270"/>
      <c r="AC181" s="271"/>
      <c r="AD181" s="270"/>
      <c r="AE181" s="270"/>
      <c r="AF181" s="272"/>
    </row>
    <row r="182" spans="1:32" ht="15.75" x14ac:dyDescent="0.25">
      <c r="A182" s="2059"/>
      <c r="B182" s="1786"/>
      <c r="C182" s="1786"/>
      <c r="D182" s="1786"/>
      <c r="E182" s="1786"/>
      <c r="F182" s="1786"/>
      <c r="G182" s="1786"/>
      <c r="H182" s="1786"/>
      <c r="I182" s="1882"/>
      <c r="J182" s="1786"/>
      <c r="K182" s="2213"/>
      <c r="L182" s="273" t="s">
        <v>440</v>
      </c>
      <c r="M182" s="268" t="s">
        <v>222</v>
      </c>
      <c r="N182" s="246" t="s">
        <v>218</v>
      </c>
      <c r="O182" s="2216"/>
      <c r="P182" s="2219"/>
      <c r="Q182" s="1133" t="s">
        <v>49</v>
      </c>
      <c r="R182" s="1134">
        <v>1</v>
      </c>
      <c r="S182" s="1134">
        <v>0</v>
      </c>
      <c r="T182" s="273" t="s">
        <v>447</v>
      </c>
      <c r="U182" s="270"/>
      <c r="V182" s="269"/>
      <c r="W182" s="270"/>
      <c r="X182" s="270"/>
      <c r="Y182" s="271"/>
      <c r="Z182" s="270"/>
      <c r="AA182" s="271"/>
      <c r="AB182" s="271"/>
      <c r="AC182" s="271"/>
      <c r="AD182" s="271"/>
      <c r="AE182" s="270"/>
      <c r="AF182" s="272"/>
    </row>
    <row r="183" spans="1:32" ht="15.75" x14ac:dyDescent="0.25">
      <c r="A183" s="2059"/>
      <c r="B183" s="1786"/>
      <c r="C183" s="1786"/>
      <c r="D183" s="1786"/>
      <c r="E183" s="1786"/>
      <c r="F183" s="1786"/>
      <c r="G183" s="1786"/>
      <c r="H183" s="1786"/>
      <c r="I183" s="1882"/>
      <c r="J183" s="1786"/>
      <c r="K183" s="2213"/>
      <c r="L183" s="268" t="s">
        <v>445</v>
      </c>
      <c r="M183" s="270" t="s">
        <v>227</v>
      </c>
      <c r="N183" s="246" t="s">
        <v>241</v>
      </c>
      <c r="O183" s="2216"/>
      <c r="P183" s="2219"/>
      <c r="Q183" s="1133" t="s">
        <v>49</v>
      </c>
      <c r="R183" s="1134">
        <v>1</v>
      </c>
      <c r="S183" s="1134">
        <v>0</v>
      </c>
      <c r="T183" s="273" t="s">
        <v>441</v>
      </c>
      <c r="U183" s="270"/>
      <c r="V183" s="269"/>
      <c r="W183" s="270"/>
      <c r="X183" s="270"/>
      <c r="Y183" s="270"/>
      <c r="Z183" s="270"/>
      <c r="AA183" s="270"/>
      <c r="AB183" s="270"/>
      <c r="AC183" s="270"/>
      <c r="AD183" s="270"/>
      <c r="AE183" s="270"/>
      <c r="AF183" s="272"/>
    </row>
    <row r="184" spans="1:32" ht="15.75" x14ac:dyDescent="0.25">
      <c r="A184" s="2059"/>
      <c r="B184" s="1786"/>
      <c r="C184" s="1786"/>
      <c r="D184" s="1786"/>
      <c r="E184" s="1786"/>
      <c r="F184" s="1786"/>
      <c r="G184" s="1786"/>
      <c r="H184" s="1786"/>
      <c r="I184" s="1882"/>
      <c r="J184" s="1786"/>
      <c r="K184" s="2213"/>
      <c r="L184" s="273" t="s">
        <v>448</v>
      </c>
      <c r="M184" s="273" t="s">
        <v>240</v>
      </c>
      <c r="N184" s="246" t="s">
        <v>218</v>
      </c>
      <c r="O184" s="2216"/>
      <c r="P184" s="2219"/>
      <c r="Q184" s="1133" t="s">
        <v>49</v>
      </c>
      <c r="R184" s="1134">
        <v>1</v>
      </c>
      <c r="S184" s="1134">
        <v>0</v>
      </c>
      <c r="T184" s="273" t="s">
        <v>444</v>
      </c>
      <c r="U184" s="1"/>
      <c r="V184" s="28"/>
      <c r="W184" s="1"/>
      <c r="X184" s="1"/>
      <c r="Y184" s="1"/>
      <c r="Z184" s="1"/>
      <c r="AA184" s="1"/>
      <c r="AB184" s="1"/>
      <c r="AC184" s="1"/>
      <c r="AD184" s="1"/>
      <c r="AE184" s="1"/>
      <c r="AF184" s="55"/>
    </row>
    <row r="185" spans="1:32" ht="15.75" x14ac:dyDescent="0.25">
      <c r="A185" s="2059"/>
      <c r="B185" s="1786"/>
      <c r="C185" s="1786"/>
      <c r="D185" s="1786"/>
      <c r="E185" s="1786"/>
      <c r="F185" s="1786"/>
      <c r="G185" s="1786"/>
      <c r="H185" s="1786"/>
      <c r="I185" s="1882"/>
      <c r="J185" s="1786"/>
      <c r="K185" s="2213"/>
      <c r="L185" s="273"/>
      <c r="M185" s="273"/>
      <c r="N185" s="246"/>
      <c r="O185" s="2216"/>
      <c r="P185" s="2219"/>
      <c r="Q185" s="1135"/>
      <c r="R185" s="1135"/>
      <c r="S185" s="1135"/>
      <c r="T185" s="273"/>
      <c r="U185" s="1"/>
      <c r="V185" s="1"/>
      <c r="W185" s="1"/>
      <c r="X185" s="1"/>
      <c r="Y185" s="1"/>
      <c r="Z185" s="1"/>
      <c r="AA185" s="1"/>
      <c r="AB185" s="1"/>
      <c r="AC185" s="1"/>
      <c r="AD185" s="1"/>
      <c r="AE185" s="1"/>
      <c r="AF185" s="55"/>
    </row>
    <row r="186" spans="1:32" ht="15.75" x14ac:dyDescent="0.25">
      <c r="A186" s="2059"/>
      <c r="B186" s="1786"/>
      <c r="C186" s="1786"/>
      <c r="D186" s="1786"/>
      <c r="E186" s="1786"/>
      <c r="F186" s="1786"/>
      <c r="G186" s="1786"/>
      <c r="H186" s="1786"/>
      <c r="I186" s="1882"/>
      <c r="J186" s="1786"/>
      <c r="K186" s="2213"/>
      <c r="L186" s="273"/>
      <c r="M186" s="273"/>
      <c r="N186" s="246"/>
      <c r="O186" s="2216"/>
      <c r="P186" s="2219"/>
      <c r="Q186" s="1135"/>
      <c r="R186" s="1135"/>
      <c r="S186" s="1135"/>
      <c r="T186" s="1"/>
      <c r="U186" s="1"/>
      <c r="V186" s="1"/>
      <c r="W186" s="1"/>
      <c r="X186" s="1"/>
      <c r="Y186" s="1"/>
      <c r="Z186" s="1"/>
      <c r="AA186" s="1"/>
      <c r="AB186" s="1"/>
      <c r="AC186" s="1"/>
      <c r="AD186" s="1"/>
      <c r="AE186" s="1"/>
      <c r="AF186" s="55"/>
    </row>
    <row r="187" spans="1:32" ht="30" customHeight="1" thickBot="1" x14ac:dyDescent="0.3">
      <c r="A187" s="2060"/>
      <c r="B187" s="1787"/>
      <c r="C187" s="1787"/>
      <c r="D187" s="1787"/>
      <c r="E187" s="1787"/>
      <c r="F187" s="1787"/>
      <c r="G187" s="1787"/>
      <c r="H187" s="1787"/>
      <c r="I187" s="1883"/>
      <c r="J187" s="1787"/>
      <c r="K187" s="2214"/>
      <c r="L187" s="275"/>
      <c r="M187" s="275"/>
      <c r="N187" s="260"/>
      <c r="O187" s="2217"/>
      <c r="P187" s="2220"/>
      <c r="Q187" s="1138"/>
      <c r="R187" s="1138"/>
      <c r="S187" s="1138"/>
      <c r="T187" s="57"/>
      <c r="U187" s="57"/>
      <c r="V187" s="57"/>
      <c r="W187" s="57"/>
      <c r="X187" s="57"/>
      <c r="Y187" s="57"/>
      <c r="Z187" s="57"/>
      <c r="AA187" s="57"/>
      <c r="AB187" s="57"/>
      <c r="AC187" s="57"/>
      <c r="AD187" s="57"/>
      <c r="AE187" s="57"/>
      <c r="AF187" s="64"/>
    </row>
    <row r="188" spans="1:32" ht="45.75" customHeight="1" x14ac:dyDescent="0.25">
      <c r="A188" s="2232">
        <v>16</v>
      </c>
      <c r="B188" s="1782" t="s">
        <v>61</v>
      </c>
      <c r="C188" s="1782" t="s">
        <v>62</v>
      </c>
      <c r="D188" s="1782" t="s">
        <v>68</v>
      </c>
      <c r="E188" s="1782" t="s">
        <v>84</v>
      </c>
      <c r="F188" s="1782" t="s">
        <v>55</v>
      </c>
      <c r="G188" s="1782" t="s">
        <v>97</v>
      </c>
      <c r="H188" s="1782" t="s">
        <v>115</v>
      </c>
      <c r="I188" s="1884" t="s">
        <v>453</v>
      </c>
      <c r="J188" s="1782" t="s">
        <v>454</v>
      </c>
      <c r="K188" s="2226" t="s">
        <v>48</v>
      </c>
      <c r="L188" s="1074" t="s">
        <v>442</v>
      </c>
      <c r="M188" s="1191" t="s">
        <v>227</v>
      </c>
      <c r="N188" s="1192" t="s">
        <v>241</v>
      </c>
      <c r="O188" s="2229" t="s">
        <v>224</v>
      </c>
      <c r="P188" s="2223">
        <f>233400998.95</f>
        <v>233400998.94999999</v>
      </c>
      <c r="Q188" s="1193" t="s">
        <v>49</v>
      </c>
      <c r="R188" s="1194">
        <v>1</v>
      </c>
      <c r="S188" s="1194">
        <v>0</v>
      </c>
      <c r="T188" s="1074" t="s">
        <v>449</v>
      </c>
      <c r="U188" s="277"/>
      <c r="V188" s="265"/>
      <c r="W188" s="265"/>
      <c r="X188" s="265"/>
      <c r="Y188" s="265"/>
      <c r="Z188" s="266"/>
      <c r="AA188" s="265"/>
      <c r="AB188" s="265"/>
      <c r="AC188" s="265"/>
      <c r="AD188" s="266"/>
      <c r="AE188" s="266"/>
      <c r="AF188" s="267"/>
    </row>
    <row r="189" spans="1:32" ht="15.75" x14ac:dyDescent="0.25">
      <c r="A189" s="2233"/>
      <c r="B189" s="1783"/>
      <c r="C189" s="1783"/>
      <c r="D189" s="1783"/>
      <c r="E189" s="1783"/>
      <c r="F189" s="1783"/>
      <c r="G189" s="1783"/>
      <c r="H189" s="1783"/>
      <c r="I189" s="1885"/>
      <c r="J189" s="1783"/>
      <c r="K189" s="2227"/>
      <c r="L189" s="1075" t="s">
        <v>438</v>
      </c>
      <c r="M189" s="1195" t="s">
        <v>222</v>
      </c>
      <c r="N189" s="1196" t="s">
        <v>241</v>
      </c>
      <c r="O189" s="2230"/>
      <c r="P189" s="2224"/>
      <c r="Q189" s="1197" t="s">
        <v>49</v>
      </c>
      <c r="R189" s="1198">
        <v>1</v>
      </c>
      <c r="S189" s="1198">
        <v>0</v>
      </c>
      <c r="T189" s="1075" t="s">
        <v>439</v>
      </c>
      <c r="U189" s="323"/>
      <c r="V189" s="271"/>
      <c r="W189" s="271"/>
      <c r="X189" s="271"/>
      <c r="Y189" s="271"/>
      <c r="Z189" s="270"/>
      <c r="AA189" s="271"/>
      <c r="AB189" s="271"/>
      <c r="AC189" s="271"/>
      <c r="AD189" s="270"/>
      <c r="AE189" s="270"/>
      <c r="AF189" s="272"/>
    </row>
    <row r="190" spans="1:32" ht="15.75" x14ac:dyDescent="0.25">
      <c r="A190" s="2233"/>
      <c r="B190" s="1783"/>
      <c r="C190" s="1783"/>
      <c r="D190" s="1783"/>
      <c r="E190" s="1783"/>
      <c r="F190" s="1783"/>
      <c r="G190" s="1783"/>
      <c r="H190" s="1783"/>
      <c r="I190" s="1885"/>
      <c r="J190" s="1783"/>
      <c r="K190" s="2227"/>
      <c r="L190" s="1075" t="s">
        <v>440</v>
      </c>
      <c r="M190" s="1195" t="s">
        <v>222</v>
      </c>
      <c r="N190" s="1196" t="s">
        <v>218</v>
      </c>
      <c r="O190" s="2230"/>
      <c r="P190" s="2224"/>
      <c r="Q190" s="1197" t="s">
        <v>49</v>
      </c>
      <c r="R190" s="1198">
        <v>1</v>
      </c>
      <c r="S190" s="1198">
        <v>0</v>
      </c>
      <c r="T190" s="1075" t="s">
        <v>447</v>
      </c>
      <c r="U190" s="269"/>
      <c r="V190" s="269"/>
      <c r="W190" s="270"/>
      <c r="X190" s="270"/>
      <c r="Y190" s="271"/>
      <c r="Z190" s="270"/>
      <c r="AA190" s="270"/>
      <c r="AB190" s="270"/>
      <c r="AC190" s="271"/>
      <c r="AD190" s="270"/>
      <c r="AE190" s="270"/>
      <c r="AF190" s="272"/>
    </row>
    <row r="191" spans="1:32" ht="15.75" x14ac:dyDescent="0.25">
      <c r="A191" s="2233"/>
      <c r="B191" s="1783"/>
      <c r="C191" s="1783"/>
      <c r="D191" s="1783"/>
      <c r="E191" s="1783"/>
      <c r="F191" s="1783"/>
      <c r="G191" s="1783"/>
      <c r="H191" s="1783"/>
      <c r="I191" s="1885"/>
      <c r="J191" s="1783"/>
      <c r="K191" s="2227"/>
      <c r="L191" s="1195" t="s">
        <v>445</v>
      </c>
      <c r="M191" s="1199" t="s">
        <v>227</v>
      </c>
      <c r="N191" s="1196" t="s">
        <v>241</v>
      </c>
      <c r="O191" s="2230"/>
      <c r="P191" s="2224"/>
      <c r="Q191" s="1197" t="s">
        <v>49</v>
      </c>
      <c r="R191" s="1198">
        <v>1</v>
      </c>
      <c r="S191" s="1198">
        <v>0</v>
      </c>
      <c r="T191" s="1075" t="s">
        <v>441</v>
      </c>
      <c r="U191" s="269"/>
      <c r="V191" s="270"/>
      <c r="W191" s="270"/>
      <c r="X191" s="270"/>
      <c r="Y191" s="271"/>
      <c r="Z191" s="270"/>
      <c r="AA191" s="271"/>
      <c r="AB191" s="271"/>
      <c r="AC191" s="271"/>
      <c r="AD191" s="271"/>
      <c r="AE191" s="270"/>
      <c r="AF191" s="272"/>
    </row>
    <row r="192" spans="1:32" ht="15.75" x14ac:dyDescent="0.25">
      <c r="A192" s="2233"/>
      <c r="B192" s="1783"/>
      <c r="C192" s="1783"/>
      <c r="D192" s="1783"/>
      <c r="E192" s="1783"/>
      <c r="F192" s="1783"/>
      <c r="G192" s="1783"/>
      <c r="H192" s="1783"/>
      <c r="I192" s="1885"/>
      <c r="J192" s="1783"/>
      <c r="K192" s="2227"/>
      <c r="L192" s="1075" t="s">
        <v>448</v>
      </c>
      <c r="M192" s="1075" t="s">
        <v>240</v>
      </c>
      <c r="N192" s="1196" t="s">
        <v>218</v>
      </c>
      <c r="O192" s="2230"/>
      <c r="P192" s="2224"/>
      <c r="Q192" s="1197" t="s">
        <v>49</v>
      </c>
      <c r="R192" s="1198">
        <v>1</v>
      </c>
      <c r="S192" s="1198">
        <v>0</v>
      </c>
      <c r="T192" s="1075" t="s">
        <v>444</v>
      </c>
      <c r="U192" s="270"/>
      <c r="V192" s="269"/>
      <c r="W192" s="270"/>
      <c r="X192" s="270"/>
      <c r="Y192" s="270"/>
      <c r="Z192" s="270"/>
      <c r="AA192" s="270"/>
      <c r="AB192" s="270"/>
      <c r="AC192" s="270"/>
      <c r="AD192" s="270"/>
      <c r="AE192" s="270"/>
      <c r="AF192" s="272"/>
    </row>
    <row r="193" spans="1:32" ht="15.75" x14ac:dyDescent="0.25">
      <c r="A193" s="2233"/>
      <c r="B193" s="1783"/>
      <c r="C193" s="1783"/>
      <c r="D193" s="1783"/>
      <c r="E193" s="1783"/>
      <c r="F193" s="1783"/>
      <c r="G193" s="1783"/>
      <c r="H193" s="1783"/>
      <c r="I193" s="1885"/>
      <c r="J193" s="1783"/>
      <c r="K193" s="2227"/>
      <c r="L193" s="1195"/>
      <c r="M193" s="1075"/>
      <c r="N193" s="1196"/>
      <c r="O193" s="2230"/>
      <c r="P193" s="2224"/>
      <c r="Q193" s="1200"/>
      <c r="R193" s="1200"/>
      <c r="S193" s="1200"/>
      <c r="T193" s="1075"/>
      <c r="U193" s="1"/>
      <c r="V193" s="1"/>
      <c r="W193" s="1"/>
      <c r="X193" s="1"/>
      <c r="Y193" s="1"/>
      <c r="Z193" s="1"/>
      <c r="AA193" s="1"/>
      <c r="AB193" s="1"/>
      <c r="AC193" s="1"/>
      <c r="AD193" s="1"/>
      <c r="AE193" s="1"/>
      <c r="AF193" s="55"/>
    </row>
    <row r="194" spans="1:32" ht="15.75" x14ac:dyDescent="0.25">
      <c r="A194" s="2233"/>
      <c r="B194" s="1783"/>
      <c r="C194" s="1783"/>
      <c r="D194" s="1783"/>
      <c r="E194" s="1783"/>
      <c r="F194" s="1783"/>
      <c r="G194" s="1783"/>
      <c r="H194" s="1783"/>
      <c r="I194" s="1885"/>
      <c r="J194" s="1783"/>
      <c r="K194" s="2227"/>
      <c r="L194" s="1075"/>
      <c r="M194" s="1075"/>
      <c r="N194" s="1196"/>
      <c r="O194" s="2230"/>
      <c r="P194" s="2224"/>
      <c r="Q194" s="1200"/>
      <c r="R194" s="1200"/>
      <c r="S194" s="1200"/>
      <c r="T194" s="1075"/>
      <c r="U194" s="1"/>
      <c r="V194" s="1"/>
      <c r="W194" s="1"/>
      <c r="X194" s="1"/>
      <c r="Y194" s="1"/>
      <c r="Z194" s="1"/>
      <c r="AA194" s="1"/>
      <c r="AB194" s="1"/>
      <c r="AC194" s="1"/>
      <c r="AD194" s="1"/>
      <c r="AE194" s="1"/>
      <c r="AF194" s="55"/>
    </row>
    <row r="195" spans="1:32" ht="15.75" x14ac:dyDescent="0.25">
      <c r="A195" s="2233"/>
      <c r="B195" s="1783"/>
      <c r="C195" s="1783"/>
      <c r="D195" s="1783"/>
      <c r="E195" s="1783"/>
      <c r="F195" s="1783"/>
      <c r="G195" s="1783"/>
      <c r="H195" s="1783"/>
      <c r="I195" s="1885"/>
      <c r="J195" s="1783"/>
      <c r="K195" s="2227"/>
      <c r="L195" s="1075"/>
      <c r="M195" s="1075"/>
      <c r="N195" s="1196"/>
      <c r="O195" s="2230"/>
      <c r="P195" s="2224"/>
      <c r="Q195" s="1200"/>
      <c r="R195" s="1200"/>
      <c r="S195" s="1200"/>
      <c r="T195" s="974"/>
      <c r="U195" s="1"/>
      <c r="V195" s="1"/>
      <c r="W195" s="1"/>
      <c r="X195" s="1"/>
      <c r="Y195" s="1"/>
      <c r="Z195" s="1"/>
      <c r="AA195" s="1"/>
      <c r="AB195" s="1"/>
      <c r="AC195" s="1"/>
      <c r="AD195" s="1"/>
      <c r="AE195" s="1"/>
      <c r="AF195" s="55"/>
    </row>
    <row r="196" spans="1:32" ht="46.5" customHeight="1" thickBot="1" x14ac:dyDescent="0.3">
      <c r="A196" s="2234"/>
      <c r="B196" s="1784"/>
      <c r="C196" s="1784"/>
      <c r="D196" s="1784"/>
      <c r="E196" s="1784"/>
      <c r="F196" s="1784"/>
      <c r="G196" s="1784"/>
      <c r="H196" s="1784"/>
      <c r="I196" s="1886"/>
      <c r="J196" s="1784"/>
      <c r="K196" s="2228"/>
      <c r="L196" s="1076"/>
      <c r="M196" s="1076"/>
      <c r="N196" s="1201"/>
      <c r="O196" s="2231"/>
      <c r="P196" s="2225"/>
      <c r="Q196" s="1202"/>
      <c r="R196" s="1202"/>
      <c r="S196" s="1202"/>
      <c r="T196" s="980"/>
      <c r="U196" s="57"/>
      <c r="V196" s="57"/>
      <c r="W196" s="57"/>
      <c r="X196" s="57"/>
      <c r="Y196" s="57"/>
      <c r="Z196" s="57"/>
      <c r="AA196" s="57"/>
      <c r="AB196" s="57"/>
      <c r="AC196" s="57"/>
      <c r="AD196" s="57"/>
      <c r="AE196" s="57"/>
      <c r="AF196" s="64"/>
    </row>
    <row r="197" spans="1:32" ht="36.75" customHeight="1" x14ac:dyDescent="0.25">
      <c r="A197" s="2058">
        <v>17</v>
      </c>
      <c r="B197" s="1785" t="s">
        <v>61</v>
      </c>
      <c r="C197" s="1785" t="s">
        <v>62</v>
      </c>
      <c r="D197" s="1785" t="s">
        <v>68</v>
      </c>
      <c r="E197" s="1785" t="s">
        <v>84</v>
      </c>
      <c r="F197" s="1785" t="s">
        <v>55</v>
      </c>
      <c r="G197" s="1785" t="s">
        <v>97</v>
      </c>
      <c r="H197" s="1785" t="s">
        <v>115</v>
      </c>
      <c r="I197" s="1881" t="s">
        <v>455</v>
      </c>
      <c r="J197" s="1785" t="s">
        <v>456</v>
      </c>
      <c r="K197" s="2212" t="s">
        <v>48</v>
      </c>
      <c r="L197" s="264" t="s">
        <v>433</v>
      </c>
      <c r="M197" s="264" t="s">
        <v>217</v>
      </c>
      <c r="N197" s="233" t="s">
        <v>436</v>
      </c>
      <c r="O197" s="2215" t="s">
        <v>224</v>
      </c>
      <c r="P197" s="2218">
        <f>420256327.75</f>
        <v>420256327.75</v>
      </c>
      <c r="Q197" s="1136" t="s">
        <v>49</v>
      </c>
      <c r="R197" s="1137">
        <v>1</v>
      </c>
      <c r="S197" s="1137">
        <v>0</v>
      </c>
      <c r="T197" s="264" t="s">
        <v>434</v>
      </c>
      <c r="U197" s="277"/>
      <c r="V197" s="277"/>
      <c r="W197" s="265"/>
      <c r="X197" s="265"/>
      <c r="Y197" s="265"/>
      <c r="Z197" s="266"/>
      <c r="AA197" s="265"/>
      <c r="AB197" s="265"/>
      <c r="AC197" s="265"/>
      <c r="AD197" s="266"/>
      <c r="AE197" s="266"/>
      <c r="AF197" s="267"/>
    </row>
    <row r="198" spans="1:32" ht="15.75" x14ac:dyDescent="0.25">
      <c r="A198" s="2059"/>
      <c r="B198" s="1786"/>
      <c r="C198" s="1786"/>
      <c r="D198" s="1786"/>
      <c r="E198" s="1786"/>
      <c r="F198" s="1786"/>
      <c r="G198" s="1786"/>
      <c r="H198" s="1786"/>
      <c r="I198" s="1882"/>
      <c r="J198" s="1786"/>
      <c r="K198" s="2213"/>
      <c r="L198" s="273" t="s">
        <v>435</v>
      </c>
      <c r="M198" s="273" t="s">
        <v>217</v>
      </c>
      <c r="N198" s="246" t="s">
        <v>241</v>
      </c>
      <c r="O198" s="2216"/>
      <c r="P198" s="2219"/>
      <c r="Q198" s="1133" t="s">
        <v>49</v>
      </c>
      <c r="R198" s="1134">
        <v>1</v>
      </c>
      <c r="S198" s="1134">
        <v>0</v>
      </c>
      <c r="T198" s="273" t="s">
        <v>437</v>
      </c>
      <c r="U198" s="270"/>
      <c r="V198" s="269"/>
      <c r="W198" s="270"/>
      <c r="X198" s="270"/>
      <c r="Y198" s="271"/>
      <c r="Z198" s="270"/>
      <c r="AA198" s="270"/>
      <c r="AB198" s="270"/>
      <c r="AC198" s="271"/>
      <c r="AD198" s="270"/>
      <c r="AE198" s="270"/>
      <c r="AF198" s="272"/>
    </row>
    <row r="199" spans="1:32" ht="15.75" x14ac:dyDescent="0.25">
      <c r="A199" s="2059"/>
      <c r="B199" s="1786"/>
      <c r="C199" s="1786"/>
      <c r="D199" s="1786"/>
      <c r="E199" s="1786"/>
      <c r="F199" s="1786"/>
      <c r="G199" s="1786"/>
      <c r="H199" s="1786"/>
      <c r="I199" s="1882"/>
      <c r="J199" s="1786"/>
      <c r="K199" s="2213"/>
      <c r="L199" s="268" t="s">
        <v>442</v>
      </c>
      <c r="M199" s="270" t="s">
        <v>227</v>
      </c>
      <c r="N199" s="246" t="s">
        <v>241</v>
      </c>
      <c r="O199" s="2216"/>
      <c r="P199" s="2219"/>
      <c r="Q199" s="1133" t="s">
        <v>49</v>
      </c>
      <c r="R199" s="1134">
        <v>1</v>
      </c>
      <c r="S199" s="1134">
        <v>0</v>
      </c>
      <c r="T199" s="273" t="s">
        <v>449</v>
      </c>
      <c r="U199" s="270"/>
      <c r="V199" s="269"/>
      <c r="W199" s="270"/>
      <c r="X199" s="270"/>
      <c r="Y199" s="271"/>
      <c r="Z199" s="270"/>
      <c r="AA199" s="270"/>
      <c r="AB199" s="270"/>
      <c r="AC199" s="271"/>
      <c r="AD199" s="270"/>
      <c r="AE199" s="270"/>
      <c r="AF199" s="272"/>
    </row>
    <row r="200" spans="1:32" ht="15.75" x14ac:dyDescent="0.25">
      <c r="A200" s="2059"/>
      <c r="B200" s="1786"/>
      <c r="C200" s="1786"/>
      <c r="D200" s="1786"/>
      <c r="E200" s="1786"/>
      <c r="F200" s="1786"/>
      <c r="G200" s="1786"/>
      <c r="H200" s="1786"/>
      <c r="I200" s="1882"/>
      <c r="J200" s="1786"/>
      <c r="K200" s="2213"/>
      <c r="L200" s="268" t="s">
        <v>438</v>
      </c>
      <c r="M200" s="268" t="s">
        <v>222</v>
      </c>
      <c r="N200" s="246" t="s">
        <v>241</v>
      </c>
      <c r="O200" s="2216"/>
      <c r="P200" s="2219"/>
      <c r="Q200" s="1133" t="s">
        <v>49</v>
      </c>
      <c r="R200" s="1134">
        <v>1</v>
      </c>
      <c r="S200" s="1134">
        <v>0</v>
      </c>
      <c r="T200" s="273" t="s">
        <v>439</v>
      </c>
      <c r="U200" s="270"/>
      <c r="V200" s="269"/>
      <c r="W200" s="269"/>
      <c r="X200" s="270"/>
      <c r="Y200" s="271"/>
      <c r="Z200" s="270"/>
      <c r="AA200" s="271"/>
      <c r="AB200" s="271"/>
      <c r="AC200" s="271"/>
      <c r="AD200" s="271"/>
      <c r="AE200" s="270"/>
      <c r="AF200" s="272"/>
    </row>
    <row r="201" spans="1:32" ht="15.75" x14ac:dyDescent="0.25">
      <c r="A201" s="2059"/>
      <c r="B201" s="1786"/>
      <c r="C201" s="1786"/>
      <c r="D201" s="1786"/>
      <c r="E201" s="1786"/>
      <c r="F201" s="1786"/>
      <c r="G201" s="1786"/>
      <c r="H201" s="1786"/>
      <c r="I201" s="1882"/>
      <c r="J201" s="1786"/>
      <c r="K201" s="2213"/>
      <c r="L201" s="273" t="s">
        <v>440</v>
      </c>
      <c r="M201" s="268" t="s">
        <v>222</v>
      </c>
      <c r="N201" s="246" t="s">
        <v>218</v>
      </c>
      <c r="O201" s="2216"/>
      <c r="P201" s="2219"/>
      <c r="Q201" s="1133" t="s">
        <v>49</v>
      </c>
      <c r="R201" s="1134">
        <v>1</v>
      </c>
      <c r="S201" s="1134">
        <v>0</v>
      </c>
      <c r="T201" s="273" t="s">
        <v>447</v>
      </c>
      <c r="U201" s="270"/>
      <c r="V201" s="270"/>
      <c r="W201" s="269"/>
      <c r="X201" s="270"/>
      <c r="Y201" s="270"/>
      <c r="Z201" s="270"/>
      <c r="AA201" s="270"/>
      <c r="AB201" s="270"/>
      <c r="AC201" s="270"/>
      <c r="AD201" s="270"/>
      <c r="AE201" s="270"/>
      <c r="AF201" s="272"/>
    </row>
    <row r="202" spans="1:32" ht="15.75" x14ac:dyDescent="0.25">
      <c r="A202" s="2059"/>
      <c r="B202" s="1786"/>
      <c r="C202" s="1786"/>
      <c r="D202" s="1786"/>
      <c r="E202" s="1786"/>
      <c r="F202" s="1786"/>
      <c r="G202" s="1786"/>
      <c r="H202" s="1786"/>
      <c r="I202" s="1882"/>
      <c r="J202" s="1786"/>
      <c r="K202" s="2213"/>
      <c r="L202" s="268" t="s">
        <v>445</v>
      </c>
      <c r="M202" s="270" t="s">
        <v>227</v>
      </c>
      <c r="N202" s="246" t="s">
        <v>241</v>
      </c>
      <c r="O202" s="2216"/>
      <c r="P202" s="2219"/>
      <c r="Q202" s="1133" t="s">
        <v>49</v>
      </c>
      <c r="R202" s="1134">
        <v>1</v>
      </c>
      <c r="S202" s="1134">
        <v>0</v>
      </c>
      <c r="T202" s="273" t="s">
        <v>441</v>
      </c>
      <c r="U202" s="1"/>
      <c r="V202" s="1"/>
      <c r="W202" s="1"/>
      <c r="X202" s="28"/>
      <c r="Y202" s="1"/>
      <c r="Z202" s="1"/>
      <c r="AA202" s="1"/>
      <c r="AB202" s="1"/>
      <c r="AC202" s="1"/>
      <c r="AD202" s="1"/>
      <c r="AE202" s="1"/>
      <c r="AF202" s="55"/>
    </row>
    <row r="203" spans="1:32" ht="15.75" x14ac:dyDescent="0.25">
      <c r="A203" s="2059"/>
      <c r="B203" s="1786"/>
      <c r="C203" s="1786"/>
      <c r="D203" s="1786"/>
      <c r="E203" s="1786"/>
      <c r="F203" s="1786"/>
      <c r="G203" s="1786"/>
      <c r="H203" s="1786"/>
      <c r="I203" s="1882"/>
      <c r="J203" s="1786"/>
      <c r="K203" s="2213"/>
      <c r="L203" s="273" t="s">
        <v>448</v>
      </c>
      <c r="M203" s="273" t="s">
        <v>240</v>
      </c>
      <c r="N203" s="246" t="s">
        <v>218</v>
      </c>
      <c r="O203" s="2216"/>
      <c r="P203" s="2219"/>
      <c r="Q203" s="1133" t="s">
        <v>49</v>
      </c>
      <c r="R203" s="1134">
        <v>1</v>
      </c>
      <c r="S203" s="1134">
        <v>0</v>
      </c>
      <c r="T203" s="273" t="s">
        <v>444</v>
      </c>
      <c r="U203" s="1"/>
      <c r="V203" s="1"/>
      <c r="W203" s="1"/>
      <c r="X203" s="28"/>
      <c r="Y203" s="1"/>
      <c r="Z203" s="1"/>
      <c r="AA203" s="1"/>
      <c r="AB203" s="1"/>
      <c r="AC203" s="1"/>
      <c r="AD203" s="1"/>
      <c r="AE203" s="1"/>
      <c r="AF203" s="55"/>
    </row>
    <row r="204" spans="1:32" ht="15.75" x14ac:dyDescent="0.25">
      <c r="A204" s="2059"/>
      <c r="B204" s="1786"/>
      <c r="C204" s="1786"/>
      <c r="D204" s="1786"/>
      <c r="E204" s="1786"/>
      <c r="F204" s="1786"/>
      <c r="G204" s="1786"/>
      <c r="H204" s="1786"/>
      <c r="I204" s="1882"/>
      <c r="J204" s="1786"/>
      <c r="K204" s="2213"/>
      <c r="L204" s="273"/>
      <c r="M204" s="273"/>
      <c r="N204" s="246"/>
      <c r="O204" s="2216"/>
      <c r="P204" s="2219"/>
      <c r="Q204" s="1135"/>
      <c r="R204" s="1135"/>
      <c r="S204" s="1135"/>
      <c r="T204" s="1"/>
      <c r="U204" s="1"/>
      <c r="V204" s="1"/>
      <c r="W204" s="1"/>
      <c r="X204" s="1"/>
      <c r="Y204" s="1"/>
      <c r="Z204" s="1"/>
      <c r="AA204" s="1"/>
      <c r="AB204" s="1"/>
      <c r="AC204" s="1"/>
      <c r="AD204" s="1"/>
      <c r="AE204" s="1"/>
      <c r="AF204" s="55"/>
    </row>
    <row r="205" spans="1:32" ht="61.5" customHeight="1" thickBot="1" x14ac:dyDescent="0.3">
      <c r="A205" s="2060"/>
      <c r="B205" s="1787"/>
      <c r="C205" s="1787"/>
      <c r="D205" s="1787"/>
      <c r="E205" s="1787"/>
      <c r="F205" s="1787"/>
      <c r="G205" s="1787"/>
      <c r="H205" s="1787"/>
      <c r="I205" s="1883"/>
      <c r="J205" s="1787"/>
      <c r="K205" s="2214"/>
      <c r="L205" s="275"/>
      <c r="M205" s="275"/>
      <c r="N205" s="260"/>
      <c r="O205" s="2217"/>
      <c r="P205" s="2220"/>
      <c r="Q205" s="1138"/>
      <c r="R205" s="1138"/>
      <c r="S205" s="1138"/>
      <c r="T205" s="57"/>
      <c r="U205" s="57"/>
      <c r="V205" s="57"/>
      <c r="W205" s="57"/>
      <c r="X205" s="57"/>
      <c r="Y205" s="57"/>
      <c r="Z205" s="57"/>
      <c r="AA205" s="57"/>
      <c r="AB205" s="57"/>
      <c r="AC205" s="57"/>
      <c r="AD205" s="57"/>
      <c r="AE205" s="57"/>
      <c r="AF205" s="64"/>
    </row>
    <row r="206" spans="1:32" ht="45.75" customHeight="1" x14ac:dyDescent="0.25">
      <c r="A206" s="2232">
        <v>18</v>
      </c>
      <c r="B206" s="1782" t="s">
        <v>61</v>
      </c>
      <c r="C206" s="1782" t="s">
        <v>66</v>
      </c>
      <c r="D206" s="1782" t="s">
        <v>73</v>
      </c>
      <c r="E206" s="1782" t="s">
        <v>83</v>
      </c>
      <c r="F206" s="1782" t="s">
        <v>55</v>
      </c>
      <c r="G206" s="1782" t="s">
        <v>97</v>
      </c>
      <c r="H206" s="1782" t="s">
        <v>115</v>
      </c>
      <c r="I206" s="1884" t="s">
        <v>457</v>
      </c>
      <c r="J206" s="1782" t="s">
        <v>458</v>
      </c>
      <c r="K206" s="2226" t="s">
        <v>201</v>
      </c>
      <c r="L206" s="1074" t="s">
        <v>442</v>
      </c>
      <c r="M206" s="1191" t="s">
        <v>227</v>
      </c>
      <c r="N206" s="1192" t="s">
        <v>241</v>
      </c>
      <c r="O206" s="2229" t="s">
        <v>213</v>
      </c>
      <c r="P206" s="2223">
        <v>8809561.0065000001</v>
      </c>
      <c r="Q206" s="1193" t="s">
        <v>49</v>
      </c>
      <c r="R206" s="1194">
        <v>1</v>
      </c>
      <c r="S206" s="1194">
        <v>0</v>
      </c>
      <c r="T206" s="1074" t="s">
        <v>449</v>
      </c>
      <c r="U206" s="1139"/>
      <c r="V206" s="266"/>
      <c r="W206" s="266"/>
      <c r="X206" s="265"/>
      <c r="Y206" s="265"/>
      <c r="Z206" s="266"/>
      <c r="AA206" s="265"/>
      <c r="AB206" s="265"/>
      <c r="AC206" s="265"/>
      <c r="AD206" s="266"/>
      <c r="AE206" s="266"/>
      <c r="AF206" s="267"/>
    </row>
    <row r="207" spans="1:32" ht="15.75" x14ac:dyDescent="0.25">
      <c r="A207" s="2233"/>
      <c r="B207" s="1783"/>
      <c r="C207" s="1783"/>
      <c r="D207" s="1783"/>
      <c r="E207" s="1783"/>
      <c r="F207" s="1783"/>
      <c r="G207" s="1783"/>
      <c r="H207" s="1783"/>
      <c r="I207" s="1885"/>
      <c r="J207" s="1783"/>
      <c r="K207" s="2227"/>
      <c r="L207" s="1075" t="s">
        <v>438</v>
      </c>
      <c r="M207" s="1195" t="s">
        <v>222</v>
      </c>
      <c r="N207" s="1196" t="s">
        <v>241</v>
      </c>
      <c r="O207" s="2230"/>
      <c r="P207" s="2224"/>
      <c r="Q207" s="1197" t="s">
        <v>49</v>
      </c>
      <c r="R207" s="1198">
        <v>1</v>
      </c>
      <c r="S207" s="1198">
        <v>0</v>
      </c>
      <c r="T207" s="1075" t="s">
        <v>439</v>
      </c>
      <c r="U207" s="269"/>
      <c r="V207" s="270"/>
      <c r="W207" s="270"/>
      <c r="X207" s="270"/>
      <c r="Y207" s="271"/>
      <c r="Z207" s="270"/>
      <c r="AA207" s="270"/>
      <c r="AB207" s="270"/>
      <c r="AC207" s="271"/>
      <c r="AD207" s="270"/>
      <c r="AE207" s="270"/>
      <c r="AF207" s="272"/>
    </row>
    <row r="208" spans="1:32" ht="15.75" x14ac:dyDescent="0.25">
      <c r="A208" s="2233"/>
      <c r="B208" s="1783"/>
      <c r="C208" s="1783"/>
      <c r="D208" s="1783"/>
      <c r="E208" s="1783"/>
      <c r="F208" s="1783"/>
      <c r="G208" s="1783"/>
      <c r="H208" s="1783"/>
      <c r="I208" s="1885"/>
      <c r="J208" s="1783"/>
      <c r="K208" s="2227"/>
      <c r="L208" s="1075" t="s">
        <v>440</v>
      </c>
      <c r="M208" s="1195" t="s">
        <v>222</v>
      </c>
      <c r="N208" s="1196" t="s">
        <v>218</v>
      </c>
      <c r="O208" s="2230"/>
      <c r="P208" s="2224"/>
      <c r="Q208" s="1197" t="s">
        <v>49</v>
      </c>
      <c r="R208" s="1198">
        <v>1</v>
      </c>
      <c r="S208" s="1198">
        <v>0</v>
      </c>
      <c r="T208" s="1075" t="s">
        <v>447</v>
      </c>
      <c r="U208" s="269"/>
      <c r="V208" s="270"/>
      <c r="W208" s="270"/>
      <c r="X208" s="270"/>
      <c r="Y208" s="271"/>
      <c r="Z208" s="270"/>
      <c r="AA208" s="271"/>
      <c r="AB208" s="271"/>
      <c r="AC208" s="271"/>
      <c r="AD208" s="271"/>
      <c r="AE208" s="270"/>
      <c r="AF208" s="272"/>
    </row>
    <row r="209" spans="1:32" ht="15.75" x14ac:dyDescent="0.25">
      <c r="A209" s="2233"/>
      <c r="B209" s="1783"/>
      <c r="C209" s="1783"/>
      <c r="D209" s="1783"/>
      <c r="E209" s="1783"/>
      <c r="F209" s="1783"/>
      <c r="G209" s="1783"/>
      <c r="H209" s="1783"/>
      <c r="I209" s="1885"/>
      <c r="J209" s="1783"/>
      <c r="K209" s="2227"/>
      <c r="L209" s="1075" t="s">
        <v>445</v>
      </c>
      <c r="M209" s="1199" t="s">
        <v>227</v>
      </c>
      <c r="N209" s="1196" t="s">
        <v>241</v>
      </c>
      <c r="O209" s="2230"/>
      <c r="P209" s="2224"/>
      <c r="Q209" s="1197" t="s">
        <v>49</v>
      </c>
      <c r="R209" s="1198">
        <v>1</v>
      </c>
      <c r="S209" s="1198">
        <v>0</v>
      </c>
      <c r="T209" s="1075" t="s">
        <v>441</v>
      </c>
      <c r="U209" s="270"/>
      <c r="V209" s="269"/>
      <c r="W209" s="270"/>
      <c r="X209" s="270"/>
      <c r="Y209" s="270"/>
      <c r="Z209" s="270"/>
      <c r="AA209" s="270"/>
      <c r="AB209" s="270"/>
      <c r="AC209" s="270"/>
      <c r="AD209" s="270"/>
      <c r="AE209" s="270"/>
      <c r="AF209" s="272"/>
    </row>
    <row r="210" spans="1:32" ht="15.75" x14ac:dyDescent="0.25">
      <c r="A210" s="2233"/>
      <c r="B210" s="1783"/>
      <c r="C210" s="1783"/>
      <c r="D210" s="1783"/>
      <c r="E210" s="1783"/>
      <c r="F210" s="1783"/>
      <c r="G210" s="1783"/>
      <c r="H210" s="1783"/>
      <c r="I210" s="1885"/>
      <c r="J210" s="1783"/>
      <c r="K210" s="2227"/>
      <c r="L210" s="1075" t="s">
        <v>448</v>
      </c>
      <c r="M210" s="1075" t="s">
        <v>240</v>
      </c>
      <c r="N210" s="1196" t="s">
        <v>218</v>
      </c>
      <c r="O210" s="2230"/>
      <c r="P210" s="2224"/>
      <c r="Q210" s="1197" t="s">
        <v>49</v>
      </c>
      <c r="R210" s="1198">
        <v>1</v>
      </c>
      <c r="S210" s="1198">
        <v>0</v>
      </c>
      <c r="T210" s="1075" t="s">
        <v>444</v>
      </c>
      <c r="U210" s="1"/>
      <c r="V210" s="28"/>
      <c r="W210" s="1"/>
      <c r="X210" s="270"/>
      <c r="Y210" s="270"/>
      <c r="Z210" s="270"/>
      <c r="AA210" s="270"/>
      <c r="AB210" s="270"/>
      <c r="AC210" s="270"/>
      <c r="AD210" s="270"/>
      <c r="AE210" s="270"/>
      <c r="AF210" s="272"/>
    </row>
    <row r="211" spans="1:32" ht="15.75" x14ac:dyDescent="0.25">
      <c r="A211" s="2233"/>
      <c r="B211" s="1783"/>
      <c r="C211" s="1783"/>
      <c r="D211" s="1783"/>
      <c r="E211" s="1783"/>
      <c r="F211" s="1783"/>
      <c r="G211" s="1783"/>
      <c r="H211" s="1783"/>
      <c r="I211" s="1885"/>
      <c r="J211" s="1783"/>
      <c r="K211" s="2227"/>
      <c r="L211" s="1195"/>
      <c r="M211" s="1075"/>
      <c r="N211" s="1196"/>
      <c r="O211" s="2230"/>
      <c r="P211" s="2224"/>
      <c r="Q211" s="1200"/>
      <c r="R211" s="1200"/>
      <c r="S211" s="1200"/>
      <c r="T211" s="1075"/>
      <c r="U211" s="1"/>
      <c r="V211" s="1"/>
      <c r="W211" s="1"/>
      <c r="X211" s="1"/>
      <c r="Y211" s="1"/>
      <c r="Z211" s="1"/>
      <c r="AA211" s="1"/>
      <c r="AB211" s="1"/>
      <c r="AC211" s="1"/>
      <c r="AD211" s="1"/>
      <c r="AE211" s="1"/>
      <c r="AF211" s="55"/>
    </row>
    <row r="212" spans="1:32" ht="15.75" x14ac:dyDescent="0.25">
      <c r="A212" s="2233"/>
      <c r="B212" s="1783"/>
      <c r="C212" s="1783"/>
      <c r="D212" s="1783"/>
      <c r="E212" s="1783"/>
      <c r="F212" s="1783"/>
      <c r="G212" s="1783"/>
      <c r="H212" s="1783"/>
      <c r="I212" s="1885"/>
      <c r="J212" s="1783"/>
      <c r="K212" s="2227"/>
      <c r="L212" s="1075"/>
      <c r="M212" s="1075"/>
      <c r="N212" s="1196"/>
      <c r="O212" s="2230"/>
      <c r="P212" s="2224"/>
      <c r="Q212" s="1200"/>
      <c r="R212" s="1200"/>
      <c r="S212" s="1200"/>
      <c r="T212" s="1075"/>
      <c r="U212" s="1"/>
      <c r="V212" s="1"/>
      <c r="W212" s="1"/>
      <c r="X212" s="1"/>
      <c r="Y212" s="1"/>
      <c r="Z212" s="1"/>
      <c r="AA212" s="1"/>
      <c r="AB212" s="1"/>
      <c r="AC212" s="1"/>
      <c r="AD212" s="1"/>
      <c r="AE212" s="1"/>
      <c r="AF212" s="55"/>
    </row>
    <row r="213" spans="1:32" ht="15.75" x14ac:dyDescent="0.25">
      <c r="A213" s="2233"/>
      <c r="B213" s="1783"/>
      <c r="C213" s="1783"/>
      <c r="D213" s="1783"/>
      <c r="E213" s="1783"/>
      <c r="F213" s="1783"/>
      <c r="G213" s="1783"/>
      <c r="H213" s="1783"/>
      <c r="I213" s="1885"/>
      <c r="J213" s="1783"/>
      <c r="K213" s="2227"/>
      <c r="L213" s="1075"/>
      <c r="M213" s="1075"/>
      <c r="N213" s="1196"/>
      <c r="O213" s="2230"/>
      <c r="P213" s="2224"/>
      <c r="Q213" s="1200"/>
      <c r="R213" s="1200"/>
      <c r="S213" s="1200"/>
      <c r="T213" s="974"/>
      <c r="U213" s="1"/>
      <c r="V213" s="1"/>
      <c r="W213" s="1"/>
      <c r="X213" s="1"/>
      <c r="Y213" s="1"/>
      <c r="Z213" s="1"/>
      <c r="AA213" s="1"/>
      <c r="AB213" s="1"/>
      <c r="AC213" s="1"/>
      <c r="AD213" s="1"/>
      <c r="AE213" s="1"/>
      <c r="AF213" s="55"/>
    </row>
    <row r="214" spans="1:32" ht="63" customHeight="1" thickBot="1" x14ac:dyDescent="0.3">
      <c r="A214" s="2234"/>
      <c r="B214" s="1784"/>
      <c r="C214" s="1784"/>
      <c r="D214" s="1784"/>
      <c r="E214" s="1784"/>
      <c r="F214" s="1784"/>
      <c r="G214" s="1784"/>
      <c r="H214" s="1784"/>
      <c r="I214" s="1886"/>
      <c r="J214" s="1784"/>
      <c r="K214" s="2228"/>
      <c r="L214" s="1076"/>
      <c r="M214" s="1076"/>
      <c r="N214" s="1201"/>
      <c r="O214" s="2231"/>
      <c r="P214" s="2225"/>
      <c r="Q214" s="1202"/>
      <c r="R214" s="1202"/>
      <c r="S214" s="1202"/>
      <c r="T214" s="980"/>
      <c r="U214" s="57"/>
      <c r="V214" s="57"/>
      <c r="W214" s="57"/>
      <c r="X214" s="57"/>
      <c r="Y214" s="57"/>
      <c r="Z214" s="57"/>
      <c r="AA214" s="57"/>
      <c r="AB214" s="57"/>
      <c r="AC214" s="57"/>
      <c r="AD214" s="57"/>
      <c r="AE214" s="57"/>
      <c r="AF214" s="64"/>
    </row>
    <row r="215" spans="1:32" ht="38.25" customHeight="1" x14ac:dyDescent="0.25">
      <c r="A215" s="2058">
        <v>19</v>
      </c>
      <c r="B215" s="1785" t="s">
        <v>61</v>
      </c>
      <c r="C215" s="1785" t="s">
        <v>66</v>
      </c>
      <c r="D215" s="1785" t="s">
        <v>73</v>
      </c>
      <c r="E215" s="1785" t="s">
        <v>83</v>
      </c>
      <c r="F215" s="1785" t="s">
        <v>55</v>
      </c>
      <c r="G215" s="1785" t="s">
        <v>97</v>
      </c>
      <c r="H215" s="1785" t="s">
        <v>115</v>
      </c>
      <c r="I215" s="1881" t="s">
        <v>459</v>
      </c>
      <c r="J215" s="1785" t="s">
        <v>460</v>
      </c>
      <c r="K215" s="2212" t="s">
        <v>201</v>
      </c>
      <c r="L215" s="264" t="s">
        <v>433</v>
      </c>
      <c r="M215" s="264" t="s">
        <v>211</v>
      </c>
      <c r="N215" s="233" t="s">
        <v>436</v>
      </c>
      <c r="O215" s="2215" t="s">
        <v>213</v>
      </c>
      <c r="P215" s="2218">
        <v>115000000</v>
      </c>
      <c r="Q215" s="1136" t="s">
        <v>49</v>
      </c>
      <c r="R215" s="1137">
        <v>1</v>
      </c>
      <c r="S215" s="1137">
        <v>0</v>
      </c>
      <c r="T215" s="264" t="s">
        <v>434</v>
      </c>
      <c r="U215" s="277"/>
      <c r="V215" s="265"/>
      <c r="W215" s="265"/>
      <c r="X215" s="265"/>
      <c r="Y215" s="265"/>
      <c r="Z215" s="266"/>
      <c r="AA215" s="265"/>
      <c r="AB215" s="265"/>
      <c r="AC215" s="265"/>
      <c r="AD215" s="266"/>
      <c r="AE215" s="266"/>
      <c r="AF215" s="267"/>
    </row>
    <row r="216" spans="1:32" ht="15.75" x14ac:dyDescent="0.25">
      <c r="A216" s="2059"/>
      <c r="B216" s="1786"/>
      <c r="C216" s="1786"/>
      <c r="D216" s="1786"/>
      <c r="E216" s="1786"/>
      <c r="F216" s="1786"/>
      <c r="G216" s="1786"/>
      <c r="H216" s="1786"/>
      <c r="I216" s="1882"/>
      <c r="J216" s="1786"/>
      <c r="K216" s="2213"/>
      <c r="L216" s="273" t="s">
        <v>435</v>
      </c>
      <c r="M216" s="268" t="s">
        <v>217</v>
      </c>
      <c r="N216" s="246" t="s">
        <v>241</v>
      </c>
      <c r="O216" s="2216"/>
      <c r="P216" s="2219"/>
      <c r="Q216" s="1133" t="s">
        <v>49</v>
      </c>
      <c r="R216" s="1134">
        <v>1</v>
      </c>
      <c r="S216" s="1134">
        <v>0</v>
      </c>
      <c r="T216" s="273" t="s">
        <v>437</v>
      </c>
      <c r="U216" s="269"/>
      <c r="V216" s="270"/>
      <c r="W216" s="270"/>
      <c r="X216" s="270"/>
      <c r="Y216" s="271"/>
      <c r="Z216" s="270"/>
      <c r="AA216" s="270"/>
      <c r="AB216" s="270"/>
      <c r="AC216" s="271"/>
      <c r="AD216" s="270"/>
      <c r="AE216" s="270"/>
      <c r="AF216" s="272"/>
    </row>
    <row r="217" spans="1:32" ht="15.75" x14ac:dyDescent="0.25">
      <c r="A217" s="2059"/>
      <c r="B217" s="1786"/>
      <c r="C217" s="1786"/>
      <c r="D217" s="1786"/>
      <c r="E217" s="1786"/>
      <c r="F217" s="1786"/>
      <c r="G217" s="1786"/>
      <c r="H217" s="1786"/>
      <c r="I217" s="1882"/>
      <c r="J217" s="1786"/>
      <c r="K217" s="2213"/>
      <c r="L217" s="273" t="s">
        <v>442</v>
      </c>
      <c r="M217" s="270" t="s">
        <v>227</v>
      </c>
      <c r="N217" s="246" t="s">
        <v>241</v>
      </c>
      <c r="O217" s="2216"/>
      <c r="P217" s="2219"/>
      <c r="Q217" s="1133" t="s">
        <v>49</v>
      </c>
      <c r="R217" s="1134">
        <v>1</v>
      </c>
      <c r="S217" s="1134">
        <v>0</v>
      </c>
      <c r="T217" s="273" t="s">
        <v>449</v>
      </c>
      <c r="U217" s="269"/>
      <c r="V217" s="270"/>
      <c r="W217" s="270"/>
      <c r="X217" s="270"/>
      <c r="Y217" s="271"/>
      <c r="Z217" s="270"/>
      <c r="AA217" s="270"/>
      <c r="AB217" s="270"/>
      <c r="AC217" s="271"/>
      <c r="AD217" s="270"/>
      <c r="AE217" s="270"/>
      <c r="AF217" s="272"/>
    </row>
    <row r="218" spans="1:32" ht="15.75" x14ac:dyDescent="0.25">
      <c r="A218" s="2059"/>
      <c r="B218" s="1786"/>
      <c r="C218" s="1786"/>
      <c r="D218" s="1786"/>
      <c r="E218" s="1786"/>
      <c r="F218" s="1786"/>
      <c r="G218" s="1786"/>
      <c r="H218" s="1786"/>
      <c r="I218" s="1882"/>
      <c r="J218" s="1786"/>
      <c r="K218" s="2213"/>
      <c r="L218" s="273" t="s">
        <v>438</v>
      </c>
      <c r="M218" s="268" t="s">
        <v>222</v>
      </c>
      <c r="N218" s="246" t="s">
        <v>241</v>
      </c>
      <c r="O218" s="2216"/>
      <c r="P218" s="2219"/>
      <c r="Q218" s="1133" t="s">
        <v>49</v>
      </c>
      <c r="R218" s="1134">
        <v>1</v>
      </c>
      <c r="S218" s="1134">
        <v>0</v>
      </c>
      <c r="T218" s="273" t="s">
        <v>439</v>
      </c>
      <c r="U218" s="269"/>
      <c r="V218" s="269"/>
      <c r="W218" s="269"/>
      <c r="X218" s="270"/>
      <c r="Y218" s="271"/>
      <c r="Z218" s="270"/>
      <c r="AA218" s="271"/>
      <c r="AB218" s="271"/>
      <c r="AC218" s="271"/>
      <c r="AD218" s="271"/>
      <c r="AE218" s="270"/>
      <c r="AF218" s="272"/>
    </row>
    <row r="219" spans="1:32" ht="15.75" x14ac:dyDescent="0.25">
      <c r="A219" s="2059"/>
      <c r="B219" s="1786"/>
      <c r="C219" s="1786"/>
      <c r="D219" s="1786"/>
      <c r="E219" s="1786"/>
      <c r="F219" s="1786"/>
      <c r="G219" s="1786"/>
      <c r="H219" s="1786"/>
      <c r="I219" s="1882"/>
      <c r="J219" s="1786"/>
      <c r="K219" s="2213"/>
      <c r="L219" s="273" t="s">
        <v>440</v>
      </c>
      <c r="M219" s="270" t="s">
        <v>222</v>
      </c>
      <c r="N219" s="246" t="s">
        <v>218</v>
      </c>
      <c r="O219" s="2216"/>
      <c r="P219" s="2219"/>
      <c r="Q219" s="1133" t="s">
        <v>49</v>
      </c>
      <c r="R219" s="1134">
        <v>1</v>
      </c>
      <c r="S219" s="1134">
        <v>0</v>
      </c>
      <c r="T219" s="273" t="s">
        <v>447</v>
      </c>
      <c r="U219" s="270"/>
      <c r="V219" s="270"/>
      <c r="W219" s="269"/>
      <c r="X219" s="269"/>
      <c r="Y219" s="270"/>
      <c r="Z219" s="270"/>
      <c r="AA219" s="270"/>
      <c r="AB219" s="270"/>
      <c r="AC219" s="270"/>
      <c r="AD219" s="270"/>
      <c r="AE219" s="270"/>
      <c r="AF219" s="272"/>
    </row>
    <row r="220" spans="1:32" ht="15.75" x14ac:dyDescent="0.25">
      <c r="A220" s="2059"/>
      <c r="B220" s="1786"/>
      <c r="C220" s="1786"/>
      <c r="D220" s="1786"/>
      <c r="E220" s="1786"/>
      <c r="F220" s="1786"/>
      <c r="G220" s="1786"/>
      <c r="H220" s="1786"/>
      <c r="I220" s="1882"/>
      <c r="J220" s="1786"/>
      <c r="K220" s="2213"/>
      <c r="L220" s="273" t="s">
        <v>445</v>
      </c>
      <c r="M220" s="273" t="s">
        <v>227</v>
      </c>
      <c r="N220" s="246" t="s">
        <v>241</v>
      </c>
      <c r="O220" s="2216"/>
      <c r="P220" s="2219"/>
      <c r="Q220" s="1133" t="s">
        <v>49</v>
      </c>
      <c r="R220" s="1134">
        <v>1</v>
      </c>
      <c r="S220" s="1134">
        <v>0</v>
      </c>
      <c r="T220" s="273" t="s">
        <v>441</v>
      </c>
      <c r="U220" s="1"/>
      <c r="V220" s="1"/>
      <c r="W220" s="1"/>
      <c r="X220" s="1"/>
      <c r="Y220" s="28"/>
      <c r="Z220" s="1"/>
      <c r="AA220" s="1"/>
      <c r="AB220" s="1"/>
      <c r="AC220" s="1"/>
      <c r="AD220" s="1"/>
      <c r="AE220" s="1"/>
      <c r="AF220" s="55"/>
    </row>
    <row r="221" spans="1:32" ht="15.75" x14ac:dyDescent="0.25">
      <c r="A221" s="2059"/>
      <c r="B221" s="1786"/>
      <c r="C221" s="1786"/>
      <c r="D221" s="1786"/>
      <c r="E221" s="1786"/>
      <c r="F221" s="1786"/>
      <c r="G221" s="1786"/>
      <c r="H221" s="1786"/>
      <c r="I221" s="1882"/>
      <c r="J221" s="1786"/>
      <c r="K221" s="2213"/>
      <c r="L221" s="273" t="s">
        <v>448</v>
      </c>
      <c r="M221" s="273" t="s">
        <v>240</v>
      </c>
      <c r="N221" s="246" t="s">
        <v>218</v>
      </c>
      <c r="O221" s="2216"/>
      <c r="P221" s="2219"/>
      <c r="Q221" s="1133" t="s">
        <v>49</v>
      </c>
      <c r="R221" s="1134">
        <v>1</v>
      </c>
      <c r="S221" s="1134">
        <v>0</v>
      </c>
      <c r="T221" s="273" t="s">
        <v>444</v>
      </c>
      <c r="U221" s="1"/>
      <c r="V221" s="1"/>
      <c r="W221" s="1"/>
      <c r="X221" s="1"/>
      <c r="Y221" s="28"/>
      <c r="Z221" s="1"/>
      <c r="AA221" s="1"/>
      <c r="AB221" s="1"/>
      <c r="AC221" s="1"/>
      <c r="AD221" s="1"/>
      <c r="AE221" s="1"/>
      <c r="AF221" s="55"/>
    </row>
    <row r="222" spans="1:32" ht="47.25" customHeight="1" x14ac:dyDescent="0.25">
      <c r="A222" s="2059"/>
      <c r="B222" s="1786"/>
      <c r="C222" s="1786"/>
      <c r="D222" s="1786"/>
      <c r="E222" s="1786"/>
      <c r="F222" s="1786"/>
      <c r="G222" s="1786"/>
      <c r="H222" s="1786"/>
      <c r="I222" s="1882"/>
      <c r="J222" s="1786"/>
      <c r="K222" s="2213"/>
      <c r="L222" s="273"/>
      <c r="M222" s="273"/>
      <c r="N222" s="246"/>
      <c r="O222" s="2216"/>
      <c r="P222" s="2219"/>
      <c r="Q222" s="1135"/>
      <c r="R222" s="1135"/>
      <c r="S222" s="1135"/>
      <c r="T222" s="1"/>
      <c r="U222" s="1"/>
      <c r="V222" s="1"/>
      <c r="W222" s="1"/>
      <c r="X222" s="1"/>
      <c r="Y222" s="1"/>
      <c r="Z222" s="1"/>
      <c r="AA222" s="1"/>
      <c r="AB222" s="1"/>
      <c r="AC222" s="1"/>
      <c r="AD222" s="1"/>
      <c r="AE222" s="1"/>
      <c r="AF222" s="55"/>
    </row>
    <row r="223" spans="1:32" ht="16.5" thickBot="1" x14ac:dyDescent="0.3">
      <c r="A223" s="2060"/>
      <c r="B223" s="1787"/>
      <c r="C223" s="1787"/>
      <c r="D223" s="1787"/>
      <c r="E223" s="1787"/>
      <c r="F223" s="1787"/>
      <c r="G223" s="1787"/>
      <c r="H223" s="1787"/>
      <c r="I223" s="1883"/>
      <c r="J223" s="1787"/>
      <c r="K223" s="2214"/>
      <c r="L223" s="275"/>
      <c r="M223" s="275"/>
      <c r="N223" s="260"/>
      <c r="O223" s="2217"/>
      <c r="P223" s="2220"/>
      <c r="Q223" s="1138"/>
      <c r="R223" s="1138"/>
      <c r="S223" s="1138"/>
      <c r="T223" s="57"/>
      <c r="U223" s="57"/>
      <c r="V223" s="57"/>
      <c r="W223" s="57"/>
      <c r="X223" s="57"/>
      <c r="Y223" s="57"/>
      <c r="Z223" s="57"/>
      <c r="AA223" s="57"/>
      <c r="AB223" s="57"/>
      <c r="AC223" s="57"/>
      <c r="AD223" s="57"/>
      <c r="AE223" s="57"/>
      <c r="AF223" s="64"/>
    </row>
    <row r="224" spans="1:32" ht="36.75" customHeight="1" x14ac:dyDescent="0.25">
      <c r="A224" s="2232">
        <v>20</v>
      </c>
      <c r="B224" s="1782" t="s">
        <v>61</v>
      </c>
      <c r="C224" s="1782" t="s">
        <v>62</v>
      </c>
      <c r="D224" s="1782" t="s">
        <v>68</v>
      </c>
      <c r="E224" s="1782" t="s">
        <v>84</v>
      </c>
      <c r="F224" s="1782" t="s">
        <v>55</v>
      </c>
      <c r="G224" s="1782" t="s">
        <v>97</v>
      </c>
      <c r="H224" s="1782" t="s">
        <v>115</v>
      </c>
      <c r="I224" s="1884" t="s">
        <v>461</v>
      </c>
      <c r="J224" s="1782" t="s">
        <v>462</v>
      </c>
      <c r="K224" s="2226" t="s">
        <v>201</v>
      </c>
      <c r="L224" s="1074" t="s">
        <v>442</v>
      </c>
      <c r="M224" s="1191" t="s">
        <v>227</v>
      </c>
      <c r="N224" s="1192" t="s">
        <v>241</v>
      </c>
      <c r="O224" s="2229" t="s">
        <v>213</v>
      </c>
      <c r="P224" s="2223">
        <v>2000000</v>
      </c>
      <c r="Q224" s="1193" t="s">
        <v>49</v>
      </c>
      <c r="R224" s="1194">
        <v>1</v>
      </c>
      <c r="S224" s="1194">
        <v>0</v>
      </c>
      <c r="T224" s="1074" t="s">
        <v>441</v>
      </c>
      <c r="U224" s="265"/>
      <c r="V224" s="277"/>
      <c r="W224" s="277"/>
      <c r="X224" s="265"/>
      <c r="Y224" s="265"/>
      <c r="Z224" s="266"/>
      <c r="AA224" s="265"/>
      <c r="AB224" s="265"/>
      <c r="AC224" s="265"/>
      <c r="AD224" s="266"/>
      <c r="AE224" s="266"/>
      <c r="AF224" s="267"/>
    </row>
    <row r="225" spans="1:32" ht="15.75" x14ac:dyDescent="0.25">
      <c r="A225" s="2233"/>
      <c r="B225" s="1783"/>
      <c r="C225" s="1783"/>
      <c r="D225" s="1783"/>
      <c r="E225" s="1783"/>
      <c r="F225" s="1783"/>
      <c r="G225" s="1783"/>
      <c r="H225" s="1783"/>
      <c r="I225" s="1885"/>
      <c r="J225" s="1783"/>
      <c r="K225" s="2227"/>
      <c r="L225" s="1075" t="s">
        <v>448</v>
      </c>
      <c r="M225" s="1075" t="s">
        <v>240</v>
      </c>
      <c r="N225" s="1196" t="s">
        <v>218</v>
      </c>
      <c r="O225" s="2230"/>
      <c r="P225" s="2224"/>
      <c r="Q225" s="1197" t="s">
        <v>49</v>
      </c>
      <c r="R225" s="1198">
        <v>1</v>
      </c>
      <c r="S225" s="1198">
        <v>0</v>
      </c>
      <c r="T225" s="1075" t="s">
        <v>444</v>
      </c>
      <c r="U225" s="270"/>
      <c r="V225" s="270"/>
      <c r="W225" s="269"/>
      <c r="X225" s="270"/>
      <c r="Y225" s="271"/>
      <c r="Z225" s="270"/>
      <c r="AA225" s="270"/>
      <c r="AB225" s="270"/>
      <c r="AC225" s="271"/>
      <c r="AD225" s="270"/>
      <c r="AE225" s="270"/>
      <c r="AF225" s="272"/>
    </row>
    <row r="226" spans="1:32" ht="15.75" x14ac:dyDescent="0.25">
      <c r="A226" s="2233"/>
      <c r="B226" s="1783"/>
      <c r="C226" s="1783"/>
      <c r="D226" s="1783"/>
      <c r="E226" s="1783"/>
      <c r="F226" s="1783"/>
      <c r="G226" s="1783"/>
      <c r="H226" s="1783"/>
      <c r="I226" s="1885"/>
      <c r="J226" s="1783"/>
      <c r="K226" s="2227"/>
      <c r="L226" s="1075"/>
      <c r="M226" s="1195"/>
      <c r="N226" s="1196"/>
      <c r="O226" s="2230"/>
      <c r="P226" s="2224"/>
      <c r="Q226" s="1197"/>
      <c r="R226" s="1198"/>
      <c r="S226" s="1198"/>
      <c r="T226" s="1075"/>
      <c r="U226" s="270"/>
      <c r="V226" s="270"/>
      <c r="W226" s="270"/>
      <c r="X226" s="270"/>
      <c r="Y226" s="271"/>
      <c r="Z226" s="270"/>
      <c r="AA226" s="271"/>
      <c r="AB226" s="271"/>
      <c r="AC226" s="271"/>
      <c r="AD226" s="271"/>
      <c r="AE226" s="270"/>
      <c r="AF226" s="272"/>
    </row>
    <row r="227" spans="1:32" ht="15.75" x14ac:dyDescent="0.25">
      <c r="A227" s="2233"/>
      <c r="B227" s="1783"/>
      <c r="C227" s="1783"/>
      <c r="D227" s="1783"/>
      <c r="E227" s="1783"/>
      <c r="F227" s="1783"/>
      <c r="G227" s="1783"/>
      <c r="H227" s="1783"/>
      <c r="I227" s="1885"/>
      <c r="J227" s="1783"/>
      <c r="K227" s="2227"/>
      <c r="L227" s="1195"/>
      <c r="M227" s="1199"/>
      <c r="N227" s="1196"/>
      <c r="O227" s="2230"/>
      <c r="P227" s="2224"/>
      <c r="Q227" s="1197"/>
      <c r="R227" s="1198"/>
      <c r="S227" s="1198"/>
      <c r="T227" s="1075"/>
      <c r="U227" s="270"/>
      <c r="V227" s="270"/>
      <c r="W227" s="270"/>
      <c r="X227" s="270"/>
      <c r="Y227" s="270"/>
      <c r="Z227" s="270"/>
      <c r="AA227" s="270"/>
      <c r="AB227" s="270"/>
      <c r="AC227" s="270"/>
      <c r="AD227" s="270"/>
      <c r="AE227" s="270"/>
      <c r="AF227" s="272"/>
    </row>
    <row r="228" spans="1:32" ht="15.75" x14ac:dyDescent="0.25">
      <c r="A228" s="2233"/>
      <c r="B228" s="1783"/>
      <c r="C228" s="1783"/>
      <c r="D228" s="1783"/>
      <c r="E228" s="1783"/>
      <c r="F228" s="1783"/>
      <c r="G228" s="1783"/>
      <c r="H228" s="1783"/>
      <c r="I228" s="1885"/>
      <c r="J228" s="1783"/>
      <c r="K228" s="2227"/>
      <c r="L228" s="1195"/>
      <c r="M228" s="1199"/>
      <c r="N228" s="1196"/>
      <c r="O228" s="2230"/>
      <c r="P228" s="2224"/>
      <c r="Q228" s="1197"/>
      <c r="R228" s="1198"/>
      <c r="S228" s="1198"/>
      <c r="T228" s="1075"/>
      <c r="U228" s="270"/>
      <c r="V228" s="270"/>
      <c r="W228" s="270"/>
      <c r="X228" s="270"/>
      <c r="Y228" s="270"/>
      <c r="Z228" s="270"/>
      <c r="AA228" s="270"/>
      <c r="AB228" s="270"/>
      <c r="AC228" s="270"/>
      <c r="AD228" s="270"/>
      <c r="AE228" s="270"/>
      <c r="AF228" s="272"/>
    </row>
    <row r="229" spans="1:32" ht="15.75" x14ac:dyDescent="0.25">
      <c r="A229" s="2233"/>
      <c r="B229" s="1783"/>
      <c r="C229" s="1783"/>
      <c r="D229" s="1783"/>
      <c r="E229" s="1783"/>
      <c r="F229" s="1783"/>
      <c r="G229" s="1783"/>
      <c r="H229" s="1783"/>
      <c r="I229" s="1885"/>
      <c r="J229" s="1783"/>
      <c r="K229" s="2227"/>
      <c r="L229" s="1195"/>
      <c r="M229" s="1075"/>
      <c r="N229" s="1196"/>
      <c r="O229" s="2230"/>
      <c r="P229" s="2224"/>
      <c r="Q229" s="1200"/>
      <c r="R229" s="1200"/>
      <c r="S229" s="1200"/>
      <c r="T229" s="1075"/>
      <c r="U229" s="1"/>
      <c r="V229" s="1"/>
      <c r="W229" s="1"/>
      <c r="X229" s="1"/>
      <c r="Y229" s="1"/>
      <c r="Z229" s="1"/>
      <c r="AA229" s="1"/>
      <c r="AB229" s="1"/>
      <c r="AC229" s="1"/>
      <c r="AD229" s="1"/>
      <c r="AE229" s="1"/>
      <c r="AF229" s="55"/>
    </row>
    <row r="230" spans="1:32" ht="15.75" x14ac:dyDescent="0.25">
      <c r="A230" s="2233"/>
      <c r="B230" s="1783"/>
      <c r="C230" s="1783"/>
      <c r="D230" s="1783"/>
      <c r="E230" s="1783"/>
      <c r="F230" s="1783"/>
      <c r="G230" s="1783"/>
      <c r="H230" s="1783"/>
      <c r="I230" s="1885"/>
      <c r="J230" s="1783"/>
      <c r="K230" s="2227"/>
      <c r="L230" s="1075"/>
      <c r="M230" s="1075"/>
      <c r="N230" s="1196"/>
      <c r="O230" s="2230"/>
      <c r="P230" s="2224"/>
      <c r="Q230" s="1200"/>
      <c r="R230" s="1200"/>
      <c r="S230" s="1200"/>
      <c r="T230" s="1075"/>
      <c r="U230" s="1"/>
      <c r="V230" s="1"/>
      <c r="W230" s="1"/>
      <c r="X230" s="1"/>
      <c r="Y230" s="1"/>
      <c r="Z230" s="1"/>
      <c r="AA230" s="1"/>
      <c r="AB230" s="1"/>
      <c r="AC230" s="1"/>
      <c r="AD230" s="1"/>
      <c r="AE230" s="1"/>
      <c r="AF230" s="55"/>
    </row>
    <row r="231" spans="1:32" ht="44.25" customHeight="1" x14ac:dyDescent="0.25">
      <c r="A231" s="2233"/>
      <c r="B231" s="1783"/>
      <c r="C231" s="1783"/>
      <c r="D231" s="1783"/>
      <c r="E231" s="1783"/>
      <c r="F231" s="1783"/>
      <c r="G231" s="1783"/>
      <c r="H231" s="1783"/>
      <c r="I231" s="1885"/>
      <c r="J231" s="1783"/>
      <c r="K231" s="2227"/>
      <c r="L231" s="1075"/>
      <c r="M231" s="1075"/>
      <c r="N231" s="1196"/>
      <c r="O231" s="2230"/>
      <c r="P231" s="2224"/>
      <c r="Q231" s="1200"/>
      <c r="R231" s="1200"/>
      <c r="S231" s="1200"/>
      <c r="T231" s="974"/>
      <c r="U231" s="1"/>
      <c r="V231" s="1"/>
      <c r="W231" s="1"/>
      <c r="X231" s="1"/>
      <c r="Y231" s="1"/>
      <c r="Z231" s="1"/>
      <c r="AA231" s="1"/>
      <c r="AB231" s="1"/>
      <c r="AC231" s="1"/>
      <c r="AD231" s="1"/>
      <c r="AE231" s="1"/>
      <c r="AF231" s="55"/>
    </row>
    <row r="232" spans="1:32" ht="22.5" customHeight="1" thickBot="1" x14ac:dyDescent="0.3">
      <c r="A232" s="2234"/>
      <c r="B232" s="1784"/>
      <c r="C232" s="1784"/>
      <c r="D232" s="1784"/>
      <c r="E232" s="1784"/>
      <c r="F232" s="1784"/>
      <c r="G232" s="1784"/>
      <c r="H232" s="1784"/>
      <c r="I232" s="1886"/>
      <c r="J232" s="1784"/>
      <c r="K232" s="2228"/>
      <c r="L232" s="1076"/>
      <c r="M232" s="1076"/>
      <c r="N232" s="1201"/>
      <c r="O232" s="2231"/>
      <c r="P232" s="2225"/>
      <c r="Q232" s="1202"/>
      <c r="R232" s="1202"/>
      <c r="S232" s="1202"/>
      <c r="T232" s="980"/>
      <c r="U232" s="57"/>
      <c r="V232" s="57"/>
      <c r="W232" s="57"/>
      <c r="X232" s="57"/>
      <c r="Y232" s="57"/>
      <c r="Z232" s="57"/>
      <c r="AA232" s="57"/>
      <c r="AB232" s="57"/>
      <c r="AC232" s="57"/>
      <c r="AD232" s="57"/>
      <c r="AE232" s="57"/>
      <c r="AF232" s="64"/>
    </row>
    <row r="233" spans="1:32" ht="57.75" customHeight="1" x14ac:dyDescent="0.25">
      <c r="A233" s="2058">
        <v>21</v>
      </c>
      <c r="B233" s="1785" t="s">
        <v>61</v>
      </c>
      <c r="C233" s="1785" t="s">
        <v>62</v>
      </c>
      <c r="D233" s="1785" t="s">
        <v>68</v>
      </c>
      <c r="E233" s="1785" t="s">
        <v>84</v>
      </c>
      <c r="F233" s="1785" t="s">
        <v>55</v>
      </c>
      <c r="G233" s="1785" t="s">
        <v>97</v>
      </c>
      <c r="H233" s="1785" t="s">
        <v>115</v>
      </c>
      <c r="I233" s="1881" t="s">
        <v>463</v>
      </c>
      <c r="J233" s="1785" t="s">
        <v>462</v>
      </c>
      <c r="K233" s="2212" t="s">
        <v>201</v>
      </c>
      <c r="L233" s="264" t="s">
        <v>442</v>
      </c>
      <c r="M233" s="266" t="s">
        <v>227</v>
      </c>
      <c r="N233" s="233" t="s">
        <v>241</v>
      </c>
      <c r="O233" s="2215" t="s">
        <v>213</v>
      </c>
      <c r="P233" s="2218">
        <v>4000000</v>
      </c>
      <c r="Q233" s="1136" t="s">
        <v>49</v>
      </c>
      <c r="R233" s="1137">
        <v>1</v>
      </c>
      <c r="S233" s="1137">
        <v>0</v>
      </c>
      <c r="T233" s="264" t="s">
        <v>441</v>
      </c>
      <c r="U233" s="265"/>
      <c r="V233" s="277"/>
      <c r="W233" s="277"/>
      <c r="X233" s="265"/>
      <c r="Y233" s="265"/>
      <c r="Z233" s="266"/>
      <c r="AA233" s="265"/>
      <c r="AB233" s="265"/>
      <c r="AC233" s="265"/>
      <c r="AD233" s="266"/>
      <c r="AE233" s="266"/>
      <c r="AF233" s="267"/>
    </row>
    <row r="234" spans="1:32" ht="15.75" x14ac:dyDescent="0.25">
      <c r="A234" s="2059"/>
      <c r="B234" s="1786"/>
      <c r="C234" s="1786"/>
      <c r="D234" s="1786"/>
      <c r="E234" s="1786"/>
      <c r="F234" s="1786"/>
      <c r="G234" s="1786"/>
      <c r="H234" s="1786"/>
      <c r="I234" s="1882"/>
      <c r="J234" s="1786"/>
      <c r="K234" s="2213"/>
      <c r="L234" s="273" t="s">
        <v>448</v>
      </c>
      <c r="M234" s="273" t="s">
        <v>240</v>
      </c>
      <c r="N234" s="246" t="s">
        <v>218</v>
      </c>
      <c r="O234" s="2216"/>
      <c r="P234" s="2219"/>
      <c r="Q234" s="1133" t="s">
        <v>49</v>
      </c>
      <c r="R234" s="1134">
        <v>1</v>
      </c>
      <c r="S234" s="1134">
        <v>0</v>
      </c>
      <c r="T234" s="273" t="s">
        <v>444</v>
      </c>
      <c r="U234" s="270"/>
      <c r="V234" s="270"/>
      <c r="W234" s="269"/>
      <c r="X234" s="270"/>
      <c r="Y234" s="271"/>
      <c r="Z234" s="270"/>
      <c r="AA234" s="270"/>
      <c r="AB234" s="270"/>
      <c r="AC234" s="271"/>
      <c r="AD234" s="270"/>
      <c r="AE234" s="270"/>
      <c r="AF234" s="272"/>
    </row>
    <row r="235" spans="1:32" ht="15.75" x14ac:dyDescent="0.25">
      <c r="A235" s="2059"/>
      <c r="B235" s="1786"/>
      <c r="C235" s="1786"/>
      <c r="D235" s="1786"/>
      <c r="E235" s="1786"/>
      <c r="F235" s="1786"/>
      <c r="G235" s="1786"/>
      <c r="H235" s="1786"/>
      <c r="I235" s="1882"/>
      <c r="J235" s="1786"/>
      <c r="K235" s="2213"/>
      <c r="L235" s="273"/>
      <c r="M235" s="268"/>
      <c r="N235" s="246"/>
      <c r="O235" s="2216"/>
      <c r="P235" s="2219"/>
      <c r="Q235" s="1133"/>
      <c r="R235" s="1134"/>
      <c r="S235" s="1134"/>
      <c r="T235" s="273"/>
      <c r="U235" s="270"/>
      <c r="V235" s="270"/>
      <c r="W235" s="270"/>
      <c r="X235" s="270"/>
      <c r="Y235" s="271"/>
      <c r="Z235" s="270"/>
      <c r="AA235" s="271"/>
      <c r="AB235" s="271"/>
      <c r="AC235" s="271"/>
      <c r="AD235" s="271"/>
      <c r="AE235" s="270"/>
      <c r="AF235" s="272"/>
    </row>
    <row r="236" spans="1:32" ht="15.75" x14ac:dyDescent="0.25">
      <c r="A236" s="2059"/>
      <c r="B236" s="1786"/>
      <c r="C236" s="1786"/>
      <c r="D236" s="1786"/>
      <c r="E236" s="1786"/>
      <c r="F236" s="1786"/>
      <c r="G236" s="1786"/>
      <c r="H236" s="1786"/>
      <c r="I236" s="1882"/>
      <c r="J236" s="1786"/>
      <c r="K236" s="2213"/>
      <c r="L236" s="268"/>
      <c r="M236" s="270"/>
      <c r="N236" s="246"/>
      <c r="O236" s="2216"/>
      <c r="P236" s="2219"/>
      <c r="Q236" s="1133"/>
      <c r="R236" s="1134"/>
      <c r="S236" s="1134"/>
      <c r="T236" s="273"/>
      <c r="U236" s="270"/>
      <c r="V236" s="270"/>
      <c r="W236" s="270"/>
      <c r="X236" s="270"/>
      <c r="Y236" s="270"/>
      <c r="Z236" s="270"/>
      <c r="AA236" s="270"/>
      <c r="AB236" s="270"/>
      <c r="AC236" s="270"/>
      <c r="AD236" s="270"/>
      <c r="AE236" s="270"/>
      <c r="AF236" s="272"/>
    </row>
    <row r="237" spans="1:32" ht="15.75" x14ac:dyDescent="0.25">
      <c r="A237" s="2059"/>
      <c r="B237" s="1786"/>
      <c r="C237" s="1786"/>
      <c r="D237" s="1786"/>
      <c r="E237" s="1786"/>
      <c r="F237" s="1786"/>
      <c r="G237" s="1786"/>
      <c r="H237" s="1786"/>
      <c r="I237" s="1882"/>
      <c r="J237" s="1786"/>
      <c r="K237" s="2213"/>
      <c r="L237" s="268"/>
      <c r="M237" s="270"/>
      <c r="N237" s="246"/>
      <c r="O237" s="2216"/>
      <c r="P237" s="2219"/>
      <c r="Q237" s="1133"/>
      <c r="R237" s="1134"/>
      <c r="S237" s="1134"/>
      <c r="T237" s="273"/>
      <c r="U237" s="270"/>
      <c r="V237" s="270"/>
      <c r="W237" s="270"/>
      <c r="X237" s="270"/>
      <c r="Y237" s="270"/>
      <c r="Z237" s="270"/>
      <c r="AA237" s="270"/>
      <c r="AB237" s="270"/>
      <c r="AC237" s="270"/>
      <c r="AD237" s="270"/>
      <c r="AE237" s="270"/>
      <c r="AF237" s="272"/>
    </row>
    <row r="238" spans="1:32" ht="15.75" x14ac:dyDescent="0.25">
      <c r="A238" s="2059"/>
      <c r="B238" s="1786"/>
      <c r="C238" s="1786"/>
      <c r="D238" s="1786"/>
      <c r="E238" s="1786"/>
      <c r="F238" s="1786"/>
      <c r="G238" s="1786"/>
      <c r="H238" s="1786"/>
      <c r="I238" s="1882"/>
      <c r="J238" s="1786"/>
      <c r="K238" s="2213"/>
      <c r="L238" s="268"/>
      <c r="M238" s="273"/>
      <c r="N238" s="246"/>
      <c r="O238" s="2216"/>
      <c r="P238" s="2219"/>
      <c r="Q238" s="1135"/>
      <c r="R238" s="1135"/>
      <c r="S238" s="1135"/>
      <c r="T238" s="273"/>
      <c r="U238" s="1"/>
      <c r="V238" s="1"/>
      <c r="W238" s="1"/>
      <c r="X238" s="1"/>
      <c r="Y238" s="1"/>
      <c r="Z238" s="1"/>
      <c r="AA238" s="1"/>
      <c r="AB238" s="1"/>
      <c r="AC238" s="1"/>
      <c r="AD238" s="1"/>
      <c r="AE238" s="1"/>
      <c r="AF238" s="55"/>
    </row>
    <row r="239" spans="1:32" ht="15.75" x14ac:dyDescent="0.25">
      <c r="A239" s="2059"/>
      <c r="B239" s="1786"/>
      <c r="C239" s="1786"/>
      <c r="D239" s="1786"/>
      <c r="E239" s="1786"/>
      <c r="F239" s="1786"/>
      <c r="G239" s="1786"/>
      <c r="H239" s="1786"/>
      <c r="I239" s="1882"/>
      <c r="J239" s="1786"/>
      <c r="K239" s="2213"/>
      <c r="L239" s="273"/>
      <c r="M239" s="273"/>
      <c r="N239" s="246"/>
      <c r="O239" s="2216"/>
      <c r="P239" s="2219"/>
      <c r="Q239" s="1135"/>
      <c r="R239" s="1135"/>
      <c r="S239" s="1135"/>
      <c r="T239" s="273"/>
      <c r="U239" s="1"/>
      <c r="V239" s="1"/>
      <c r="W239" s="1"/>
      <c r="X239" s="1"/>
      <c r="Y239" s="1"/>
      <c r="Z239" s="1"/>
      <c r="AA239" s="1"/>
      <c r="AB239" s="1"/>
      <c r="AC239" s="1"/>
      <c r="AD239" s="1"/>
      <c r="AE239" s="1"/>
      <c r="AF239" s="55"/>
    </row>
    <row r="240" spans="1:32" ht="15.75" x14ac:dyDescent="0.25">
      <c r="A240" s="2059"/>
      <c r="B240" s="1786"/>
      <c r="C240" s="1786"/>
      <c r="D240" s="1786"/>
      <c r="E240" s="1786"/>
      <c r="F240" s="1786"/>
      <c r="G240" s="1786"/>
      <c r="H240" s="1786"/>
      <c r="I240" s="1882"/>
      <c r="J240" s="1786"/>
      <c r="K240" s="2213"/>
      <c r="L240" s="273"/>
      <c r="M240" s="273"/>
      <c r="N240" s="246"/>
      <c r="O240" s="2216"/>
      <c r="P240" s="2219"/>
      <c r="Q240" s="1135"/>
      <c r="R240" s="1135"/>
      <c r="S240" s="1135"/>
      <c r="T240" s="1"/>
      <c r="U240" s="1"/>
      <c r="V240" s="1"/>
      <c r="W240" s="1"/>
      <c r="X240" s="1"/>
      <c r="Y240" s="1"/>
      <c r="Z240" s="1"/>
      <c r="AA240" s="1"/>
      <c r="AB240" s="1"/>
      <c r="AC240" s="1"/>
      <c r="AD240" s="1"/>
      <c r="AE240" s="1"/>
      <c r="AF240" s="55"/>
    </row>
    <row r="241" spans="1:32" ht="31.5" customHeight="1" thickBot="1" x14ac:dyDescent="0.3">
      <c r="A241" s="2060"/>
      <c r="B241" s="1787"/>
      <c r="C241" s="1787"/>
      <c r="D241" s="1787"/>
      <c r="E241" s="1787"/>
      <c r="F241" s="1787"/>
      <c r="G241" s="1787"/>
      <c r="H241" s="1787"/>
      <c r="I241" s="1883"/>
      <c r="J241" s="1787"/>
      <c r="K241" s="2214"/>
      <c r="L241" s="275"/>
      <c r="M241" s="275"/>
      <c r="N241" s="260"/>
      <c r="O241" s="2217"/>
      <c r="P241" s="2220"/>
      <c r="Q241" s="1138"/>
      <c r="R241" s="1138"/>
      <c r="S241" s="1138"/>
      <c r="T241" s="57"/>
      <c r="U241" s="57"/>
      <c r="V241" s="57"/>
      <c r="W241" s="57"/>
      <c r="X241" s="57"/>
      <c r="Y241" s="57"/>
      <c r="Z241" s="57"/>
      <c r="AA241" s="57"/>
      <c r="AB241" s="57"/>
      <c r="AC241" s="57"/>
      <c r="AD241" s="57"/>
      <c r="AE241" s="57"/>
      <c r="AF241" s="64"/>
    </row>
    <row r="242" spans="1:32" ht="15.75" x14ac:dyDescent="0.25">
      <c r="A242" s="2232">
        <v>22</v>
      </c>
      <c r="B242" s="1782" t="s">
        <v>61</v>
      </c>
      <c r="C242" s="1782" t="s">
        <v>66</v>
      </c>
      <c r="D242" s="1782" t="s">
        <v>73</v>
      </c>
      <c r="E242" s="1782" t="s">
        <v>83</v>
      </c>
      <c r="F242" s="1782" t="s">
        <v>55</v>
      </c>
      <c r="G242" s="1782" t="s">
        <v>97</v>
      </c>
      <c r="H242" s="1782" t="s">
        <v>115</v>
      </c>
      <c r="I242" s="1884" t="s">
        <v>464</v>
      </c>
      <c r="J242" s="1782" t="s">
        <v>465</v>
      </c>
      <c r="K242" s="2226" t="s">
        <v>201</v>
      </c>
      <c r="L242" s="1074"/>
      <c r="M242" s="1074"/>
      <c r="N242" s="1192"/>
      <c r="O242" s="2229" t="s">
        <v>213</v>
      </c>
      <c r="P242" s="2223">
        <v>6511172.9299999997</v>
      </c>
      <c r="Q242" s="1193"/>
      <c r="R242" s="1194"/>
      <c r="S242" s="1194"/>
      <c r="T242" s="1074"/>
      <c r="U242" s="265"/>
      <c r="V242" s="265"/>
      <c r="W242" s="265"/>
      <c r="X242" s="265"/>
      <c r="Y242" s="265"/>
      <c r="Z242" s="266"/>
      <c r="AA242" s="265"/>
      <c r="AB242" s="265"/>
      <c r="AC242" s="265"/>
      <c r="AD242" s="266"/>
      <c r="AE242" s="266"/>
      <c r="AF242" s="267"/>
    </row>
    <row r="243" spans="1:32" ht="15.75" x14ac:dyDescent="0.25">
      <c r="A243" s="2233"/>
      <c r="B243" s="1783"/>
      <c r="C243" s="1783"/>
      <c r="D243" s="1783"/>
      <c r="E243" s="1783"/>
      <c r="F243" s="1783"/>
      <c r="G243" s="1783"/>
      <c r="H243" s="1783"/>
      <c r="I243" s="1885"/>
      <c r="J243" s="1888"/>
      <c r="K243" s="2227"/>
      <c r="L243" s="1195"/>
      <c r="M243" s="1195"/>
      <c r="N243" s="1196"/>
      <c r="O243" s="2230"/>
      <c r="P243" s="2224"/>
      <c r="Q243" s="1197"/>
      <c r="R243" s="1198"/>
      <c r="S243" s="1198"/>
      <c r="T243" s="1075"/>
      <c r="U243" s="270"/>
      <c r="V243" s="270"/>
      <c r="W243" s="270"/>
      <c r="X243" s="270"/>
      <c r="Y243" s="271"/>
      <c r="Z243" s="270"/>
      <c r="AA243" s="270"/>
      <c r="AB243" s="270"/>
      <c r="AC243" s="271"/>
      <c r="AD243" s="270"/>
      <c r="AE243" s="270"/>
      <c r="AF243" s="272"/>
    </row>
    <row r="244" spans="1:32" ht="15.75" x14ac:dyDescent="0.25">
      <c r="A244" s="2233"/>
      <c r="B244" s="1783"/>
      <c r="C244" s="1783"/>
      <c r="D244" s="1783"/>
      <c r="E244" s="1783"/>
      <c r="F244" s="1783"/>
      <c r="G244" s="1783"/>
      <c r="H244" s="1783"/>
      <c r="I244" s="1885"/>
      <c r="J244" s="1888"/>
      <c r="K244" s="2227"/>
      <c r="L244" s="1075"/>
      <c r="M244" s="1195"/>
      <c r="N244" s="1196"/>
      <c r="O244" s="2230"/>
      <c r="P244" s="2224"/>
      <c r="Q244" s="1197"/>
      <c r="R244" s="1198"/>
      <c r="S244" s="1198"/>
      <c r="T244" s="1075"/>
      <c r="U244" s="270"/>
      <c r="V244" s="270"/>
      <c r="W244" s="270"/>
      <c r="X244" s="270"/>
      <c r="Y244" s="271"/>
      <c r="Z244" s="270"/>
      <c r="AA244" s="271"/>
      <c r="AB244" s="271"/>
      <c r="AC244" s="271"/>
      <c r="AD244" s="271"/>
      <c r="AE244" s="270"/>
      <c r="AF244" s="272"/>
    </row>
    <row r="245" spans="1:32" ht="15.75" x14ac:dyDescent="0.25">
      <c r="A245" s="2233"/>
      <c r="B245" s="1783"/>
      <c r="C245" s="1783"/>
      <c r="D245" s="1783"/>
      <c r="E245" s="1783"/>
      <c r="F245" s="1783"/>
      <c r="G245" s="1783"/>
      <c r="H245" s="1783"/>
      <c r="I245" s="1885"/>
      <c r="J245" s="1888"/>
      <c r="K245" s="2227"/>
      <c r="L245" s="1195"/>
      <c r="M245" s="1199"/>
      <c r="N245" s="1196"/>
      <c r="O245" s="2230"/>
      <c r="P245" s="2224"/>
      <c r="Q245" s="1197"/>
      <c r="R245" s="1198"/>
      <c r="S245" s="1198"/>
      <c r="T245" s="1075"/>
      <c r="U245" s="270"/>
      <c r="V245" s="270"/>
      <c r="W245" s="270"/>
      <c r="X245" s="270"/>
      <c r="Y245" s="270"/>
      <c r="Z245" s="270"/>
      <c r="AA245" s="270"/>
      <c r="AB245" s="270"/>
      <c r="AC245" s="270"/>
      <c r="AD245" s="270"/>
      <c r="AE245" s="270"/>
      <c r="AF245" s="272"/>
    </row>
    <row r="246" spans="1:32" ht="15.75" x14ac:dyDescent="0.25">
      <c r="A246" s="2233"/>
      <c r="B246" s="1783"/>
      <c r="C246" s="1783"/>
      <c r="D246" s="1783"/>
      <c r="E246" s="1783"/>
      <c r="F246" s="1783"/>
      <c r="G246" s="1783"/>
      <c r="H246" s="1783"/>
      <c r="I246" s="1885"/>
      <c r="J246" s="1888"/>
      <c r="K246" s="2227"/>
      <c r="L246" s="1195"/>
      <c r="M246" s="1199"/>
      <c r="N246" s="1196"/>
      <c r="O246" s="2230"/>
      <c r="P246" s="2224"/>
      <c r="Q246" s="1197"/>
      <c r="R246" s="1198"/>
      <c r="S246" s="1198"/>
      <c r="T246" s="1075"/>
      <c r="U246" s="270"/>
      <c r="V246" s="270"/>
      <c r="W246" s="270"/>
      <c r="X246" s="270"/>
      <c r="Y246" s="270"/>
      <c r="Z246" s="270"/>
      <c r="AA246" s="270"/>
      <c r="AB246" s="270"/>
      <c r="AC246" s="270"/>
      <c r="AD246" s="270"/>
      <c r="AE246" s="270"/>
      <c r="AF246" s="272"/>
    </row>
    <row r="247" spans="1:32" ht="15.75" x14ac:dyDescent="0.25">
      <c r="A247" s="2233"/>
      <c r="B247" s="1783"/>
      <c r="C247" s="1783"/>
      <c r="D247" s="1783"/>
      <c r="E247" s="1783"/>
      <c r="F247" s="1783"/>
      <c r="G247" s="1783"/>
      <c r="H247" s="1783"/>
      <c r="I247" s="1885"/>
      <c r="J247" s="1888"/>
      <c r="K247" s="2227"/>
      <c r="L247" s="1195"/>
      <c r="M247" s="1075"/>
      <c r="N247" s="1196"/>
      <c r="O247" s="2230"/>
      <c r="P247" s="2224"/>
      <c r="Q247" s="1200"/>
      <c r="R247" s="1200"/>
      <c r="S247" s="1200"/>
      <c r="T247" s="1075"/>
      <c r="U247" s="1"/>
      <c r="V247" s="1"/>
      <c r="W247" s="1"/>
      <c r="X247" s="1"/>
      <c r="Y247" s="1"/>
      <c r="Z247" s="1"/>
      <c r="AA247" s="1"/>
      <c r="AB247" s="1"/>
      <c r="AC247" s="1"/>
      <c r="AD247" s="1"/>
      <c r="AE247" s="1"/>
      <c r="AF247" s="55"/>
    </row>
    <row r="248" spans="1:32" ht="15.75" x14ac:dyDescent="0.25">
      <c r="A248" s="2233"/>
      <c r="B248" s="1783"/>
      <c r="C248" s="1783"/>
      <c r="D248" s="1783"/>
      <c r="E248" s="1783"/>
      <c r="F248" s="1783"/>
      <c r="G248" s="1783"/>
      <c r="H248" s="1783"/>
      <c r="I248" s="1885"/>
      <c r="J248" s="1888"/>
      <c r="K248" s="2227"/>
      <c r="L248" s="1075"/>
      <c r="M248" s="1075"/>
      <c r="N248" s="1196"/>
      <c r="O248" s="2230"/>
      <c r="P248" s="2224"/>
      <c r="Q248" s="1200"/>
      <c r="R248" s="1200"/>
      <c r="S248" s="1200"/>
      <c r="T248" s="1075"/>
      <c r="U248" s="1"/>
      <c r="V248" s="1"/>
      <c r="W248" s="1"/>
      <c r="X248" s="1"/>
      <c r="Y248" s="1"/>
      <c r="Z248" s="1"/>
      <c r="AA248" s="1"/>
      <c r="AB248" s="1"/>
      <c r="AC248" s="1"/>
      <c r="AD248" s="1"/>
      <c r="AE248" s="1"/>
      <c r="AF248" s="55"/>
    </row>
    <row r="249" spans="1:32" ht="15.75" x14ac:dyDescent="0.25">
      <c r="A249" s="2233"/>
      <c r="B249" s="1783"/>
      <c r="C249" s="1783"/>
      <c r="D249" s="1783"/>
      <c r="E249" s="1783"/>
      <c r="F249" s="1783"/>
      <c r="G249" s="1783"/>
      <c r="H249" s="1783"/>
      <c r="I249" s="1885"/>
      <c r="J249" s="1888"/>
      <c r="K249" s="2227"/>
      <c r="L249" s="1075"/>
      <c r="M249" s="1075"/>
      <c r="N249" s="1196"/>
      <c r="O249" s="2230"/>
      <c r="P249" s="2224"/>
      <c r="Q249" s="1200"/>
      <c r="R249" s="1200"/>
      <c r="S249" s="1200"/>
      <c r="T249" s="974"/>
      <c r="U249" s="1"/>
      <c r="V249" s="1"/>
      <c r="W249" s="1"/>
      <c r="X249" s="1"/>
      <c r="Y249" s="1"/>
      <c r="Z249" s="1"/>
      <c r="AA249" s="1"/>
      <c r="AB249" s="1"/>
      <c r="AC249" s="1"/>
      <c r="AD249" s="1"/>
      <c r="AE249" s="1"/>
      <c r="AF249" s="55"/>
    </row>
    <row r="250" spans="1:32" ht="114.75" customHeight="1" thickBot="1" x14ac:dyDescent="0.3">
      <c r="A250" s="2234"/>
      <c r="B250" s="1784"/>
      <c r="C250" s="1784"/>
      <c r="D250" s="1784"/>
      <c r="E250" s="1784"/>
      <c r="F250" s="1784"/>
      <c r="G250" s="1784"/>
      <c r="H250" s="1784"/>
      <c r="I250" s="1886"/>
      <c r="J250" s="1889"/>
      <c r="K250" s="2228"/>
      <c r="L250" s="1076"/>
      <c r="M250" s="1076"/>
      <c r="N250" s="1201"/>
      <c r="O250" s="2231"/>
      <c r="P250" s="2225"/>
      <c r="Q250" s="1202"/>
      <c r="R250" s="1202"/>
      <c r="S250" s="1202"/>
      <c r="T250" s="980"/>
      <c r="U250" s="57"/>
      <c r="V250" s="57"/>
      <c r="W250" s="57"/>
      <c r="X250" s="57"/>
      <c r="Y250" s="57"/>
      <c r="Z250" s="57"/>
      <c r="AA250" s="57"/>
      <c r="AB250" s="57"/>
      <c r="AC250" s="57"/>
      <c r="AD250" s="57"/>
      <c r="AE250" s="57"/>
      <c r="AF250" s="64"/>
    </row>
    <row r="251" spans="1:32" ht="53.25" customHeight="1" x14ac:dyDescent="0.25">
      <c r="A251" s="2058">
        <v>23</v>
      </c>
      <c r="B251" s="1785" t="s">
        <v>61</v>
      </c>
      <c r="C251" s="1785" t="s">
        <v>64</v>
      </c>
      <c r="D251" s="1785" t="s">
        <v>70</v>
      </c>
      <c r="E251" s="1785" t="s">
        <v>87</v>
      </c>
      <c r="F251" s="1785" t="s">
        <v>55</v>
      </c>
      <c r="G251" s="1785" t="s">
        <v>97</v>
      </c>
      <c r="H251" s="1785" t="s">
        <v>115</v>
      </c>
      <c r="I251" s="1881" t="s">
        <v>466</v>
      </c>
      <c r="J251" s="1810"/>
      <c r="K251" s="2212" t="s">
        <v>201</v>
      </c>
      <c r="L251" s="264"/>
      <c r="M251" s="264"/>
      <c r="N251" s="233"/>
      <c r="O251" s="2215" t="s">
        <v>213</v>
      </c>
      <c r="P251" s="2218">
        <v>0</v>
      </c>
      <c r="Q251" s="1136"/>
      <c r="R251" s="1137"/>
      <c r="S251" s="1137"/>
      <c r="T251" s="264"/>
      <c r="U251" s="265"/>
      <c r="V251" s="265"/>
      <c r="W251" s="265"/>
      <c r="X251" s="265"/>
      <c r="Y251" s="265"/>
      <c r="Z251" s="266"/>
      <c r="AA251" s="265"/>
      <c r="AB251" s="265"/>
      <c r="AC251" s="265"/>
      <c r="AD251" s="266"/>
      <c r="AE251" s="266"/>
      <c r="AF251" s="267"/>
    </row>
    <row r="252" spans="1:32" ht="15.75" x14ac:dyDescent="0.25">
      <c r="A252" s="2059"/>
      <c r="B252" s="1786"/>
      <c r="C252" s="1786"/>
      <c r="D252" s="1786"/>
      <c r="E252" s="1786"/>
      <c r="F252" s="1786"/>
      <c r="G252" s="1786"/>
      <c r="H252" s="1786"/>
      <c r="I252" s="1882"/>
      <c r="J252" s="1811"/>
      <c r="K252" s="2213"/>
      <c r="L252" s="268"/>
      <c r="M252" s="268"/>
      <c r="N252" s="246"/>
      <c r="O252" s="2216"/>
      <c r="P252" s="2219"/>
      <c r="Q252" s="1133"/>
      <c r="R252" s="1134"/>
      <c r="S252" s="1134"/>
      <c r="T252" s="273"/>
      <c r="U252" s="270"/>
      <c r="V252" s="270"/>
      <c r="W252" s="270"/>
      <c r="X252" s="270"/>
      <c r="Y252" s="271"/>
      <c r="Z252" s="270"/>
      <c r="AA252" s="270"/>
      <c r="AB252" s="270"/>
      <c r="AC252" s="271"/>
      <c r="AD252" s="270"/>
      <c r="AE252" s="270"/>
      <c r="AF252" s="272"/>
    </row>
    <row r="253" spans="1:32" ht="15.75" x14ac:dyDescent="0.25">
      <c r="A253" s="2059"/>
      <c r="B253" s="1786"/>
      <c r="C253" s="1786"/>
      <c r="D253" s="1786"/>
      <c r="E253" s="1786"/>
      <c r="F253" s="1786"/>
      <c r="G253" s="1786"/>
      <c r="H253" s="1786"/>
      <c r="I253" s="1882"/>
      <c r="J253" s="1811"/>
      <c r="K253" s="2213"/>
      <c r="L253" s="273"/>
      <c r="M253" s="268"/>
      <c r="N253" s="246"/>
      <c r="O253" s="2216"/>
      <c r="P253" s="2219"/>
      <c r="Q253" s="1133"/>
      <c r="R253" s="1134"/>
      <c r="S253" s="1134"/>
      <c r="T253" s="273"/>
      <c r="U253" s="270"/>
      <c r="V253" s="270"/>
      <c r="W253" s="270"/>
      <c r="X253" s="270"/>
      <c r="Y253" s="271"/>
      <c r="Z253" s="270"/>
      <c r="AA253" s="271"/>
      <c r="AB253" s="271"/>
      <c r="AC253" s="271"/>
      <c r="AD253" s="271"/>
      <c r="AE253" s="270"/>
      <c r="AF253" s="272"/>
    </row>
    <row r="254" spans="1:32" ht="15.75" x14ac:dyDescent="0.25">
      <c r="A254" s="2059"/>
      <c r="B254" s="1786"/>
      <c r="C254" s="1786"/>
      <c r="D254" s="1786"/>
      <c r="E254" s="1786"/>
      <c r="F254" s="1786"/>
      <c r="G254" s="1786"/>
      <c r="H254" s="1786"/>
      <c r="I254" s="1882"/>
      <c r="J254" s="1811"/>
      <c r="K254" s="2213"/>
      <c r="L254" s="268"/>
      <c r="M254" s="270"/>
      <c r="N254" s="246"/>
      <c r="O254" s="2216"/>
      <c r="P254" s="2219"/>
      <c r="Q254" s="1133"/>
      <c r="R254" s="1134"/>
      <c r="S254" s="1134"/>
      <c r="T254" s="273"/>
      <c r="U254" s="270"/>
      <c r="V254" s="270"/>
      <c r="W254" s="270"/>
      <c r="X254" s="270"/>
      <c r="Y254" s="270"/>
      <c r="Z254" s="270"/>
      <c r="AA254" s="270"/>
      <c r="AB254" s="270"/>
      <c r="AC254" s="270"/>
      <c r="AD254" s="270"/>
      <c r="AE254" s="270"/>
      <c r="AF254" s="272"/>
    </row>
    <row r="255" spans="1:32" ht="15.75" x14ac:dyDescent="0.25">
      <c r="A255" s="2059"/>
      <c r="B255" s="1786"/>
      <c r="C255" s="1786"/>
      <c r="D255" s="1786"/>
      <c r="E255" s="1786"/>
      <c r="F255" s="1786"/>
      <c r="G255" s="1786"/>
      <c r="H255" s="1786"/>
      <c r="I255" s="1882"/>
      <c r="J255" s="1811"/>
      <c r="K255" s="2213"/>
      <c r="L255" s="268"/>
      <c r="M255" s="270"/>
      <c r="N255" s="246"/>
      <c r="O255" s="2216"/>
      <c r="P255" s="2219"/>
      <c r="Q255" s="1133"/>
      <c r="R255" s="1134"/>
      <c r="S255" s="1134"/>
      <c r="T255" s="273"/>
      <c r="U255" s="270"/>
      <c r="V255" s="270"/>
      <c r="W255" s="270"/>
      <c r="X255" s="270"/>
      <c r="Y255" s="270"/>
      <c r="Z255" s="270"/>
      <c r="AA255" s="270"/>
      <c r="AB255" s="270"/>
      <c r="AC255" s="270"/>
      <c r="AD255" s="270"/>
      <c r="AE255" s="270"/>
      <c r="AF255" s="272"/>
    </row>
    <row r="256" spans="1:32" ht="15.75" x14ac:dyDescent="0.25">
      <c r="A256" s="2059"/>
      <c r="B256" s="1786"/>
      <c r="C256" s="1786"/>
      <c r="D256" s="1786"/>
      <c r="E256" s="1786"/>
      <c r="F256" s="1786"/>
      <c r="G256" s="1786"/>
      <c r="H256" s="1786"/>
      <c r="I256" s="1882"/>
      <c r="J256" s="1811"/>
      <c r="K256" s="2213"/>
      <c r="L256" s="268"/>
      <c r="M256" s="273"/>
      <c r="N256" s="246"/>
      <c r="O256" s="2216"/>
      <c r="P256" s="2219"/>
      <c r="Q256" s="1135"/>
      <c r="R256" s="1135"/>
      <c r="S256" s="1135"/>
      <c r="T256" s="273"/>
      <c r="U256" s="1"/>
      <c r="V256" s="1"/>
      <c r="W256" s="1"/>
      <c r="X256" s="1"/>
      <c r="Y256" s="1"/>
      <c r="Z256" s="1"/>
      <c r="AA256" s="1"/>
      <c r="AB256" s="1"/>
      <c r="AC256" s="1"/>
      <c r="AD256" s="1"/>
      <c r="AE256" s="1"/>
      <c r="AF256" s="55"/>
    </row>
    <row r="257" spans="1:32" ht="15.75" x14ac:dyDescent="0.25">
      <c r="A257" s="2059"/>
      <c r="B257" s="1786"/>
      <c r="C257" s="1786"/>
      <c r="D257" s="1786"/>
      <c r="E257" s="1786"/>
      <c r="F257" s="1786"/>
      <c r="G257" s="1786"/>
      <c r="H257" s="1786"/>
      <c r="I257" s="1882"/>
      <c r="J257" s="1811"/>
      <c r="K257" s="2213"/>
      <c r="L257" s="273"/>
      <c r="M257" s="273"/>
      <c r="N257" s="246"/>
      <c r="O257" s="2216"/>
      <c r="P257" s="2219"/>
      <c r="Q257" s="1135"/>
      <c r="R257" s="1135"/>
      <c r="S257" s="1135"/>
      <c r="T257" s="273"/>
      <c r="U257" s="1"/>
      <c r="V257" s="1"/>
      <c r="W257" s="1"/>
      <c r="X257" s="1"/>
      <c r="Y257" s="1"/>
      <c r="Z257" s="1"/>
      <c r="AA257" s="1"/>
      <c r="AB257" s="1"/>
      <c r="AC257" s="1"/>
      <c r="AD257" s="1"/>
      <c r="AE257" s="1"/>
      <c r="AF257" s="55"/>
    </row>
    <row r="258" spans="1:32" ht="15.75" x14ac:dyDescent="0.25">
      <c r="A258" s="2059"/>
      <c r="B258" s="1786"/>
      <c r="C258" s="1786"/>
      <c r="D258" s="1786"/>
      <c r="E258" s="1786"/>
      <c r="F258" s="1786"/>
      <c r="G258" s="1786"/>
      <c r="H258" s="1786"/>
      <c r="I258" s="1882"/>
      <c r="J258" s="1811"/>
      <c r="K258" s="2213"/>
      <c r="L258" s="273"/>
      <c r="M258" s="273"/>
      <c r="N258" s="246"/>
      <c r="O258" s="2216"/>
      <c r="P258" s="2219"/>
      <c r="Q258" s="1135"/>
      <c r="R258" s="1135"/>
      <c r="S258" s="1135"/>
      <c r="T258" s="1"/>
      <c r="U258" s="1"/>
      <c r="V258" s="1"/>
      <c r="W258" s="1"/>
      <c r="X258" s="1"/>
      <c r="Y258" s="1"/>
      <c r="Z258" s="1"/>
      <c r="AA258" s="1"/>
      <c r="AB258" s="1"/>
      <c r="AC258" s="1"/>
      <c r="AD258" s="1"/>
      <c r="AE258" s="1"/>
      <c r="AF258" s="55"/>
    </row>
    <row r="259" spans="1:32" ht="54" customHeight="1" thickBot="1" x14ac:dyDescent="0.3">
      <c r="A259" s="2060"/>
      <c r="B259" s="1787"/>
      <c r="C259" s="1787"/>
      <c r="D259" s="1787"/>
      <c r="E259" s="1787"/>
      <c r="F259" s="1787"/>
      <c r="G259" s="1787"/>
      <c r="H259" s="1787"/>
      <c r="I259" s="1883"/>
      <c r="J259" s="1812"/>
      <c r="K259" s="2214"/>
      <c r="L259" s="275"/>
      <c r="M259" s="275"/>
      <c r="N259" s="260"/>
      <c r="O259" s="2217"/>
      <c r="P259" s="2220"/>
      <c r="Q259" s="1138"/>
      <c r="R259" s="1138"/>
      <c r="S259" s="1138"/>
      <c r="T259" s="57"/>
      <c r="U259" s="57"/>
      <c r="V259" s="57"/>
      <c r="W259" s="57"/>
      <c r="X259" s="57"/>
      <c r="Y259" s="57"/>
      <c r="Z259" s="57"/>
      <c r="AA259" s="57"/>
      <c r="AB259" s="57"/>
      <c r="AC259" s="57"/>
      <c r="AD259" s="57"/>
      <c r="AE259" s="57"/>
      <c r="AF259" s="64"/>
    </row>
    <row r="260" spans="1:32" ht="15.75" x14ac:dyDescent="0.25">
      <c r="A260" s="2232">
        <v>24</v>
      </c>
      <c r="B260" s="1782" t="s">
        <v>61</v>
      </c>
      <c r="C260" s="1782" t="s">
        <v>66</v>
      </c>
      <c r="D260" s="1782" t="s">
        <v>73</v>
      </c>
      <c r="E260" s="1782" t="s">
        <v>87</v>
      </c>
      <c r="F260" s="1782" t="s">
        <v>55</v>
      </c>
      <c r="G260" s="1782" t="s">
        <v>97</v>
      </c>
      <c r="H260" s="1782" t="s">
        <v>115</v>
      </c>
      <c r="I260" s="1884" t="s">
        <v>467</v>
      </c>
      <c r="J260" s="1782" t="s">
        <v>468</v>
      </c>
      <c r="K260" s="2226" t="s">
        <v>48</v>
      </c>
      <c r="L260" s="1074"/>
      <c r="M260" s="1074"/>
      <c r="N260" s="1192"/>
      <c r="O260" s="2229" t="s">
        <v>213</v>
      </c>
      <c r="P260" s="2223">
        <v>0</v>
      </c>
      <c r="Q260" s="1193"/>
      <c r="R260" s="1194"/>
      <c r="S260" s="1194"/>
      <c r="T260" s="1074"/>
      <c r="U260" s="265"/>
      <c r="V260" s="265"/>
      <c r="W260" s="265"/>
      <c r="X260" s="265"/>
      <c r="Y260" s="265"/>
      <c r="Z260" s="266"/>
      <c r="AA260" s="265"/>
      <c r="AB260" s="265"/>
      <c r="AC260" s="265"/>
      <c r="AD260" s="266"/>
      <c r="AE260" s="266"/>
      <c r="AF260" s="267"/>
    </row>
    <row r="261" spans="1:32" ht="15.75" x14ac:dyDescent="0.25">
      <c r="A261" s="2233"/>
      <c r="B261" s="1783"/>
      <c r="C261" s="1783"/>
      <c r="D261" s="1783"/>
      <c r="E261" s="1783"/>
      <c r="F261" s="1783"/>
      <c r="G261" s="1783"/>
      <c r="H261" s="1783"/>
      <c r="I261" s="1885"/>
      <c r="J261" s="1888"/>
      <c r="K261" s="2227"/>
      <c r="L261" s="1195"/>
      <c r="M261" s="1195"/>
      <c r="N261" s="1196"/>
      <c r="O261" s="2230"/>
      <c r="P261" s="2224"/>
      <c r="Q261" s="1197"/>
      <c r="R261" s="1198"/>
      <c r="S261" s="1198"/>
      <c r="T261" s="1075"/>
      <c r="U261" s="270"/>
      <c r="V261" s="270"/>
      <c r="W261" s="270"/>
      <c r="X261" s="270"/>
      <c r="Y261" s="271"/>
      <c r="Z261" s="270"/>
      <c r="AA261" s="270"/>
      <c r="AB261" s="270"/>
      <c r="AC261" s="271"/>
      <c r="AD261" s="270"/>
      <c r="AE261" s="270"/>
      <c r="AF261" s="272"/>
    </row>
    <row r="262" spans="1:32" ht="15.75" x14ac:dyDescent="0.25">
      <c r="A262" s="2233"/>
      <c r="B262" s="1783"/>
      <c r="C262" s="1783"/>
      <c r="D262" s="1783"/>
      <c r="E262" s="1783"/>
      <c r="F262" s="1783"/>
      <c r="G262" s="1783"/>
      <c r="H262" s="1783"/>
      <c r="I262" s="1885"/>
      <c r="J262" s="1888"/>
      <c r="K262" s="2227"/>
      <c r="L262" s="1075"/>
      <c r="M262" s="1195"/>
      <c r="N262" s="1196"/>
      <c r="O262" s="2230"/>
      <c r="P262" s="2224"/>
      <c r="Q262" s="1197"/>
      <c r="R262" s="1198"/>
      <c r="S262" s="1198"/>
      <c r="T262" s="1075"/>
      <c r="U262" s="270"/>
      <c r="V262" s="270"/>
      <c r="W262" s="270"/>
      <c r="X262" s="270"/>
      <c r="Y262" s="271"/>
      <c r="Z262" s="270"/>
      <c r="AA262" s="271"/>
      <c r="AB262" s="271"/>
      <c r="AC262" s="271"/>
      <c r="AD262" s="271"/>
      <c r="AE262" s="270"/>
      <c r="AF262" s="272"/>
    </row>
    <row r="263" spans="1:32" ht="15.75" x14ac:dyDescent="0.25">
      <c r="A263" s="2233"/>
      <c r="B263" s="1783"/>
      <c r="C263" s="1783"/>
      <c r="D263" s="1783"/>
      <c r="E263" s="1783"/>
      <c r="F263" s="1783"/>
      <c r="G263" s="1783"/>
      <c r="H263" s="1783"/>
      <c r="I263" s="1885"/>
      <c r="J263" s="1888"/>
      <c r="K263" s="2227"/>
      <c r="L263" s="1195"/>
      <c r="M263" s="1199"/>
      <c r="N263" s="1196"/>
      <c r="O263" s="2230"/>
      <c r="P263" s="2224"/>
      <c r="Q263" s="1197"/>
      <c r="R263" s="1198"/>
      <c r="S263" s="1198"/>
      <c r="T263" s="1075"/>
      <c r="U263" s="270"/>
      <c r="V263" s="270"/>
      <c r="W263" s="270"/>
      <c r="X263" s="270"/>
      <c r="Y263" s="270"/>
      <c r="Z263" s="270"/>
      <c r="AA263" s="270"/>
      <c r="AB263" s="270"/>
      <c r="AC263" s="270"/>
      <c r="AD263" s="270"/>
      <c r="AE263" s="270"/>
      <c r="AF263" s="272"/>
    </row>
    <row r="264" spans="1:32" ht="15.75" x14ac:dyDescent="0.25">
      <c r="A264" s="2233"/>
      <c r="B264" s="1783"/>
      <c r="C264" s="1783"/>
      <c r="D264" s="1783"/>
      <c r="E264" s="1783"/>
      <c r="F264" s="1783"/>
      <c r="G264" s="1783"/>
      <c r="H264" s="1783"/>
      <c r="I264" s="1885"/>
      <c r="J264" s="1888"/>
      <c r="K264" s="2227"/>
      <c r="L264" s="1195"/>
      <c r="M264" s="1199"/>
      <c r="N264" s="1196"/>
      <c r="O264" s="2230"/>
      <c r="P264" s="2224"/>
      <c r="Q264" s="1197"/>
      <c r="R264" s="1198"/>
      <c r="S264" s="1198"/>
      <c r="T264" s="1075"/>
      <c r="U264" s="270"/>
      <c r="V264" s="270"/>
      <c r="W264" s="270"/>
      <c r="X264" s="270"/>
      <c r="Y264" s="270"/>
      <c r="Z264" s="270"/>
      <c r="AA264" s="270"/>
      <c r="AB264" s="270"/>
      <c r="AC264" s="270"/>
      <c r="AD264" s="270"/>
      <c r="AE264" s="270"/>
      <c r="AF264" s="272"/>
    </row>
    <row r="265" spans="1:32" ht="15.75" x14ac:dyDescent="0.25">
      <c r="A265" s="2233"/>
      <c r="B265" s="1783"/>
      <c r="C265" s="1783"/>
      <c r="D265" s="1783"/>
      <c r="E265" s="1783"/>
      <c r="F265" s="1783"/>
      <c r="G265" s="1783"/>
      <c r="H265" s="1783"/>
      <c r="I265" s="1885"/>
      <c r="J265" s="1888"/>
      <c r="K265" s="2227"/>
      <c r="L265" s="1195"/>
      <c r="M265" s="1075"/>
      <c r="N265" s="1196"/>
      <c r="O265" s="2230"/>
      <c r="P265" s="2224"/>
      <c r="Q265" s="1200"/>
      <c r="R265" s="1200"/>
      <c r="S265" s="1200"/>
      <c r="T265" s="1075"/>
      <c r="U265" s="1"/>
      <c r="V265" s="1"/>
      <c r="W265" s="1"/>
      <c r="X265" s="1"/>
      <c r="Y265" s="1"/>
      <c r="Z265" s="1"/>
      <c r="AA265" s="1"/>
      <c r="AB265" s="1"/>
      <c r="AC265" s="1"/>
      <c r="AD265" s="1"/>
      <c r="AE265" s="1"/>
      <c r="AF265" s="55"/>
    </row>
    <row r="266" spans="1:32" ht="15.75" x14ac:dyDescent="0.25">
      <c r="A266" s="2233"/>
      <c r="B266" s="1783"/>
      <c r="C266" s="1783"/>
      <c r="D266" s="1783"/>
      <c r="E266" s="1783"/>
      <c r="F266" s="1783"/>
      <c r="G266" s="1783"/>
      <c r="H266" s="1783"/>
      <c r="I266" s="1885"/>
      <c r="J266" s="1888"/>
      <c r="K266" s="2227"/>
      <c r="L266" s="1075"/>
      <c r="M266" s="1075"/>
      <c r="N266" s="1196"/>
      <c r="O266" s="2230"/>
      <c r="P266" s="2224"/>
      <c r="Q266" s="1200"/>
      <c r="R266" s="1200"/>
      <c r="S266" s="1200"/>
      <c r="T266" s="1075"/>
      <c r="U266" s="1"/>
      <c r="V266" s="1"/>
      <c r="W266" s="1"/>
      <c r="X266" s="1"/>
      <c r="Y266" s="1"/>
      <c r="Z266" s="1"/>
      <c r="AA266" s="1"/>
      <c r="AB266" s="1"/>
      <c r="AC266" s="1"/>
      <c r="AD266" s="1"/>
      <c r="AE266" s="1"/>
      <c r="AF266" s="55"/>
    </row>
    <row r="267" spans="1:32" ht="15.75" x14ac:dyDescent="0.25">
      <c r="A267" s="2233"/>
      <c r="B267" s="1783"/>
      <c r="C267" s="1783"/>
      <c r="D267" s="1783"/>
      <c r="E267" s="1783"/>
      <c r="F267" s="1783"/>
      <c r="G267" s="1783"/>
      <c r="H267" s="1783"/>
      <c r="I267" s="1885"/>
      <c r="J267" s="1888"/>
      <c r="K267" s="2227"/>
      <c r="L267" s="1075"/>
      <c r="M267" s="1075"/>
      <c r="N267" s="1196"/>
      <c r="O267" s="2230"/>
      <c r="P267" s="2224"/>
      <c r="Q267" s="1200"/>
      <c r="R267" s="1200"/>
      <c r="S267" s="1200"/>
      <c r="T267" s="974"/>
      <c r="U267" s="1"/>
      <c r="V267" s="1"/>
      <c r="W267" s="1"/>
      <c r="X267" s="1"/>
      <c r="Y267" s="1"/>
      <c r="Z267" s="1"/>
      <c r="AA267" s="1"/>
      <c r="AB267" s="1"/>
      <c r="AC267" s="1"/>
      <c r="AD267" s="1"/>
      <c r="AE267" s="1"/>
      <c r="AF267" s="55"/>
    </row>
    <row r="268" spans="1:32" ht="80.25" customHeight="1" thickBot="1" x14ac:dyDescent="0.3">
      <c r="A268" s="2234"/>
      <c r="B268" s="1784"/>
      <c r="C268" s="1784"/>
      <c r="D268" s="1784"/>
      <c r="E268" s="1784"/>
      <c r="F268" s="1784"/>
      <c r="G268" s="1784"/>
      <c r="H268" s="1784"/>
      <c r="I268" s="1886"/>
      <c r="J268" s="1889"/>
      <c r="K268" s="2228"/>
      <c r="L268" s="1076"/>
      <c r="M268" s="1076"/>
      <c r="N268" s="1201"/>
      <c r="O268" s="2231"/>
      <c r="P268" s="2225"/>
      <c r="Q268" s="1202"/>
      <c r="R268" s="1202"/>
      <c r="S268" s="1202"/>
      <c r="T268" s="980"/>
      <c r="U268" s="57"/>
      <c r="V268" s="57"/>
      <c r="W268" s="57"/>
      <c r="X268" s="57"/>
      <c r="Y268" s="57"/>
      <c r="Z268" s="57"/>
      <c r="AA268" s="57"/>
      <c r="AB268" s="57"/>
      <c r="AC268" s="57"/>
      <c r="AD268" s="57"/>
      <c r="AE268" s="57"/>
      <c r="AF268" s="64"/>
    </row>
    <row r="269" spans="1:32" ht="15.75" x14ac:dyDescent="0.25">
      <c r="A269" s="2058">
        <v>25</v>
      </c>
      <c r="B269" s="1785" t="s">
        <v>61</v>
      </c>
      <c r="C269" s="1785" t="s">
        <v>63</v>
      </c>
      <c r="D269" s="1785" t="s">
        <v>69</v>
      </c>
      <c r="E269" s="1785" t="s">
        <v>85</v>
      </c>
      <c r="F269" s="1785" t="s">
        <v>55</v>
      </c>
      <c r="G269" s="1785" t="s">
        <v>97</v>
      </c>
      <c r="H269" s="1785" t="s">
        <v>115</v>
      </c>
      <c r="I269" s="1881" t="s">
        <v>469</v>
      </c>
      <c r="J269" s="1785" t="s">
        <v>470</v>
      </c>
      <c r="K269" s="2212" t="s">
        <v>48</v>
      </c>
      <c r="L269" s="264"/>
      <c r="M269" s="264"/>
      <c r="N269" s="233"/>
      <c r="O269" s="2215" t="s">
        <v>373</v>
      </c>
      <c r="P269" s="2218">
        <v>0</v>
      </c>
      <c r="Q269" s="1136"/>
      <c r="R269" s="1137"/>
      <c r="S269" s="1137"/>
      <c r="T269" s="264"/>
      <c r="U269" s="265"/>
      <c r="V269" s="265"/>
      <c r="W269" s="265"/>
      <c r="X269" s="265"/>
      <c r="Y269" s="265"/>
      <c r="Z269" s="266"/>
      <c r="AA269" s="265"/>
      <c r="AB269" s="265"/>
      <c r="AC269" s="265"/>
      <c r="AD269" s="266"/>
      <c r="AE269" s="266"/>
      <c r="AF269" s="267"/>
    </row>
    <row r="270" spans="1:32" ht="15.75" x14ac:dyDescent="0.25">
      <c r="A270" s="2059"/>
      <c r="B270" s="1786"/>
      <c r="C270" s="1786"/>
      <c r="D270" s="1786"/>
      <c r="E270" s="1786"/>
      <c r="F270" s="1786"/>
      <c r="G270" s="1786"/>
      <c r="H270" s="1786"/>
      <c r="I270" s="1882"/>
      <c r="J270" s="1811"/>
      <c r="K270" s="2213"/>
      <c r="L270" s="268"/>
      <c r="M270" s="268"/>
      <c r="N270" s="246"/>
      <c r="O270" s="2216"/>
      <c r="P270" s="2219"/>
      <c r="Q270" s="1133"/>
      <c r="R270" s="1134"/>
      <c r="S270" s="1134"/>
      <c r="T270" s="273"/>
      <c r="U270" s="270"/>
      <c r="V270" s="270"/>
      <c r="W270" s="270"/>
      <c r="X270" s="270"/>
      <c r="Y270" s="271"/>
      <c r="Z270" s="270"/>
      <c r="AA270" s="270"/>
      <c r="AB270" s="270"/>
      <c r="AC270" s="271"/>
      <c r="AD270" s="270"/>
      <c r="AE270" s="270"/>
      <c r="AF270" s="272"/>
    </row>
    <row r="271" spans="1:32" ht="15.75" x14ac:dyDescent="0.25">
      <c r="A271" s="2059"/>
      <c r="B271" s="1786"/>
      <c r="C271" s="1786"/>
      <c r="D271" s="1786"/>
      <c r="E271" s="1786"/>
      <c r="F271" s="1786"/>
      <c r="G271" s="1786"/>
      <c r="H271" s="1786"/>
      <c r="I271" s="1882"/>
      <c r="J271" s="1811"/>
      <c r="K271" s="2213"/>
      <c r="L271" s="273"/>
      <c r="M271" s="268"/>
      <c r="N271" s="246"/>
      <c r="O271" s="2216"/>
      <c r="P271" s="2219"/>
      <c r="Q271" s="1133"/>
      <c r="R271" s="1134"/>
      <c r="S271" s="1134"/>
      <c r="T271" s="273"/>
      <c r="U271" s="270"/>
      <c r="V271" s="270"/>
      <c r="W271" s="270"/>
      <c r="X271" s="270"/>
      <c r="Y271" s="271"/>
      <c r="Z271" s="270"/>
      <c r="AA271" s="271"/>
      <c r="AB271" s="271"/>
      <c r="AC271" s="271"/>
      <c r="AD271" s="271"/>
      <c r="AE271" s="270"/>
      <c r="AF271" s="272"/>
    </row>
    <row r="272" spans="1:32" ht="15.75" x14ac:dyDescent="0.25">
      <c r="A272" s="2059"/>
      <c r="B272" s="1786"/>
      <c r="C272" s="1786"/>
      <c r="D272" s="1786"/>
      <c r="E272" s="1786"/>
      <c r="F272" s="1786"/>
      <c r="G272" s="1786"/>
      <c r="H272" s="1786"/>
      <c r="I272" s="1882"/>
      <c r="J272" s="1811"/>
      <c r="K272" s="2213"/>
      <c r="L272" s="268"/>
      <c r="M272" s="270"/>
      <c r="N272" s="246"/>
      <c r="O272" s="2216"/>
      <c r="P272" s="2219"/>
      <c r="Q272" s="1133"/>
      <c r="R272" s="1134"/>
      <c r="S272" s="1134"/>
      <c r="T272" s="273"/>
      <c r="U272" s="270"/>
      <c r="V272" s="270"/>
      <c r="W272" s="270"/>
      <c r="X272" s="270"/>
      <c r="Y272" s="270"/>
      <c r="Z272" s="270"/>
      <c r="AA272" s="270"/>
      <c r="AB272" s="270"/>
      <c r="AC272" s="270"/>
      <c r="AD272" s="270"/>
      <c r="AE272" s="270"/>
      <c r="AF272" s="272"/>
    </row>
    <row r="273" spans="1:32" ht="15.75" x14ac:dyDescent="0.25">
      <c r="A273" s="2059"/>
      <c r="B273" s="1786"/>
      <c r="C273" s="1786"/>
      <c r="D273" s="1786"/>
      <c r="E273" s="1786"/>
      <c r="F273" s="1786"/>
      <c r="G273" s="1786"/>
      <c r="H273" s="1786"/>
      <c r="I273" s="1882"/>
      <c r="J273" s="1811"/>
      <c r="K273" s="2213"/>
      <c r="L273" s="268"/>
      <c r="M273" s="270"/>
      <c r="N273" s="246"/>
      <c r="O273" s="2216"/>
      <c r="P273" s="2219"/>
      <c r="Q273" s="1133"/>
      <c r="R273" s="1134"/>
      <c r="S273" s="1134"/>
      <c r="T273" s="273"/>
      <c r="U273" s="270"/>
      <c r="V273" s="270"/>
      <c r="W273" s="270"/>
      <c r="X273" s="270"/>
      <c r="Y273" s="270"/>
      <c r="Z273" s="270"/>
      <c r="AA273" s="270"/>
      <c r="AB273" s="270"/>
      <c r="AC273" s="270"/>
      <c r="AD273" s="270"/>
      <c r="AE273" s="270"/>
      <c r="AF273" s="272"/>
    </row>
    <row r="274" spans="1:32" ht="15.75" x14ac:dyDescent="0.25">
      <c r="A274" s="2059"/>
      <c r="B274" s="1786"/>
      <c r="C274" s="1786"/>
      <c r="D274" s="1786"/>
      <c r="E274" s="1786"/>
      <c r="F274" s="1786"/>
      <c r="G274" s="1786"/>
      <c r="H274" s="1786"/>
      <c r="I274" s="1882"/>
      <c r="J274" s="1811"/>
      <c r="K274" s="2213"/>
      <c r="L274" s="268"/>
      <c r="M274" s="273"/>
      <c r="N274" s="246"/>
      <c r="O274" s="2216"/>
      <c r="P274" s="2219"/>
      <c r="Q274" s="1135"/>
      <c r="R274" s="1135"/>
      <c r="S274" s="1135"/>
      <c r="T274" s="273"/>
      <c r="U274" s="1"/>
      <c r="V274" s="1"/>
      <c r="W274" s="1"/>
      <c r="X274" s="1"/>
      <c r="Y274" s="1"/>
      <c r="Z274" s="1"/>
      <c r="AA274" s="1"/>
      <c r="AB274" s="1"/>
      <c r="AC274" s="1"/>
      <c r="AD274" s="1"/>
      <c r="AE274" s="1"/>
      <c r="AF274" s="55"/>
    </row>
    <row r="275" spans="1:32" ht="15.75" x14ac:dyDescent="0.25">
      <c r="A275" s="2059"/>
      <c r="B275" s="1786"/>
      <c r="C275" s="1786"/>
      <c r="D275" s="1786"/>
      <c r="E275" s="1786"/>
      <c r="F275" s="1786"/>
      <c r="G275" s="1786"/>
      <c r="H275" s="1786"/>
      <c r="I275" s="1882"/>
      <c r="J275" s="1811"/>
      <c r="K275" s="2213"/>
      <c r="L275" s="273"/>
      <c r="M275" s="273"/>
      <c r="N275" s="246"/>
      <c r="O275" s="2216"/>
      <c r="P275" s="2219"/>
      <c r="Q275" s="1135"/>
      <c r="R275" s="1135"/>
      <c r="S275" s="1135"/>
      <c r="T275" s="273"/>
      <c r="U275" s="1"/>
      <c r="V275" s="1"/>
      <c r="W275" s="1"/>
      <c r="X275" s="1"/>
      <c r="Y275" s="1"/>
      <c r="Z275" s="1"/>
      <c r="AA275" s="1"/>
      <c r="AB275" s="1"/>
      <c r="AC275" s="1"/>
      <c r="AD275" s="1"/>
      <c r="AE275" s="1"/>
      <c r="AF275" s="55"/>
    </row>
    <row r="276" spans="1:32" ht="27" customHeight="1" x14ac:dyDescent="0.25">
      <c r="A276" s="2059"/>
      <c r="B276" s="1786"/>
      <c r="C276" s="1786"/>
      <c r="D276" s="1786"/>
      <c r="E276" s="1786"/>
      <c r="F276" s="1786"/>
      <c r="G276" s="1786"/>
      <c r="H276" s="1786"/>
      <c r="I276" s="1882"/>
      <c r="J276" s="1811"/>
      <c r="K276" s="2213"/>
      <c r="L276" s="273"/>
      <c r="M276" s="273"/>
      <c r="N276" s="246"/>
      <c r="O276" s="2216"/>
      <c r="P276" s="2219"/>
      <c r="Q276" s="1135"/>
      <c r="R276" s="1135"/>
      <c r="S276" s="1135"/>
      <c r="T276" s="1"/>
      <c r="U276" s="1"/>
      <c r="V276" s="1"/>
      <c r="W276" s="1"/>
      <c r="X276" s="1"/>
      <c r="Y276" s="1"/>
      <c r="Z276" s="1"/>
      <c r="AA276" s="1"/>
      <c r="AB276" s="1"/>
      <c r="AC276" s="1"/>
      <c r="AD276" s="1"/>
      <c r="AE276" s="1"/>
      <c r="AF276" s="55"/>
    </row>
    <row r="277" spans="1:32" ht="61.5" customHeight="1" thickBot="1" x14ac:dyDescent="0.3">
      <c r="A277" s="2060"/>
      <c r="B277" s="1787"/>
      <c r="C277" s="1787"/>
      <c r="D277" s="1787"/>
      <c r="E277" s="1787"/>
      <c r="F277" s="1787"/>
      <c r="G277" s="1787"/>
      <c r="H277" s="1787"/>
      <c r="I277" s="1883"/>
      <c r="J277" s="1812"/>
      <c r="K277" s="2214"/>
      <c r="L277" s="275"/>
      <c r="M277" s="275"/>
      <c r="N277" s="260"/>
      <c r="O277" s="2217"/>
      <c r="P277" s="2220"/>
      <c r="Q277" s="1138"/>
      <c r="R277" s="1138"/>
      <c r="S277" s="1138"/>
      <c r="T277" s="57"/>
      <c r="U277" s="57"/>
      <c r="V277" s="57"/>
      <c r="W277" s="57"/>
      <c r="X277" s="57"/>
      <c r="Y277" s="57"/>
      <c r="Z277" s="57"/>
      <c r="AA277" s="57"/>
      <c r="AB277" s="57"/>
      <c r="AC277" s="57"/>
      <c r="AD277" s="57"/>
      <c r="AE277" s="57"/>
      <c r="AF277" s="64"/>
    </row>
    <row r="278" spans="1:32" ht="38.25" customHeight="1" x14ac:dyDescent="0.25">
      <c r="A278" s="2232">
        <v>26</v>
      </c>
      <c r="B278" s="1782" t="s">
        <v>61</v>
      </c>
      <c r="C278" s="1782" t="s">
        <v>63</v>
      </c>
      <c r="D278" s="1782" t="s">
        <v>69</v>
      </c>
      <c r="E278" s="1782" t="s">
        <v>85</v>
      </c>
      <c r="F278" s="1782" t="s">
        <v>55</v>
      </c>
      <c r="G278" s="1782" t="s">
        <v>97</v>
      </c>
      <c r="H278" s="1782" t="s">
        <v>115</v>
      </c>
      <c r="I278" s="1884" t="s">
        <v>471</v>
      </c>
      <c r="J278" s="1887"/>
      <c r="K278" s="2226" t="s">
        <v>48</v>
      </c>
      <c r="L278" s="1074"/>
      <c r="M278" s="1074"/>
      <c r="N278" s="1192"/>
      <c r="O278" s="2229" t="s">
        <v>373</v>
      </c>
      <c r="P278" s="2223">
        <v>0</v>
      </c>
      <c r="Q278" s="1193"/>
      <c r="R278" s="1194"/>
      <c r="S278" s="1194"/>
      <c r="T278" s="1074"/>
      <c r="U278" s="265"/>
      <c r="V278" s="265"/>
      <c r="W278" s="265"/>
      <c r="X278" s="265"/>
      <c r="Y278" s="265"/>
      <c r="Z278" s="266"/>
      <c r="AA278" s="265"/>
      <c r="AB278" s="265"/>
      <c r="AC278" s="265"/>
      <c r="AD278" s="266"/>
      <c r="AE278" s="266"/>
      <c r="AF278" s="267"/>
    </row>
    <row r="279" spans="1:32" ht="15.75" x14ac:dyDescent="0.25">
      <c r="A279" s="2233"/>
      <c r="B279" s="1783"/>
      <c r="C279" s="1783"/>
      <c r="D279" s="1783"/>
      <c r="E279" s="1783"/>
      <c r="F279" s="1783"/>
      <c r="G279" s="1783"/>
      <c r="H279" s="1783"/>
      <c r="I279" s="1885"/>
      <c r="J279" s="1888"/>
      <c r="K279" s="2227"/>
      <c r="L279" s="1195"/>
      <c r="M279" s="1195"/>
      <c r="N279" s="1196"/>
      <c r="O279" s="2230"/>
      <c r="P279" s="2224"/>
      <c r="Q279" s="1197"/>
      <c r="R279" s="1198"/>
      <c r="S279" s="1198"/>
      <c r="T279" s="1075"/>
      <c r="U279" s="270"/>
      <c r="V279" s="270"/>
      <c r="W279" s="270"/>
      <c r="X279" s="270"/>
      <c r="Y279" s="271"/>
      <c r="Z279" s="270"/>
      <c r="AA279" s="270"/>
      <c r="AB279" s="270"/>
      <c r="AC279" s="271"/>
      <c r="AD279" s="270"/>
      <c r="AE279" s="270"/>
      <c r="AF279" s="272"/>
    </row>
    <row r="280" spans="1:32" ht="15.75" x14ac:dyDescent="0.25">
      <c r="A280" s="2233"/>
      <c r="B280" s="1783"/>
      <c r="C280" s="1783"/>
      <c r="D280" s="1783"/>
      <c r="E280" s="1783"/>
      <c r="F280" s="1783"/>
      <c r="G280" s="1783"/>
      <c r="H280" s="1783"/>
      <c r="I280" s="1885"/>
      <c r="J280" s="1888"/>
      <c r="K280" s="2227"/>
      <c r="L280" s="1075"/>
      <c r="M280" s="1195"/>
      <c r="N280" s="1196"/>
      <c r="O280" s="2230"/>
      <c r="P280" s="2224"/>
      <c r="Q280" s="1197"/>
      <c r="R280" s="1198"/>
      <c r="S280" s="1198"/>
      <c r="T280" s="1075"/>
      <c r="U280" s="270"/>
      <c r="V280" s="270"/>
      <c r="W280" s="270"/>
      <c r="X280" s="270"/>
      <c r="Y280" s="271"/>
      <c r="Z280" s="270"/>
      <c r="AA280" s="271"/>
      <c r="AB280" s="271"/>
      <c r="AC280" s="271"/>
      <c r="AD280" s="271"/>
      <c r="AE280" s="270"/>
      <c r="AF280" s="272"/>
    </row>
    <row r="281" spans="1:32" ht="15.75" x14ac:dyDescent="0.25">
      <c r="A281" s="2233"/>
      <c r="B281" s="1783"/>
      <c r="C281" s="1783"/>
      <c r="D281" s="1783"/>
      <c r="E281" s="1783"/>
      <c r="F281" s="1783"/>
      <c r="G281" s="1783"/>
      <c r="H281" s="1783"/>
      <c r="I281" s="1885"/>
      <c r="J281" s="1888"/>
      <c r="K281" s="2227"/>
      <c r="L281" s="1195"/>
      <c r="M281" s="1199"/>
      <c r="N281" s="1196"/>
      <c r="O281" s="2230"/>
      <c r="P281" s="2224"/>
      <c r="Q281" s="1197"/>
      <c r="R281" s="1198"/>
      <c r="S281" s="1198"/>
      <c r="T281" s="1075"/>
      <c r="U281" s="270"/>
      <c r="V281" s="270"/>
      <c r="W281" s="270"/>
      <c r="X281" s="270"/>
      <c r="Y281" s="270"/>
      <c r="Z281" s="270"/>
      <c r="AA281" s="270"/>
      <c r="AB281" s="270"/>
      <c r="AC281" s="270"/>
      <c r="AD281" s="270"/>
      <c r="AE281" s="270"/>
      <c r="AF281" s="272"/>
    </row>
    <row r="282" spans="1:32" ht="15.75" x14ac:dyDescent="0.25">
      <c r="A282" s="2233"/>
      <c r="B282" s="1783"/>
      <c r="C282" s="1783"/>
      <c r="D282" s="1783"/>
      <c r="E282" s="1783"/>
      <c r="F282" s="1783"/>
      <c r="G282" s="1783"/>
      <c r="H282" s="1783"/>
      <c r="I282" s="1885"/>
      <c r="J282" s="1888"/>
      <c r="K282" s="2227"/>
      <c r="L282" s="1195"/>
      <c r="M282" s="1199"/>
      <c r="N282" s="1196"/>
      <c r="O282" s="2230"/>
      <c r="P282" s="2224"/>
      <c r="Q282" s="1197"/>
      <c r="R282" s="1198"/>
      <c r="S282" s="1198"/>
      <c r="T282" s="1075"/>
      <c r="U282" s="270"/>
      <c r="V282" s="270"/>
      <c r="W282" s="270"/>
      <c r="X282" s="270"/>
      <c r="Y282" s="270"/>
      <c r="Z282" s="270"/>
      <c r="AA282" s="270"/>
      <c r="AB282" s="270"/>
      <c r="AC282" s="270"/>
      <c r="AD282" s="270"/>
      <c r="AE282" s="270"/>
      <c r="AF282" s="272"/>
    </row>
    <row r="283" spans="1:32" ht="15.75" x14ac:dyDescent="0.25">
      <c r="A283" s="2233"/>
      <c r="B283" s="1783"/>
      <c r="C283" s="1783"/>
      <c r="D283" s="1783"/>
      <c r="E283" s="1783"/>
      <c r="F283" s="1783"/>
      <c r="G283" s="1783"/>
      <c r="H283" s="1783"/>
      <c r="I283" s="1885"/>
      <c r="J283" s="1888"/>
      <c r="K283" s="2227"/>
      <c r="L283" s="1195"/>
      <c r="M283" s="1075"/>
      <c r="N283" s="1196"/>
      <c r="O283" s="2230"/>
      <c r="P283" s="2224"/>
      <c r="Q283" s="1200"/>
      <c r="R283" s="1200"/>
      <c r="S283" s="1200"/>
      <c r="T283" s="1075"/>
      <c r="U283" s="1"/>
      <c r="V283" s="1"/>
      <c r="W283" s="1"/>
      <c r="X283" s="1"/>
      <c r="Y283" s="1"/>
      <c r="Z283" s="1"/>
      <c r="AA283" s="1"/>
      <c r="AB283" s="1"/>
      <c r="AC283" s="1"/>
      <c r="AD283" s="1"/>
      <c r="AE283" s="1"/>
      <c r="AF283" s="55"/>
    </row>
    <row r="284" spans="1:32" ht="15.75" x14ac:dyDescent="0.25">
      <c r="A284" s="2233"/>
      <c r="B284" s="1783"/>
      <c r="C284" s="1783"/>
      <c r="D284" s="1783"/>
      <c r="E284" s="1783"/>
      <c r="F284" s="1783"/>
      <c r="G284" s="1783"/>
      <c r="H284" s="1783"/>
      <c r="I284" s="1885"/>
      <c r="J284" s="1888"/>
      <c r="K284" s="2227"/>
      <c r="L284" s="1075"/>
      <c r="M284" s="1075"/>
      <c r="N284" s="1196"/>
      <c r="O284" s="2230"/>
      <c r="P284" s="2224"/>
      <c r="Q284" s="1200"/>
      <c r="R284" s="1200"/>
      <c r="S284" s="1200"/>
      <c r="T284" s="1075"/>
      <c r="U284" s="1"/>
      <c r="V284" s="1"/>
      <c r="W284" s="1"/>
      <c r="X284" s="1"/>
      <c r="Y284" s="1"/>
      <c r="Z284" s="1"/>
      <c r="AA284" s="1"/>
      <c r="AB284" s="1"/>
      <c r="AC284" s="1"/>
      <c r="AD284" s="1"/>
      <c r="AE284" s="1"/>
      <c r="AF284" s="55"/>
    </row>
    <row r="285" spans="1:32" ht="29.25" customHeight="1" x14ac:dyDescent="0.25">
      <c r="A285" s="2233"/>
      <c r="B285" s="1783"/>
      <c r="C285" s="1783"/>
      <c r="D285" s="1783"/>
      <c r="E285" s="1783"/>
      <c r="F285" s="1783"/>
      <c r="G285" s="1783"/>
      <c r="H285" s="1783"/>
      <c r="I285" s="1885"/>
      <c r="J285" s="1888"/>
      <c r="K285" s="2227"/>
      <c r="L285" s="1075"/>
      <c r="M285" s="1075"/>
      <c r="N285" s="1196"/>
      <c r="O285" s="2230"/>
      <c r="P285" s="2224"/>
      <c r="Q285" s="1200"/>
      <c r="R285" s="1200"/>
      <c r="S285" s="1200"/>
      <c r="T285" s="974"/>
      <c r="U285" s="1"/>
      <c r="V285" s="1"/>
      <c r="W285" s="1"/>
      <c r="X285" s="1"/>
      <c r="Y285" s="1"/>
      <c r="Z285" s="1"/>
      <c r="AA285" s="1"/>
      <c r="AB285" s="1"/>
      <c r="AC285" s="1"/>
      <c r="AD285" s="1"/>
      <c r="AE285" s="1"/>
      <c r="AF285" s="55"/>
    </row>
    <row r="286" spans="1:32" ht="52.5" customHeight="1" thickBot="1" x14ac:dyDescent="0.3">
      <c r="A286" s="2234"/>
      <c r="B286" s="1784"/>
      <c r="C286" s="1784"/>
      <c r="D286" s="1784"/>
      <c r="E286" s="1784"/>
      <c r="F286" s="1784"/>
      <c r="G286" s="1784"/>
      <c r="H286" s="1784"/>
      <c r="I286" s="1886"/>
      <c r="J286" s="1889"/>
      <c r="K286" s="2228"/>
      <c r="L286" s="1076"/>
      <c r="M286" s="1076"/>
      <c r="N286" s="1201"/>
      <c r="O286" s="2231"/>
      <c r="P286" s="2225"/>
      <c r="Q286" s="1202"/>
      <c r="R286" s="1202"/>
      <c r="S286" s="1202"/>
      <c r="T286" s="980"/>
      <c r="U286" s="57"/>
      <c r="V286" s="57"/>
      <c r="W286" s="57"/>
      <c r="X286" s="57"/>
      <c r="Y286" s="57"/>
      <c r="Z286" s="57"/>
      <c r="AA286" s="57"/>
      <c r="AB286" s="57"/>
      <c r="AC286" s="57"/>
      <c r="AD286" s="57"/>
      <c r="AE286" s="57"/>
      <c r="AF286" s="64"/>
    </row>
    <row r="287" spans="1:32" ht="31.5" customHeight="1" x14ac:dyDescent="0.25">
      <c r="A287" s="2058">
        <v>27</v>
      </c>
      <c r="B287" s="1785" t="s">
        <v>61</v>
      </c>
      <c r="C287" s="1785" t="s">
        <v>63</v>
      </c>
      <c r="D287" s="1785" t="s">
        <v>69</v>
      </c>
      <c r="E287" s="1785" t="s">
        <v>85</v>
      </c>
      <c r="F287" s="1785" t="s">
        <v>55</v>
      </c>
      <c r="G287" s="1785" t="s">
        <v>97</v>
      </c>
      <c r="H287" s="1785" t="s">
        <v>115</v>
      </c>
      <c r="I287" s="1881" t="s">
        <v>472</v>
      </c>
      <c r="J287" s="1785" t="s">
        <v>473</v>
      </c>
      <c r="K287" s="2212" t="s">
        <v>48</v>
      </c>
      <c r="L287" s="264"/>
      <c r="M287" s="264"/>
      <c r="N287" s="233"/>
      <c r="O287" s="2215" t="s">
        <v>373</v>
      </c>
      <c r="P287" s="2218">
        <v>0</v>
      </c>
      <c r="Q287" s="1136"/>
      <c r="R287" s="1137"/>
      <c r="S287" s="1137"/>
      <c r="T287" s="264"/>
      <c r="U287" s="265"/>
      <c r="V287" s="265"/>
      <c r="W287" s="265"/>
      <c r="X287" s="265"/>
      <c r="Y287" s="265"/>
      <c r="Z287" s="266"/>
      <c r="AA287" s="265"/>
      <c r="AB287" s="265"/>
      <c r="AC287" s="265"/>
      <c r="AD287" s="266"/>
      <c r="AE287" s="266"/>
      <c r="AF287" s="267"/>
    </row>
    <row r="288" spans="1:32" ht="15.75" x14ac:dyDescent="0.25">
      <c r="A288" s="2059"/>
      <c r="B288" s="1786"/>
      <c r="C288" s="1786"/>
      <c r="D288" s="1786"/>
      <c r="E288" s="1786"/>
      <c r="F288" s="1786"/>
      <c r="G288" s="1786"/>
      <c r="H288" s="1786"/>
      <c r="I288" s="1882"/>
      <c r="J288" s="1811"/>
      <c r="K288" s="2213"/>
      <c r="L288" s="268"/>
      <c r="M288" s="268"/>
      <c r="N288" s="246"/>
      <c r="O288" s="2216"/>
      <c r="P288" s="2219"/>
      <c r="Q288" s="1133"/>
      <c r="R288" s="1134"/>
      <c r="S288" s="1134"/>
      <c r="T288" s="273"/>
      <c r="U288" s="270"/>
      <c r="V288" s="270"/>
      <c r="W288" s="270"/>
      <c r="X288" s="270"/>
      <c r="Y288" s="271"/>
      <c r="Z288" s="270"/>
      <c r="AA288" s="270"/>
      <c r="AB288" s="270"/>
      <c r="AC288" s="271"/>
      <c r="AD288" s="270"/>
      <c r="AE288" s="270"/>
      <c r="AF288" s="272"/>
    </row>
    <row r="289" spans="1:32" ht="15.75" x14ac:dyDescent="0.25">
      <c r="A289" s="2059"/>
      <c r="B289" s="1786"/>
      <c r="C289" s="1786"/>
      <c r="D289" s="1786"/>
      <c r="E289" s="1786"/>
      <c r="F289" s="1786"/>
      <c r="G289" s="1786"/>
      <c r="H289" s="1786"/>
      <c r="I289" s="1882"/>
      <c r="J289" s="1811"/>
      <c r="K289" s="2213"/>
      <c r="L289" s="273"/>
      <c r="M289" s="268"/>
      <c r="N289" s="246"/>
      <c r="O289" s="2216"/>
      <c r="P289" s="2219"/>
      <c r="Q289" s="1133"/>
      <c r="R289" s="1134"/>
      <c r="S289" s="1134"/>
      <c r="T289" s="273"/>
      <c r="U289" s="270"/>
      <c r="V289" s="270"/>
      <c r="W289" s="270"/>
      <c r="X289" s="270"/>
      <c r="Y289" s="271"/>
      <c r="Z289" s="270"/>
      <c r="AA289" s="271"/>
      <c r="AB289" s="271"/>
      <c r="AC289" s="271"/>
      <c r="AD289" s="271"/>
      <c r="AE289" s="270"/>
      <c r="AF289" s="272"/>
    </row>
    <row r="290" spans="1:32" ht="15.75" x14ac:dyDescent="0.25">
      <c r="A290" s="2059"/>
      <c r="B290" s="1786"/>
      <c r="C290" s="1786"/>
      <c r="D290" s="1786"/>
      <c r="E290" s="1786"/>
      <c r="F290" s="1786"/>
      <c r="G290" s="1786"/>
      <c r="H290" s="1786"/>
      <c r="I290" s="1882"/>
      <c r="J290" s="1811"/>
      <c r="K290" s="2213"/>
      <c r="L290" s="268"/>
      <c r="M290" s="270"/>
      <c r="N290" s="246"/>
      <c r="O290" s="2216"/>
      <c r="P290" s="2219"/>
      <c r="Q290" s="1133"/>
      <c r="R290" s="1134"/>
      <c r="S290" s="1134"/>
      <c r="T290" s="273"/>
      <c r="U290" s="270"/>
      <c r="V290" s="270"/>
      <c r="W290" s="270"/>
      <c r="X290" s="270"/>
      <c r="Y290" s="270"/>
      <c r="Z290" s="270"/>
      <c r="AA290" s="270"/>
      <c r="AB290" s="270"/>
      <c r="AC290" s="270"/>
      <c r="AD290" s="270"/>
      <c r="AE290" s="270"/>
      <c r="AF290" s="272"/>
    </row>
    <row r="291" spans="1:32" ht="15.75" x14ac:dyDescent="0.25">
      <c r="A291" s="2059"/>
      <c r="B291" s="1786"/>
      <c r="C291" s="1786"/>
      <c r="D291" s="1786"/>
      <c r="E291" s="1786"/>
      <c r="F291" s="1786"/>
      <c r="G291" s="1786"/>
      <c r="H291" s="1786"/>
      <c r="I291" s="1882"/>
      <c r="J291" s="1811"/>
      <c r="K291" s="2213"/>
      <c r="L291" s="268"/>
      <c r="M291" s="270"/>
      <c r="N291" s="246"/>
      <c r="O291" s="2216"/>
      <c r="P291" s="2219"/>
      <c r="Q291" s="1133"/>
      <c r="R291" s="1134"/>
      <c r="S291" s="1134"/>
      <c r="T291" s="273"/>
      <c r="U291" s="270"/>
      <c r="V291" s="270"/>
      <c r="W291" s="270"/>
      <c r="X291" s="270"/>
      <c r="Y291" s="270"/>
      <c r="Z291" s="270"/>
      <c r="AA291" s="270"/>
      <c r="AB291" s="270"/>
      <c r="AC291" s="270"/>
      <c r="AD291" s="270"/>
      <c r="AE291" s="270"/>
      <c r="AF291" s="272"/>
    </row>
    <row r="292" spans="1:32" ht="15.75" x14ac:dyDescent="0.25">
      <c r="A292" s="2059"/>
      <c r="B292" s="1786"/>
      <c r="C292" s="1786"/>
      <c r="D292" s="1786"/>
      <c r="E292" s="1786"/>
      <c r="F292" s="1786"/>
      <c r="G292" s="1786"/>
      <c r="H292" s="1786"/>
      <c r="I292" s="1882"/>
      <c r="J292" s="1811"/>
      <c r="K292" s="2213"/>
      <c r="L292" s="268"/>
      <c r="M292" s="273"/>
      <c r="N292" s="246"/>
      <c r="O292" s="2216"/>
      <c r="P292" s="2219"/>
      <c r="Q292" s="1135"/>
      <c r="R292" s="1135"/>
      <c r="S292" s="1135"/>
      <c r="T292" s="273"/>
      <c r="U292" s="1"/>
      <c r="V292" s="1"/>
      <c r="W292" s="1"/>
      <c r="X292" s="1"/>
      <c r="Y292" s="1"/>
      <c r="Z292" s="1"/>
      <c r="AA292" s="1"/>
      <c r="AB292" s="1"/>
      <c r="AC292" s="1"/>
      <c r="AD292" s="1"/>
      <c r="AE292" s="1"/>
      <c r="AF292" s="55"/>
    </row>
    <row r="293" spans="1:32" ht="32.25" customHeight="1" x14ac:dyDescent="0.25">
      <c r="A293" s="2059"/>
      <c r="B293" s="1786"/>
      <c r="C293" s="1786"/>
      <c r="D293" s="1786"/>
      <c r="E293" s="1786"/>
      <c r="F293" s="1786"/>
      <c r="G293" s="1786"/>
      <c r="H293" s="1786"/>
      <c r="I293" s="1882"/>
      <c r="J293" s="1811"/>
      <c r="K293" s="2213"/>
      <c r="L293" s="273"/>
      <c r="M293" s="273"/>
      <c r="N293" s="246"/>
      <c r="O293" s="2216"/>
      <c r="P293" s="2219"/>
      <c r="Q293" s="1135"/>
      <c r="R293" s="1135"/>
      <c r="S293" s="1135"/>
      <c r="T293" s="273"/>
      <c r="U293" s="1"/>
      <c r="V293" s="1"/>
      <c r="W293" s="1"/>
      <c r="X293" s="1"/>
      <c r="Y293" s="1"/>
      <c r="Z293" s="1"/>
      <c r="AA293" s="1"/>
      <c r="AB293" s="1"/>
      <c r="AC293" s="1"/>
      <c r="AD293" s="1"/>
      <c r="AE293" s="1"/>
      <c r="AF293" s="55"/>
    </row>
    <row r="294" spans="1:32" ht="47.25" customHeight="1" x14ac:dyDescent="0.25">
      <c r="A294" s="2059"/>
      <c r="B294" s="1786"/>
      <c r="C294" s="1786"/>
      <c r="D294" s="1786"/>
      <c r="E294" s="1786"/>
      <c r="F294" s="1786"/>
      <c r="G294" s="1786"/>
      <c r="H294" s="1786"/>
      <c r="I294" s="1882"/>
      <c r="J294" s="1811"/>
      <c r="K294" s="2213"/>
      <c r="L294" s="273"/>
      <c r="M294" s="273"/>
      <c r="N294" s="246"/>
      <c r="O294" s="2216"/>
      <c r="P294" s="2219"/>
      <c r="Q294" s="1135"/>
      <c r="R294" s="1135"/>
      <c r="S294" s="1135"/>
      <c r="T294" s="1"/>
      <c r="U294" s="1"/>
      <c r="V294" s="1"/>
      <c r="W294" s="1"/>
      <c r="X294" s="1"/>
      <c r="Y294" s="1"/>
      <c r="Z294" s="1"/>
      <c r="AA294" s="1"/>
      <c r="AB294" s="1"/>
      <c r="AC294" s="1"/>
      <c r="AD294" s="1"/>
      <c r="AE294" s="1"/>
      <c r="AF294" s="55"/>
    </row>
    <row r="295" spans="1:32" ht="71.25" customHeight="1" x14ac:dyDescent="0.25">
      <c r="A295" s="2105"/>
      <c r="B295" s="1820"/>
      <c r="C295" s="1820"/>
      <c r="D295" s="1820"/>
      <c r="E295" s="1820"/>
      <c r="F295" s="1820"/>
      <c r="G295" s="1820"/>
      <c r="H295" s="1820"/>
      <c r="I295" s="2100"/>
      <c r="J295" s="1857"/>
      <c r="K295" s="2235"/>
      <c r="L295" s="1418"/>
      <c r="M295" s="1418"/>
      <c r="N295" s="1132"/>
      <c r="O295" s="2236"/>
      <c r="P295" s="2237"/>
      <c r="Q295" s="1419"/>
      <c r="R295" s="1419"/>
      <c r="S295" s="1419"/>
      <c r="T295" s="321"/>
      <c r="U295" s="321"/>
      <c r="V295" s="321"/>
      <c r="W295" s="321"/>
      <c r="X295" s="321"/>
      <c r="Y295" s="321"/>
      <c r="Z295" s="321"/>
      <c r="AA295" s="321"/>
      <c r="AB295" s="321"/>
      <c r="AC295" s="321"/>
      <c r="AD295" s="321"/>
      <c r="AE295" s="321"/>
      <c r="AF295" s="319"/>
    </row>
    <row r="296" spans="1:32" ht="51.75" customHeight="1" x14ac:dyDescent="0.25">
      <c r="A296" s="2118" t="s">
        <v>2595</v>
      </c>
      <c r="B296" s="2118"/>
      <c r="C296" s="2118"/>
      <c r="D296" s="2118"/>
      <c r="E296" s="2118"/>
      <c r="F296" s="2118"/>
      <c r="G296" s="2118"/>
      <c r="H296" s="2118"/>
      <c r="I296" s="2118"/>
      <c r="J296" s="2118"/>
      <c r="K296" s="2118"/>
      <c r="L296" s="2118"/>
      <c r="M296" s="2118"/>
      <c r="N296" s="2118"/>
      <c r="O296" s="2118"/>
      <c r="P296" s="1502">
        <f>SUM(P179:P295)</f>
        <v>854978060.6365</v>
      </c>
      <c r="Q296" s="2467"/>
      <c r="R296" s="2467"/>
      <c r="S296" s="2467"/>
      <c r="T296" s="2467"/>
      <c r="U296" s="2467"/>
      <c r="V296" s="2467"/>
      <c r="W296" s="2467"/>
      <c r="X296" s="2467"/>
      <c r="Y296" s="2467"/>
      <c r="Z296" s="2467"/>
      <c r="AA296" s="2467"/>
      <c r="AB296" s="2467"/>
      <c r="AC296" s="2467"/>
      <c r="AD296" s="2467"/>
      <c r="AE296" s="2467"/>
      <c r="AF296" s="2467"/>
    </row>
    <row r="297" spans="1:32" ht="36.75" customHeight="1" thickBot="1" x14ac:dyDescent="0.5">
      <c r="A297" s="1673" t="s">
        <v>208</v>
      </c>
      <c r="B297" s="2132"/>
      <c r="C297" s="2132"/>
      <c r="D297" s="2132"/>
      <c r="E297" s="2132"/>
      <c r="F297" s="2132"/>
      <c r="G297" s="2132"/>
      <c r="H297" s="2132"/>
      <c r="I297" s="2132"/>
      <c r="J297" s="2132"/>
      <c r="K297" s="2132"/>
      <c r="L297" s="2132"/>
      <c r="M297" s="2132"/>
      <c r="N297" s="2132"/>
      <c r="O297" s="2132"/>
      <c r="P297" s="2132"/>
      <c r="Q297" s="2132"/>
      <c r="R297" s="2132"/>
      <c r="S297" s="2132"/>
      <c r="T297" s="2132"/>
      <c r="U297" s="2132"/>
      <c r="V297" s="2132"/>
      <c r="W297" s="2132"/>
      <c r="X297" s="2132"/>
      <c r="Y297" s="2132"/>
      <c r="Z297" s="2132"/>
      <c r="AA297" s="2132"/>
      <c r="AB297" s="2132"/>
      <c r="AC297" s="2132"/>
      <c r="AD297" s="2132"/>
      <c r="AE297" s="2132"/>
      <c r="AF297" s="2132"/>
    </row>
    <row r="298" spans="1:32" ht="21.75" thickBot="1" x14ac:dyDescent="0.3">
      <c r="A298" s="1902" t="s">
        <v>2</v>
      </c>
      <c r="B298" s="1905" t="s">
        <v>33</v>
      </c>
      <c r="C298" s="1906"/>
      <c r="D298" s="1907"/>
      <c r="E298" s="1911" t="s">
        <v>38</v>
      </c>
      <c r="F298" s="1913" t="s">
        <v>32</v>
      </c>
      <c r="G298" s="1914" t="s">
        <v>39</v>
      </c>
      <c r="H298" s="1915"/>
      <c r="I298" s="1913" t="s">
        <v>43</v>
      </c>
      <c r="J298" s="1913" t="s">
        <v>22</v>
      </c>
      <c r="K298" s="1913" t="s">
        <v>37</v>
      </c>
      <c r="L298" s="1902" t="s">
        <v>26</v>
      </c>
      <c r="M298" s="1918" t="s">
        <v>3</v>
      </c>
      <c r="N298" s="1591" t="s">
        <v>23</v>
      </c>
      <c r="O298" s="1592"/>
      <c r="P298" s="1593"/>
      <c r="Q298" s="1911" t="s">
        <v>4</v>
      </c>
      <c r="R298" s="1918" t="s">
        <v>5</v>
      </c>
      <c r="S298" s="1913" t="s">
        <v>27</v>
      </c>
      <c r="T298" s="1902" t="s">
        <v>6</v>
      </c>
      <c r="U298" s="1552" t="s">
        <v>8</v>
      </c>
      <c r="V298" s="1553"/>
      <c r="W298" s="1553"/>
      <c r="X298" s="1553"/>
      <c r="Y298" s="1553"/>
      <c r="Z298" s="1553"/>
      <c r="AA298" s="1553"/>
      <c r="AB298" s="1553"/>
      <c r="AC298" s="1553"/>
      <c r="AD298" s="1553"/>
      <c r="AE298" s="1553"/>
      <c r="AF298" s="1554"/>
    </row>
    <row r="299" spans="1:32" ht="21.75" thickBot="1" x14ac:dyDescent="0.3">
      <c r="A299" s="1903"/>
      <c r="B299" s="1908"/>
      <c r="C299" s="1909"/>
      <c r="D299" s="1910"/>
      <c r="E299" s="1912"/>
      <c r="F299" s="1903"/>
      <c r="G299" s="1916"/>
      <c r="H299" s="1917"/>
      <c r="I299" s="1903"/>
      <c r="J299" s="1903"/>
      <c r="K299" s="1903"/>
      <c r="L299" s="1903"/>
      <c r="M299" s="1912"/>
      <c r="N299" s="1911" t="s">
        <v>24</v>
      </c>
      <c r="O299" s="2037" t="s">
        <v>36</v>
      </c>
      <c r="P299" s="2038"/>
      <c r="Q299" s="1912"/>
      <c r="R299" s="1912"/>
      <c r="S299" s="1903"/>
      <c r="T299" s="1903"/>
      <c r="U299" s="1557" t="s">
        <v>28</v>
      </c>
      <c r="V299" s="1558"/>
      <c r="W299" s="1559"/>
      <c r="X299" s="1557" t="s">
        <v>29</v>
      </c>
      <c r="Y299" s="1558"/>
      <c r="Z299" s="1559"/>
      <c r="AA299" s="1557" t="s">
        <v>30</v>
      </c>
      <c r="AB299" s="1558"/>
      <c r="AC299" s="1559"/>
      <c r="AD299" s="1557" t="s">
        <v>31</v>
      </c>
      <c r="AE299" s="1558"/>
      <c r="AF299" s="1559"/>
    </row>
    <row r="300" spans="1:32" ht="42.75" thickBot="1" x14ac:dyDescent="0.3">
      <c r="A300" s="1904"/>
      <c r="B300" s="86" t="s">
        <v>34</v>
      </c>
      <c r="C300" s="86" t="s">
        <v>35</v>
      </c>
      <c r="D300" s="86" t="s">
        <v>200</v>
      </c>
      <c r="E300" s="1912"/>
      <c r="F300" s="1903"/>
      <c r="G300" s="750" t="s">
        <v>40</v>
      </c>
      <c r="H300" s="750" t="s">
        <v>41</v>
      </c>
      <c r="I300" s="1903"/>
      <c r="J300" s="1903"/>
      <c r="K300" s="1903"/>
      <c r="L300" s="1904"/>
      <c r="M300" s="1919"/>
      <c r="N300" s="1912"/>
      <c r="O300" s="1140" t="s">
        <v>25</v>
      </c>
      <c r="P300" s="757" t="s">
        <v>0</v>
      </c>
      <c r="Q300" s="1912"/>
      <c r="R300" s="1919"/>
      <c r="S300" s="1903"/>
      <c r="T300" s="1904"/>
      <c r="U300" s="740" t="s">
        <v>12</v>
      </c>
      <c r="V300" s="740" t="s">
        <v>13</v>
      </c>
      <c r="W300" s="740" t="s">
        <v>14</v>
      </c>
      <c r="X300" s="740" t="s">
        <v>15</v>
      </c>
      <c r="Y300" s="740" t="s">
        <v>16</v>
      </c>
      <c r="Z300" s="740" t="s">
        <v>17</v>
      </c>
      <c r="AA300" s="740" t="s">
        <v>18</v>
      </c>
      <c r="AB300" s="740" t="s">
        <v>19</v>
      </c>
      <c r="AC300" s="740" t="s">
        <v>20</v>
      </c>
      <c r="AD300" s="740" t="s">
        <v>9</v>
      </c>
      <c r="AE300" s="740" t="s">
        <v>10</v>
      </c>
      <c r="AF300" s="740" t="s">
        <v>11</v>
      </c>
    </row>
    <row r="301" spans="1:32" ht="93.75" customHeight="1" x14ac:dyDescent="0.25">
      <c r="A301" s="2232">
        <v>28</v>
      </c>
      <c r="B301" s="1979" t="s">
        <v>61</v>
      </c>
      <c r="C301" s="1782" t="s">
        <v>64</v>
      </c>
      <c r="D301" s="1782" t="s">
        <v>70</v>
      </c>
      <c r="E301" s="1782" t="s">
        <v>198</v>
      </c>
      <c r="F301" s="1782" t="s">
        <v>55</v>
      </c>
      <c r="G301" s="2243" t="s">
        <v>97</v>
      </c>
      <c r="H301" s="2243" t="s">
        <v>115</v>
      </c>
      <c r="I301" s="2246" t="s">
        <v>474</v>
      </c>
      <c r="J301" s="2229" t="s">
        <v>475</v>
      </c>
      <c r="K301" s="2249" t="s">
        <v>48</v>
      </c>
      <c r="L301" s="1203" t="s">
        <v>476</v>
      </c>
      <c r="M301" s="1204" t="s">
        <v>477</v>
      </c>
      <c r="N301" s="2252" t="s">
        <v>478</v>
      </c>
      <c r="O301" s="2255" t="s">
        <v>373</v>
      </c>
      <c r="P301" s="2238" t="s">
        <v>479</v>
      </c>
      <c r="Q301" s="1116" t="s">
        <v>49</v>
      </c>
      <c r="R301" s="1126">
        <v>1</v>
      </c>
      <c r="S301" s="1126">
        <v>0</v>
      </c>
      <c r="T301" s="1205" t="s">
        <v>432</v>
      </c>
      <c r="U301" s="235"/>
      <c r="V301" s="236"/>
      <c r="W301" s="236"/>
      <c r="X301" s="236"/>
      <c r="Y301" s="236"/>
      <c r="Z301" s="237"/>
      <c r="AA301" s="236"/>
      <c r="AB301" s="236"/>
      <c r="AC301" s="236"/>
      <c r="AD301" s="237"/>
      <c r="AE301" s="237"/>
      <c r="AF301" s="238"/>
    </row>
    <row r="302" spans="1:32" ht="93.75" customHeight="1" x14ac:dyDescent="0.25">
      <c r="A302" s="2233"/>
      <c r="B302" s="1980"/>
      <c r="C302" s="1783"/>
      <c r="D302" s="1783"/>
      <c r="E302" s="1783"/>
      <c r="F302" s="1783"/>
      <c r="G302" s="2244"/>
      <c r="H302" s="2244"/>
      <c r="I302" s="2247"/>
      <c r="J302" s="2230"/>
      <c r="K302" s="2250"/>
      <c r="L302" s="1206" t="s">
        <v>433</v>
      </c>
      <c r="M302" s="1207" t="s">
        <v>477</v>
      </c>
      <c r="N302" s="2253"/>
      <c r="O302" s="2256"/>
      <c r="P302" s="2239"/>
      <c r="Q302" s="1117" t="s">
        <v>49</v>
      </c>
      <c r="R302" s="1127">
        <v>1</v>
      </c>
      <c r="S302" s="1117" t="s">
        <v>49</v>
      </c>
      <c r="T302" s="1208" t="s">
        <v>434</v>
      </c>
      <c r="U302" s="249"/>
      <c r="V302" s="250"/>
      <c r="W302" s="250"/>
      <c r="X302" s="250"/>
      <c r="Y302" s="251"/>
      <c r="Z302" s="249"/>
      <c r="AA302" s="249"/>
      <c r="AB302" s="249"/>
      <c r="AC302" s="251"/>
      <c r="AD302" s="249"/>
      <c r="AE302" s="249"/>
      <c r="AF302" s="252"/>
    </row>
    <row r="303" spans="1:32" ht="93.75" customHeight="1" x14ac:dyDescent="0.25">
      <c r="A303" s="2233"/>
      <c r="B303" s="1980"/>
      <c r="C303" s="1783"/>
      <c r="D303" s="1783"/>
      <c r="E303" s="1783"/>
      <c r="F303" s="1783"/>
      <c r="G303" s="2244"/>
      <c r="H303" s="2244"/>
      <c r="I303" s="2247"/>
      <c r="J303" s="2230"/>
      <c r="K303" s="2250"/>
      <c r="L303" s="1209" t="s">
        <v>435</v>
      </c>
      <c r="M303" s="1207" t="s">
        <v>477</v>
      </c>
      <c r="N303" s="2253"/>
      <c r="O303" s="2256"/>
      <c r="P303" s="2239"/>
      <c r="Q303" s="1117" t="s">
        <v>49</v>
      </c>
      <c r="R303" s="1127">
        <v>1</v>
      </c>
      <c r="S303" s="1117" t="s">
        <v>49</v>
      </c>
      <c r="T303" s="1208" t="s">
        <v>437</v>
      </c>
      <c r="U303" s="249"/>
      <c r="V303" s="249"/>
      <c r="W303" s="249"/>
      <c r="X303" s="249"/>
      <c r="Y303" s="253"/>
      <c r="Z303" s="249"/>
      <c r="AA303" s="251"/>
      <c r="AB303" s="251"/>
      <c r="AC303" s="251"/>
      <c r="AD303" s="251"/>
      <c r="AE303" s="249"/>
      <c r="AF303" s="252"/>
    </row>
    <row r="304" spans="1:32" ht="93.75" customHeight="1" x14ac:dyDescent="0.25">
      <c r="A304" s="2233"/>
      <c r="B304" s="1980"/>
      <c r="C304" s="1783"/>
      <c r="D304" s="1783"/>
      <c r="E304" s="1783"/>
      <c r="F304" s="1783"/>
      <c r="G304" s="2244"/>
      <c r="H304" s="2244"/>
      <c r="I304" s="2247"/>
      <c r="J304" s="2230"/>
      <c r="K304" s="2250"/>
      <c r="L304" s="1206" t="s">
        <v>438</v>
      </c>
      <c r="M304" s="1210" t="s">
        <v>222</v>
      </c>
      <c r="N304" s="2253"/>
      <c r="O304" s="2256"/>
      <c r="P304" s="2239"/>
      <c r="Q304" s="1117" t="s">
        <v>49</v>
      </c>
      <c r="R304" s="1127">
        <v>1</v>
      </c>
      <c r="S304" s="1117" t="s">
        <v>49</v>
      </c>
      <c r="T304" s="1208" t="s">
        <v>439</v>
      </c>
      <c r="U304" s="249"/>
      <c r="V304" s="249"/>
      <c r="W304" s="249"/>
      <c r="X304" s="249"/>
      <c r="Y304" s="249"/>
      <c r="Z304" s="250"/>
      <c r="AA304" s="250"/>
      <c r="AB304" s="249"/>
      <c r="AC304" s="249"/>
      <c r="AD304" s="249"/>
      <c r="AE304" s="249"/>
      <c r="AF304" s="252"/>
    </row>
    <row r="305" spans="1:32" ht="93.75" customHeight="1" x14ac:dyDescent="0.25">
      <c r="A305" s="2233"/>
      <c r="B305" s="1980"/>
      <c r="C305" s="1783"/>
      <c r="D305" s="1783"/>
      <c r="E305" s="1783"/>
      <c r="F305" s="1783"/>
      <c r="G305" s="2244"/>
      <c r="H305" s="2244"/>
      <c r="I305" s="2247"/>
      <c r="J305" s="2230"/>
      <c r="K305" s="2250"/>
      <c r="L305" s="1206" t="s">
        <v>440</v>
      </c>
      <c r="M305" s="1210" t="s">
        <v>227</v>
      </c>
      <c r="N305" s="2253"/>
      <c r="O305" s="2256"/>
      <c r="P305" s="2239"/>
      <c r="Q305" s="1117" t="s">
        <v>49</v>
      </c>
      <c r="R305" s="1127">
        <v>1</v>
      </c>
      <c r="S305" s="1117" t="s">
        <v>49</v>
      </c>
      <c r="T305" s="1208" t="s">
        <v>441</v>
      </c>
      <c r="U305" s="249"/>
      <c r="V305" s="249"/>
      <c r="W305" s="249"/>
      <c r="X305" s="249"/>
      <c r="Y305" s="249"/>
      <c r="Z305" s="249"/>
      <c r="AA305" s="249"/>
      <c r="AB305" s="250"/>
      <c r="AC305" s="249"/>
      <c r="AD305" s="249"/>
      <c r="AE305" s="249"/>
      <c r="AF305" s="252"/>
    </row>
    <row r="306" spans="1:32" ht="93.75" customHeight="1" x14ac:dyDescent="0.25">
      <c r="A306" s="2233"/>
      <c r="B306" s="1980"/>
      <c r="C306" s="1783"/>
      <c r="D306" s="1783"/>
      <c r="E306" s="1783"/>
      <c r="F306" s="1783"/>
      <c r="G306" s="2244"/>
      <c r="H306" s="2244"/>
      <c r="I306" s="2247"/>
      <c r="J306" s="2230"/>
      <c r="K306" s="2250"/>
      <c r="L306" s="1206" t="s">
        <v>442</v>
      </c>
      <c r="M306" s="1210" t="s">
        <v>227</v>
      </c>
      <c r="N306" s="2253"/>
      <c r="O306" s="2256"/>
      <c r="P306" s="2239"/>
      <c r="Q306" s="1117" t="s">
        <v>49</v>
      </c>
      <c r="R306" s="1127">
        <v>1</v>
      </c>
      <c r="S306" s="1117" t="s">
        <v>49</v>
      </c>
      <c r="T306" s="974"/>
      <c r="U306" s="249"/>
      <c r="V306" s="249"/>
      <c r="W306" s="249"/>
      <c r="X306" s="249"/>
      <c r="Y306" s="249"/>
      <c r="Z306" s="249"/>
      <c r="AA306" s="249"/>
      <c r="AB306" s="249"/>
      <c r="AC306" s="250"/>
      <c r="AD306" s="249"/>
      <c r="AE306" s="249"/>
      <c r="AF306" s="252"/>
    </row>
    <row r="307" spans="1:32" ht="93.75" customHeight="1" x14ac:dyDescent="0.25">
      <c r="A307" s="2233"/>
      <c r="B307" s="1980"/>
      <c r="C307" s="1783"/>
      <c r="D307" s="1783"/>
      <c r="E307" s="1783"/>
      <c r="F307" s="1783"/>
      <c r="G307" s="2244"/>
      <c r="H307" s="2244"/>
      <c r="I307" s="2247"/>
      <c r="J307" s="2230"/>
      <c r="K307" s="2250"/>
      <c r="L307" s="1206" t="s">
        <v>445</v>
      </c>
      <c r="M307" s="1210" t="s">
        <v>227</v>
      </c>
      <c r="N307" s="2253"/>
      <c r="O307" s="2256"/>
      <c r="P307" s="2239"/>
      <c r="Q307" s="1117"/>
      <c r="R307" s="1127"/>
      <c r="S307" s="1117"/>
      <c r="T307" s="1208"/>
      <c r="U307" s="249"/>
      <c r="V307" s="249"/>
      <c r="W307" s="249"/>
      <c r="X307" s="249"/>
      <c r="Y307" s="249"/>
      <c r="Z307" s="249"/>
      <c r="AA307" s="249"/>
      <c r="AB307" s="249"/>
      <c r="AC307" s="249"/>
      <c r="AD307" s="250"/>
      <c r="AE307" s="249"/>
      <c r="AF307" s="252"/>
    </row>
    <row r="308" spans="1:32" ht="93.75" customHeight="1" thickBot="1" x14ac:dyDescent="0.3">
      <c r="A308" s="2234"/>
      <c r="B308" s="1981"/>
      <c r="C308" s="1784"/>
      <c r="D308" s="1784"/>
      <c r="E308" s="1784"/>
      <c r="F308" s="1784"/>
      <c r="G308" s="2245"/>
      <c r="H308" s="2245"/>
      <c r="I308" s="2248"/>
      <c r="J308" s="2231"/>
      <c r="K308" s="2251"/>
      <c r="L308" s="1211" t="s">
        <v>448</v>
      </c>
      <c r="M308" s="1212" t="s">
        <v>480</v>
      </c>
      <c r="N308" s="2254"/>
      <c r="O308" s="2257"/>
      <c r="P308" s="2240"/>
      <c r="Q308" s="1118"/>
      <c r="R308" s="1128"/>
      <c r="S308" s="1118"/>
      <c r="T308" s="1213" t="s">
        <v>444</v>
      </c>
      <c r="U308" s="261"/>
      <c r="V308" s="261"/>
      <c r="W308" s="261"/>
      <c r="X308" s="261"/>
      <c r="Y308" s="261"/>
      <c r="Z308" s="261"/>
      <c r="AA308" s="261"/>
      <c r="AB308" s="261"/>
      <c r="AC308" s="261"/>
      <c r="AD308" s="262"/>
      <c r="AE308" s="261"/>
      <c r="AF308" s="263"/>
    </row>
    <row r="309" spans="1:32" s="156" customFormat="1" ht="43.5" customHeight="1" x14ac:dyDescent="0.25">
      <c r="A309" s="2058">
        <v>29</v>
      </c>
      <c r="B309" s="1785" t="s">
        <v>134</v>
      </c>
      <c r="C309" s="1785" t="s">
        <v>64</v>
      </c>
      <c r="D309" s="1785" t="s">
        <v>70</v>
      </c>
      <c r="E309" s="1785" t="s">
        <v>198</v>
      </c>
      <c r="F309" s="1881" t="s">
        <v>55</v>
      </c>
      <c r="G309" s="2241" t="s">
        <v>97</v>
      </c>
      <c r="H309" s="2241" t="s">
        <v>115</v>
      </c>
      <c r="I309" s="1881" t="s">
        <v>481</v>
      </c>
      <c r="J309" s="2102" t="s">
        <v>482</v>
      </c>
      <c r="K309" s="2258" t="s">
        <v>48</v>
      </c>
      <c r="L309" s="264" t="s">
        <v>476</v>
      </c>
      <c r="M309" s="1143" t="s">
        <v>477</v>
      </c>
      <c r="N309" s="2261" t="s">
        <v>483</v>
      </c>
      <c r="O309" s="2264" t="s">
        <v>373</v>
      </c>
      <c r="P309" s="2267" t="s">
        <v>484</v>
      </c>
      <c r="Q309" s="1145" t="s">
        <v>49</v>
      </c>
      <c r="R309" s="1145">
        <v>1</v>
      </c>
      <c r="S309" s="1145">
        <v>0</v>
      </c>
      <c r="T309" s="232" t="s">
        <v>432</v>
      </c>
      <c r="U309" s="235"/>
      <c r="V309" s="236"/>
      <c r="W309" s="236"/>
      <c r="X309" s="236"/>
      <c r="Y309" s="236"/>
      <c r="Z309" s="280"/>
      <c r="AA309" s="236"/>
      <c r="AB309" s="236"/>
      <c r="AC309" s="236"/>
      <c r="AD309" s="280"/>
      <c r="AE309" s="280"/>
      <c r="AF309" s="281"/>
    </row>
    <row r="310" spans="1:32" s="156" customFormat="1" ht="43.5" customHeight="1" x14ac:dyDescent="0.25">
      <c r="A310" s="2059"/>
      <c r="B310" s="1786"/>
      <c r="C310" s="1786"/>
      <c r="D310" s="1786"/>
      <c r="E310" s="1786"/>
      <c r="F310" s="1882"/>
      <c r="G310" s="2242"/>
      <c r="H310" s="2242"/>
      <c r="I310" s="1882"/>
      <c r="J310" s="2103"/>
      <c r="K310" s="2259"/>
      <c r="L310" s="268" t="s">
        <v>433</v>
      </c>
      <c r="M310" s="273" t="s">
        <v>477</v>
      </c>
      <c r="N310" s="2262"/>
      <c r="O310" s="2265"/>
      <c r="P310" s="2268"/>
      <c r="Q310" s="1142"/>
      <c r="R310" s="1142"/>
      <c r="S310" s="1142"/>
      <c r="T310" s="248" t="s">
        <v>434</v>
      </c>
      <c r="U310" s="245"/>
      <c r="V310" s="282"/>
      <c r="W310" s="282"/>
      <c r="X310" s="282"/>
      <c r="Y310" s="253"/>
      <c r="Z310" s="245"/>
      <c r="AA310" s="245"/>
      <c r="AB310" s="245"/>
      <c r="AC310" s="251"/>
      <c r="AD310" s="245"/>
      <c r="AE310" s="245"/>
      <c r="AF310" s="283"/>
    </row>
    <row r="311" spans="1:32" s="156" customFormat="1" ht="43.5" customHeight="1" x14ac:dyDescent="0.25">
      <c r="A311" s="2059"/>
      <c r="B311" s="1786"/>
      <c r="C311" s="1786"/>
      <c r="D311" s="1786"/>
      <c r="E311" s="1786"/>
      <c r="F311" s="1882"/>
      <c r="G311" s="2242"/>
      <c r="H311" s="2242"/>
      <c r="I311" s="1882"/>
      <c r="J311" s="2103"/>
      <c r="K311" s="2259"/>
      <c r="L311" s="273" t="s">
        <v>435</v>
      </c>
      <c r="M311" s="273" t="s">
        <v>477</v>
      </c>
      <c r="N311" s="2262"/>
      <c r="O311" s="2265"/>
      <c r="P311" s="2268"/>
      <c r="Q311" s="1142"/>
      <c r="R311" s="1142"/>
      <c r="S311" s="1142"/>
      <c r="T311" s="248" t="s">
        <v>437</v>
      </c>
      <c r="U311" s="245"/>
      <c r="V311" s="245"/>
      <c r="W311" s="245"/>
      <c r="X311" s="245"/>
      <c r="Y311" s="1032"/>
      <c r="Z311" s="253"/>
      <c r="AA311" s="253"/>
      <c r="AB311" s="251"/>
      <c r="AC311" s="251"/>
      <c r="AD311" s="251"/>
      <c r="AE311" s="245"/>
      <c r="AF311" s="283"/>
    </row>
    <row r="312" spans="1:32" s="156" customFormat="1" ht="43.5" customHeight="1" x14ac:dyDescent="0.25">
      <c r="A312" s="2059"/>
      <c r="B312" s="1786"/>
      <c r="C312" s="1786"/>
      <c r="D312" s="1786"/>
      <c r="E312" s="1786"/>
      <c r="F312" s="1882"/>
      <c r="G312" s="2242"/>
      <c r="H312" s="2242"/>
      <c r="I312" s="1882"/>
      <c r="J312" s="2103"/>
      <c r="K312" s="2259"/>
      <c r="L312" s="268" t="s">
        <v>438</v>
      </c>
      <c r="M312" s="268" t="s">
        <v>222</v>
      </c>
      <c r="N312" s="2262"/>
      <c r="O312" s="2265"/>
      <c r="P312" s="2268"/>
      <c r="Q312" s="1142"/>
      <c r="R312" s="1142"/>
      <c r="S312" s="1142"/>
      <c r="T312" s="248" t="s">
        <v>439</v>
      </c>
      <c r="U312" s="245"/>
      <c r="V312" s="245"/>
      <c r="W312" s="245"/>
      <c r="X312" s="245"/>
      <c r="Y312" s="245"/>
      <c r="Z312" s="245"/>
      <c r="AA312" s="245"/>
      <c r="AB312" s="282"/>
      <c r="AC312" s="282"/>
      <c r="AD312" s="282"/>
      <c r="AE312" s="245"/>
      <c r="AF312" s="283"/>
    </row>
    <row r="313" spans="1:32" s="156" customFormat="1" ht="43.5" customHeight="1" x14ac:dyDescent="0.25">
      <c r="A313" s="2059"/>
      <c r="B313" s="1786"/>
      <c r="C313" s="1786"/>
      <c r="D313" s="1786"/>
      <c r="E313" s="1786"/>
      <c r="F313" s="1882"/>
      <c r="G313" s="2242"/>
      <c r="H313" s="2242"/>
      <c r="I313" s="1882"/>
      <c r="J313" s="2103"/>
      <c r="K313" s="2259"/>
      <c r="L313" s="268" t="s">
        <v>440</v>
      </c>
      <c r="M313" s="268" t="s">
        <v>227</v>
      </c>
      <c r="N313" s="2262"/>
      <c r="O313" s="2265"/>
      <c r="P313" s="2268"/>
      <c r="Q313" s="1142"/>
      <c r="R313" s="1142"/>
      <c r="S313" s="1142"/>
      <c r="T313" s="248" t="s">
        <v>441</v>
      </c>
      <c r="U313" s="245"/>
      <c r="V313" s="245"/>
      <c r="W313" s="245"/>
      <c r="X313" s="245"/>
      <c r="Y313" s="245"/>
      <c r="Z313" s="245"/>
      <c r="AA313" s="245"/>
      <c r="AB313" s="245"/>
      <c r="AC313" s="245"/>
      <c r="AD313" s="1032"/>
      <c r="AE313" s="282"/>
      <c r="AF313" s="284"/>
    </row>
    <row r="314" spans="1:32" s="156" customFormat="1" ht="43.5" customHeight="1" x14ac:dyDescent="0.25">
      <c r="A314" s="2059"/>
      <c r="B314" s="1786"/>
      <c r="C314" s="1786"/>
      <c r="D314" s="1786"/>
      <c r="E314" s="1786"/>
      <c r="F314" s="1882"/>
      <c r="G314" s="2242"/>
      <c r="H314" s="2242"/>
      <c r="I314" s="1882"/>
      <c r="J314" s="2103"/>
      <c r="K314" s="2259"/>
      <c r="L314" s="273" t="s">
        <v>442</v>
      </c>
      <c r="M314" s="273" t="s">
        <v>227</v>
      </c>
      <c r="N314" s="2262"/>
      <c r="O314" s="2265"/>
      <c r="P314" s="2268"/>
      <c r="Q314" s="1142"/>
      <c r="R314" s="1142"/>
      <c r="S314" s="1142"/>
      <c r="T314" s="245"/>
      <c r="U314" s="245"/>
      <c r="V314" s="245"/>
      <c r="W314" s="245"/>
      <c r="X314" s="245"/>
      <c r="Y314" s="245"/>
      <c r="Z314" s="245"/>
      <c r="AA314" s="245"/>
      <c r="AB314" s="245"/>
      <c r="AC314" s="245"/>
      <c r="AD314" s="245"/>
      <c r="AE314" s="282"/>
      <c r="AF314" s="284"/>
    </row>
    <row r="315" spans="1:32" s="156" customFormat="1" ht="43.5" customHeight="1" x14ac:dyDescent="0.25">
      <c r="A315" s="2059"/>
      <c r="B315" s="1786"/>
      <c r="C315" s="1786"/>
      <c r="D315" s="1786"/>
      <c r="E315" s="1786"/>
      <c r="F315" s="1882"/>
      <c r="G315" s="2242"/>
      <c r="H315" s="2242"/>
      <c r="I315" s="1882"/>
      <c r="J315" s="2103"/>
      <c r="K315" s="2259"/>
      <c r="L315" s="273" t="s">
        <v>445</v>
      </c>
      <c r="M315" s="273" t="s">
        <v>227</v>
      </c>
      <c r="N315" s="2262"/>
      <c r="O315" s="2265"/>
      <c r="P315" s="2268"/>
      <c r="Q315" s="1142"/>
      <c r="R315" s="1142"/>
      <c r="S315" s="1142"/>
      <c r="T315" s="248"/>
      <c r="U315" s="245"/>
      <c r="V315" s="245"/>
      <c r="W315" s="245"/>
      <c r="X315" s="245"/>
      <c r="Y315" s="245"/>
      <c r="Z315" s="245"/>
      <c r="AA315" s="245"/>
      <c r="AB315" s="245"/>
      <c r="AC315" s="245"/>
      <c r="AD315" s="245"/>
      <c r="AE315" s="245"/>
      <c r="AF315" s="285"/>
    </row>
    <row r="316" spans="1:32" s="156" customFormat="1" ht="43.5" customHeight="1" x14ac:dyDescent="0.25">
      <c r="A316" s="2105"/>
      <c r="B316" s="1820"/>
      <c r="C316" s="1820"/>
      <c r="D316" s="1820"/>
      <c r="E316" s="1820"/>
      <c r="F316" s="2100"/>
      <c r="G316" s="1560"/>
      <c r="H316" s="1560"/>
      <c r="I316" s="2100"/>
      <c r="J316" s="2104"/>
      <c r="K316" s="2260"/>
      <c r="L316" s="1418" t="s">
        <v>448</v>
      </c>
      <c r="M316" s="1418" t="s">
        <v>480</v>
      </c>
      <c r="N316" s="2263"/>
      <c r="O316" s="2266"/>
      <c r="P316" s="2269"/>
      <c r="Q316" s="1421"/>
      <c r="R316" s="1421"/>
      <c r="S316" s="1421"/>
      <c r="T316" s="255" t="s">
        <v>444</v>
      </c>
      <c r="U316" s="1422"/>
      <c r="V316" s="1422"/>
      <c r="W316" s="1422"/>
      <c r="X316" s="1422"/>
      <c r="Y316" s="1422"/>
      <c r="Z316" s="1422"/>
      <c r="AA316" s="1422"/>
      <c r="AB316" s="1422"/>
      <c r="AC316" s="1422"/>
      <c r="AD316" s="1422"/>
      <c r="AE316" s="1422"/>
      <c r="AF316" s="1423"/>
    </row>
    <row r="317" spans="1:32" s="156" customFormat="1" ht="43.5" customHeight="1" x14ac:dyDescent="0.25">
      <c r="A317" s="2118" t="s">
        <v>2595</v>
      </c>
      <c r="B317" s="2118"/>
      <c r="C317" s="2118"/>
      <c r="D317" s="2118"/>
      <c r="E317" s="2118"/>
      <c r="F317" s="2118"/>
      <c r="G317" s="2118"/>
      <c r="H317" s="2118"/>
      <c r="I317" s="2118"/>
      <c r="J317" s="2118"/>
      <c r="K317" s="2118"/>
      <c r="L317" s="2118"/>
      <c r="M317" s="2118"/>
      <c r="N317" s="2118"/>
      <c r="O317" s="2118"/>
      <c r="P317" s="1501">
        <v>43272500</v>
      </c>
      <c r="Q317" s="2284"/>
      <c r="R317" s="2284"/>
      <c r="S317" s="2284"/>
      <c r="T317" s="2284"/>
      <c r="U317" s="2284"/>
      <c r="V317" s="2284"/>
      <c r="W317" s="2284"/>
      <c r="X317" s="2284"/>
      <c r="Y317" s="2284"/>
      <c r="Z317" s="2284"/>
      <c r="AA317" s="2284"/>
      <c r="AB317" s="2284"/>
      <c r="AC317" s="2284"/>
      <c r="AD317" s="2284"/>
      <c r="AE317" s="2284"/>
      <c r="AF317" s="2284"/>
    </row>
    <row r="318" spans="1:32" ht="42" customHeight="1" thickBot="1" x14ac:dyDescent="0.4">
      <c r="A318" s="2274" t="s">
        <v>485</v>
      </c>
      <c r="B318" s="2275"/>
      <c r="C318" s="2275"/>
      <c r="D318" s="2275"/>
      <c r="E318" s="2275"/>
      <c r="F318" s="2275"/>
      <c r="G318" s="2275"/>
      <c r="H318" s="2275"/>
      <c r="I318" s="2275"/>
      <c r="J318" s="2275"/>
      <c r="K318" s="2275"/>
      <c r="L318" s="2275"/>
      <c r="M318" s="2275"/>
      <c r="N318" s="2275"/>
      <c r="O318" s="2275"/>
      <c r="P318" s="2275"/>
      <c r="Q318" s="2275"/>
      <c r="R318" s="2275"/>
      <c r="S318" s="2275"/>
      <c r="T318" s="2275"/>
      <c r="U318" s="2275"/>
      <c r="V318" s="2275"/>
      <c r="W318" s="2275"/>
      <c r="X318" s="2275"/>
      <c r="Y318" s="2275"/>
      <c r="Z318" s="2275"/>
      <c r="AA318" s="2275"/>
      <c r="AB318" s="2275"/>
      <c r="AC318" s="2275"/>
      <c r="AD318" s="2275"/>
      <c r="AE318" s="2275"/>
      <c r="AF318" s="2275"/>
    </row>
    <row r="319" spans="1:32" ht="21.75" thickBot="1" x14ac:dyDescent="0.3">
      <c r="A319" s="1902" t="s">
        <v>2</v>
      </c>
      <c r="B319" s="1905" t="s">
        <v>33</v>
      </c>
      <c r="C319" s="1906"/>
      <c r="D319" s="1907"/>
      <c r="E319" s="1911" t="s">
        <v>38</v>
      </c>
      <c r="F319" s="1913" t="s">
        <v>32</v>
      </c>
      <c r="G319" s="1914" t="s">
        <v>39</v>
      </c>
      <c r="H319" s="1915"/>
      <c r="I319" s="1913" t="s">
        <v>43</v>
      </c>
      <c r="J319" s="1913" t="s">
        <v>22</v>
      </c>
      <c r="K319" s="1913" t="s">
        <v>37</v>
      </c>
      <c r="L319" s="2270" t="s">
        <v>26</v>
      </c>
      <c r="M319" s="1918" t="s">
        <v>3</v>
      </c>
      <c r="N319" s="1591" t="s">
        <v>23</v>
      </c>
      <c r="O319" s="1592"/>
      <c r="P319" s="1593"/>
      <c r="Q319" s="1911" t="s">
        <v>4</v>
      </c>
      <c r="R319" s="1918" t="s">
        <v>5</v>
      </c>
      <c r="S319" s="1913" t="s">
        <v>27</v>
      </c>
      <c r="T319" s="1902" t="s">
        <v>6</v>
      </c>
      <c r="U319" s="2045" t="s">
        <v>8</v>
      </c>
      <c r="V319" s="2046"/>
      <c r="W319" s="2046"/>
      <c r="X319" s="2046"/>
      <c r="Y319" s="2046"/>
      <c r="Z319" s="2046"/>
      <c r="AA319" s="2046"/>
      <c r="AB319" s="2046"/>
      <c r="AC319" s="2046"/>
      <c r="AD319" s="2046"/>
      <c r="AE319" s="2046"/>
      <c r="AF319" s="2047"/>
    </row>
    <row r="320" spans="1:32" ht="21.75" thickBot="1" x14ac:dyDescent="0.3">
      <c r="A320" s="1903"/>
      <c r="B320" s="1908"/>
      <c r="C320" s="1909"/>
      <c r="D320" s="1910"/>
      <c r="E320" s="1912"/>
      <c r="F320" s="1903"/>
      <c r="G320" s="1916"/>
      <c r="H320" s="1917"/>
      <c r="I320" s="1903"/>
      <c r="J320" s="1903"/>
      <c r="K320" s="1903"/>
      <c r="L320" s="2271"/>
      <c r="M320" s="1912"/>
      <c r="N320" s="1911" t="s">
        <v>24</v>
      </c>
      <c r="O320" s="2037" t="s">
        <v>36</v>
      </c>
      <c r="P320" s="2038"/>
      <c r="Q320" s="2273"/>
      <c r="R320" s="1912"/>
      <c r="S320" s="1903"/>
      <c r="T320" s="1903"/>
      <c r="U320" s="2080" t="s">
        <v>28</v>
      </c>
      <c r="V320" s="2081"/>
      <c r="W320" s="2082"/>
      <c r="X320" s="2080" t="s">
        <v>29</v>
      </c>
      <c r="Y320" s="2081"/>
      <c r="Z320" s="2082"/>
      <c r="AA320" s="2080" t="s">
        <v>30</v>
      </c>
      <c r="AB320" s="2081"/>
      <c r="AC320" s="2082"/>
      <c r="AD320" s="2080" t="s">
        <v>31</v>
      </c>
      <c r="AE320" s="2081"/>
      <c r="AF320" s="2082"/>
    </row>
    <row r="321" spans="1:32" ht="42.75" thickBot="1" x14ac:dyDescent="0.3">
      <c r="A321" s="2044"/>
      <c r="B321" s="125" t="s">
        <v>34</v>
      </c>
      <c r="C321" s="125" t="s">
        <v>35</v>
      </c>
      <c r="D321" s="125" t="s">
        <v>200</v>
      </c>
      <c r="E321" s="2042"/>
      <c r="F321" s="2043"/>
      <c r="G321" s="225" t="s">
        <v>40</v>
      </c>
      <c r="H321" s="225" t="s">
        <v>41</v>
      </c>
      <c r="I321" s="2043"/>
      <c r="J321" s="2043"/>
      <c r="K321" s="2043"/>
      <c r="L321" s="2272"/>
      <c r="M321" s="2048"/>
      <c r="N321" s="2042"/>
      <c r="O321" s="126" t="s">
        <v>25</v>
      </c>
      <c r="P321" s="127" t="s">
        <v>0</v>
      </c>
      <c r="Q321" s="1910"/>
      <c r="R321" s="2048"/>
      <c r="S321" s="2043"/>
      <c r="T321" s="2044"/>
      <c r="U321" s="128" t="s">
        <v>12</v>
      </c>
      <c r="V321" s="128" t="s">
        <v>13</v>
      </c>
      <c r="W321" s="128" t="s">
        <v>14</v>
      </c>
      <c r="X321" s="128" t="s">
        <v>15</v>
      </c>
      <c r="Y321" s="128" t="s">
        <v>16</v>
      </c>
      <c r="Z321" s="128" t="s">
        <v>17</v>
      </c>
      <c r="AA321" s="128" t="s">
        <v>18</v>
      </c>
      <c r="AB321" s="128" t="s">
        <v>19</v>
      </c>
      <c r="AC321" s="128" t="s">
        <v>20</v>
      </c>
      <c r="AD321" s="128" t="s">
        <v>9</v>
      </c>
      <c r="AE321" s="128" t="s">
        <v>10</v>
      </c>
      <c r="AF321" s="128" t="s">
        <v>11</v>
      </c>
    </row>
    <row r="322" spans="1:32" ht="32.25" hidden="1" thickBot="1" x14ac:dyDescent="0.3">
      <c r="A322" s="286" t="s">
        <v>21</v>
      </c>
      <c r="B322" s="287"/>
      <c r="C322" s="288"/>
      <c r="D322" s="288"/>
      <c r="E322" s="288"/>
      <c r="F322" s="229"/>
      <c r="G322" s="230"/>
      <c r="H322" s="230"/>
      <c r="I322" s="231"/>
      <c r="J322" s="231"/>
      <c r="K322" s="91" t="s">
        <v>48</v>
      </c>
      <c r="L322" s="289" t="s">
        <v>429</v>
      </c>
      <c r="M322" s="290" t="s">
        <v>430</v>
      </c>
      <c r="N322" s="291" t="s">
        <v>431</v>
      </c>
      <c r="O322" s="292" t="s">
        <v>213</v>
      </c>
      <c r="P322" s="2280"/>
      <c r="Q322" s="90" t="s">
        <v>49</v>
      </c>
      <c r="R322" s="92">
        <v>1</v>
      </c>
      <c r="S322" s="91" t="s">
        <v>49</v>
      </c>
      <c r="T322" s="232" t="s">
        <v>432</v>
      </c>
      <c r="U322" s="235"/>
      <c r="V322" s="236"/>
      <c r="W322" s="236"/>
      <c r="X322" s="236"/>
      <c r="Y322" s="236"/>
      <c r="Z322" s="237"/>
      <c r="AA322" s="236">
        <v>0</v>
      </c>
      <c r="AB322" s="236">
        <v>1</v>
      </c>
      <c r="AC322" s="236">
        <v>1</v>
      </c>
      <c r="AD322" s="237"/>
      <c r="AE322" s="237"/>
      <c r="AF322" s="238"/>
    </row>
    <row r="323" spans="1:32" ht="16.5" hidden="1" thickBot="1" x14ac:dyDescent="0.3">
      <c r="A323" s="293"/>
      <c r="B323" s="294"/>
      <c r="C323" s="295"/>
      <c r="D323" s="295"/>
      <c r="E323" s="295"/>
      <c r="F323" s="242"/>
      <c r="G323" s="243"/>
      <c r="H323" s="243"/>
      <c r="I323" s="244"/>
      <c r="J323" s="244"/>
      <c r="K323" s="97" t="s">
        <v>201</v>
      </c>
      <c r="L323" s="296" t="s">
        <v>433</v>
      </c>
      <c r="M323" s="297" t="s">
        <v>211</v>
      </c>
      <c r="N323" s="298" t="s">
        <v>218</v>
      </c>
      <c r="O323" s="299"/>
      <c r="P323" s="2281"/>
      <c r="Q323" s="96" t="s">
        <v>49</v>
      </c>
      <c r="R323" s="99">
        <v>1</v>
      </c>
      <c r="S323" s="97" t="s">
        <v>49</v>
      </c>
      <c r="T323" s="248" t="s">
        <v>434</v>
      </c>
      <c r="U323" s="249"/>
      <c r="V323" s="250"/>
      <c r="W323" s="250"/>
      <c r="X323" s="250"/>
      <c r="Y323" s="251"/>
      <c r="Z323" s="249"/>
      <c r="AA323" s="249"/>
      <c r="AB323" s="249"/>
      <c r="AC323" s="251">
        <v>1</v>
      </c>
      <c r="AD323" s="249"/>
      <c r="AE323" s="249"/>
      <c r="AF323" s="252"/>
    </row>
    <row r="324" spans="1:32" ht="32.25" hidden="1" thickBot="1" x14ac:dyDescent="0.3">
      <c r="A324" s="293"/>
      <c r="B324" s="294"/>
      <c r="C324" s="295"/>
      <c r="D324" s="295"/>
      <c r="E324" s="295"/>
      <c r="F324" s="242"/>
      <c r="G324" s="243"/>
      <c r="H324" s="243"/>
      <c r="I324" s="244"/>
      <c r="J324" s="244"/>
      <c r="K324" s="97" t="s">
        <v>207</v>
      </c>
      <c r="L324" s="300" t="s">
        <v>435</v>
      </c>
      <c r="M324" s="297" t="s">
        <v>217</v>
      </c>
      <c r="N324" s="298" t="s">
        <v>436</v>
      </c>
      <c r="O324" s="301" t="s">
        <v>219</v>
      </c>
      <c r="P324" s="2281"/>
      <c r="Q324" s="96" t="s">
        <v>49</v>
      </c>
      <c r="R324" s="99">
        <v>1</v>
      </c>
      <c r="S324" s="97" t="s">
        <v>49</v>
      </c>
      <c r="T324" s="248" t="s">
        <v>437</v>
      </c>
      <c r="U324" s="249"/>
      <c r="V324" s="249"/>
      <c r="W324" s="249"/>
      <c r="X324" s="249"/>
      <c r="Y324" s="253"/>
      <c r="Z324" s="249"/>
      <c r="AA324" s="251">
        <v>1</v>
      </c>
      <c r="AB324" s="251">
        <v>1</v>
      </c>
      <c r="AC324" s="251">
        <v>1</v>
      </c>
      <c r="AD324" s="251">
        <v>1</v>
      </c>
      <c r="AE324" s="249"/>
      <c r="AF324" s="252"/>
    </row>
    <row r="325" spans="1:32" ht="16.5" hidden="1" thickBot="1" x14ac:dyDescent="0.3">
      <c r="A325" s="293"/>
      <c r="B325" s="294"/>
      <c r="C325" s="295"/>
      <c r="D325" s="295"/>
      <c r="E325" s="295"/>
      <c r="F325" s="242"/>
      <c r="G325" s="243"/>
      <c r="H325" s="243"/>
      <c r="I325" s="244"/>
      <c r="J325" s="244"/>
      <c r="K325" s="97"/>
      <c r="L325" s="296" t="s">
        <v>438</v>
      </c>
      <c r="M325" s="302" t="s">
        <v>222</v>
      </c>
      <c r="N325" s="298" t="s">
        <v>228</v>
      </c>
      <c r="O325" s="303"/>
      <c r="P325" s="2281"/>
      <c r="Q325" s="96" t="s">
        <v>49</v>
      </c>
      <c r="R325" s="99">
        <v>1</v>
      </c>
      <c r="S325" s="97" t="s">
        <v>49</v>
      </c>
      <c r="T325" s="248" t="s">
        <v>439</v>
      </c>
      <c r="U325" s="249"/>
      <c r="V325" s="249"/>
      <c r="W325" s="249"/>
      <c r="X325" s="249"/>
      <c r="Y325" s="250"/>
      <c r="Z325" s="249"/>
      <c r="AA325" s="249"/>
      <c r="AB325" s="249"/>
      <c r="AC325" s="249"/>
      <c r="AD325" s="249"/>
      <c r="AE325" s="249"/>
      <c r="AF325" s="252"/>
    </row>
    <row r="326" spans="1:32" ht="32.25" hidden="1" thickBot="1" x14ac:dyDescent="0.3">
      <c r="A326" s="293"/>
      <c r="B326" s="294"/>
      <c r="C326" s="295"/>
      <c r="D326" s="295"/>
      <c r="E326" s="295"/>
      <c r="F326" s="242"/>
      <c r="G326" s="243"/>
      <c r="H326" s="243"/>
      <c r="I326" s="244"/>
      <c r="J326" s="244"/>
      <c r="K326" s="97"/>
      <c r="L326" s="296" t="s">
        <v>440</v>
      </c>
      <c r="M326" s="302" t="s">
        <v>227</v>
      </c>
      <c r="N326" s="298" t="s">
        <v>205</v>
      </c>
      <c r="O326" s="301" t="s">
        <v>373</v>
      </c>
      <c r="P326" s="2281"/>
      <c r="Q326" s="96" t="s">
        <v>49</v>
      </c>
      <c r="R326" s="99">
        <v>1</v>
      </c>
      <c r="S326" s="97" t="s">
        <v>49</v>
      </c>
      <c r="T326" s="248" t="s">
        <v>441</v>
      </c>
      <c r="U326" s="249"/>
      <c r="V326" s="249"/>
      <c r="W326" s="249"/>
      <c r="X326" s="249"/>
      <c r="Y326" s="249"/>
      <c r="Z326" s="250"/>
      <c r="AA326" s="249"/>
      <c r="AB326" s="249"/>
      <c r="AC326" s="249"/>
      <c r="AD326" s="249"/>
      <c r="AE326" s="249"/>
      <c r="AF326" s="252"/>
    </row>
    <row r="327" spans="1:32" ht="16.5" hidden="1" thickBot="1" x14ac:dyDescent="0.3">
      <c r="A327" s="293"/>
      <c r="B327" s="294"/>
      <c r="C327" s="295"/>
      <c r="D327" s="295"/>
      <c r="E327" s="295"/>
      <c r="F327" s="242"/>
      <c r="G327" s="243"/>
      <c r="H327" s="243"/>
      <c r="I327" s="244"/>
      <c r="J327" s="244"/>
      <c r="K327" s="97"/>
      <c r="L327" s="296" t="s">
        <v>442</v>
      </c>
      <c r="M327" s="304" t="s">
        <v>232</v>
      </c>
      <c r="N327" s="298" t="s">
        <v>443</v>
      </c>
      <c r="O327" s="301"/>
      <c r="P327" s="2281"/>
      <c r="Q327" s="96" t="s">
        <v>49</v>
      </c>
      <c r="R327" s="99">
        <v>1</v>
      </c>
      <c r="S327" s="97" t="s">
        <v>49</v>
      </c>
      <c r="T327" s="248" t="s">
        <v>444</v>
      </c>
      <c r="U327" s="249"/>
      <c r="V327" s="249"/>
      <c r="W327" s="249"/>
      <c r="X327" s="249"/>
      <c r="Y327" s="249"/>
      <c r="Z327" s="249"/>
      <c r="AA327" s="250"/>
      <c r="AB327" s="249"/>
      <c r="AC327" s="249"/>
      <c r="AD327" s="249"/>
      <c r="AE327" s="249"/>
      <c r="AF327" s="252"/>
    </row>
    <row r="328" spans="1:32" ht="16.5" hidden="1" thickBot="1" x14ac:dyDescent="0.3">
      <c r="A328" s="293"/>
      <c r="B328" s="294"/>
      <c r="C328" s="295"/>
      <c r="D328" s="295"/>
      <c r="E328" s="295"/>
      <c r="F328" s="242"/>
      <c r="G328" s="243"/>
      <c r="H328" s="243"/>
      <c r="I328" s="244"/>
      <c r="J328" s="244"/>
      <c r="K328" s="97"/>
      <c r="L328" s="296" t="s">
        <v>445</v>
      </c>
      <c r="M328" s="304" t="s">
        <v>236</v>
      </c>
      <c r="N328" s="298" t="s">
        <v>241</v>
      </c>
      <c r="O328" s="301" t="s">
        <v>446</v>
      </c>
      <c r="P328" s="2281"/>
      <c r="Q328" s="96"/>
      <c r="R328" s="99"/>
      <c r="S328" s="97"/>
      <c r="T328" s="248"/>
      <c r="U328" s="249"/>
      <c r="V328" s="249"/>
      <c r="W328" s="249"/>
      <c r="X328" s="249"/>
      <c r="Y328" s="249"/>
      <c r="Z328" s="249"/>
      <c r="AA328" s="250"/>
      <c r="AB328" s="249"/>
      <c r="AC328" s="249"/>
      <c r="AD328" s="249"/>
      <c r="AE328" s="249"/>
      <c r="AF328" s="252"/>
    </row>
    <row r="329" spans="1:32" ht="16.5" hidden="1" thickBot="1" x14ac:dyDescent="0.3">
      <c r="A329" s="293"/>
      <c r="B329" s="294"/>
      <c r="C329" s="295"/>
      <c r="D329" s="295"/>
      <c r="E329" s="295"/>
      <c r="F329" s="242"/>
      <c r="G329" s="243"/>
      <c r="H329" s="243"/>
      <c r="I329" s="244"/>
      <c r="J329" s="244"/>
      <c r="K329" s="140"/>
      <c r="L329" s="300" t="s">
        <v>448</v>
      </c>
      <c r="M329" s="305" t="s">
        <v>240</v>
      </c>
      <c r="N329" s="298" t="s">
        <v>212</v>
      </c>
      <c r="O329" s="301"/>
      <c r="P329" s="2281"/>
      <c r="Q329" s="141"/>
      <c r="R329" s="133"/>
      <c r="S329" s="140"/>
      <c r="T329" s="255"/>
      <c r="U329" s="256"/>
      <c r="V329" s="256"/>
      <c r="W329" s="256"/>
      <c r="X329" s="256"/>
      <c r="Y329" s="256"/>
      <c r="Z329" s="256"/>
      <c r="AA329" s="257"/>
      <c r="AB329" s="256"/>
      <c r="AC329" s="256"/>
      <c r="AD329" s="256"/>
      <c r="AE329" s="256"/>
      <c r="AF329" s="258"/>
    </row>
    <row r="330" spans="1:32" ht="16.5" hidden="1" thickBot="1" x14ac:dyDescent="0.3">
      <c r="A330" s="293"/>
      <c r="B330" s="294"/>
      <c r="C330" s="295"/>
      <c r="D330" s="295"/>
      <c r="E330" s="295"/>
      <c r="F330" s="242"/>
      <c r="G330" s="243"/>
      <c r="H330" s="243"/>
      <c r="I330" s="244"/>
      <c r="J330" s="244"/>
      <c r="K330" s="780"/>
      <c r="L330" s="1146"/>
      <c r="M330" s="305" t="s">
        <v>450</v>
      </c>
      <c r="N330" s="316"/>
      <c r="O330" s="1147"/>
      <c r="P330" s="2281"/>
      <c r="Q330" s="141"/>
      <c r="R330" s="133"/>
      <c r="S330" s="780"/>
      <c r="T330" s="255"/>
      <c r="U330" s="256"/>
      <c r="V330" s="256"/>
      <c r="W330" s="256"/>
      <c r="X330" s="256"/>
      <c r="Y330" s="256"/>
      <c r="Z330" s="256"/>
      <c r="AA330" s="257"/>
      <c r="AB330" s="256"/>
      <c r="AC330" s="256"/>
      <c r="AD330" s="256"/>
      <c r="AE330" s="256"/>
      <c r="AF330" s="258"/>
    </row>
    <row r="331" spans="1:32" ht="31.5" customHeight="1" x14ac:dyDescent="0.25">
      <c r="A331" s="2232">
        <v>30</v>
      </c>
      <c r="B331" s="1782" t="s">
        <v>61</v>
      </c>
      <c r="C331" s="1782" t="s">
        <v>66</v>
      </c>
      <c r="D331" s="1782" t="s">
        <v>73</v>
      </c>
      <c r="E331" s="1782" t="s">
        <v>83</v>
      </c>
      <c r="F331" s="1782" t="s">
        <v>55</v>
      </c>
      <c r="G331" s="1782" t="s">
        <v>97</v>
      </c>
      <c r="H331" s="1782" t="s">
        <v>115</v>
      </c>
      <c r="I331" s="2246" t="s">
        <v>486</v>
      </c>
      <c r="J331" s="1979"/>
      <c r="K331" s="2226" t="s">
        <v>48</v>
      </c>
      <c r="L331" s="1214" t="s">
        <v>429</v>
      </c>
      <c r="M331" s="1074" t="s">
        <v>236</v>
      </c>
      <c r="N331" s="1192" t="s">
        <v>431</v>
      </c>
      <c r="O331" s="2249" t="s">
        <v>213</v>
      </c>
      <c r="P331" s="2279">
        <v>1668540.18</v>
      </c>
      <c r="Q331" s="2229" t="s">
        <v>265</v>
      </c>
      <c r="R331" s="2276">
        <v>1</v>
      </c>
      <c r="S331" s="2276"/>
      <c r="T331" s="1074" t="s">
        <v>432</v>
      </c>
      <c r="U331" s="322"/>
      <c r="V331" s="306"/>
      <c r="W331" s="307"/>
      <c r="X331" s="307"/>
      <c r="Y331" s="307"/>
      <c r="Z331" s="308"/>
      <c r="AA331" s="307"/>
      <c r="AB331" s="307"/>
      <c r="AC331" s="309"/>
      <c r="AD331" s="308"/>
      <c r="AE331" s="308"/>
      <c r="AF331" s="267"/>
    </row>
    <row r="332" spans="1:32" ht="31.5" customHeight="1" x14ac:dyDescent="0.25">
      <c r="A332" s="2233"/>
      <c r="B332" s="1783"/>
      <c r="C332" s="1783"/>
      <c r="D332" s="1783"/>
      <c r="E332" s="1783"/>
      <c r="F332" s="1783"/>
      <c r="G332" s="1783"/>
      <c r="H332" s="1783"/>
      <c r="I332" s="2247"/>
      <c r="J332" s="1980"/>
      <c r="K332" s="2227"/>
      <c r="L332" s="1075" t="s">
        <v>438</v>
      </c>
      <c r="M332" s="1195" t="s">
        <v>222</v>
      </c>
      <c r="N332" s="1196" t="s">
        <v>218</v>
      </c>
      <c r="O332" s="2250"/>
      <c r="P332" s="2227"/>
      <c r="Q332" s="2230"/>
      <c r="R332" s="2277"/>
      <c r="S332" s="2277"/>
      <c r="T332" s="1075" t="s">
        <v>437</v>
      </c>
      <c r="U332" s="269"/>
      <c r="V332" s="269"/>
      <c r="W332" s="310"/>
      <c r="X332" s="310"/>
      <c r="Y332" s="311"/>
      <c r="Z332" s="310"/>
      <c r="AA332" s="311"/>
      <c r="AB332" s="311"/>
      <c r="AC332" s="312"/>
      <c r="AD332" s="312"/>
      <c r="AE332" s="312"/>
      <c r="AF332" s="272"/>
    </row>
    <row r="333" spans="1:32" ht="31.5" customHeight="1" x14ac:dyDescent="0.25">
      <c r="A333" s="2233"/>
      <c r="B333" s="1783"/>
      <c r="C333" s="1783"/>
      <c r="D333" s="1783"/>
      <c r="E333" s="1783"/>
      <c r="F333" s="1783"/>
      <c r="G333" s="1783"/>
      <c r="H333" s="1783"/>
      <c r="I333" s="2247"/>
      <c r="J333" s="1980"/>
      <c r="K333" s="2227"/>
      <c r="L333" s="1195" t="s">
        <v>440</v>
      </c>
      <c r="M333" s="1195" t="s">
        <v>222</v>
      </c>
      <c r="N333" s="1196" t="s">
        <v>205</v>
      </c>
      <c r="O333" s="2250"/>
      <c r="P333" s="2227"/>
      <c r="Q333" s="2230"/>
      <c r="R333" s="2277"/>
      <c r="S333" s="2277"/>
      <c r="T333" s="1075" t="s">
        <v>439</v>
      </c>
      <c r="U333" s="269"/>
      <c r="V333" s="269"/>
      <c r="W333" s="310"/>
      <c r="X333" s="310"/>
      <c r="Y333" s="311"/>
      <c r="Z333" s="310"/>
      <c r="AA333" s="310"/>
      <c r="AB333" s="310"/>
      <c r="AC333" s="310"/>
      <c r="AD333" s="310"/>
      <c r="AE333" s="312"/>
      <c r="AF333" s="272"/>
    </row>
    <row r="334" spans="1:32" ht="31.5" customHeight="1" x14ac:dyDescent="0.25">
      <c r="A334" s="2233"/>
      <c r="B334" s="1783"/>
      <c r="C334" s="1783"/>
      <c r="D334" s="1783"/>
      <c r="E334" s="1783"/>
      <c r="F334" s="1783"/>
      <c r="G334" s="1783"/>
      <c r="H334" s="1783"/>
      <c r="I334" s="2247"/>
      <c r="J334" s="1980"/>
      <c r="K334" s="2227"/>
      <c r="L334" s="1195" t="s">
        <v>442</v>
      </c>
      <c r="M334" s="1199" t="s">
        <v>227</v>
      </c>
      <c r="N334" s="1196" t="s">
        <v>443</v>
      </c>
      <c r="O334" s="2250"/>
      <c r="P334" s="2227"/>
      <c r="Q334" s="2230"/>
      <c r="R334" s="2277"/>
      <c r="S334" s="2277"/>
      <c r="T334" s="1075" t="s">
        <v>441</v>
      </c>
      <c r="U334" s="269"/>
      <c r="V334" s="269"/>
      <c r="W334" s="310"/>
      <c r="X334" s="310"/>
      <c r="Y334" s="310"/>
      <c r="Z334" s="310"/>
      <c r="AA334" s="310"/>
      <c r="AB334" s="310"/>
      <c r="AC334" s="310"/>
      <c r="AD334" s="310"/>
      <c r="AE334" s="312"/>
      <c r="AF334" s="272"/>
    </row>
    <row r="335" spans="1:32" ht="31.5" customHeight="1" x14ac:dyDescent="0.25">
      <c r="A335" s="2233"/>
      <c r="B335" s="1783"/>
      <c r="C335" s="1783"/>
      <c r="D335" s="1783"/>
      <c r="E335" s="1783"/>
      <c r="F335" s="1783"/>
      <c r="G335" s="1783"/>
      <c r="H335" s="1783"/>
      <c r="I335" s="2247"/>
      <c r="J335" s="1980"/>
      <c r="K335" s="2227"/>
      <c r="L335" s="1075" t="s">
        <v>445</v>
      </c>
      <c r="M335" s="1199" t="s">
        <v>227</v>
      </c>
      <c r="N335" s="1196" t="s">
        <v>241</v>
      </c>
      <c r="O335" s="2250"/>
      <c r="P335" s="2227"/>
      <c r="Q335" s="2230"/>
      <c r="R335" s="2277"/>
      <c r="S335" s="2277"/>
      <c r="T335" s="1075" t="s">
        <v>444</v>
      </c>
      <c r="U335" s="269"/>
      <c r="V335" s="269"/>
      <c r="W335" s="310"/>
      <c r="X335" s="310"/>
      <c r="Y335" s="310"/>
      <c r="Z335" s="310"/>
      <c r="AA335" s="310"/>
      <c r="AB335" s="310"/>
      <c r="AC335" s="310"/>
      <c r="AD335" s="310"/>
      <c r="AE335" s="310"/>
      <c r="AF335" s="272"/>
    </row>
    <row r="336" spans="1:32" ht="31.5" customHeight="1" thickBot="1" x14ac:dyDescent="0.3">
      <c r="A336" s="2234"/>
      <c r="B336" s="1784"/>
      <c r="C336" s="1784"/>
      <c r="D336" s="1784"/>
      <c r="E336" s="1784"/>
      <c r="F336" s="1784"/>
      <c r="G336" s="1784"/>
      <c r="H336" s="1784"/>
      <c r="I336" s="2248"/>
      <c r="J336" s="1981"/>
      <c r="K336" s="2228"/>
      <c r="L336" s="1215" t="s">
        <v>448</v>
      </c>
      <c r="M336" s="1076" t="s">
        <v>232</v>
      </c>
      <c r="N336" s="1201" t="s">
        <v>212</v>
      </c>
      <c r="O336" s="2251"/>
      <c r="P336" s="2228"/>
      <c r="Q336" s="2231"/>
      <c r="R336" s="2278"/>
      <c r="S336" s="2278"/>
      <c r="T336" s="1076"/>
      <c r="U336" s="62"/>
      <c r="V336" s="62"/>
      <c r="W336" s="314"/>
      <c r="X336" s="314"/>
      <c r="Y336" s="314"/>
      <c r="Z336" s="314"/>
      <c r="AA336" s="315"/>
      <c r="AB336" s="315"/>
      <c r="AC336" s="315"/>
      <c r="AD336" s="315"/>
      <c r="AE336" s="315"/>
      <c r="AF336" s="64"/>
    </row>
    <row r="337" spans="1:32" ht="36.75" customHeight="1" x14ac:dyDescent="0.25">
      <c r="A337" s="2058">
        <v>31</v>
      </c>
      <c r="B337" s="1785" t="s">
        <v>61</v>
      </c>
      <c r="C337" s="1785" t="s">
        <v>66</v>
      </c>
      <c r="D337" s="1785" t="s">
        <v>73</v>
      </c>
      <c r="E337" s="1785" t="s">
        <v>83</v>
      </c>
      <c r="F337" s="1785" t="s">
        <v>55</v>
      </c>
      <c r="G337" s="1785" t="s">
        <v>97</v>
      </c>
      <c r="H337" s="1785" t="s">
        <v>115</v>
      </c>
      <c r="I337" s="2286" t="s">
        <v>487</v>
      </c>
      <c r="J337" s="2102"/>
      <c r="K337" s="2212" t="s">
        <v>48</v>
      </c>
      <c r="L337" s="1148" t="s">
        <v>429</v>
      </c>
      <c r="M337" s="264" t="s">
        <v>236</v>
      </c>
      <c r="N337" s="233" t="s">
        <v>431</v>
      </c>
      <c r="O337" s="2258" t="s">
        <v>213</v>
      </c>
      <c r="P337" s="2291">
        <v>2171280.9</v>
      </c>
      <c r="Q337" s="2264" t="s">
        <v>265</v>
      </c>
      <c r="R337" s="2283">
        <v>1</v>
      </c>
      <c r="S337" s="2283"/>
      <c r="T337" s="264" t="s">
        <v>432</v>
      </c>
      <c r="U337" s="322"/>
      <c r="V337" s="306"/>
      <c r="W337" s="307"/>
      <c r="X337" s="307"/>
      <c r="Y337" s="307"/>
      <c r="Z337" s="308"/>
      <c r="AA337" s="307"/>
      <c r="AB337" s="307"/>
      <c r="AC337" s="309"/>
      <c r="AD337" s="308"/>
      <c r="AE337" s="308"/>
      <c r="AF337" s="267"/>
    </row>
    <row r="338" spans="1:32" ht="36.75" customHeight="1" x14ac:dyDescent="0.25">
      <c r="A338" s="2059"/>
      <c r="B338" s="1786"/>
      <c r="C338" s="1786"/>
      <c r="D338" s="1786"/>
      <c r="E338" s="1786"/>
      <c r="F338" s="1786"/>
      <c r="G338" s="1786"/>
      <c r="H338" s="1786"/>
      <c r="I338" s="2287"/>
      <c r="J338" s="2103"/>
      <c r="K338" s="2213"/>
      <c r="L338" s="273" t="s">
        <v>438</v>
      </c>
      <c r="M338" s="268" t="s">
        <v>222</v>
      </c>
      <c r="N338" s="246" t="s">
        <v>218</v>
      </c>
      <c r="O338" s="2259"/>
      <c r="P338" s="2292"/>
      <c r="Q338" s="2265"/>
      <c r="R338" s="2284"/>
      <c r="S338" s="2284"/>
      <c r="T338" s="273" t="s">
        <v>437</v>
      </c>
      <c r="U338" s="269"/>
      <c r="V338" s="269"/>
      <c r="W338" s="310"/>
      <c r="X338" s="310"/>
      <c r="Y338" s="311"/>
      <c r="Z338" s="310"/>
      <c r="AA338" s="311"/>
      <c r="AB338" s="311"/>
      <c r="AC338" s="312"/>
      <c r="AD338" s="312"/>
      <c r="AE338" s="312"/>
      <c r="AF338" s="272"/>
    </row>
    <row r="339" spans="1:32" ht="36.75" customHeight="1" x14ac:dyDescent="0.25">
      <c r="A339" s="2059"/>
      <c r="B339" s="1786"/>
      <c r="C339" s="1786"/>
      <c r="D339" s="1786"/>
      <c r="E339" s="1786"/>
      <c r="F339" s="1786"/>
      <c r="G339" s="1786"/>
      <c r="H339" s="1786"/>
      <c r="I339" s="2287"/>
      <c r="J339" s="2103"/>
      <c r="K339" s="2213"/>
      <c r="L339" s="268" t="s">
        <v>440</v>
      </c>
      <c r="M339" s="268" t="s">
        <v>222</v>
      </c>
      <c r="N339" s="246" t="s">
        <v>205</v>
      </c>
      <c r="O339" s="2259"/>
      <c r="P339" s="2292"/>
      <c r="Q339" s="2265"/>
      <c r="R339" s="2284"/>
      <c r="S339" s="2284"/>
      <c r="T339" s="273" t="s">
        <v>439</v>
      </c>
      <c r="U339" s="269"/>
      <c r="V339" s="269"/>
      <c r="W339" s="310"/>
      <c r="X339" s="310"/>
      <c r="Y339" s="311"/>
      <c r="Z339" s="310"/>
      <c r="AA339" s="310"/>
      <c r="AB339" s="310"/>
      <c r="AC339" s="310"/>
      <c r="AD339" s="310"/>
      <c r="AE339" s="312"/>
      <c r="AF339" s="272"/>
    </row>
    <row r="340" spans="1:32" ht="36.75" customHeight="1" x14ac:dyDescent="0.25">
      <c r="A340" s="2059"/>
      <c r="B340" s="1786"/>
      <c r="C340" s="1786"/>
      <c r="D340" s="1786"/>
      <c r="E340" s="1786"/>
      <c r="F340" s="1786"/>
      <c r="G340" s="1786"/>
      <c r="H340" s="1786"/>
      <c r="I340" s="2287"/>
      <c r="J340" s="2103"/>
      <c r="K340" s="2213"/>
      <c r="L340" s="268" t="s">
        <v>442</v>
      </c>
      <c r="M340" s="270" t="s">
        <v>227</v>
      </c>
      <c r="N340" s="246" t="s">
        <v>443</v>
      </c>
      <c r="O340" s="2259"/>
      <c r="P340" s="2292"/>
      <c r="Q340" s="2265"/>
      <c r="R340" s="2284"/>
      <c r="S340" s="2284"/>
      <c r="T340" s="273" t="s">
        <v>441</v>
      </c>
      <c r="U340" s="269"/>
      <c r="V340" s="269"/>
      <c r="W340" s="310"/>
      <c r="X340" s="310"/>
      <c r="Y340" s="310"/>
      <c r="Z340" s="310"/>
      <c r="AA340" s="310"/>
      <c r="AB340" s="310"/>
      <c r="AC340" s="310"/>
      <c r="AD340" s="310"/>
      <c r="AE340" s="312"/>
      <c r="AF340" s="272"/>
    </row>
    <row r="341" spans="1:32" ht="36.75" customHeight="1" x14ac:dyDescent="0.25">
      <c r="A341" s="2059"/>
      <c r="B341" s="1786"/>
      <c r="C341" s="1786"/>
      <c r="D341" s="1786"/>
      <c r="E341" s="1786"/>
      <c r="F341" s="1786"/>
      <c r="G341" s="1786"/>
      <c r="H341" s="1786"/>
      <c r="I341" s="2287"/>
      <c r="J341" s="2103"/>
      <c r="K341" s="2213"/>
      <c r="L341" s="273" t="s">
        <v>445</v>
      </c>
      <c r="M341" s="270" t="s">
        <v>227</v>
      </c>
      <c r="N341" s="246" t="s">
        <v>241</v>
      </c>
      <c r="O341" s="2259"/>
      <c r="P341" s="2292"/>
      <c r="Q341" s="2265"/>
      <c r="R341" s="2284"/>
      <c r="S341" s="2284"/>
      <c r="T341" s="273" t="s">
        <v>444</v>
      </c>
      <c r="U341" s="269"/>
      <c r="V341" s="269"/>
      <c r="W341" s="310"/>
      <c r="X341" s="310"/>
      <c r="Y341" s="310"/>
      <c r="Z341" s="310"/>
      <c r="AA341" s="310"/>
      <c r="AB341" s="310"/>
      <c r="AC341" s="310"/>
      <c r="AD341" s="310"/>
      <c r="AE341" s="310"/>
      <c r="AF341" s="272"/>
    </row>
    <row r="342" spans="1:32" ht="36.75" customHeight="1" thickBot="1" x14ac:dyDescent="0.3">
      <c r="A342" s="2060"/>
      <c r="B342" s="1787"/>
      <c r="C342" s="1787"/>
      <c r="D342" s="1787"/>
      <c r="E342" s="1787"/>
      <c r="F342" s="1787"/>
      <c r="G342" s="1787"/>
      <c r="H342" s="1787"/>
      <c r="I342" s="2288"/>
      <c r="J342" s="2289"/>
      <c r="K342" s="2214"/>
      <c r="L342" s="1149" t="s">
        <v>448</v>
      </c>
      <c r="M342" s="275" t="s">
        <v>232</v>
      </c>
      <c r="N342" s="260" t="s">
        <v>212</v>
      </c>
      <c r="O342" s="2290"/>
      <c r="P342" s="2293"/>
      <c r="Q342" s="2282"/>
      <c r="R342" s="2285"/>
      <c r="S342" s="2285"/>
      <c r="T342" s="275"/>
      <c r="U342" s="62"/>
      <c r="V342" s="62"/>
      <c r="W342" s="314"/>
      <c r="X342" s="314"/>
      <c r="Y342" s="314"/>
      <c r="Z342" s="314"/>
      <c r="AA342" s="315"/>
      <c r="AB342" s="315"/>
      <c r="AC342" s="315"/>
      <c r="AD342" s="315"/>
      <c r="AE342" s="315"/>
      <c r="AF342" s="64"/>
    </row>
    <row r="343" spans="1:32" ht="36.75" customHeight="1" x14ac:dyDescent="0.25">
      <c r="A343" s="2232">
        <v>32</v>
      </c>
      <c r="B343" s="1782" t="s">
        <v>61</v>
      </c>
      <c r="C343" s="1782" t="s">
        <v>64</v>
      </c>
      <c r="D343" s="1782" t="s">
        <v>70</v>
      </c>
      <c r="E343" s="1782" t="s">
        <v>87</v>
      </c>
      <c r="F343" s="1782" t="s">
        <v>55</v>
      </c>
      <c r="G343" s="1782" t="s">
        <v>97</v>
      </c>
      <c r="H343" s="1782" t="s">
        <v>115</v>
      </c>
      <c r="I343" s="2246" t="s">
        <v>488</v>
      </c>
      <c r="J343" s="1979"/>
      <c r="K343" s="2226" t="s">
        <v>207</v>
      </c>
      <c r="L343" s="1214" t="s">
        <v>429</v>
      </c>
      <c r="M343" s="1074" t="s">
        <v>236</v>
      </c>
      <c r="N343" s="1192" t="s">
        <v>431</v>
      </c>
      <c r="O343" s="2249" t="s">
        <v>213</v>
      </c>
      <c r="P343" s="2279">
        <v>28189547.870000001</v>
      </c>
      <c r="Q343" s="2229" t="s">
        <v>265</v>
      </c>
      <c r="R343" s="2276">
        <v>1</v>
      </c>
      <c r="S343" s="2276"/>
      <c r="T343" s="1074" t="s">
        <v>432</v>
      </c>
      <c r="U343" s="322"/>
      <c r="V343" s="307"/>
      <c r="W343" s="307"/>
      <c r="X343" s="307"/>
      <c r="Y343" s="307"/>
      <c r="Z343" s="308"/>
      <c r="AA343" s="307"/>
      <c r="AB343" s="307"/>
      <c r="AC343" s="309"/>
      <c r="AD343" s="308"/>
      <c r="AE343" s="308"/>
      <c r="AF343" s="267"/>
    </row>
    <row r="344" spans="1:32" ht="36.75" customHeight="1" x14ac:dyDescent="0.25">
      <c r="A344" s="2233"/>
      <c r="B344" s="1783"/>
      <c r="C344" s="1783"/>
      <c r="D344" s="1783"/>
      <c r="E344" s="1783"/>
      <c r="F344" s="1783"/>
      <c r="G344" s="1783"/>
      <c r="H344" s="1783"/>
      <c r="I344" s="2247"/>
      <c r="J344" s="1980"/>
      <c r="K344" s="2227"/>
      <c r="L344" s="1075" t="s">
        <v>438</v>
      </c>
      <c r="M344" s="1195" t="s">
        <v>222</v>
      </c>
      <c r="N344" s="1196" t="s">
        <v>218</v>
      </c>
      <c r="O344" s="2250"/>
      <c r="P344" s="2227"/>
      <c r="Q344" s="2230"/>
      <c r="R344" s="2277"/>
      <c r="S344" s="2277"/>
      <c r="T344" s="1075" t="s">
        <v>437</v>
      </c>
      <c r="U344" s="310"/>
      <c r="V344" s="269"/>
      <c r="W344" s="269"/>
      <c r="X344" s="310"/>
      <c r="Y344" s="311"/>
      <c r="Z344" s="310"/>
      <c r="AA344" s="310"/>
      <c r="AB344" s="310"/>
      <c r="AC344" s="312"/>
      <c r="AD344" s="310"/>
      <c r="AE344" s="310"/>
      <c r="AF344" s="272"/>
    </row>
    <row r="345" spans="1:32" ht="36.75" customHeight="1" x14ac:dyDescent="0.25">
      <c r="A345" s="2233"/>
      <c r="B345" s="1783"/>
      <c r="C345" s="1783"/>
      <c r="D345" s="1783"/>
      <c r="E345" s="1783"/>
      <c r="F345" s="1783"/>
      <c r="G345" s="1783"/>
      <c r="H345" s="1783"/>
      <c r="I345" s="2247"/>
      <c r="J345" s="1980"/>
      <c r="K345" s="2227"/>
      <c r="L345" s="1195" t="s">
        <v>440</v>
      </c>
      <c r="M345" s="1195" t="s">
        <v>222</v>
      </c>
      <c r="N345" s="1196" t="s">
        <v>205</v>
      </c>
      <c r="O345" s="2250"/>
      <c r="P345" s="2227"/>
      <c r="Q345" s="2230"/>
      <c r="R345" s="2277"/>
      <c r="S345" s="2277"/>
      <c r="T345" s="1075" t="s">
        <v>439</v>
      </c>
      <c r="U345" s="310"/>
      <c r="V345" s="310"/>
      <c r="W345" s="310"/>
      <c r="X345" s="269"/>
      <c r="Y345" s="320"/>
      <c r="Z345" s="310"/>
      <c r="AA345" s="311"/>
      <c r="AB345" s="311"/>
      <c r="AC345" s="312"/>
      <c r="AD345" s="312"/>
      <c r="AE345" s="310"/>
      <c r="AF345" s="272"/>
    </row>
    <row r="346" spans="1:32" ht="36.75" customHeight="1" x14ac:dyDescent="0.25">
      <c r="A346" s="2233"/>
      <c r="B346" s="1783"/>
      <c r="C346" s="1783"/>
      <c r="D346" s="1783"/>
      <c r="E346" s="1783"/>
      <c r="F346" s="1783"/>
      <c r="G346" s="1783"/>
      <c r="H346" s="1783"/>
      <c r="I346" s="2247"/>
      <c r="J346" s="1980"/>
      <c r="K346" s="2227"/>
      <c r="L346" s="1195" t="s">
        <v>442</v>
      </c>
      <c r="M346" s="1199" t="s">
        <v>227</v>
      </c>
      <c r="N346" s="1196" t="s">
        <v>443</v>
      </c>
      <c r="O346" s="2250"/>
      <c r="P346" s="2227"/>
      <c r="Q346" s="2230"/>
      <c r="R346" s="2277"/>
      <c r="S346" s="2277"/>
      <c r="T346" s="1075" t="s">
        <v>441</v>
      </c>
      <c r="U346" s="310"/>
      <c r="V346" s="270"/>
      <c r="W346" s="310"/>
      <c r="X346" s="310"/>
      <c r="Y346" s="310"/>
      <c r="Z346" s="269"/>
      <c r="AA346" s="310"/>
      <c r="AB346" s="310"/>
      <c r="AC346" s="310"/>
      <c r="AD346" s="310"/>
      <c r="AE346" s="310"/>
      <c r="AF346" s="272"/>
    </row>
    <row r="347" spans="1:32" ht="36.75" customHeight="1" x14ac:dyDescent="0.25">
      <c r="A347" s="2233"/>
      <c r="B347" s="1783"/>
      <c r="C347" s="1783"/>
      <c r="D347" s="1783"/>
      <c r="E347" s="1783"/>
      <c r="F347" s="1783"/>
      <c r="G347" s="1783"/>
      <c r="H347" s="1783"/>
      <c r="I347" s="2247"/>
      <c r="J347" s="1980"/>
      <c r="K347" s="2227"/>
      <c r="L347" s="1075" t="s">
        <v>445</v>
      </c>
      <c r="M347" s="1199" t="s">
        <v>227</v>
      </c>
      <c r="N347" s="1196" t="s">
        <v>241</v>
      </c>
      <c r="O347" s="2250"/>
      <c r="P347" s="2227"/>
      <c r="Q347" s="2230"/>
      <c r="R347" s="2277"/>
      <c r="S347" s="2277"/>
      <c r="T347" s="1075" t="s">
        <v>444</v>
      </c>
      <c r="U347" s="310"/>
      <c r="V347" s="270"/>
      <c r="W347" s="310"/>
      <c r="X347" s="310"/>
      <c r="Y347" s="310"/>
      <c r="Z347" s="269"/>
      <c r="AA347" s="310"/>
      <c r="AB347" s="310"/>
      <c r="AC347" s="310"/>
      <c r="AD347" s="310"/>
      <c r="AE347" s="310"/>
      <c r="AF347" s="272"/>
    </row>
    <row r="348" spans="1:32" ht="36.75" customHeight="1" thickBot="1" x14ac:dyDescent="0.3">
      <c r="A348" s="2234"/>
      <c r="B348" s="1784"/>
      <c r="C348" s="1784"/>
      <c r="D348" s="1784"/>
      <c r="E348" s="1784"/>
      <c r="F348" s="1784"/>
      <c r="G348" s="1784"/>
      <c r="H348" s="1784"/>
      <c r="I348" s="2248"/>
      <c r="J348" s="1981"/>
      <c r="K348" s="2228"/>
      <c r="L348" s="1215" t="s">
        <v>448</v>
      </c>
      <c r="M348" s="1076" t="s">
        <v>232</v>
      </c>
      <c r="N348" s="1201" t="s">
        <v>212</v>
      </c>
      <c r="O348" s="2251"/>
      <c r="P348" s="2228"/>
      <c r="Q348" s="2231"/>
      <c r="R348" s="2278"/>
      <c r="S348" s="2278"/>
      <c r="T348" s="1076"/>
      <c r="U348" s="314"/>
      <c r="V348" s="57"/>
      <c r="W348" s="314"/>
      <c r="X348" s="314"/>
      <c r="Y348" s="314"/>
      <c r="Z348" s="314"/>
      <c r="AA348" s="62"/>
      <c r="AB348" s="314"/>
      <c r="AC348" s="314"/>
      <c r="AD348" s="314"/>
      <c r="AE348" s="314"/>
      <c r="AF348" s="64"/>
    </row>
    <row r="349" spans="1:32" ht="36.75" customHeight="1" x14ac:dyDescent="0.25">
      <c r="A349" s="2058">
        <v>33</v>
      </c>
      <c r="B349" s="1785" t="s">
        <v>61</v>
      </c>
      <c r="C349" s="1785" t="s">
        <v>64</v>
      </c>
      <c r="D349" s="1785" t="s">
        <v>70</v>
      </c>
      <c r="E349" s="1785" t="s">
        <v>87</v>
      </c>
      <c r="F349" s="1785" t="s">
        <v>55</v>
      </c>
      <c r="G349" s="1785" t="s">
        <v>97</v>
      </c>
      <c r="H349" s="1785" t="s">
        <v>115</v>
      </c>
      <c r="I349" s="2294" t="s">
        <v>489</v>
      </c>
      <c r="J349" s="2102"/>
      <c r="K349" s="2212" t="s">
        <v>207</v>
      </c>
      <c r="L349" s="1148" t="s">
        <v>429</v>
      </c>
      <c r="M349" s="264" t="s">
        <v>236</v>
      </c>
      <c r="N349" s="233" t="s">
        <v>431</v>
      </c>
      <c r="O349" s="2258" t="s">
        <v>213</v>
      </c>
      <c r="P349" s="2291">
        <v>25113350.050000001</v>
      </c>
      <c r="Q349" s="2264" t="s">
        <v>265</v>
      </c>
      <c r="R349" s="2283">
        <v>1</v>
      </c>
      <c r="S349" s="2283"/>
      <c r="T349" s="264" t="s">
        <v>432</v>
      </c>
      <c r="U349" s="307"/>
      <c r="V349" s="307"/>
      <c r="W349" s="322"/>
      <c r="X349" s="307"/>
      <c r="Y349" s="307"/>
      <c r="Z349" s="307"/>
      <c r="AA349" s="307"/>
      <c r="AB349" s="307"/>
      <c r="AC349" s="309"/>
      <c r="AD349" s="308"/>
      <c r="AE349" s="308"/>
      <c r="AF349" s="267"/>
    </row>
    <row r="350" spans="1:32" ht="36.75" customHeight="1" x14ac:dyDescent="0.25">
      <c r="A350" s="2059"/>
      <c r="B350" s="1786"/>
      <c r="C350" s="1786"/>
      <c r="D350" s="1786"/>
      <c r="E350" s="1786"/>
      <c r="F350" s="1786"/>
      <c r="G350" s="1786"/>
      <c r="H350" s="1786"/>
      <c r="I350" s="2287"/>
      <c r="J350" s="2103"/>
      <c r="K350" s="2213"/>
      <c r="L350" s="273" t="s">
        <v>438</v>
      </c>
      <c r="M350" s="268" t="s">
        <v>222</v>
      </c>
      <c r="N350" s="246" t="s">
        <v>218</v>
      </c>
      <c r="O350" s="2259"/>
      <c r="P350" s="2292"/>
      <c r="Q350" s="2265"/>
      <c r="R350" s="2284"/>
      <c r="S350" s="2284"/>
      <c r="T350" s="273" t="s">
        <v>437</v>
      </c>
      <c r="U350" s="310"/>
      <c r="V350" s="270"/>
      <c r="W350" s="310"/>
      <c r="X350" s="269"/>
      <c r="Y350" s="269"/>
      <c r="Z350" s="269"/>
      <c r="AA350" s="310"/>
      <c r="AB350" s="311"/>
      <c r="AC350" s="312"/>
      <c r="AD350" s="310"/>
      <c r="AE350" s="310"/>
      <c r="AF350" s="272"/>
    </row>
    <row r="351" spans="1:32" ht="36.75" customHeight="1" x14ac:dyDescent="0.25">
      <c r="A351" s="2059"/>
      <c r="B351" s="1786"/>
      <c r="C351" s="1786"/>
      <c r="D351" s="1786"/>
      <c r="E351" s="1786"/>
      <c r="F351" s="1786"/>
      <c r="G351" s="1786"/>
      <c r="H351" s="1786"/>
      <c r="I351" s="2287"/>
      <c r="J351" s="2103"/>
      <c r="K351" s="2213"/>
      <c r="L351" s="268" t="s">
        <v>440</v>
      </c>
      <c r="M351" s="268" t="s">
        <v>222</v>
      </c>
      <c r="N351" s="246" t="s">
        <v>205</v>
      </c>
      <c r="O351" s="2259"/>
      <c r="P351" s="2292"/>
      <c r="Q351" s="2265"/>
      <c r="R351" s="2284"/>
      <c r="S351" s="2284"/>
      <c r="T351" s="273" t="s">
        <v>439</v>
      </c>
      <c r="U351" s="310"/>
      <c r="V351" s="270"/>
      <c r="W351" s="310"/>
      <c r="X351" s="310"/>
      <c r="Y351" s="310"/>
      <c r="Z351" s="269"/>
      <c r="AA351" s="310"/>
      <c r="AB351" s="311"/>
      <c r="AC351" s="312"/>
      <c r="AD351" s="312"/>
      <c r="AE351" s="310"/>
      <c r="AF351" s="272"/>
    </row>
    <row r="352" spans="1:32" ht="36.75" customHeight="1" x14ac:dyDescent="0.25">
      <c r="A352" s="2059"/>
      <c r="B352" s="1786"/>
      <c r="C352" s="1786"/>
      <c r="D352" s="1786"/>
      <c r="E352" s="1786"/>
      <c r="F352" s="1786"/>
      <c r="G352" s="1786"/>
      <c r="H352" s="1786"/>
      <c r="I352" s="2287"/>
      <c r="J352" s="2103"/>
      <c r="K352" s="2213"/>
      <c r="L352" s="268" t="s">
        <v>442</v>
      </c>
      <c r="M352" s="270" t="s">
        <v>227</v>
      </c>
      <c r="N352" s="246" t="s">
        <v>443</v>
      </c>
      <c r="O352" s="2259"/>
      <c r="P352" s="2292"/>
      <c r="Q352" s="2265"/>
      <c r="R352" s="2284"/>
      <c r="S352" s="2284"/>
      <c r="T352" s="273" t="s">
        <v>441</v>
      </c>
      <c r="U352" s="310"/>
      <c r="V352" s="270"/>
      <c r="W352" s="310"/>
      <c r="X352" s="310"/>
      <c r="Y352" s="310"/>
      <c r="Z352" s="310"/>
      <c r="AA352" s="310"/>
      <c r="AB352" s="269"/>
      <c r="AC352" s="310"/>
      <c r="AD352" s="310"/>
      <c r="AE352" s="310"/>
      <c r="AF352" s="272"/>
    </row>
    <row r="353" spans="1:32" ht="36.75" customHeight="1" x14ac:dyDescent="0.25">
      <c r="A353" s="2059"/>
      <c r="B353" s="1786"/>
      <c r="C353" s="1786"/>
      <c r="D353" s="1786"/>
      <c r="E353" s="1786"/>
      <c r="F353" s="1786"/>
      <c r="G353" s="1786"/>
      <c r="H353" s="1786"/>
      <c r="I353" s="2287"/>
      <c r="J353" s="2103"/>
      <c r="K353" s="2213"/>
      <c r="L353" s="273" t="s">
        <v>445</v>
      </c>
      <c r="M353" s="270" t="s">
        <v>227</v>
      </c>
      <c r="N353" s="246" t="s">
        <v>241</v>
      </c>
      <c r="O353" s="2259"/>
      <c r="P353" s="2292"/>
      <c r="Q353" s="2265"/>
      <c r="R353" s="2284"/>
      <c r="S353" s="2284"/>
      <c r="T353" s="273" t="s">
        <v>444</v>
      </c>
      <c r="U353" s="310"/>
      <c r="V353" s="270"/>
      <c r="W353" s="310"/>
      <c r="X353" s="310"/>
      <c r="Y353" s="310"/>
      <c r="Z353" s="310"/>
      <c r="AA353" s="310"/>
      <c r="AB353" s="269"/>
      <c r="AC353" s="310"/>
      <c r="AD353" s="310"/>
      <c r="AE353" s="310"/>
      <c r="AF353" s="272"/>
    </row>
    <row r="354" spans="1:32" ht="36.75" customHeight="1" thickBot="1" x14ac:dyDescent="0.3">
      <c r="A354" s="2060"/>
      <c r="B354" s="1787"/>
      <c r="C354" s="1787"/>
      <c r="D354" s="1787"/>
      <c r="E354" s="1787"/>
      <c r="F354" s="1787"/>
      <c r="G354" s="1787"/>
      <c r="H354" s="1787"/>
      <c r="I354" s="2288"/>
      <c r="J354" s="2289"/>
      <c r="K354" s="2214"/>
      <c r="L354" s="1149" t="s">
        <v>448</v>
      </c>
      <c r="M354" s="275" t="s">
        <v>232</v>
      </c>
      <c r="N354" s="260" t="s">
        <v>212</v>
      </c>
      <c r="O354" s="2290"/>
      <c r="P354" s="2293"/>
      <c r="Q354" s="2282"/>
      <c r="R354" s="2285"/>
      <c r="S354" s="2285"/>
      <c r="T354" s="1150" t="s">
        <v>444</v>
      </c>
      <c r="U354" s="314"/>
      <c r="V354" s="57"/>
      <c r="W354" s="314"/>
      <c r="X354" s="314"/>
      <c r="Y354" s="314"/>
      <c r="Z354" s="314"/>
      <c r="AA354" s="314"/>
      <c r="AB354" s="62"/>
      <c r="AC354" s="314"/>
      <c r="AD354" s="314"/>
      <c r="AE354" s="314"/>
      <c r="AF354" s="64"/>
    </row>
    <row r="355" spans="1:32" ht="36.75" customHeight="1" x14ac:dyDescent="0.25">
      <c r="A355" s="2232">
        <v>34</v>
      </c>
      <c r="B355" s="1782" t="s">
        <v>61</v>
      </c>
      <c r="C355" s="1782" t="s">
        <v>64</v>
      </c>
      <c r="D355" s="1782" t="s">
        <v>70</v>
      </c>
      <c r="E355" s="1782" t="s">
        <v>87</v>
      </c>
      <c r="F355" s="1782" t="s">
        <v>55</v>
      </c>
      <c r="G355" s="1782" t="s">
        <v>97</v>
      </c>
      <c r="H355" s="1782" t="s">
        <v>115</v>
      </c>
      <c r="I355" s="2246" t="s">
        <v>490</v>
      </c>
      <c r="J355" s="1979"/>
      <c r="K355" s="2226" t="s">
        <v>207</v>
      </c>
      <c r="L355" s="1214" t="s">
        <v>429</v>
      </c>
      <c r="M355" s="1074" t="s">
        <v>236</v>
      </c>
      <c r="N355" s="1192" t="s">
        <v>431</v>
      </c>
      <c r="O355" s="2249" t="s">
        <v>213</v>
      </c>
      <c r="P355" s="2279">
        <v>69766658.640000001</v>
      </c>
      <c r="Q355" s="2229" t="s">
        <v>265</v>
      </c>
      <c r="R355" s="2276">
        <v>1</v>
      </c>
      <c r="S355" s="2276"/>
      <c r="T355" s="1074" t="s">
        <v>432</v>
      </c>
      <c r="U355" s="307"/>
      <c r="V355" s="322"/>
      <c r="W355" s="307"/>
      <c r="X355" s="307"/>
      <c r="Y355" s="307"/>
      <c r="Z355" s="307"/>
      <c r="AA355" s="307"/>
      <c r="AB355" s="307"/>
      <c r="AC355" s="309"/>
      <c r="AD355" s="308"/>
      <c r="AE355" s="308"/>
      <c r="AF355" s="267"/>
    </row>
    <row r="356" spans="1:32" ht="36.75" customHeight="1" x14ac:dyDescent="0.25">
      <c r="A356" s="2233"/>
      <c r="B356" s="1783"/>
      <c r="C356" s="1783"/>
      <c r="D356" s="1783"/>
      <c r="E356" s="1783"/>
      <c r="F356" s="1783"/>
      <c r="G356" s="1783"/>
      <c r="H356" s="1783"/>
      <c r="I356" s="2247"/>
      <c r="J356" s="1980"/>
      <c r="K356" s="2227"/>
      <c r="L356" s="1075" t="s">
        <v>438</v>
      </c>
      <c r="M356" s="1195" t="s">
        <v>222</v>
      </c>
      <c r="N356" s="1196" t="s">
        <v>218</v>
      </c>
      <c r="O356" s="2250"/>
      <c r="P356" s="2227"/>
      <c r="Q356" s="2230"/>
      <c r="R356" s="2277"/>
      <c r="S356" s="2277"/>
      <c r="T356" s="1075" t="s">
        <v>437</v>
      </c>
      <c r="U356" s="310"/>
      <c r="V356" s="270"/>
      <c r="W356" s="310"/>
      <c r="X356" s="269"/>
      <c r="Y356" s="269"/>
      <c r="Z356" s="269"/>
      <c r="AA356" s="310"/>
      <c r="AB356" s="311"/>
      <c r="AC356" s="312"/>
      <c r="AD356" s="310"/>
      <c r="AE356" s="310"/>
      <c r="AF356" s="272"/>
    </row>
    <row r="357" spans="1:32" ht="36.75" customHeight="1" x14ac:dyDescent="0.25">
      <c r="A357" s="2233"/>
      <c r="B357" s="1783"/>
      <c r="C357" s="1783"/>
      <c r="D357" s="1783"/>
      <c r="E357" s="1783"/>
      <c r="F357" s="1783"/>
      <c r="G357" s="1783"/>
      <c r="H357" s="1783"/>
      <c r="I357" s="2247"/>
      <c r="J357" s="1980"/>
      <c r="K357" s="2227"/>
      <c r="L357" s="1195" t="s">
        <v>440</v>
      </c>
      <c r="M357" s="1195" t="s">
        <v>222</v>
      </c>
      <c r="N357" s="1196" t="s">
        <v>205</v>
      </c>
      <c r="O357" s="2250"/>
      <c r="P357" s="2227"/>
      <c r="Q357" s="2230"/>
      <c r="R357" s="2277"/>
      <c r="S357" s="2277"/>
      <c r="T357" s="1075" t="s">
        <v>439</v>
      </c>
      <c r="U357" s="310"/>
      <c r="V357" s="270"/>
      <c r="W357" s="310"/>
      <c r="X357" s="310"/>
      <c r="Y357" s="310"/>
      <c r="Z357" s="310"/>
      <c r="AA357" s="269"/>
      <c r="AB357" s="311"/>
      <c r="AC357" s="312"/>
      <c r="AD357" s="312"/>
      <c r="AE357" s="310"/>
      <c r="AF357" s="272"/>
    </row>
    <row r="358" spans="1:32" ht="36.75" customHeight="1" x14ac:dyDescent="0.25">
      <c r="A358" s="2233"/>
      <c r="B358" s="1783"/>
      <c r="C358" s="1783"/>
      <c r="D358" s="1783"/>
      <c r="E358" s="1783"/>
      <c r="F358" s="1783"/>
      <c r="G358" s="1783"/>
      <c r="H358" s="1783"/>
      <c r="I358" s="2247"/>
      <c r="J358" s="1980"/>
      <c r="K358" s="2227"/>
      <c r="L358" s="1195" t="s">
        <v>442</v>
      </c>
      <c r="M358" s="1199" t="s">
        <v>227</v>
      </c>
      <c r="N358" s="1196" t="s">
        <v>443</v>
      </c>
      <c r="O358" s="2250"/>
      <c r="P358" s="2227"/>
      <c r="Q358" s="2230"/>
      <c r="R358" s="2277"/>
      <c r="S358" s="2277"/>
      <c r="T358" s="1075" t="s">
        <v>441</v>
      </c>
      <c r="U358" s="310"/>
      <c r="V358" s="270"/>
      <c r="W358" s="310"/>
      <c r="X358" s="310"/>
      <c r="Y358" s="310"/>
      <c r="Z358" s="310"/>
      <c r="AA358" s="310"/>
      <c r="AB358" s="269"/>
      <c r="AC358" s="310"/>
      <c r="AD358" s="310"/>
      <c r="AE358" s="310"/>
      <c r="AF358" s="272"/>
    </row>
    <row r="359" spans="1:32" ht="36.75" customHeight="1" x14ac:dyDescent="0.25">
      <c r="A359" s="2233"/>
      <c r="B359" s="1783"/>
      <c r="C359" s="1783"/>
      <c r="D359" s="1783"/>
      <c r="E359" s="1783"/>
      <c r="F359" s="1783"/>
      <c r="G359" s="1783"/>
      <c r="H359" s="1783"/>
      <c r="I359" s="2247"/>
      <c r="J359" s="1980"/>
      <c r="K359" s="2227"/>
      <c r="L359" s="1075" t="s">
        <v>445</v>
      </c>
      <c r="M359" s="1199" t="s">
        <v>227</v>
      </c>
      <c r="N359" s="1196" t="s">
        <v>241</v>
      </c>
      <c r="O359" s="2250"/>
      <c r="P359" s="2227"/>
      <c r="Q359" s="2230"/>
      <c r="R359" s="2277"/>
      <c r="S359" s="2277"/>
      <c r="T359" s="1075" t="s">
        <v>444</v>
      </c>
      <c r="U359" s="310"/>
      <c r="V359" s="270"/>
      <c r="W359" s="310"/>
      <c r="X359" s="310"/>
      <c r="Y359" s="310"/>
      <c r="Z359" s="310"/>
      <c r="AA359" s="310"/>
      <c r="AB359" s="310"/>
      <c r="AC359" s="269"/>
      <c r="AD359" s="310"/>
      <c r="AE359" s="310"/>
      <c r="AF359" s="272"/>
    </row>
    <row r="360" spans="1:32" ht="36.75" customHeight="1" thickBot="1" x14ac:dyDescent="0.3">
      <c r="A360" s="2234"/>
      <c r="B360" s="1784"/>
      <c r="C360" s="1784"/>
      <c r="D360" s="1784"/>
      <c r="E360" s="1784"/>
      <c r="F360" s="1784"/>
      <c r="G360" s="1784"/>
      <c r="H360" s="1784"/>
      <c r="I360" s="2248"/>
      <c r="J360" s="1981"/>
      <c r="K360" s="2228"/>
      <c r="L360" s="1215" t="s">
        <v>448</v>
      </c>
      <c r="M360" s="1076" t="s">
        <v>232</v>
      </c>
      <c r="N360" s="1201" t="s">
        <v>212</v>
      </c>
      <c r="O360" s="2251"/>
      <c r="P360" s="2228"/>
      <c r="Q360" s="2231"/>
      <c r="R360" s="2278"/>
      <c r="S360" s="2278"/>
      <c r="T360" s="1076"/>
      <c r="U360" s="314"/>
      <c r="V360" s="57"/>
      <c r="W360" s="314"/>
      <c r="X360" s="314"/>
      <c r="Y360" s="314"/>
      <c r="Z360" s="314"/>
      <c r="AA360" s="314"/>
      <c r="AB360" s="314"/>
      <c r="AC360" s="62"/>
      <c r="AD360" s="314"/>
      <c r="AE360" s="314"/>
      <c r="AF360" s="64"/>
    </row>
    <row r="361" spans="1:32" ht="36.75" customHeight="1" x14ac:dyDescent="0.25">
      <c r="A361" s="2058">
        <v>35</v>
      </c>
      <c r="B361" s="1785" t="s">
        <v>61</v>
      </c>
      <c r="C361" s="1785" t="s">
        <v>64</v>
      </c>
      <c r="D361" s="1785" t="s">
        <v>70</v>
      </c>
      <c r="E361" s="1785" t="s">
        <v>87</v>
      </c>
      <c r="F361" s="1785" t="s">
        <v>55</v>
      </c>
      <c r="G361" s="1785" t="s">
        <v>97</v>
      </c>
      <c r="H361" s="1785" t="s">
        <v>115</v>
      </c>
      <c r="I361" s="2286" t="s">
        <v>491</v>
      </c>
      <c r="J361" s="2102"/>
      <c r="K361" s="2212" t="s">
        <v>207</v>
      </c>
      <c r="L361" s="1148" t="s">
        <v>429</v>
      </c>
      <c r="M361" s="264" t="s">
        <v>236</v>
      </c>
      <c r="N361" s="233" t="s">
        <v>431</v>
      </c>
      <c r="O361" s="2258" t="s">
        <v>213</v>
      </c>
      <c r="P361" s="2291">
        <v>14230359.470000001</v>
      </c>
      <c r="Q361" s="2264" t="s">
        <v>265</v>
      </c>
      <c r="R361" s="2283">
        <v>1</v>
      </c>
      <c r="S361" s="2283"/>
      <c r="T361" s="264" t="s">
        <v>432</v>
      </c>
      <c r="U361" s="307"/>
      <c r="V361" s="322"/>
      <c r="W361" s="307"/>
      <c r="X361" s="307"/>
      <c r="Y361" s="307"/>
      <c r="Z361" s="308"/>
      <c r="AA361" s="307"/>
      <c r="AB361" s="307"/>
      <c r="AC361" s="309"/>
      <c r="AD361" s="308"/>
      <c r="AE361" s="308"/>
      <c r="AF361" s="267"/>
    </row>
    <row r="362" spans="1:32" ht="36.75" customHeight="1" x14ac:dyDescent="0.25">
      <c r="A362" s="2059"/>
      <c r="B362" s="1786"/>
      <c r="C362" s="1786"/>
      <c r="D362" s="1786"/>
      <c r="E362" s="1786"/>
      <c r="F362" s="1786"/>
      <c r="G362" s="1786"/>
      <c r="H362" s="1786"/>
      <c r="I362" s="2287"/>
      <c r="J362" s="2103"/>
      <c r="K362" s="2213"/>
      <c r="L362" s="273" t="s">
        <v>438</v>
      </c>
      <c r="M362" s="268" t="s">
        <v>222</v>
      </c>
      <c r="N362" s="246" t="s">
        <v>218</v>
      </c>
      <c r="O362" s="2259"/>
      <c r="P362" s="2292"/>
      <c r="Q362" s="2265"/>
      <c r="R362" s="2284"/>
      <c r="S362" s="2284"/>
      <c r="T362" s="273" t="s">
        <v>437</v>
      </c>
      <c r="U362" s="310"/>
      <c r="V362" s="310"/>
      <c r="W362" s="269"/>
      <c r="X362" s="269"/>
      <c r="Y362" s="320"/>
      <c r="Z362" s="310"/>
      <c r="AA362" s="310"/>
      <c r="AB362" s="310"/>
      <c r="AC362" s="312"/>
      <c r="AD362" s="310"/>
      <c r="AE362" s="310"/>
      <c r="AF362" s="272"/>
    </row>
    <row r="363" spans="1:32" ht="36.75" customHeight="1" x14ac:dyDescent="0.25">
      <c r="A363" s="2059"/>
      <c r="B363" s="1786"/>
      <c r="C363" s="1786"/>
      <c r="D363" s="1786"/>
      <c r="E363" s="1786"/>
      <c r="F363" s="1786"/>
      <c r="G363" s="1786"/>
      <c r="H363" s="1786"/>
      <c r="I363" s="2287"/>
      <c r="J363" s="2103"/>
      <c r="K363" s="2213"/>
      <c r="L363" s="268" t="s">
        <v>440</v>
      </c>
      <c r="M363" s="268" t="s">
        <v>222</v>
      </c>
      <c r="N363" s="246" t="s">
        <v>205</v>
      </c>
      <c r="O363" s="2259"/>
      <c r="P363" s="2292"/>
      <c r="Q363" s="2265"/>
      <c r="R363" s="2284"/>
      <c r="S363" s="2284"/>
      <c r="T363" s="273" t="s">
        <v>439</v>
      </c>
      <c r="U363" s="310"/>
      <c r="V363" s="310"/>
      <c r="W363" s="310"/>
      <c r="X363" s="310"/>
      <c r="Y363" s="311"/>
      <c r="Z363" s="269"/>
      <c r="AA363" s="311"/>
      <c r="AB363" s="311"/>
      <c r="AC363" s="312"/>
      <c r="AD363" s="312"/>
      <c r="AE363" s="310"/>
      <c r="AF363" s="272"/>
    </row>
    <row r="364" spans="1:32" ht="36.75" customHeight="1" x14ac:dyDescent="0.25">
      <c r="A364" s="2059"/>
      <c r="B364" s="1786"/>
      <c r="C364" s="1786"/>
      <c r="D364" s="1786"/>
      <c r="E364" s="1786"/>
      <c r="F364" s="1786"/>
      <c r="G364" s="1786"/>
      <c r="H364" s="1786"/>
      <c r="I364" s="2287"/>
      <c r="J364" s="2103"/>
      <c r="K364" s="2213"/>
      <c r="L364" s="268" t="s">
        <v>442</v>
      </c>
      <c r="M364" s="270" t="s">
        <v>227</v>
      </c>
      <c r="N364" s="246" t="s">
        <v>443</v>
      </c>
      <c r="O364" s="2259"/>
      <c r="P364" s="2292"/>
      <c r="Q364" s="2265"/>
      <c r="R364" s="2284"/>
      <c r="S364" s="2284"/>
      <c r="T364" s="273" t="s">
        <v>441</v>
      </c>
      <c r="U364" s="310"/>
      <c r="V364" s="270"/>
      <c r="W364" s="310"/>
      <c r="X364" s="310"/>
      <c r="Y364" s="310"/>
      <c r="Z364" s="310"/>
      <c r="AA364" s="269"/>
      <c r="AB364" s="310"/>
      <c r="AC364" s="310"/>
      <c r="AD364" s="310"/>
      <c r="AE364" s="310"/>
      <c r="AF364" s="272"/>
    </row>
    <row r="365" spans="1:32" ht="36.75" customHeight="1" x14ac:dyDescent="0.25">
      <c r="A365" s="2059"/>
      <c r="B365" s="1786"/>
      <c r="C365" s="1786"/>
      <c r="D365" s="1786"/>
      <c r="E365" s="1786"/>
      <c r="F365" s="1786"/>
      <c r="G365" s="1786"/>
      <c r="H365" s="1786"/>
      <c r="I365" s="2287"/>
      <c r="J365" s="2103"/>
      <c r="K365" s="2213"/>
      <c r="L365" s="273" t="s">
        <v>445</v>
      </c>
      <c r="M365" s="270" t="s">
        <v>227</v>
      </c>
      <c r="N365" s="246" t="s">
        <v>241</v>
      </c>
      <c r="O365" s="2259"/>
      <c r="P365" s="2292"/>
      <c r="Q365" s="2265"/>
      <c r="R365" s="2284"/>
      <c r="S365" s="2284"/>
      <c r="T365" s="273" t="s">
        <v>444</v>
      </c>
      <c r="U365" s="310"/>
      <c r="V365" s="270"/>
      <c r="W365" s="310"/>
      <c r="X365" s="310"/>
      <c r="Y365" s="310"/>
      <c r="Z365" s="310"/>
      <c r="AA365" s="310"/>
      <c r="AB365" s="269"/>
      <c r="AC365" s="310"/>
      <c r="AD365" s="310"/>
      <c r="AE365" s="310"/>
      <c r="AF365" s="272"/>
    </row>
    <row r="366" spans="1:32" ht="36.75" customHeight="1" thickBot="1" x14ac:dyDescent="0.3">
      <c r="A366" s="2060"/>
      <c r="B366" s="1787"/>
      <c r="C366" s="1787"/>
      <c r="D366" s="1787"/>
      <c r="E366" s="1787"/>
      <c r="F366" s="1787"/>
      <c r="G366" s="1787"/>
      <c r="H366" s="1787"/>
      <c r="I366" s="2288"/>
      <c r="J366" s="2289"/>
      <c r="K366" s="2214"/>
      <c r="L366" s="1149" t="s">
        <v>448</v>
      </c>
      <c r="M366" s="275" t="s">
        <v>232</v>
      </c>
      <c r="N366" s="260" t="s">
        <v>212</v>
      </c>
      <c r="O366" s="2290"/>
      <c r="P366" s="2293"/>
      <c r="Q366" s="2282"/>
      <c r="R366" s="2285"/>
      <c r="S366" s="2285"/>
      <c r="T366" s="1150"/>
      <c r="U366" s="314"/>
      <c r="V366" s="57"/>
      <c r="W366" s="314"/>
      <c r="X366" s="314"/>
      <c r="Y366" s="314"/>
      <c r="Z366" s="314"/>
      <c r="AA366" s="314"/>
      <c r="AB366" s="62"/>
      <c r="AC366" s="314"/>
      <c r="AD366" s="314"/>
      <c r="AE366" s="314"/>
      <c r="AF366" s="64"/>
    </row>
    <row r="367" spans="1:32" ht="36.75" customHeight="1" x14ac:dyDescent="0.25">
      <c r="A367" s="2232">
        <v>36</v>
      </c>
      <c r="B367" s="1782" t="s">
        <v>61</v>
      </c>
      <c r="C367" s="1782" t="s">
        <v>64</v>
      </c>
      <c r="D367" s="1782" t="s">
        <v>70</v>
      </c>
      <c r="E367" s="1782" t="s">
        <v>87</v>
      </c>
      <c r="F367" s="1782" t="s">
        <v>55</v>
      </c>
      <c r="G367" s="1782" t="s">
        <v>97</v>
      </c>
      <c r="H367" s="1782" t="s">
        <v>115</v>
      </c>
      <c r="I367" s="2295" t="s">
        <v>492</v>
      </c>
      <c r="J367" s="1979"/>
      <c r="K367" s="2226" t="s">
        <v>207</v>
      </c>
      <c r="L367" s="1214" t="s">
        <v>429</v>
      </c>
      <c r="M367" s="1074" t="s">
        <v>236</v>
      </c>
      <c r="N367" s="1192" t="s">
        <v>431</v>
      </c>
      <c r="O367" s="2249" t="s">
        <v>213</v>
      </c>
      <c r="P367" s="2279">
        <v>29928862.109999999</v>
      </c>
      <c r="Q367" s="2229" t="s">
        <v>265</v>
      </c>
      <c r="R367" s="2276">
        <v>1</v>
      </c>
      <c r="S367" s="2276"/>
      <c r="T367" s="1074" t="s">
        <v>432</v>
      </c>
      <c r="U367" s="322"/>
      <c r="V367" s="307"/>
      <c r="W367" s="307"/>
      <c r="X367" s="307"/>
      <c r="Y367" s="307"/>
      <c r="Z367" s="308"/>
      <c r="AA367" s="307"/>
      <c r="AB367" s="307"/>
      <c r="AC367" s="309"/>
      <c r="AD367" s="308"/>
      <c r="AE367" s="308"/>
      <c r="AF367" s="267"/>
    </row>
    <row r="368" spans="1:32" ht="36.75" customHeight="1" x14ac:dyDescent="0.25">
      <c r="A368" s="2233"/>
      <c r="B368" s="1783"/>
      <c r="C368" s="1783"/>
      <c r="D368" s="1783"/>
      <c r="E368" s="1783"/>
      <c r="F368" s="1783"/>
      <c r="G368" s="1783"/>
      <c r="H368" s="1783"/>
      <c r="I368" s="2296"/>
      <c r="J368" s="1980"/>
      <c r="K368" s="2227"/>
      <c r="L368" s="1075" t="s">
        <v>438</v>
      </c>
      <c r="M368" s="1195" t="s">
        <v>222</v>
      </c>
      <c r="N368" s="1196" t="s">
        <v>218</v>
      </c>
      <c r="O368" s="2250"/>
      <c r="P368" s="2227"/>
      <c r="Q368" s="2230"/>
      <c r="R368" s="2277"/>
      <c r="S368" s="2277"/>
      <c r="T368" s="1075" t="s">
        <v>437</v>
      </c>
      <c r="U368" s="310"/>
      <c r="V368" s="269"/>
      <c r="W368" s="269"/>
      <c r="X368" s="310"/>
      <c r="Y368" s="311"/>
      <c r="Z368" s="310"/>
      <c r="AA368" s="310"/>
      <c r="AB368" s="310"/>
      <c r="AC368" s="312"/>
      <c r="AD368" s="310"/>
      <c r="AE368" s="310"/>
      <c r="AF368" s="272"/>
    </row>
    <row r="369" spans="1:32" ht="36.75" customHeight="1" x14ac:dyDescent="0.25">
      <c r="A369" s="2233"/>
      <c r="B369" s="1783"/>
      <c r="C369" s="1783"/>
      <c r="D369" s="1783"/>
      <c r="E369" s="1783"/>
      <c r="F369" s="1783"/>
      <c r="G369" s="1783"/>
      <c r="H369" s="1783"/>
      <c r="I369" s="2296"/>
      <c r="J369" s="1980"/>
      <c r="K369" s="2227"/>
      <c r="L369" s="1195" t="s">
        <v>440</v>
      </c>
      <c r="M369" s="1195" t="s">
        <v>222</v>
      </c>
      <c r="N369" s="1196" t="s">
        <v>205</v>
      </c>
      <c r="O369" s="2250"/>
      <c r="P369" s="2227"/>
      <c r="Q369" s="2230"/>
      <c r="R369" s="2277"/>
      <c r="S369" s="2277"/>
      <c r="T369" s="1075" t="s">
        <v>439</v>
      </c>
      <c r="U369" s="310"/>
      <c r="V369" s="310"/>
      <c r="W369" s="310"/>
      <c r="X369" s="269"/>
      <c r="Y369" s="311"/>
      <c r="Z369" s="310"/>
      <c r="AA369" s="311"/>
      <c r="AB369" s="311"/>
      <c r="AC369" s="312"/>
      <c r="AD369" s="312"/>
      <c r="AE369" s="310"/>
      <c r="AF369" s="272"/>
    </row>
    <row r="370" spans="1:32" ht="36.75" customHeight="1" x14ac:dyDescent="0.25">
      <c r="A370" s="2233"/>
      <c r="B370" s="1783"/>
      <c r="C370" s="1783"/>
      <c r="D370" s="1783"/>
      <c r="E370" s="1783"/>
      <c r="F370" s="1783"/>
      <c r="G370" s="1783"/>
      <c r="H370" s="1783"/>
      <c r="I370" s="2296"/>
      <c r="J370" s="1980"/>
      <c r="K370" s="2227"/>
      <c r="L370" s="1195" t="s">
        <v>442</v>
      </c>
      <c r="M370" s="1199" t="s">
        <v>227</v>
      </c>
      <c r="N370" s="1196" t="s">
        <v>443</v>
      </c>
      <c r="O370" s="2250"/>
      <c r="P370" s="2227"/>
      <c r="Q370" s="2230"/>
      <c r="R370" s="2277"/>
      <c r="S370" s="2277"/>
      <c r="T370" s="1075" t="s">
        <v>441</v>
      </c>
      <c r="U370" s="310"/>
      <c r="V370" s="310"/>
      <c r="W370" s="310"/>
      <c r="X370" s="310"/>
      <c r="Y370" s="269"/>
      <c r="Z370" s="310"/>
      <c r="AA370" s="310"/>
      <c r="AB370" s="310"/>
      <c r="AC370" s="310"/>
      <c r="AD370" s="310"/>
      <c r="AE370" s="310"/>
      <c r="AF370" s="272"/>
    </row>
    <row r="371" spans="1:32" ht="36.75" customHeight="1" x14ac:dyDescent="0.25">
      <c r="A371" s="2233"/>
      <c r="B371" s="1783"/>
      <c r="C371" s="1783"/>
      <c r="D371" s="1783"/>
      <c r="E371" s="1783"/>
      <c r="F371" s="1783"/>
      <c r="G371" s="1783"/>
      <c r="H371" s="1783"/>
      <c r="I371" s="2296"/>
      <c r="J371" s="1980"/>
      <c r="K371" s="2227"/>
      <c r="L371" s="1075" t="s">
        <v>445</v>
      </c>
      <c r="M371" s="1199" t="s">
        <v>227</v>
      </c>
      <c r="N371" s="1196" t="s">
        <v>241</v>
      </c>
      <c r="O371" s="2250"/>
      <c r="P371" s="2227"/>
      <c r="Q371" s="2230"/>
      <c r="R371" s="2277"/>
      <c r="S371" s="2277"/>
      <c r="T371" s="1075" t="s">
        <v>444</v>
      </c>
      <c r="U371" s="310"/>
      <c r="V371" s="310"/>
      <c r="W371" s="310"/>
      <c r="X371" s="310"/>
      <c r="Y371" s="310"/>
      <c r="Z371" s="269"/>
      <c r="AA371" s="310"/>
      <c r="AB371" s="310"/>
      <c r="AC371" s="310"/>
      <c r="AD371" s="310"/>
      <c r="AE371" s="310"/>
      <c r="AF371" s="272"/>
    </row>
    <row r="372" spans="1:32" ht="36.75" customHeight="1" thickBot="1" x14ac:dyDescent="0.3">
      <c r="A372" s="2234"/>
      <c r="B372" s="1784"/>
      <c r="C372" s="1784"/>
      <c r="D372" s="1784"/>
      <c r="E372" s="1784"/>
      <c r="F372" s="1784"/>
      <c r="G372" s="1784"/>
      <c r="H372" s="1784"/>
      <c r="I372" s="2297"/>
      <c r="J372" s="1981"/>
      <c r="K372" s="2228"/>
      <c r="L372" s="1215" t="s">
        <v>448</v>
      </c>
      <c r="M372" s="1076" t="s">
        <v>232</v>
      </c>
      <c r="N372" s="1201" t="s">
        <v>212</v>
      </c>
      <c r="O372" s="2251"/>
      <c r="P372" s="2228"/>
      <c r="Q372" s="2231"/>
      <c r="R372" s="2278"/>
      <c r="S372" s="2278"/>
      <c r="T372" s="1076"/>
      <c r="U372" s="314"/>
      <c r="V372" s="314"/>
      <c r="W372" s="314"/>
      <c r="X372" s="314"/>
      <c r="Y372" s="314"/>
      <c r="Z372" s="62"/>
      <c r="AA372" s="314"/>
      <c r="AB372" s="314"/>
      <c r="AC372" s="314"/>
      <c r="AD372" s="314"/>
      <c r="AE372" s="314"/>
      <c r="AF372" s="64"/>
    </row>
    <row r="373" spans="1:32" ht="36.75" customHeight="1" x14ac:dyDescent="0.25">
      <c r="A373" s="2058">
        <v>37</v>
      </c>
      <c r="B373" s="1785" t="s">
        <v>61</v>
      </c>
      <c r="C373" s="1785" t="s">
        <v>64</v>
      </c>
      <c r="D373" s="1785" t="s">
        <v>70</v>
      </c>
      <c r="E373" s="1785" t="s">
        <v>87</v>
      </c>
      <c r="F373" s="1785" t="s">
        <v>55</v>
      </c>
      <c r="G373" s="1785" t="s">
        <v>97</v>
      </c>
      <c r="H373" s="1785" t="s">
        <v>115</v>
      </c>
      <c r="I373" s="2286" t="s">
        <v>493</v>
      </c>
      <c r="J373" s="2102"/>
      <c r="K373" s="2212" t="s">
        <v>207</v>
      </c>
      <c r="L373" s="1148" t="s">
        <v>429</v>
      </c>
      <c r="M373" s="264" t="s">
        <v>236</v>
      </c>
      <c r="N373" s="232" t="s">
        <v>431</v>
      </c>
      <c r="O373" s="2258" t="s">
        <v>213</v>
      </c>
      <c r="P373" s="2291">
        <v>64627297.909999996</v>
      </c>
      <c r="Q373" s="2264" t="s">
        <v>265</v>
      </c>
      <c r="R373" s="2283">
        <v>1</v>
      </c>
      <c r="S373" s="2283"/>
      <c r="T373" s="264" t="s">
        <v>432</v>
      </c>
      <c r="U373" s="307"/>
      <c r="V373" s="307"/>
      <c r="W373" s="307"/>
      <c r="X373" s="322"/>
      <c r="Y373" s="307"/>
      <c r="Z373" s="308"/>
      <c r="AA373" s="307"/>
      <c r="AB373" s="307"/>
      <c r="AC373" s="309"/>
      <c r="AD373" s="308"/>
      <c r="AE373" s="308"/>
      <c r="AF373" s="267"/>
    </row>
    <row r="374" spans="1:32" ht="36.75" customHeight="1" x14ac:dyDescent="0.25">
      <c r="A374" s="2059"/>
      <c r="B374" s="1786"/>
      <c r="C374" s="1786"/>
      <c r="D374" s="1786"/>
      <c r="E374" s="1786"/>
      <c r="F374" s="1786"/>
      <c r="G374" s="1786"/>
      <c r="H374" s="1786"/>
      <c r="I374" s="2287"/>
      <c r="J374" s="2103"/>
      <c r="K374" s="2213"/>
      <c r="L374" s="273" t="s">
        <v>438</v>
      </c>
      <c r="M374" s="268" t="s">
        <v>222</v>
      </c>
      <c r="N374" s="246" t="s">
        <v>218</v>
      </c>
      <c r="O374" s="2259"/>
      <c r="P374" s="2292"/>
      <c r="Q374" s="2265"/>
      <c r="R374" s="2284"/>
      <c r="S374" s="2284"/>
      <c r="T374" s="273" t="s">
        <v>437</v>
      </c>
      <c r="U374" s="310"/>
      <c r="V374" s="310"/>
      <c r="W374" s="310"/>
      <c r="X374" s="310"/>
      <c r="Y374" s="320"/>
      <c r="Z374" s="269"/>
      <c r="AA374" s="310"/>
      <c r="AB374" s="310"/>
      <c r="AC374" s="312"/>
      <c r="AD374" s="310"/>
      <c r="AE374" s="310"/>
      <c r="AF374" s="272"/>
    </row>
    <row r="375" spans="1:32" ht="36.75" customHeight="1" x14ac:dyDescent="0.25">
      <c r="A375" s="2059"/>
      <c r="B375" s="1786"/>
      <c r="C375" s="1786"/>
      <c r="D375" s="1786"/>
      <c r="E375" s="1786"/>
      <c r="F375" s="1786"/>
      <c r="G375" s="1786"/>
      <c r="H375" s="1786"/>
      <c r="I375" s="2287"/>
      <c r="J375" s="2103"/>
      <c r="K375" s="2213"/>
      <c r="L375" s="268" t="s">
        <v>440</v>
      </c>
      <c r="M375" s="268" t="s">
        <v>222</v>
      </c>
      <c r="N375" s="246" t="s">
        <v>205</v>
      </c>
      <c r="O375" s="2259"/>
      <c r="P375" s="2292"/>
      <c r="Q375" s="2265"/>
      <c r="R375" s="2284"/>
      <c r="S375" s="2284"/>
      <c r="T375" s="273" t="s">
        <v>439</v>
      </c>
      <c r="U375" s="310"/>
      <c r="V375" s="310"/>
      <c r="W375" s="310"/>
      <c r="X375" s="310"/>
      <c r="Y375" s="311"/>
      <c r="Z375" s="310"/>
      <c r="AA375" s="320"/>
      <c r="AB375" s="311"/>
      <c r="AC375" s="312"/>
      <c r="AD375" s="312"/>
      <c r="AE375" s="310"/>
      <c r="AF375" s="272"/>
    </row>
    <row r="376" spans="1:32" ht="36.75" customHeight="1" x14ac:dyDescent="0.25">
      <c r="A376" s="2059"/>
      <c r="B376" s="1786"/>
      <c r="C376" s="1786"/>
      <c r="D376" s="1786"/>
      <c r="E376" s="1786"/>
      <c r="F376" s="1786"/>
      <c r="G376" s="1786"/>
      <c r="H376" s="1786"/>
      <c r="I376" s="2287"/>
      <c r="J376" s="2103"/>
      <c r="K376" s="2213"/>
      <c r="L376" s="268" t="s">
        <v>442</v>
      </c>
      <c r="M376" s="270" t="s">
        <v>227</v>
      </c>
      <c r="N376" s="246" t="s">
        <v>443</v>
      </c>
      <c r="O376" s="2259"/>
      <c r="P376" s="2292"/>
      <c r="Q376" s="2265"/>
      <c r="R376" s="2284"/>
      <c r="S376" s="2284"/>
      <c r="T376" s="273" t="s">
        <v>441</v>
      </c>
      <c r="U376" s="310"/>
      <c r="V376" s="310"/>
      <c r="W376" s="310"/>
      <c r="X376" s="310"/>
      <c r="Y376" s="310"/>
      <c r="Z376" s="310"/>
      <c r="AA376" s="310"/>
      <c r="AB376" s="310"/>
      <c r="AC376" s="269"/>
      <c r="AD376" s="310"/>
      <c r="AE376" s="310"/>
      <c r="AF376" s="272"/>
    </row>
    <row r="377" spans="1:32" ht="36.75" customHeight="1" x14ac:dyDescent="0.25">
      <c r="A377" s="2059"/>
      <c r="B377" s="1786"/>
      <c r="C377" s="1786"/>
      <c r="D377" s="1786"/>
      <c r="E377" s="1786"/>
      <c r="F377" s="1786"/>
      <c r="G377" s="1786"/>
      <c r="H377" s="1786"/>
      <c r="I377" s="2287"/>
      <c r="J377" s="2103"/>
      <c r="K377" s="2213"/>
      <c r="L377" s="273" t="s">
        <v>445</v>
      </c>
      <c r="M377" s="270" t="s">
        <v>227</v>
      </c>
      <c r="N377" s="246" t="s">
        <v>241</v>
      </c>
      <c r="O377" s="2259"/>
      <c r="P377" s="2292"/>
      <c r="Q377" s="2265"/>
      <c r="R377" s="2284"/>
      <c r="S377" s="2284"/>
      <c r="T377" s="273" t="s">
        <v>444</v>
      </c>
      <c r="U377" s="310"/>
      <c r="V377" s="310"/>
      <c r="W377" s="310"/>
      <c r="X377" s="310"/>
      <c r="Y377" s="310"/>
      <c r="Z377" s="310"/>
      <c r="AA377" s="310"/>
      <c r="AB377" s="310"/>
      <c r="AC377" s="310"/>
      <c r="AD377" s="269"/>
      <c r="AE377" s="310"/>
      <c r="AF377" s="272"/>
    </row>
    <row r="378" spans="1:32" ht="36.75" customHeight="1" thickBot="1" x14ac:dyDescent="0.3">
      <c r="A378" s="2060"/>
      <c r="B378" s="1787"/>
      <c r="C378" s="1787"/>
      <c r="D378" s="1787"/>
      <c r="E378" s="1787"/>
      <c r="F378" s="1787"/>
      <c r="G378" s="1787"/>
      <c r="H378" s="1787"/>
      <c r="I378" s="2288"/>
      <c r="J378" s="2289"/>
      <c r="K378" s="2214"/>
      <c r="L378" s="1149" t="s">
        <v>448</v>
      </c>
      <c r="M378" s="275" t="s">
        <v>232</v>
      </c>
      <c r="N378" s="260" t="s">
        <v>212</v>
      </c>
      <c r="O378" s="2290"/>
      <c r="P378" s="2293"/>
      <c r="Q378" s="2282"/>
      <c r="R378" s="2285"/>
      <c r="S378" s="2285"/>
      <c r="T378" s="1150"/>
      <c r="U378" s="314"/>
      <c r="V378" s="314"/>
      <c r="W378" s="314"/>
      <c r="X378" s="314"/>
      <c r="Y378" s="314"/>
      <c r="Z378" s="314"/>
      <c r="AA378" s="314"/>
      <c r="AB378" s="314"/>
      <c r="AC378" s="314"/>
      <c r="AD378" s="62"/>
      <c r="AE378" s="314"/>
      <c r="AF378" s="64"/>
    </row>
    <row r="379" spans="1:32" ht="36.75" customHeight="1" x14ac:dyDescent="0.25">
      <c r="A379" s="2232">
        <v>38</v>
      </c>
      <c r="B379" s="1782" t="s">
        <v>61</v>
      </c>
      <c r="C379" s="1782" t="s">
        <v>64</v>
      </c>
      <c r="D379" s="1782" t="s">
        <v>70</v>
      </c>
      <c r="E379" s="1884" t="s">
        <v>87</v>
      </c>
      <c r="F379" s="1884" t="s">
        <v>55</v>
      </c>
      <c r="G379" s="1884" t="s">
        <v>97</v>
      </c>
      <c r="H379" s="2243" t="s">
        <v>115</v>
      </c>
      <c r="I379" s="1884" t="s">
        <v>494</v>
      </c>
      <c r="J379" s="1979"/>
      <c r="K379" s="2226" t="s">
        <v>207</v>
      </c>
      <c r="L379" s="1214" t="s">
        <v>429</v>
      </c>
      <c r="M379" s="1074" t="s">
        <v>236</v>
      </c>
      <c r="N379" s="1205" t="s">
        <v>431</v>
      </c>
      <c r="O379" s="2249" t="s">
        <v>213</v>
      </c>
      <c r="P379" s="2279">
        <v>24350964.68</v>
      </c>
      <c r="Q379" s="2229" t="s">
        <v>265</v>
      </c>
      <c r="R379" s="2276">
        <v>1</v>
      </c>
      <c r="S379" s="2276"/>
      <c r="T379" s="1074" t="s">
        <v>432</v>
      </c>
      <c r="U379" s="307"/>
      <c r="V379" s="322"/>
      <c r="W379" s="307"/>
      <c r="X379" s="307"/>
      <c r="Y379" s="308"/>
      <c r="Z379" s="307"/>
      <c r="AA379" s="307"/>
      <c r="AB379" s="307"/>
      <c r="AC379" s="308"/>
      <c r="AD379" s="308"/>
      <c r="AE379" s="308"/>
      <c r="AF379" s="2298"/>
    </row>
    <row r="380" spans="1:32" ht="36.75" customHeight="1" x14ac:dyDescent="0.25">
      <c r="A380" s="2233"/>
      <c r="B380" s="1783"/>
      <c r="C380" s="1783"/>
      <c r="D380" s="1783"/>
      <c r="E380" s="1885"/>
      <c r="F380" s="1885"/>
      <c r="G380" s="1885"/>
      <c r="H380" s="2244"/>
      <c r="I380" s="1885"/>
      <c r="J380" s="1980"/>
      <c r="K380" s="2227"/>
      <c r="L380" s="1075" t="s">
        <v>438</v>
      </c>
      <c r="M380" s="1195" t="s">
        <v>222</v>
      </c>
      <c r="N380" s="1196" t="s">
        <v>218</v>
      </c>
      <c r="O380" s="2250"/>
      <c r="P380" s="2227"/>
      <c r="Q380" s="2230"/>
      <c r="R380" s="2277"/>
      <c r="S380" s="2277"/>
      <c r="T380" s="1075" t="s">
        <v>437</v>
      </c>
      <c r="U380" s="310"/>
      <c r="V380" s="270"/>
      <c r="W380" s="269"/>
      <c r="X380" s="320"/>
      <c r="Y380" s="269"/>
      <c r="Z380" s="269"/>
      <c r="AA380" s="310"/>
      <c r="AB380" s="311"/>
      <c r="AC380" s="310"/>
      <c r="AD380" s="310"/>
      <c r="AE380" s="310"/>
      <c r="AF380" s="2299"/>
    </row>
    <row r="381" spans="1:32" ht="36.75" customHeight="1" x14ac:dyDescent="0.25">
      <c r="A381" s="2233"/>
      <c r="B381" s="1783"/>
      <c r="C381" s="1783"/>
      <c r="D381" s="1783"/>
      <c r="E381" s="1885"/>
      <c r="F381" s="1885"/>
      <c r="G381" s="1885"/>
      <c r="H381" s="2244"/>
      <c r="I381" s="1885"/>
      <c r="J381" s="1980"/>
      <c r="K381" s="2227"/>
      <c r="L381" s="1195" t="s">
        <v>440</v>
      </c>
      <c r="M381" s="1195" t="s">
        <v>222</v>
      </c>
      <c r="N381" s="1196" t="s">
        <v>205</v>
      </c>
      <c r="O381" s="2250"/>
      <c r="P381" s="2227"/>
      <c r="Q381" s="2230"/>
      <c r="R381" s="2277"/>
      <c r="S381" s="2277"/>
      <c r="T381" s="1075" t="s">
        <v>439</v>
      </c>
      <c r="U381" s="310"/>
      <c r="V381" s="270"/>
      <c r="W381" s="310"/>
      <c r="X381" s="311"/>
      <c r="Y381" s="310"/>
      <c r="Z381" s="311"/>
      <c r="AA381" s="320"/>
      <c r="AB381" s="311"/>
      <c r="AC381" s="312"/>
      <c r="AD381" s="310"/>
      <c r="AE381" s="310"/>
      <c r="AF381" s="2299"/>
    </row>
    <row r="382" spans="1:32" ht="36.75" customHeight="1" x14ac:dyDescent="0.25">
      <c r="A382" s="2233"/>
      <c r="B382" s="1783"/>
      <c r="C382" s="1783"/>
      <c r="D382" s="1783"/>
      <c r="E382" s="1885"/>
      <c r="F382" s="1885"/>
      <c r="G382" s="1885"/>
      <c r="H382" s="2244"/>
      <c r="I382" s="1885"/>
      <c r="J382" s="1980"/>
      <c r="K382" s="2227"/>
      <c r="L382" s="1195" t="s">
        <v>442</v>
      </c>
      <c r="M382" s="1199" t="s">
        <v>227</v>
      </c>
      <c r="N382" s="1196" t="s">
        <v>443</v>
      </c>
      <c r="O382" s="2250"/>
      <c r="P382" s="2227"/>
      <c r="Q382" s="2230"/>
      <c r="R382" s="2277"/>
      <c r="S382" s="2277"/>
      <c r="T382" s="1075" t="s">
        <v>441</v>
      </c>
      <c r="U382" s="310"/>
      <c r="V382" s="270"/>
      <c r="W382" s="310"/>
      <c r="X382" s="310"/>
      <c r="Y382" s="310"/>
      <c r="Z382" s="310"/>
      <c r="AA382" s="310"/>
      <c r="AB382" s="269"/>
      <c r="AC382" s="310"/>
      <c r="AD382" s="310"/>
      <c r="AE382" s="310"/>
      <c r="AF382" s="2299"/>
    </row>
    <row r="383" spans="1:32" ht="36.75" customHeight="1" x14ac:dyDescent="0.25">
      <c r="A383" s="2233"/>
      <c r="B383" s="1783"/>
      <c r="C383" s="1783"/>
      <c r="D383" s="1783"/>
      <c r="E383" s="1885"/>
      <c r="F383" s="1885"/>
      <c r="G383" s="1885"/>
      <c r="H383" s="2244"/>
      <c r="I383" s="1885"/>
      <c r="J383" s="1980"/>
      <c r="K383" s="2227"/>
      <c r="L383" s="1075" t="s">
        <v>445</v>
      </c>
      <c r="M383" s="1199" t="s">
        <v>227</v>
      </c>
      <c r="N383" s="1196" t="s">
        <v>241</v>
      </c>
      <c r="O383" s="2250"/>
      <c r="P383" s="2227"/>
      <c r="Q383" s="2230"/>
      <c r="R383" s="2277"/>
      <c r="S383" s="2277"/>
      <c r="T383" s="1075" t="s">
        <v>444</v>
      </c>
      <c r="U383" s="310"/>
      <c r="V383" s="270"/>
      <c r="W383" s="310"/>
      <c r="X383" s="310"/>
      <c r="Y383" s="310"/>
      <c r="Z383" s="310"/>
      <c r="AA383" s="310"/>
      <c r="AB383" s="310"/>
      <c r="AC383" s="269"/>
      <c r="AD383" s="310"/>
      <c r="AE383" s="310"/>
      <c r="AF383" s="2299"/>
    </row>
    <row r="384" spans="1:32" ht="36.75" customHeight="1" thickBot="1" x14ac:dyDescent="0.3">
      <c r="A384" s="2234"/>
      <c r="B384" s="1784"/>
      <c r="C384" s="1784"/>
      <c r="D384" s="1784"/>
      <c r="E384" s="1886"/>
      <c r="F384" s="1886"/>
      <c r="G384" s="1886"/>
      <c r="H384" s="2245"/>
      <c r="I384" s="1886"/>
      <c r="J384" s="1981"/>
      <c r="K384" s="2228"/>
      <c r="L384" s="1215" t="s">
        <v>448</v>
      </c>
      <c r="M384" s="1076" t="s">
        <v>232</v>
      </c>
      <c r="N384" s="1201" t="s">
        <v>212</v>
      </c>
      <c r="O384" s="2251"/>
      <c r="P384" s="2228"/>
      <c r="Q384" s="2231"/>
      <c r="R384" s="2278"/>
      <c r="S384" s="2278"/>
      <c r="T384" s="980"/>
      <c r="U384" s="314"/>
      <c r="V384" s="57"/>
      <c r="W384" s="314"/>
      <c r="X384" s="314"/>
      <c r="Y384" s="314"/>
      <c r="Z384" s="314"/>
      <c r="AA384" s="314"/>
      <c r="AB384" s="314"/>
      <c r="AC384" s="62"/>
      <c r="AD384" s="314"/>
      <c r="AE384" s="314"/>
      <c r="AF384" s="2300"/>
    </row>
    <row r="385" spans="1:32" ht="36.75" customHeight="1" x14ac:dyDescent="0.25">
      <c r="A385" s="2058">
        <v>39</v>
      </c>
      <c r="B385" s="1785" t="s">
        <v>61</v>
      </c>
      <c r="C385" s="1785" t="s">
        <v>66</v>
      </c>
      <c r="D385" s="1785" t="s">
        <v>73</v>
      </c>
      <c r="E385" s="1785" t="s">
        <v>83</v>
      </c>
      <c r="F385" s="1785" t="s">
        <v>55</v>
      </c>
      <c r="G385" s="1785" t="s">
        <v>97</v>
      </c>
      <c r="H385" s="2301" t="s">
        <v>115</v>
      </c>
      <c r="I385" s="1881" t="s">
        <v>495</v>
      </c>
      <c r="J385" s="2304"/>
      <c r="K385" s="2212" t="s">
        <v>207</v>
      </c>
      <c r="L385" s="1148" t="s">
        <v>429</v>
      </c>
      <c r="M385" s="264" t="s">
        <v>236</v>
      </c>
      <c r="N385" s="1144" t="s">
        <v>431</v>
      </c>
      <c r="O385" s="2258" t="s">
        <v>213</v>
      </c>
      <c r="P385" s="2291">
        <v>41903119.450000003</v>
      </c>
      <c r="Q385" s="2264" t="s">
        <v>265</v>
      </c>
      <c r="R385" s="2283">
        <v>1</v>
      </c>
      <c r="S385" s="2283"/>
      <c r="T385" s="264" t="s">
        <v>432</v>
      </c>
      <c r="U385" s="307"/>
      <c r="V385" s="322"/>
      <c r="W385" s="307"/>
      <c r="X385" s="307"/>
      <c r="Y385" s="308"/>
      <c r="Z385" s="307"/>
      <c r="AA385" s="307"/>
      <c r="AB385" s="307"/>
      <c r="AC385" s="308"/>
      <c r="AD385" s="308"/>
      <c r="AE385" s="308"/>
      <c r="AF385" s="2298"/>
    </row>
    <row r="386" spans="1:32" ht="36.75" customHeight="1" x14ac:dyDescent="0.25">
      <c r="A386" s="2059"/>
      <c r="B386" s="1786"/>
      <c r="C386" s="1786"/>
      <c r="D386" s="1786"/>
      <c r="E386" s="1786"/>
      <c r="F386" s="1786"/>
      <c r="G386" s="1786"/>
      <c r="H386" s="2302"/>
      <c r="I386" s="1882"/>
      <c r="J386" s="2305"/>
      <c r="K386" s="2213"/>
      <c r="L386" s="273" t="s">
        <v>438</v>
      </c>
      <c r="M386" s="268" t="s">
        <v>222</v>
      </c>
      <c r="N386" s="246" t="s">
        <v>218</v>
      </c>
      <c r="O386" s="2259"/>
      <c r="P386" s="2292"/>
      <c r="Q386" s="2265"/>
      <c r="R386" s="2284"/>
      <c r="S386" s="2284"/>
      <c r="T386" s="273" t="s">
        <v>437</v>
      </c>
      <c r="U386" s="310"/>
      <c r="V386" s="270"/>
      <c r="W386" s="269"/>
      <c r="X386" s="320"/>
      <c r="Y386" s="310"/>
      <c r="Z386" s="310"/>
      <c r="AA386" s="310"/>
      <c r="AB386" s="311"/>
      <c r="AC386" s="310"/>
      <c r="AD386" s="310"/>
      <c r="AE386" s="310"/>
      <c r="AF386" s="2299"/>
    </row>
    <row r="387" spans="1:32" ht="36.75" customHeight="1" x14ac:dyDescent="0.25">
      <c r="A387" s="2059"/>
      <c r="B387" s="1786"/>
      <c r="C387" s="1786"/>
      <c r="D387" s="1786"/>
      <c r="E387" s="1786"/>
      <c r="F387" s="1786"/>
      <c r="G387" s="1786"/>
      <c r="H387" s="2302"/>
      <c r="I387" s="1882"/>
      <c r="J387" s="2305"/>
      <c r="K387" s="2213"/>
      <c r="L387" s="268" t="s">
        <v>440</v>
      </c>
      <c r="M387" s="268" t="s">
        <v>222</v>
      </c>
      <c r="N387" s="246" t="s">
        <v>205</v>
      </c>
      <c r="O387" s="2259"/>
      <c r="P387" s="2292"/>
      <c r="Q387" s="2265"/>
      <c r="R387" s="2284"/>
      <c r="S387" s="2284"/>
      <c r="T387" s="273" t="s">
        <v>439</v>
      </c>
      <c r="U387" s="310"/>
      <c r="V387" s="270"/>
      <c r="W387" s="310"/>
      <c r="X387" s="311"/>
      <c r="Y387" s="269"/>
      <c r="Z387" s="311"/>
      <c r="AA387" s="311"/>
      <c r="AB387" s="311"/>
      <c r="AC387" s="312"/>
      <c r="AD387" s="310"/>
      <c r="AE387" s="310"/>
      <c r="AF387" s="2299"/>
    </row>
    <row r="388" spans="1:32" ht="36.75" customHeight="1" x14ac:dyDescent="0.25">
      <c r="A388" s="2059"/>
      <c r="B388" s="1786"/>
      <c r="C388" s="1786"/>
      <c r="D388" s="1786"/>
      <c r="E388" s="1786"/>
      <c r="F388" s="1786"/>
      <c r="G388" s="1786"/>
      <c r="H388" s="2302"/>
      <c r="I388" s="1882"/>
      <c r="J388" s="2305"/>
      <c r="K388" s="2213"/>
      <c r="L388" s="268" t="s">
        <v>442</v>
      </c>
      <c r="M388" s="270" t="s">
        <v>227</v>
      </c>
      <c r="N388" s="246" t="s">
        <v>443</v>
      </c>
      <c r="O388" s="2259"/>
      <c r="P388" s="2292"/>
      <c r="Q388" s="2265"/>
      <c r="R388" s="2284"/>
      <c r="S388" s="2284"/>
      <c r="T388" s="273" t="s">
        <v>441</v>
      </c>
      <c r="U388" s="310"/>
      <c r="V388" s="270"/>
      <c r="W388" s="310"/>
      <c r="X388" s="310"/>
      <c r="Y388" s="310"/>
      <c r="Z388" s="269"/>
      <c r="AA388" s="310"/>
      <c r="AB388" s="310"/>
      <c r="AC388" s="310"/>
      <c r="AD388" s="310"/>
      <c r="AE388" s="310"/>
      <c r="AF388" s="2299"/>
    </row>
    <row r="389" spans="1:32" ht="36.75" customHeight="1" x14ac:dyDescent="0.25">
      <c r="A389" s="2059"/>
      <c r="B389" s="1786"/>
      <c r="C389" s="1786"/>
      <c r="D389" s="1786"/>
      <c r="E389" s="1786"/>
      <c r="F389" s="1786"/>
      <c r="G389" s="1786"/>
      <c r="H389" s="2302"/>
      <c r="I389" s="1882"/>
      <c r="J389" s="2305"/>
      <c r="K389" s="2213"/>
      <c r="L389" s="273" t="s">
        <v>445</v>
      </c>
      <c r="M389" s="270" t="s">
        <v>227</v>
      </c>
      <c r="N389" s="246" t="s">
        <v>241</v>
      </c>
      <c r="O389" s="2259"/>
      <c r="P389" s="2292"/>
      <c r="Q389" s="2265"/>
      <c r="R389" s="2284"/>
      <c r="S389" s="2284"/>
      <c r="T389" s="273" t="s">
        <v>444</v>
      </c>
      <c r="U389" s="310"/>
      <c r="V389" s="270"/>
      <c r="W389" s="310"/>
      <c r="X389" s="310"/>
      <c r="Y389" s="310"/>
      <c r="Z389" s="310"/>
      <c r="AA389" s="269"/>
      <c r="AB389" s="310"/>
      <c r="AC389" s="310"/>
      <c r="AD389" s="310"/>
      <c r="AE389" s="310"/>
      <c r="AF389" s="2299"/>
    </row>
    <row r="390" spans="1:32" ht="36.75" customHeight="1" thickBot="1" x14ac:dyDescent="0.3">
      <c r="A390" s="2060"/>
      <c r="B390" s="1787"/>
      <c r="C390" s="1787"/>
      <c r="D390" s="1787"/>
      <c r="E390" s="1787"/>
      <c r="F390" s="1787"/>
      <c r="G390" s="1787"/>
      <c r="H390" s="2303"/>
      <c r="I390" s="1883"/>
      <c r="J390" s="2306"/>
      <c r="K390" s="2214"/>
      <c r="L390" s="1149" t="s">
        <v>448</v>
      </c>
      <c r="M390" s="275" t="s">
        <v>232</v>
      </c>
      <c r="N390" s="260" t="s">
        <v>212</v>
      </c>
      <c r="O390" s="2290"/>
      <c r="P390" s="2293"/>
      <c r="Q390" s="2282"/>
      <c r="R390" s="2285"/>
      <c r="S390" s="2285"/>
      <c r="T390" s="314"/>
      <c r="U390" s="314"/>
      <c r="V390" s="57"/>
      <c r="W390" s="314"/>
      <c r="X390" s="314"/>
      <c r="Y390" s="314"/>
      <c r="Z390" s="314"/>
      <c r="AA390" s="62"/>
      <c r="AB390" s="314"/>
      <c r="AC390" s="314"/>
      <c r="AD390" s="314"/>
      <c r="AE390" s="314"/>
      <c r="AF390" s="2300"/>
    </row>
    <row r="391" spans="1:32" ht="36.75" customHeight="1" x14ac:dyDescent="0.25">
      <c r="A391" s="2232">
        <v>40</v>
      </c>
      <c r="B391" s="1782" t="s">
        <v>61</v>
      </c>
      <c r="C391" s="1782" t="s">
        <v>64</v>
      </c>
      <c r="D391" s="1782" t="s">
        <v>70</v>
      </c>
      <c r="E391" s="1782" t="s">
        <v>87</v>
      </c>
      <c r="F391" s="1782" t="s">
        <v>55</v>
      </c>
      <c r="G391" s="1782" t="s">
        <v>97</v>
      </c>
      <c r="H391" s="2243" t="s">
        <v>115</v>
      </c>
      <c r="I391" s="1884" t="s">
        <v>496</v>
      </c>
      <c r="J391" s="1979"/>
      <c r="K391" s="2226" t="s">
        <v>207</v>
      </c>
      <c r="L391" s="1214" t="s">
        <v>429</v>
      </c>
      <c r="M391" s="1074" t="s">
        <v>236</v>
      </c>
      <c r="N391" s="1192" t="s">
        <v>431</v>
      </c>
      <c r="O391" s="2249" t="s">
        <v>213</v>
      </c>
      <c r="P391" s="2279">
        <v>69137849.170000002</v>
      </c>
      <c r="Q391" s="2229" t="s">
        <v>265</v>
      </c>
      <c r="R391" s="2276">
        <v>1</v>
      </c>
      <c r="S391" s="2276"/>
      <c r="T391" s="1074" t="s">
        <v>432</v>
      </c>
      <c r="U391" s="307"/>
      <c r="V391" s="322"/>
      <c r="W391" s="307"/>
      <c r="X391" s="307"/>
      <c r="Y391" s="308"/>
      <c r="Z391" s="307"/>
      <c r="AA391" s="307"/>
      <c r="AB391" s="307"/>
      <c r="AC391" s="308"/>
      <c r="AD391" s="308"/>
      <c r="AE391" s="308"/>
      <c r="AF391" s="2298"/>
    </row>
    <row r="392" spans="1:32" ht="36.75" customHeight="1" x14ac:dyDescent="0.25">
      <c r="A392" s="2233"/>
      <c r="B392" s="1783"/>
      <c r="C392" s="1783"/>
      <c r="D392" s="1783"/>
      <c r="E392" s="1783"/>
      <c r="F392" s="1783"/>
      <c r="G392" s="1783"/>
      <c r="H392" s="2244"/>
      <c r="I392" s="1885"/>
      <c r="J392" s="1980"/>
      <c r="K392" s="2227"/>
      <c r="L392" s="1075" t="s">
        <v>438</v>
      </c>
      <c r="M392" s="1195" t="s">
        <v>222</v>
      </c>
      <c r="N392" s="1196" t="s">
        <v>218</v>
      </c>
      <c r="O392" s="2250"/>
      <c r="P392" s="2227"/>
      <c r="Q392" s="2230"/>
      <c r="R392" s="2277"/>
      <c r="S392" s="2277"/>
      <c r="T392" s="1075" t="s">
        <v>437</v>
      </c>
      <c r="U392" s="310"/>
      <c r="V392" s="270"/>
      <c r="W392" s="269"/>
      <c r="X392" s="320"/>
      <c r="Y392" s="310"/>
      <c r="Z392" s="310"/>
      <c r="AA392" s="310"/>
      <c r="AB392" s="311"/>
      <c r="AC392" s="310"/>
      <c r="AD392" s="310"/>
      <c r="AE392" s="310"/>
      <c r="AF392" s="2299"/>
    </row>
    <row r="393" spans="1:32" ht="36.75" customHeight="1" x14ac:dyDescent="0.25">
      <c r="A393" s="2233"/>
      <c r="B393" s="1783"/>
      <c r="C393" s="1783"/>
      <c r="D393" s="1783"/>
      <c r="E393" s="1783"/>
      <c r="F393" s="1783"/>
      <c r="G393" s="1783"/>
      <c r="H393" s="2244"/>
      <c r="I393" s="1885"/>
      <c r="J393" s="1980"/>
      <c r="K393" s="2227"/>
      <c r="L393" s="1195" t="s">
        <v>440</v>
      </c>
      <c r="M393" s="1195" t="s">
        <v>222</v>
      </c>
      <c r="N393" s="1196" t="s">
        <v>205</v>
      </c>
      <c r="O393" s="2250"/>
      <c r="P393" s="2227"/>
      <c r="Q393" s="2230"/>
      <c r="R393" s="2277"/>
      <c r="S393" s="2277"/>
      <c r="T393" s="1075" t="s">
        <v>439</v>
      </c>
      <c r="U393" s="310"/>
      <c r="V393" s="270"/>
      <c r="W393" s="310"/>
      <c r="X393" s="320"/>
      <c r="Y393" s="310"/>
      <c r="Z393" s="311"/>
      <c r="AA393" s="311"/>
      <c r="AB393" s="311"/>
      <c r="AC393" s="312"/>
      <c r="AD393" s="310"/>
      <c r="AE393" s="310"/>
      <c r="AF393" s="2299"/>
    </row>
    <row r="394" spans="1:32" ht="36.75" customHeight="1" x14ac:dyDescent="0.25">
      <c r="A394" s="2233"/>
      <c r="B394" s="1783"/>
      <c r="C394" s="1783"/>
      <c r="D394" s="1783"/>
      <c r="E394" s="1783"/>
      <c r="F394" s="1783"/>
      <c r="G394" s="1783"/>
      <c r="H394" s="2244"/>
      <c r="I394" s="1885"/>
      <c r="J394" s="1980"/>
      <c r="K394" s="2227"/>
      <c r="L394" s="1195" t="s">
        <v>442</v>
      </c>
      <c r="M394" s="1199" t="s">
        <v>227</v>
      </c>
      <c r="N394" s="1196" t="s">
        <v>443</v>
      </c>
      <c r="O394" s="2250"/>
      <c r="P394" s="2227"/>
      <c r="Q394" s="2230"/>
      <c r="R394" s="2277"/>
      <c r="S394" s="2277"/>
      <c r="T394" s="1075" t="s">
        <v>441</v>
      </c>
      <c r="U394" s="310"/>
      <c r="V394" s="270"/>
      <c r="W394" s="310"/>
      <c r="X394" s="269"/>
      <c r="Y394" s="310"/>
      <c r="Z394" s="310"/>
      <c r="AA394" s="310"/>
      <c r="AB394" s="310"/>
      <c r="AC394" s="310"/>
      <c r="AD394" s="310"/>
      <c r="AE394" s="310"/>
      <c r="AF394" s="2299"/>
    </row>
    <row r="395" spans="1:32" ht="36.75" customHeight="1" x14ac:dyDescent="0.25">
      <c r="A395" s="2233"/>
      <c r="B395" s="1783"/>
      <c r="C395" s="1783"/>
      <c r="D395" s="1783"/>
      <c r="E395" s="1783"/>
      <c r="F395" s="1783"/>
      <c r="G395" s="1783"/>
      <c r="H395" s="2244"/>
      <c r="I395" s="1885"/>
      <c r="J395" s="1980"/>
      <c r="K395" s="2227"/>
      <c r="L395" s="1075" t="s">
        <v>445</v>
      </c>
      <c r="M395" s="1199" t="s">
        <v>227</v>
      </c>
      <c r="N395" s="1196" t="s">
        <v>241</v>
      </c>
      <c r="O395" s="2250"/>
      <c r="P395" s="2227"/>
      <c r="Q395" s="2230"/>
      <c r="R395" s="2277"/>
      <c r="S395" s="2277"/>
      <c r="T395" s="1075" t="s">
        <v>444</v>
      </c>
      <c r="U395" s="310"/>
      <c r="V395" s="270"/>
      <c r="W395" s="310"/>
      <c r="X395" s="310"/>
      <c r="Y395" s="269"/>
      <c r="Z395" s="310"/>
      <c r="AA395" s="310"/>
      <c r="AB395" s="310"/>
      <c r="AC395" s="310"/>
      <c r="AD395" s="310"/>
      <c r="AE395" s="310"/>
      <c r="AF395" s="2299"/>
    </row>
    <row r="396" spans="1:32" ht="36.75" customHeight="1" thickBot="1" x14ac:dyDescent="0.3">
      <c r="A396" s="2234"/>
      <c r="B396" s="1784"/>
      <c r="C396" s="1784"/>
      <c r="D396" s="1784"/>
      <c r="E396" s="1784"/>
      <c r="F396" s="1784"/>
      <c r="G396" s="1784"/>
      <c r="H396" s="2245"/>
      <c r="I396" s="1886"/>
      <c r="J396" s="1981"/>
      <c r="K396" s="2228"/>
      <c r="L396" s="1215" t="s">
        <v>448</v>
      </c>
      <c r="M396" s="1076" t="s">
        <v>232</v>
      </c>
      <c r="N396" s="1201" t="s">
        <v>212</v>
      </c>
      <c r="O396" s="2251"/>
      <c r="P396" s="2228"/>
      <c r="Q396" s="2231"/>
      <c r="R396" s="2278"/>
      <c r="S396" s="2278"/>
      <c r="T396" s="980"/>
      <c r="U396" s="314"/>
      <c r="V396" s="57"/>
      <c r="W396" s="314"/>
      <c r="X396" s="314"/>
      <c r="Y396" s="62"/>
      <c r="Z396" s="314"/>
      <c r="AA396" s="314"/>
      <c r="AB396" s="314"/>
      <c r="AC396" s="314"/>
      <c r="AD396" s="314"/>
      <c r="AE396" s="314"/>
      <c r="AF396" s="2300"/>
    </row>
    <row r="397" spans="1:32" ht="36.75" customHeight="1" x14ac:dyDescent="0.25">
      <c r="A397" s="2058">
        <v>41</v>
      </c>
      <c r="B397" s="1785" t="s">
        <v>61</v>
      </c>
      <c r="C397" s="1785" t="s">
        <v>67</v>
      </c>
      <c r="D397" s="1785" t="s">
        <v>74</v>
      </c>
      <c r="E397" s="1785" t="s">
        <v>90</v>
      </c>
      <c r="F397" s="1785" t="s">
        <v>55</v>
      </c>
      <c r="G397" s="1785" t="s">
        <v>97</v>
      </c>
      <c r="H397" s="2301" t="s">
        <v>115</v>
      </c>
      <c r="I397" s="1881" t="s">
        <v>497</v>
      </c>
      <c r="J397" s="2304"/>
      <c r="K397" s="2212" t="s">
        <v>207</v>
      </c>
      <c r="L397" s="1148" t="s">
        <v>429</v>
      </c>
      <c r="M397" s="264" t="s">
        <v>236</v>
      </c>
      <c r="N397" s="233" t="s">
        <v>431</v>
      </c>
      <c r="O397" s="2258" t="s">
        <v>213</v>
      </c>
      <c r="P397" s="2291">
        <v>13769657.220000001</v>
      </c>
      <c r="Q397" s="2264" t="s">
        <v>265</v>
      </c>
      <c r="R397" s="2283">
        <v>1</v>
      </c>
      <c r="S397" s="2283"/>
      <c r="T397" s="264" t="s">
        <v>432</v>
      </c>
      <c r="U397" s="307"/>
      <c r="V397" s="306"/>
      <c r="W397" s="322"/>
      <c r="X397" s="307"/>
      <c r="Y397" s="308"/>
      <c r="Z397" s="307"/>
      <c r="AA397" s="307"/>
      <c r="AB397" s="307"/>
      <c r="AC397" s="308"/>
      <c r="AD397" s="308"/>
      <c r="AE397" s="308"/>
      <c r="AF397" s="2298"/>
    </row>
    <row r="398" spans="1:32" ht="36.75" customHeight="1" x14ac:dyDescent="0.25">
      <c r="A398" s="2059"/>
      <c r="B398" s="1786"/>
      <c r="C398" s="1786"/>
      <c r="D398" s="1786"/>
      <c r="E398" s="1786"/>
      <c r="F398" s="1786"/>
      <c r="G398" s="1786"/>
      <c r="H398" s="2302"/>
      <c r="I398" s="1882"/>
      <c r="J398" s="2305"/>
      <c r="K398" s="2213"/>
      <c r="L398" s="273" t="s">
        <v>438</v>
      </c>
      <c r="M398" s="268" t="s">
        <v>222</v>
      </c>
      <c r="N398" s="246" t="s">
        <v>218</v>
      </c>
      <c r="O398" s="2259"/>
      <c r="P398" s="2292"/>
      <c r="Q398" s="2265"/>
      <c r="R398" s="2284"/>
      <c r="S398" s="2284"/>
      <c r="T398" s="273" t="s">
        <v>437</v>
      </c>
      <c r="U398" s="310"/>
      <c r="V398" s="270"/>
      <c r="W398" s="310"/>
      <c r="X398" s="320"/>
      <c r="Y398" s="269"/>
      <c r="Z398" s="269"/>
      <c r="AA398" s="310"/>
      <c r="AB398" s="311"/>
      <c r="AC398" s="310"/>
      <c r="AD398" s="310"/>
      <c r="AE398" s="310"/>
      <c r="AF398" s="2299"/>
    </row>
    <row r="399" spans="1:32" ht="36.75" customHeight="1" x14ac:dyDescent="0.25">
      <c r="A399" s="2059"/>
      <c r="B399" s="1786"/>
      <c r="C399" s="1786"/>
      <c r="D399" s="1786"/>
      <c r="E399" s="1786"/>
      <c r="F399" s="1786"/>
      <c r="G399" s="1786"/>
      <c r="H399" s="2302"/>
      <c r="I399" s="1882"/>
      <c r="J399" s="2305"/>
      <c r="K399" s="2213"/>
      <c r="L399" s="268" t="s">
        <v>440</v>
      </c>
      <c r="M399" s="268" t="s">
        <v>222</v>
      </c>
      <c r="N399" s="246" t="s">
        <v>205</v>
      </c>
      <c r="O399" s="2259"/>
      <c r="P399" s="2292"/>
      <c r="Q399" s="2265"/>
      <c r="R399" s="2284"/>
      <c r="S399" s="2284"/>
      <c r="T399" s="273" t="s">
        <v>439</v>
      </c>
      <c r="U399" s="310"/>
      <c r="V399" s="270"/>
      <c r="W399" s="310"/>
      <c r="X399" s="311"/>
      <c r="Y399" s="310"/>
      <c r="Z399" s="311"/>
      <c r="AA399" s="320"/>
      <c r="AB399" s="311"/>
      <c r="AC399" s="312"/>
      <c r="AD399" s="310"/>
      <c r="AE399" s="310"/>
      <c r="AF399" s="2299"/>
    </row>
    <row r="400" spans="1:32" ht="36.75" customHeight="1" x14ac:dyDescent="0.25">
      <c r="A400" s="2059"/>
      <c r="B400" s="1786"/>
      <c r="C400" s="1786"/>
      <c r="D400" s="1786"/>
      <c r="E400" s="1786"/>
      <c r="F400" s="1786"/>
      <c r="G400" s="1786"/>
      <c r="H400" s="2302"/>
      <c r="I400" s="1882"/>
      <c r="J400" s="2305"/>
      <c r="K400" s="2213"/>
      <c r="L400" s="268" t="s">
        <v>442</v>
      </c>
      <c r="M400" s="270" t="s">
        <v>227</v>
      </c>
      <c r="N400" s="246" t="s">
        <v>443</v>
      </c>
      <c r="O400" s="2259"/>
      <c r="P400" s="2292"/>
      <c r="Q400" s="2265"/>
      <c r="R400" s="2284"/>
      <c r="S400" s="2284"/>
      <c r="T400" s="273" t="s">
        <v>441</v>
      </c>
      <c r="U400" s="310"/>
      <c r="V400" s="270"/>
      <c r="W400" s="310"/>
      <c r="X400" s="310"/>
      <c r="Y400" s="310"/>
      <c r="Z400" s="310"/>
      <c r="AA400" s="310"/>
      <c r="AB400" s="310"/>
      <c r="AC400" s="269"/>
      <c r="AD400" s="310"/>
      <c r="AE400" s="310"/>
      <c r="AF400" s="2299"/>
    </row>
    <row r="401" spans="1:32" ht="36.75" customHeight="1" x14ac:dyDescent="0.25">
      <c r="A401" s="2059"/>
      <c r="B401" s="1786"/>
      <c r="C401" s="1786"/>
      <c r="D401" s="1786"/>
      <c r="E401" s="1786"/>
      <c r="F401" s="1786"/>
      <c r="G401" s="1786"/>
      <c r="H401" s="2302"/>
      <c r="I401" s="1882"/>
      <c r="J401" s="2305"/>
      <c r="K401" s="2213"/>
      <c r="L401" s="273" t="s">
        <v>445</v>
      </c>
      <c r="M401" s="270" t="s">
        <v>227</v>
      </c>
      <c r="N401" s="246" t="s">
        <v>241</v>
      </c>
      <c r="O401" s="2259"/>
      <c r="P401" s="2292"/>
      <c r="Q401" s="2265"/>
      <c r="R401" s="2284"/>
      <c r="S401" s="2284"/>
      <c r="T401" s="273" t="s">
        <v>444</v>
      </c>
      <c r="U401" s="310"/>
      <c r="V401" s="270"/>
      <c r="W401" s="310"/>
      <c r="X401" s="310"/>
      <c r="Y401" s="310"/>
      <c r="Z401" s="310"/>
      <c r="AA401" s="310"/>
      <c r="AB401" s="310"/>
      <c r="AC401" s="310"/>
      <c r="AD401" s="269"/>
      <c r="AE401" s="310"/>
      <c r="AF401" s="2299"/>
    </row>
    <row r="402" spans="1:32" ht="36.75" customHeight="1" thickBot="1" x14ac:dyDescent="0.3">
      <c r="A402" s="2060"/>
      <c r="B402" s="1787"/>
      <c r="C402" s="1787"/>
      <c r="D402" s="1787"/>
      <c r="E402" s="1787"/>
      <c r="F402" s="1787"/>
      <c r="G402" s="1787"/>
      <c r="H402" s="2303"/>
      <c r="I402" s="1883"/>
      <c r="J402" s="2306"/>
      <c r="K402" s="2214"/>
      <c r="L402" s="1149" t="s">
        <v>448</v>
      </c>
      <c r="M402" s="275" t="s">
        <v>232</v>
      </c>
      <c r="N402" s="260" t="s">
        <v>212</v>
      </c>
      <c r="O402" s="2290"/>
      <c r="P402" s="2293"/>
      <c r="Q402" s="2282"/>
      <c r="R402" s="2285"/>
      <c r="S402" s="2285"/>
      <c r="T402" s="314"/>
      <c r="U402" s="314"/>
      <c r="V402" s="57"/>
      <c r="W402" s="314"/>
      <c r="X402" s="314"/>
      <c r="Y402" s="314"/>
      <c r="Z402" s="314"/>
      <c r="AA402" s="314"/>
      <c r="AB402" s="314"/>
      <c r="AC402" s="314"/>
      <c r="AD402" s="62"/>
      <c r="AE402" s="314"/>
      <c r="AF402" s="2300"/>
    </row>
    <row r="403" spans="1:32" ht="36.75" customHeight="1" x14ac:dyDescent="0.25">
      <c r="A403" s="2232">
        <v>42</v>
      </c>
      <c r="B403" s="1782" t="s">
        <v>61</v>
      </c>
      <c r="C403" s="1782" t="s">
        <v>64</v>
      </c>
      <c r="D403" s="1782" t="s">
        <v>70</v>
      </c>
      <c r="E403" s="1782" t="s">
        <v>87</v>
      </c>
      <c r="F403" s="1782" t="s">
        <v>55</v>
      </c>
      <c r="G403" s="1782" t="s">
        <v>97</v>
      </c>
      <c r="H403" s="2243" t="s">
        <v>115</v>
      </c>
      <c r="I403" s="1884" t="s">
        <v>498</v>
      </c>
      <c r="J403" s="1979"/>
      <c r="K403" s="2226" t="s">
        <v>201</v>
      </c>
      <c r="L403" s="1214" t="s">
        <v>429</v>
      </c>
      <c r="M403" s="1074" t="s">
        <v>236</v>
      </c>
      <c r="N403" s="1192" t="s">
        <v>431</v>
      </c>
      <c r="O403" s="2249" t="s">
        <v>213</v>
      </c>
      <c r="P403" s="2279">
        <v>5017513.2699999996</v>
      </c>
      <c r="Q403" s="2229" t="s">
        <v>265</v>
      </c>
      <c r="R403" s="2276">
        <v>1</v>
      </c>
      <c r="S403" s="2276"/>
      <c r="T403" s="1074" t="s">
        <v>432</v>
      </c>
      <c r="U403" s="307"/>
      <c r="V403" s="306"/>
      <c r="W403" s="322"/>
      <c r="X403" s="307"/>
      <c r="Y403" s="308"/>
      <c r="Z403" s="307"/>
      <c r="AA403" s="307"/>
      <c r="AB403" s="307"/>
      <c r="AC403" s="308"/>
      <c r="AD403" s="308"/>
      <c r="AE403" s="308"/>
      <c r="AF403" s="2298"/>
    </row>
    <row r="404" spans="1:32" ht="36.75" customHeight="1" x14ac:dyDescent="0.25">
      <c r="A404" s="2233"/>
      <c r="B404" s="1783"/>
      <c r="C404" s="1783"/>
      <c r="D404" s="1783"/>
      <c r="E404" s="1783"/>
      <c r="F404" s="1783"/>
      <c r="G404" s="1783"/>
      <c r="H404" s="2244"/>
      <c r="I404" s="1885"/>
      <c r="J404" s="1980"/>
      <c r="K404" s="2227"/>
      <c r="L404" s="1075" t="s">
        <v>438</v>
      </c>
      <c r="M404" s="1195" t="s">
        <v>222</v>
      </c>
      <c r="N404" s="1196" t="s">
        <v>218</v>
      </c>
      <c r="O404" s="2250"/>
      <c r="P404" s="2227"/>
      <c r="Q404" s="2230"/>
      <c r="R404" s="2277"/>
      <c r="S404" s="2277"/>
      <c r="T404" s="1075" t="s">
        <v>437</v>
      </c>
      <c r="U404" s="310"/>
      <c r="V404" s="270"/>
      <c r="W404" s="310"/>
      <c r="X404" s="320"/>
      <c r="Y404" s="269"/>
      <c r="Z404" s="269"/>
      <c r="AA404" s="310"/>
      <c r="AB404" s="311"/>
      <c r="AC404" s="310"/>
      <c r="AD404" s="310"/>
      <c r="AE404" s="310"/>
      <c r="AF404" s="2299"/>
    </row>
    <row r="405" spans="1:32" ht="36.75" customHeight="1" x14ac:dyDescent="0.25">
      <c r="A405" s="2233"/>
      <c r="B405" s="1783"/>
      <c r="C405" s="1783"/>
      <c r="D405" s="1783"/>
      <c r="E405" s="1783"/>
      <c r="F405" s="1783"/>
      <c r="G405" s="1783"/>
      <c r="H405" s="2244"/>
      <c r="I405" s="1885"/>
      <c r="J405" s="1980"/>
      <c r="K405" s="2227"/>
      <c r="L405" s="1195" t="s">
        <v>440</v>
      </c>
      <c r="M405" s="1195" t="s">
        <v>222</v>
      </c>
      <c r="N405" s="1196" t="s">
        <v>205</v>
      </c>
      <c r="O405" s="2250"/>
      <c r="P405" s="2227"/>
      <c r="Q405" s="2230"/>
      <c r="R405" s="2277"/>
      <c r="S405" s="2277"/>
      <c r="T405" s="1075" t="s">
        <v>439</v>
      </c>
      <c r="U405" s="310"/>
      <c r="V405" s="270"/>
      <c r="W405" s="310"/>
      <c r="X405" s="311"/>
      <c r="Y405" s="310"/>
      <c r="Z405" s="311"/>
      <c r="AA405" s="320"/>
      <c r="AB405" s="311"/>
      <c r="AC405" s="312"/>
      <c r="AD405" s="310"/>
      <c r="AE405" s="310"/>
      <c r="AF405" s="2299"/>
    </row>
    <row r="406" spans="1:32" ht="36.75" customHeight="1" x14ac:dyDescent="0.25">
      <c r="A406" s="2233"/>
      <c r="B406" s="1783"/>
      <c r="C406" s="1783"/>
      <c r="D406" s="1783"/>
      <c r="E406" s="1783"/>
      <c r="F406" s="1783"/>
      <c r="G406" s="1783"/>
      <c r="H406" s="2244"/>
      <c r="I406" s="1885"/>
      <c r="J406" s="1980"/>
      <c r="K406" s="2227"/>
      <c r="L406" s="1195" t="s">
        <v>442</v>
      </c>
      <c r="M406" s="1199" t="s">
        <v>227</v>
      </c>
      <c r="N406" s="1196" t="s">
        <v>443</v>
      </c>
      <c r="O406" s="2250"/>
      <c r="P406" s="2227"/>
      <c r="Q406" s="2230"/>
      <c r="R406" s="2277"/>
      <c r="S406" s="2277"/>
      <c r="T406" s="1075" t="s">
        <v>441</v>
      </c>
      <c r="U406" s="310"/>
      <c r="V406" s="270"/>
      <c r="W406" s="310"/>
      <c r="X406" s="310"/>
      <c r="Y406" s="310"/>
      <c r="Z406" s="310"/>
      <c r="AA406" s="310"/>
      <c r="AB406" s="310"/>
      <c r="AC406" s="269"/>
      <c r="AD406" s="310"/>
      <c r="AE406" s="310"/>
      <c r="AF406" s="2299"/>
    </row>
    <row r="407" spans="1:32" ht="36.75" customHeight="1" x14ac:dyDescent="0.25">
      <c r="A407" s="2233"/>
      <c r="B407" s="1783"/>
      <c r="C407" s="1783"/>
      <c r="D407" s="1783"/>
      <c r="E407" s="1783"/>
      <c r="F407" s="1783"/>
      <c r="G407" s="1783"/>
      <c r="H407" s="2244"/>
      <c r="I407" s="1885"/>
      <c r="J407" s="1980"/>
      <c r="K407" s="2227"/>
      <c r="L407" s="1075" t="s">
        <v>445</v>
      </c>
      <c r="M407" s="1199" t="s">
        <v>227</v>
      </c>
      <c r="N407" s="1196" t="s">
        <v>241</v>
      </c>
      <c r="O407" s="2250"/>
      <c r="P407" s="2227"/>
      <c r="Q407" s="2230"/>
      <c r="R407" s="2277"/>
      <c r="S407" s="2277"/>
      <c r="T407" s="1075" t="s">
        <v>444</v>
      </c>
      <c r="U407" s="310"/>
      <c r="V407" s="270"/>
      <c r="W407" s="310"/>
      <c r="X407" s="310"/>
      <c r="Y407" s="310"/>
      <c r="Z407" s="310"/>
      <c r="AA407" s="310"/>
      <c r="AB407" s="310"/>
      <c r="AC407" s="310"/>
      <c r="AD407" s="269"/>
      <c r="AE407" s="310"/>
      <c r="AF407" s="2299"/>
    </row>
    <row r="408" spans="1:32" ht="36.75" customHeight="1" x14ac:dyDescent="0.25">
      <c r="A408" s="2314"/>
      <c r="B408" s="2311"/>
      <c r="C408" s="2311"/>
      <c r="D408" s="2311"/>
      <c r="E408" s="2311"/>
      <c r="F408" s="2311"/>
      <c r="G408" s="2311"/>
      <c r="H408" s="2312"/>
      <c r="I408" s="2011"/>
      <c r="J408" s="2016"/>
      <c r="K408" s="2307"/>
      <c r="L408" s="1424" t="s">
        <v>448</v>
      </c>
      <c r="M408" s="1401" t="s">
        <v>232</v>
      </c>
      <c r="N408" s="1217" t="s">
        <v>212</v>
      </c>
      <c r="O408" s="2313"/>
      <c r="P408" s="2307"/>
      <c r="Q408" s="2308"/>
      <c r="R408" s="2309"/>
      <c r="S408" s="2309"/>
      <c r="T408" s="1367"/>
      <c r="U408" s="1425"/>
      <c r="V408" s="321"/>
      <c r="W408" s="1425"/>
      <c r="X408" s="1425"/>
      <c r="Y408" s="1425"/>
      <c r="Z408" s="1425"/>
      <c r="AA408" s="1425"/>
      <c r="AB408" s="1425"/>
      <c r="AC408" s="1425"/>
      <c r="AD408" s="318"/>
      <c r="AE408" s="1425"/>
      <c r="AF408" s="2310"/>
    </row>
    <row r="409" spans="1:32" s="1415" customFormat="1" ht="64.5" customHeight="1" x14ac:dyDescent="0.25">
      <c r="A409" s="2118" t="s">
        <v>2595</v>
      </c>
      <c r="B409" s="2118"/>
      <c r="C409" s="2118"/>
      <c r="D409" s="2118"/>
      <c r="E409" s="2118"/>
      <c r="F409" s="2118"/>
      <c r="G409" s="2118"/>
      <c r="H409" s="2118"/>
      <c r="I409" s="2118"/>
      <c r="J409" s="2118"/>
      <c r="K409" s="2118"/>
      <c r="L409" s="2118"/>
      <c r="M409" s="2118"/>
      <c r="N409" s="2118"/>
      <c r="O409" s="2118"/>
      <c r="P409" s="1420">
        <f>SUM(P331:P408)</f>
        <v>389875000.92000008</v>
      </c>
      <c r="Q409" s="2468"/>
      <c r="R409" s="2468"/>
      <c r="S409" s="2468"/>
      <c r="T409" s="2468"/>
      <c r="U409" s="2468"/>
      <c r="V409" s="2468"/>
      <c r="W409" s="2468"/>
      <c r="X409" s="2468"/>
      <c r="Y409" s="2468"/>
      <c r="Z409" s="2468"/>
      <c r="AA409" s="2468"/>
      <c r="AB409" s="2468"/>
      <c r="AC409" s="2468"/>
      <c r="AD409" s="2468"/>
      <c r="AE409" s="2468"/>
      <c r="AF409" s="2468"/>
    </row>
    <row r="410" spans="1:32" ht="69.75" customHeight="1" thickBot="1" x14ac:dyDescent="0.5">
      <c r="A410" s="1673" t="s">
        <v>499</v>
      </c>
      <c r="B410" s="2132"/>
      <c r="C410" s="2132"/>
      <c r="D410" s="2132"/>
      <c r="E410" s="2132"/>
      <c r="F410" s="2132"/>
      <c r="G410" s="2132"/>
      <c r="H410" s="2132"/>
      <c r="I410" s="2132"/>
      <c r="J410" s="2132"/>
      <c r="K410" s="2132"/>
      <c r="L410" s="2132"/>
      <c r="M410" s="2132"/>
      <c r="N410" s="2132"/>
      <c r="O410" s="2132"/>
      <c r="P410" s="2132"/>
      <c r="Q410" s="2132"/>
      <c r="R410" s="2132"/>
      <c r="S410" s="2132"/>
      <c r="T410" s="2132"/>
      <c r="U410" s="2132"/>
      <c r="V410" s="2132"/>
      <c r="W410" s="2132"/>
      <c r="X410" s="2132"/>
      <c r="Y410" s="2132"/>
      <c r="Z410" s="2132"/>
      <c r="AA410" s="2132"/>
      <c r="AB410" s="2132"/>
      <c r="AC410" s="2132"/>
      <c r="AD410" s="2132"/>
      <c r="AE410" s="2132"/>
      <c r="AF410" s="2132"/>
    </row>
    <row r="411" spans="1:32" ht="21.75" thickBot="1" x14ac:dyDescent="0.3">
      <c r="A411" s="1902" t="s">
        <v>2</v>
      </c>
      <c r="B411" s="1905" t="s">
        <v>33</v>
      </c>
      <c r="C411" s="1906"/>
      <c r="D411" s="1907"/>
      <c r="E411" s="1911" t="s">
        <v>38</v>
      </c>
      <c r="F411" s="1913" t="s">
        <v>32</v>
      </c>
      <c r="G411" s="1914" t="s">
        <v>39</v>
      </c>
      <c r="H411" s="1915"/>
      <c r="I411" s="1913" t="s">
        <v>43</v>
      </c>
      <c r="J411" s="1913" t="s">
        <v>22</v>
      </c>
      <c r="K411" s="1913" t="s">
        <v>37</v>
      </c>
      <c r="L411" s="2270" t="s">
        <v>26</v>
      </c>
      <c r="M411" s="1918" t="s">
        <v>3</v>
      </c>
      <c r="N411" s="1591" t="s">
        <v>23</v>
      </c>
      <c r="O411" s="1592"/>
      <c r="P411" s="1593"/>
      <c r="Q411" s="1911" t="s">
        <v>4</v>
      </c>
      <c r="R411" s="1918" t="s">
        <v>5</v>
      </c>
      <c r="S411" s="1913" t="s">
        <v>27</v>
      </c>
      <c r="T411" s="1902" t="s">
        <v>6</v>
      </c>
      <c r="U411" s="2045" t="s">
        <v>8</v>
      </c>
      <c r="V411" s="2046"/>
      <c r="W411" s="2046"/>
      <c r="X411" s="2046"/>
      <c r="Y411" s="2046"/>
      <c r="Z411" s="2046"/>
      <c r="AA411" s="2046"/>
      <c r="AB411" s="2046"/>
      <c r="AC411" s="2046"/>
      <c r="AD411" s="2046"/>
      <c r="AE411" s="2046"/>
      <c r="AF411" s="2047"/>
    </row>
    <row r="412" spans="1:32" ht="21.75" thickBot="1" x14ac:dyDescent="0.3">
      <c r="A412" s="1903"/>
      <c r="B412" s="1908"/>
      <c r="C412" s="1909"/>
      <c r="D412" s="1910"/>
      <c r="E412" s="1912"/>
      <c r="F412" s="1903"/>
      <c r="G412" s="1916"/>
      <c r="H412" s="1917"/>
      <c r="I412" s="1903"/>
      <c r="J412" s="1903"/>
      <c r="K412" s="1903"/>
      <c r="L412" s="2271"/>
      <c r="M412" s="1912"/>
      <c r="N412" s="1911" t="s">
        <v>24</v>
      </c>
      <c r="O412" s="2037" t="s">
        <v>36</v>
      </c>
      <c r="P412" s="2038"/>
      <c r="Q412" s="2273"/>
      <c r="R412" s="1912"/>
      <c r="S412" s="1903"/>
      <c r="T412" s="1903"/>
      <c r="U412" s="2080" t="s">
        <v>28</v>
      </c>
      <c r="V412" s="2081"/>
      <c r="W412" s="2082"/>
      <c r="X412" s="2080" t="s">
        <v>29</v>
      </c>
      <c r="Y412" s="2081"/>
      <c r="Z412" s="2082"/>
      <c r="AA412" s="2080" t="s">
        <v>30</v>
      </c>
      <c r="AB412" s="2081"/>
      <c r="AC412" s="2082"/>
      <c r="AD412" s="2080" t="s">
        <v>31</v>
      </c>
      <c r="AE412" s="2081"/>
      <c r="AF412" s="2082"/>
    </row>
    <row r="413" spans="1:32" ht="42.75" thickBot="1" x14ac:dyDescent="0.3">
      <c r="A413" s="2044"/>
      <c r="B413" s="125" t="s">
        <v>34</v>
      </c>
      <c r="C413" s="125" t="s">
        <v>35</v>
      </c>
      <c r="D413" s="125" t="s">
        <v>200</v>
      </c>
      <c r="E413" s="2042"/>
      <c r="F413" s="2043"/>
      <c r="G413" s="225" t="s">
        <v>40</v>
      </c>
      <c r="H413" s="225" t="s">
        <v>41</v>
      </c>
      <c r="I413" s="2043"/>
      <c r="J413" s="2043"/>
      <c r="K413" s="2043"/>
      <c r="L413" s="2272"/>
      <c r="M413" s="2048"/>
      <c r="N413" s="2042"/>
      <c r="O413" s="126" t="s">
        <v>25</v>
      </c>
      <c r="P413" s="127" t="s">
        <v>0</v>
      </c>
      <c r="Q413" s="1910"/>
      <c r="R413" s="2048"/>
      <c r="S413" s="2043"/>
      <c r="T413" s="2044"/>
      <c r="U413" s="128" t="s">
        <v>12</v>
      </c>
      <c r="V413" s="128" t="s">
        <v>13</v>
      </c>
      <c r="W413" s="128" t="s">
        <v>14</v>
      </c>
      <c r="X413" s="128" t="s">
        <v>15</v>
      </c>
      <c r="Y413" s="128" t="s">
        <v>16</v>
      </c>
      <c r="Z413" s="128" t="s">
        <v>17</v>
      </c>
      <c r="AA413" s="128" t="s">
        <v>18</v>
      </c>
      <c r="AB413" s="128" t="s">
        <v>19</v>
      </c>
      <c r="AC413" s="128" t="s">
        <v>20</v>
      </c>
      <c r="AD413" s="128" t="s">
        <v>9</v>
      </c>
      <c r="AE413" s="128" t="s">
        <v>10</v>
      </c>
      <c r="AF413" s="128" t="s">
        <v>11</v>
      </c>
    </row>
    <row r="414" spans="1:32" ht="32.25" hidden="1" thickBot="1" x14ac:dyDescent="0.3">
      <c r="A414" s="286" t="s">
        <v>21</v>
      </c>
      <c r="B414" s="287"/>
      <c r="C414" s="288"/>
      <c r="D414" s="288"/>
      <c r="E414" s="288"/>
      <c r="F414" s="229"/>
      <c r="G414" s="230"/>
      <c r="H414" s="230"/>
      <c r="I414" s="231"/>
      <c r="J414" s="231"/>
      <c r="K414" s="91" t="s">
        <v>48</v>
      </c>
      <c r="L414" s="289" t="s">
        <v>429</v>
      </c>
      <c r="M414" s="290" t="s">
        <v>430</v>
      </c>
      <c r="N414" s="291" t="s">
        <v>431</v>
      </c>
      <c r="O414" s="292" t="s">
        <v>213</v>
      </c>
      <c r="P414" s="2280"/>
      <c r="Q414" s="90" t="s">
        <v>49</v>
      </c>
      <c r="R414" s="92">
        <v>1</v>
      </c>
      <c r="S414" s="91" t="s">
        <v>49</v>
      </c>
      <c r="T414" s="232" t="s">
        <v>432</v>
      </c>
      <c r="U414" s="235"/>
      <c r="V414" s="236"/>
      <c r="W414" s="236"/>
      <c r="X414" s="236"/>
      <c r="Y414" s="236"/>
      <c r="Z414" s="237"/>
      <c r="AA414" s="236">
        <v>0</v>
      </c>
      <c r="AB414" s="236">
        <v>1</v>
      </c>
      <c r="AC414" s="236">
        <v>1</v>
      </c>
      <c r="AD414" s="237"/>
      <c r="AE414" s="237"/>
      <c r="AF414" s="238"/>
    </row>
    <row r="415" spans="1:32" ht="16.5" hidden="1" thickBot="1" x14ac:dyDescent="0.3">
      <c r="A415" s="293"/>
      <c r="B415" s="294"/>
      <c r="C415" s="295"/>
      <c r="D415" s="295"/>
      <c r="E415" s="295"/>
      <c r="F415" s="242"/>
      <c r="G415" s="243"/>
      <c r="H415" s="243"/>
      <c r="I415" s="244"/>
      <c r="J415" s="244"/>
      <c r="K415" s="97" t="s">
        <v>201</v>
      </c>
      <c r="L415" s="296" t="s">
        <v>433</v>
      </c>
      <c r="M415" s="297" t="s">
        <v>211</v>
      </c>
      <c r="N415" s="298" t="s">
        <v>218</v>
      </c>
      <c r="O415" s="299"/>
      <c r="P415" s="2281"/>
      <c r="Q415" s="96" t="s">
        <v>49</v>
      </c>
      <c r="R415" s="99">
        <v>1</v>
      </c>
      <c r="S415" s="97" t="s">
        <v>49</v>
      </c>
      <c r="T415" s="248" t="s">
        <v>434</v>
      </c>
      <c r="U415" s="249"/>
      <c r="V415" s="250"/>
      <c r="W415" s="250"/>
      <c r="X415" s="250"/>
      <c r="Y415" s="251"/>
      <c r="Z415" s="249"/>
      <c r="AA415" s="249"/>
      <c r="AB415" s="249"/>
      <c r="AC415" s="251">
        <v>1</v>
      </c>
      <c r="AD415" s="249"/>
      <c r="AE415" s="249"/>
      <c r="AF415" s="252"/>
    </row>
    <row r="416" spans="1:32" ht="32.25" hidden="1" thickBot="1" x14ac:dyDescent="0.3">
      <c r="A416" s="293"/>
      <c r="B416" s="294"/>
      <c r="C416" s="295"/>
      <c r="D416" s="295"/>
      <c r="E416" s="295"/>
      <c r="F416" s="242"/>
      <c r="G416" s="243"/>
      <c r="H416" s="243"/>
      <c r="I416" s="244"/>
      <c r="J416" s="244"/>
      <c r="K416" s="97" t="s">
        <v>207</v>
      </c>
      <c r="L416" s="300" t="s">
        <v>435</v>
      </c>
      <c r="M416" s="297" t="s">
        <v>217</v>
      </c>
      <c r="N416" s="298" t="s">
        <v>436</v>
      </c>
      <c r="O416" s="301" t="s">
        <v>219</v>
      </c>
      <c r="P416" s="2281"/>
      <c r="Q416" s="96" t="s">
        <v>49</v>
      </c>
      <c r="R416" s="99">
        <v>1</v>
      </c>
      <c r="S416" s="97" t="s">
        <v>49</v>
      </c>
      <c r="T416" s="248" t="s">
        <v>437</v>
      </c>
      <c r="U416" s="249"/>
      <c r="V416" s="249"/>
      <c r="W416" s="249"/>
      <c r="X416" s="249"/>
      <c r="Y416" s="253"/>
      <c r="Z416" s="249"/>
      <c r="AA416" s="251">
        <v>1</v>
      </c>
      <c r="AB416" s="251">
        <v>1</v>
      </c>
      <c r="AC416" s="251">
        <v>1</v>
      </c>
      <c r="AD416" s="251">
        <v>1</v>
      </c>
      <c r="AE416" s="249"/>
      <c r="AF416" s="252"/>
    </row>
    <row r="417" spans="1:32" ht="16.5" hidden="1" thickBot="1" x14ac:dyDescent="0.3">
      <c r="A417" s="293"/>
      <c r="B417" s="294"/>
      <c r="C417" s="295"/>
      <c r="D417" s="295"/>
      <c r="E417" s="295"/>
      <c r="F417" s="242"/>
      <c r="G417" s="243"/>
      <c r="H417" s="243"/>
      <c r="I417" s="244"/>
      <c r="J417" s="244"/>
      <c r="K417" s="97"/>
      <c r="L417" s="296" t="s">
        <v>438</v>
      </c>
      <c r="M417" s="302" t="s">
        <v>222</v>
      </c>
      <c r="N417" s="298" t="s">
        <v>228</v>
      </c>
      <c r="O417" s="303"/>
      <c r="P417" s="2281"/>
      <c r="Q417" s="96" t="s">
        <v>49</v>
      </c>
      <c r="R417" s="99">
        <v>1</v>
      </c>
      <c r="S417" s="97" t="s">
        <v>49</v>
      </c>
      <c r="T417" s="248" t="s">
        <v>439</v>
      </c>
      <c r="U417" s="249"/>
      <c r="V417" s="249"/>
      <c r="W417" s="249"/>
      <c r="X417" s="249"/>
      <c r="Y417" s="250"/>
      <c r="Z417" s="249"/>
      <c r="AA417" s="249"/>
      <c r="AB417" s="249"/>
      <c r="AC417" s="249"/>
      <c r="AD417" s="249"/>
      <c r="AE417" s="249"/>
      <c r="AF417" s="252"/>
    </row>
    <row r="418" spans="1:32" ht="32.25" hidden="1" thickBot="1" x14ac:dyDescent="0.3">
      <c r="A418" s="293"/>
      <c r="B418" s="294"/>
      <c r="C418" s="295"/>
      <c r="D418" s="295"/>
      <c r="E418" s="295"/>
      <c r="F418" s="242"/>
      <c r="G418" s="243"/>
      <c r="H418" s="243"/>
      <c r="I418" s="244"/>
      <c r="J418" s="244"/>
      <c r="K418" s="97"/>
      <c r="L418" s="296" t="s">
        <v>440</v>
      </c>
      <c r="M418" s="302" t="s">
        <v>227</v>
      </c>
      <c r="N418" s="298" t="s">
        <v>205</v>
      </c>
      <c r="O418" s="301" t="s">
        <v>373</v>
      </c>
      <c r="P418" s="2281"/>
      <c r="Q418" s="96" t="s">
        <v>49</v>
      </c>
      <c r="R418" s="99">
        <v>1</v>
      </c>
      <c r="S418" s="97" t="s">
        <v>49</v>
      </c>
      <c r="T418" s="248" t="s">
        <v>441</v>
      </c>
      <c r="U418" s="249"/>
      <c r="V418" s="249"/>
      <c r="W418" s="249"/>
      <c r="X418" s="249"/>
      <c r="Y418" s="249"/>
      <c r="Z418" s="250"/>
      <c r="AA418" s="249"/>
      <c r="AB418" s="249"/>
      <c r="AC418" s="249"/>
      <c r="AD418" s="249"/>
      <c r="AE418" s="249"/>
      <c r="AF418" s="252"/>
    </row>
    <row r="419" spans="1:32" ht="16.5" hidden="1" thickBot="1" x14ac:dyDescent="0.3">
      <c r="A419" s="293"/>
      <c r="B419" s="294"/>
      <c r="C419" s="295"/>
      <c r="D419" s="295"/>
      <c r="E419" s="295"/>
      <c r="F419" s="242"/>
      <c r="G419" s="243"/>
      <c r="H419" s="243"/>
      <c r="I419" s="244"/>
      <c r="J419" s="244"/>
      <c r="K419" s="97"/>
      <c r="L419" s="296" t="s">
        <v>442</v>
      </c>
      <c r="M419" s="304" t="s">
        <v>232</v>
      </c>
      <c r="N419" s="298" t="s">
        <v>443</v>
      </c>
      <c r="O419" s="301"/>
      <c r="P419" s="2281"/>
      <c r="Q419" s="96" t="s">
        <v>49</v>
      </c>
      <c r="R419" s="99">
        <v>1</v>
      </c>
      <c r="S419" s="97" t="s">
        <v>49</v>
      </c>
      <c r="T419" s="248" t="s">
        <v>444</v>
      </c>
      <c r="U419" s="249"/>
      <c r="V419" s="249"/>
      <c r="W419" s="249"/>
      <c r="X419" s="249"/>
      <c r="Y419" s="249"/>
      <c r="Z419" s="249"/>
      <c r="AA419" s="250"/>
      <c r="AB419" s="249"/>
      <c r="AC419" s="249"/>
      <c r="AD419" s="249"/>
      <c r="AE419" s="249"/>
      <c r="AF419" s="252"/>
    </row>
    <row r="420" spans="1:32" ht="16.5" hidden="1" thickBot="1" x14ac:dyDescent="0.3">
      <c r="A420" s="293"/>
      <c r="B420" s="294"/>
      <c r="C420" s="295"/>
      <c r="D420" s="295"/>
      <c r="E420" s="295"/>
      <c r="F420" s="242"/>
      <c r="G420" s="243"/>
      <c r="H420" s="243"/>
      <c r="I420" s="244"/>
      <c r="J420" s="244"/>
      <c r="K420" s="97"/>
      <c r="L420" s="296" t="s">
        <v>445</v>
      </c>
      <c r="M420" s="304" t="s">
        <v>236</v>
      </c>
      <c r="N420" s="298" t="s">
        <v>241</v>
      </c>
      <c r="O420" s="301" t="s">
        <v>446</v>
      </c>
      <c r="P420" s="2281"/>
      <c r="Q420" s="96"/>
      <c r="R420" s="99"/>
      <c r="S420" s="97"/>
      <c r="T420" s="248"/>
      <c r="U420" s="249"/>
      <c r="V420" s="249"/>
      <c r="W420" s="249"/>
      <c r="X420" s="249"/>
      <c r="Y420" s="249"/>
      <c r="Z420" s="249"/>
      <c r="AA420" s="250"/>
      <c r="AB420" s="249"/>
      <c r="AC420" s="249"/>
      <c r="AD420" s="249"/>
      <c r="AE420" s="249"/>
      <c r="AF420" s="252"/>
    </row>
    <row r="421" spans="1:32" ht="16.5" hidden="1" thickBot="1" x14ac:dyDescent="0.3">
      <c r="A421" s="293"/>
      <c r="B421" s="294"/>
      <c r="C421" s="295"/>
      <c r="D421" s="295"/>
      <c r="E421" s="295"/>
      <c r="F421" s="242"/>
      <c r="G421" s="243"/>
      <c r="H421" s="243"/>
      <c r="I421" s="244"/>
      <c r="J421" s="244"/>
      <c r="K421" s="140"/>
      <c r="L421" s="300" t="s">
        <v>448</v>
      </c>
      <c r="M421" s="305" t="s">
        <v>240</v>
      </c>
      <c r="N421" s="298" t="s">
        <v>212</v>
      </c>
      <c r="O421" s="301"/>
      <c r="P421" s="2281"/>
      <c r="Q421" s="141"/>
      <c r="R421" s="133"/>
      <c r="S421" s="140"/>
      <c r="T421" s="255"/>
      <c r="U421" s="256"/>
      <c r="V421" s="256"/>
      <c r="W421" s="256"/>
      <c r="X421" s="256"/>
      <c r="Y421" s="256"/>
      <c r="Z421" s="256"/>
      <c r="AA421" s="257"/>
      <c r="AB421" s="256"/>
      <c r="AC421" s="256"/>
      <c r="AD421" s="256"/>
      <c r="AE421" s="256"/>
      <c r="AF421" s="258"/>
    </row>
    <row r="422" spans="1:32" ht="16.5" hidden="1" thickBot="1" x14ac:dyDescent="0.3">
      <c r="A422" s="293"/>
      <c r="B422" s="294"/>
      <c r="C422" s="295"/>
      <c r="D422" s="295"/>
      <c r="E422" s="295"/>
      <c r="F422" s="242"/>
      <c r="G422" s="243"/>
      <c r="H422" s="243"/>
      <c r="I422" s="244"/>
      <c r="J422" s="244"/>
      <c r="K422" s="804"/>
      <c r="L422" s="1146"/>
      <c r="M422" s="305" t="s">
        <v>450</v>
      </c>
      <c r="N422" s="316"/>
      <c r="O422" s="1147"/>
      <c r="P422" s="2281"/>
      <c r="Q422" s="141"/>
      <c r="R422" s="133"/>
      <c r="S422" s="804"/>
      <c r="T422" s="255"/>
      <c r="U422" s="256"/>
      <c r="V422" s="256"/>
      <c r="W422" s="256"/>
      <c r="X422" s="256"/>
      <c r="Y422" s="256"/>
      <c r="Z422" s="256"/>
      <c r="AA422" s="257"/>
      <c r="AB422" s="256"/>
      <c r="AC422" s="256"/>
      <c r="AD422" s="256"/>
      <c r="AE422" s="256"/>
      <c r="AF422" s="258"/>
    </row>
    <row r="423" spans="1:32" ht="37.5" customHeight="1" x14ac:dyDescent="0.25">
      <c r="A423" s="2058">
        <v>43</v>
      </c>
      <c r="B423" s="1785" t="s">
        <v>61</v>
      </c>
      <c r="C423" s="1785" t="s">
        <v>64</v>
      </c>
      <c r="D423" s="1785" t="s">
        <v>70</v>
      </c>
      <c r="E423" s="1785" t="s">
        <v>87</v>
      </c>
      <c r="F423" s="1785" t="s">
        <v>55</v>
      </c>
      <c r="G423" s="1785" t="s">
        <v>97</v>
      </c>
      <c r="H423" s="1785" t="s">
        <v>115</v>
      </c>
      <c r="I423" s="2321" t="s">
        <v>500</v>
      </c>
      <c r="J423" s="2324"/>
      <c r="K423" s="2212" t="s">
        <v>207</v>
      </c>
      <c r="L423" s="264" t="s">
        <v>429</v>
      </c>
      <c r="M423" s="264" t="s">
        <v>232</v>
      </c>
      <c r="N423" s="233" t="s">
        <v>431</v>
      </c>
      <c r="O423" s="2215" t="s">
        <v>213</v>
      </c>
      <c r="P423" s="2861">
        <f>'[9]OBRAS 2015-2019 NORTE'!$F$87</f>
        <v>46127940.780000001</v>
      </c>
      <c r="Q423" s="2264" t="s">
        <v>265</v>
      </c>
      <c r="R423" s="2283">
        <v>1</v>
      </c>
      <c r="S423" s="2283">
        <v>0</v>
      </c>
      <c r="T423" s="264"/>
      <c r="U423" s="277"/>
      <c r="V423" s="265"/>
      <c r="W423" s="265"/>
      <c r="X423" s="265"/>
      <c r="Y423" s="265"/>
      <c r="Z423" s="266"/>
      <c r="AA423" s="265"/>
      <c r="AB423" s="265"/>
      <c r="AC423" s="265"/>
      <c r="AD423" s="266"/>
      <c r="AE423" s="266"/>
      <c r="AF423" s="267"/>
    </row>
    <row r="424" spans="1:32" ht="37.5" customHeight="1" x14ac:dyDescent="0.25">
      <c r="A424" s="2059"/>
      <c r="B424" s="1786"/>
      <c r="C424" s="1786"/>
      <c r="D424" s="1786"/>
      <c r="E424" s="1786"/>
      <c r="F424" s="1786"/>
      <c r="G424" s="1786"/>
      <c r="H424" s="1786"/>
      <c r="I424" s="2322"/>
      <c r="J424" s="2325"/>
      <c r="K424" s="2213"/>
      <c r="L424" s="268" t="s">
        <v>438</v>
      </c>
      <c r="M424" s="268" t="s">
        <v>222</v>
      </c>
      <c r="N424" s="246" t="s">
        <v>218</v>
      </c>
      <c r="O424" s="2216"/>
      <c r="P424" s="2862"/>
      <c r="Q424" s="2265"/>
      <c r="R424" s="2284"/>
      <c r="S424" s="2284"/>
      <c r="T424" s="273"/>
      <c r="U424" s="270"/>
      <c r="V424" s="269"/>
      <c r="W424" s="270"/>
      <c r="X424" s="270"/>
      <c r="Y424" s="271"/>
      <c r="Z424" s="270"/>
      <c r="AA424" s="270"/>
      <c r="AB424" s="270"/>
      <c r="AC424" s="271"/>
      <c r="AD424" s="270"/>
      <c r="AE424" s="270"/>
      <c r="AF424" s="272"/>
    </row>
    <row r="425" spans="1:32" ht="37.5" customHeight="1" x14ac:dyDescent="0.25">
      <c r="A425" s="2059"/>
      <c r="B425" s="1786"/>
      <c r="C425" s="1786"/>
      <c r="D425" s="1786"/>
      <c r="E425" s="1786"/>
      <c r="F425" s="1786"/>
      <c r="G425" s="1786"/>
      <c r="H425" s="1786"/>
      <c r="I425" s="2322"/>
      <c r="J425" s="2325"/>
      <c r="K425" s="2213"/>
      <c r="L425" s="273" t="s">
        <v>440</v>
      </c>
      <c r="M425" s="268" t="s">
        <v>222</v>
      </c>
      <c r="N425" s="246" t="s">
        <v>205</v>
      </c>
      <c r="O425" s="2216"/>
      <c r="P425" s="2862"/>
      <c r="Q425" s="2265"/>
      <c r="R425" s="2284"/>
      <c r="S425" s="2284"/>
      <c r="T425" s="273"/>
      <c r="U425" s="270"/>
      <c r="V425" s="269"/>
      <c r="W425" s="269"/>
      <c r="X425" s="269"/>
      <c r="Y425" s="271"/>
      <c r="Z425" s="270"/>
      <c r="AA425" s="271"/>
      <c r="AB425" s="271"/>
      <c r="AC425" s="271"/>
      <c r="AD425" s="271"/>
      <c r="AE425" s="270"/>
      <c r="AF425" s="272"/>
    </row>
    <row r="426" spans="1:32" ht="37.5" customHeight="1" x14ac:dyDescent="0.25">
      <c r="A426" s="2059"/>
      <c r="B426" s="1786"/>
      <c r="C426" s="1786"/>
      <c r="D426" s="1786"/>
      <c r="E426" s="1786"/>
      <c r="F426" s="1786"/>
      <c r="G426" s="1786"/>
      <c r="H426" s="1786"/>
      <c r="I426" s="2322"/>
      <c r="J426" s="2325"/>
      <c r="K426" s="2213"/>
      <c r="L426" s="268" t="s">
        <v>442</v>
      </c>
      <c r="M426" s="270" t="s">
        <v>227</v>
      </c>
      <c r="N426" s="246" t="s">
        <v>443</v>
      </c>
      <c r="O426" s="2216"/>
      <c r="P426" s="2862"/>
      <c r="Q426" s="2265"/>
      <c r="R426" s="2284"/>
      <c r="S426" s="2284"/>
      <c r="T426" s="273"/>
      <c r="U426" s="270"/>
      <c r="V426" s="270"/>
      <c r="W426" s="270"/>
      <c r="X426" s="269"/>
      <c r="Y426" s="269"/>
      <c r="Z426" s="270"/>
      <c r="AA426" s="270"/>
      <c r="AB426" s="270"/>
      <c r="AC426" s="270"/>
      <c r="AD426" s="270"/>
      <c r="AE426" s="270"/>
      <c r="AF426" s="272"/>
    </row>
    <row r="427" spans="1:32" ht="37.5" customHeight="1" x14ac:dyDescent="0.25">
      <c r="A427" s="2059"/>
      <c r="B427" s="1786"/>
      <c r="C427" s="1786"/>
      <c r="D427" s="1786"/>
      <c r="E427" s="1786"/>
      <c r="F427" s="1786"/>
      <c r="G427" s="1786"/>
      <c r="H427" s="1786"/>
      <c r="I427" s="2322"/>
      <c r="J427" s="2325"/>
      <c r="K427" s="2213"/>
      <c r="L427" s="268" t="s">
        <v>445</v>
      </c>
      <c r="M427" s="270" t="s">
        <v>227</v>
      </c>
      <c r="N427" s="246" t="s">
        <v>241</v>
      </c>
      <c r="O427" s="2216"/>
      <c r="P427" s="2862"/>
      <c r="Q427" s="2265"/>
      <c r="R427" s="2284"/>
      <c r="S427" s="2284"/>
      <c r="T427" s="273"/>
      <c r="U427" s="270"/>
      <c r="V427" s="270"/>
      <c r="W427" s="270"/>
      <c r="X427" s="270"/>
      <c r="Y427" s="269"/>
      <c r="Z427" s="270"/>
      <c r="AA427" s="270"/>
      <c r="AB427" s="270"/>
      <c r="AC427" s="270"/>
      <c r="AD427" s="270"/>
      <c r="AE427" s="270"/>
      <c r="AF427" s="272"/>
    </row>
    <row r="428" spans="1:32" ht="37.5" customHeight="1" thickBot="1" x14ac:dyDescent="0.3">
      <c r="A428" s="2060"/>
      <c r="B428" s="1787"/>
      <c r="C428" s="1787"/>
      <c r="D428" s="1787"/>
      <c r="E428" s="1787"/>
      <c r="F428" s="1787"/>
      <c r="G428" s="1787"/>
      <c r="H428" s="1787"/>
      <c r="I428" s="2323"/>
      <c r="J428" s="2326"/>
      <c r="K428" s="2214"/>
      <c r="L428" s="275" t="s">
        <v>448</v>
      </c>
      <c r="M428" s="275" t="s">
        <v>232</v>
      </c>
      <c r="N428" s="260" t="s">
        <v>241</v>
      </c>
      <c r="O428" s="2217"/>
      <c r="P428" s="2863"/>
      <c r="Q428" s="2282"/>
      <c r="R428" s="2285"/>
      <c r="S428" s="2285"/>
      <c r="T428" s="275"/>
      <c r="U428" s="57"/>
      <c r="V428" s="57"/>
      <c r="W428" s="57"/>
      <c r="X428" s="57"/>
      <c r="Y428" s="62"/>
      <c r="Z428" s="57"/>
      <c r="AA428" s="57"/>
      <c r="AB428" s="57"/>
      <c r="AC428" s="57"/>
      <c r="AD428" s="57"/>
      <c r="AE428" s="57"/>
      <c r="AF428" s="64"/>
    </row>
    <row r="429" spans="1:32" ht="37.5" customHeight="1" x14ac:dyDescent="0.25">
      <c r="A429" s="2232">
        <v>44</v>
      </c>
      <c r="B429" s="1782" t="s">
        <v>61</v>
      </c>
      <c r="C429" s="1782" t="s">
        <v>64</v>
      </c>
      <c r="D429" s="1782" t="s">
        <v>70</v>
      </c>
      <c r="E429" s="1782" t="s">
        <v>87</v>
      </c>
      <c r="F429" s="1782" t="s">
        <v>55</v>
      </c>
      <c r="G429" s="1782" t="s">
        <v>97</v>
      </c>
      <c r="H429" s="1782" t="s">
        <v>115</v>
      </c>
      <c r="I429" s="2315" t="s">
        <v>501</v>
      </c>
      <c r="J429" s="2318"/>
      <c r="K429" s="2226" t="s">
        <v>207</v>
      </c>
      <c r="L429" s="1074" t="s">
        <v>429</v>
      </c>
      <c r="M429" s="1074" t="s">
        <v>232</v>
      </c>
      <c r="N429" s="1192" t="s">
        <v>431</v>
      </c>
      <c r="O429" s="2229" t="s">
        <v>213</v>
      </c>
      <c r="P429" s="2864">
        <f>'[9]OBRAS 2015-2019 NORTE'!$F$88</f>
        <v>15179987.039999999</v>
      </c>
      <c r="Q429" s="2229" t="s">
        <v>265</v>
      </c>
      <c r="R429" s="2276">
        <v>1</v>
      </c>
      <c r="S429" s="2276">
        <v>0</v>
      </c>
      <c r="T429" s="1074"/>
      <c r="U429" s="277"/>
      <c r="V429" s="265"/>
      <c r="W429" s="265"/>
      <c r="X429" s="265"/>
      <c r="Y429" s="265"/>
      <c r="Z429" s="266"/>
      <c r="AA429" s="265"/>
      <c r="AB429" s="265"/>
      <c r="AC429" s="265"/>
      <c r="AD429" s="266"/>
      <c r="AE429" s="266"/>
      <c r="AF429" s="267"/>
    </row>
    <row r="430" spans="1:32" ht="37.5" customHeight="1" x14ac:dyDescent="0.25">
      <c r="A430" s="2233"/>
      <c r="B430" s="1783"/>
      <c r="C430" s="1783"/>
      <c r="D430" s="1783"/>
      <c r="E430" s="1783"/>
      <c r="F430" s="1783"/>
      <c r="G430" s="1783"/>
      <c r="H430" s="1783"/>
      <c r="I430" s="2316"/>
      <c r="J430" s="2319"/>
      <c r="K430" s="2227"/>
      <c r="L430" s="1195" t="s">
        <v>438</v>
      </c>
      <c r="M430" s="1195" t="s">
        <v>222</v>
      </c>
      <c r="N430" s="1196" t="s">
        <v>218</v>
      </c>
      <c r="O430" s="2230"/>
      <c r="P430" s="2865"/>
      <c r="Q430" s="2230"/>
      <c r="R430" s="2277"/>
      <c r="S430" s="2277"/>
      <c r="T430" s="1075"/>
      <c r="U430" s="270"/>
      <c r="V430" s="269"/>
      <c r="W430" s="270"/>
      <c r="X430" s="270"/>
      <c r="Y430" s="271"/>
      <c r="Z430" s="270"/>
      <c r="AA430" s="270"/>
      <c r="AB430" s="270"/>
      <c r="AC430" s="271"/>
      <c r="AD430" s="270"/>
      <c r="AE430" s="270"/>
      <c r="AF430" s="272"/>
    </row>
    <row r="431" spans="1:32" ht="37.5" customHeight="1" x14ac:dyDescent="0.25">
      <c r="A431" s="2233"/>
      <c r="B431" s="1783"/>
      <c r="C431" s="1783"/>
      <c r="D431" s="1783"/>
      <c r="E431" s="1783"/>
      <c r="F431" s="1783"/>
      <c r="G431" s="1783"/>
      <c r="H431" s="1783"/>
      <c r="I431" s="2316"/>
      <c r="J431" s="2319"/>
      <c r="K431" s="2227"/>
      <c r="L431" s="1075" t="s">
        <v>440</v>
      </c>
      <c r="M431" s="1195" t="s">
        <v>222</v>
      </c>
      <c r="N431" s="1196" t="s">
        <v>205</v>
      </c>
      <c r="O431" s="2230"/>
      <c r="P431" s="2865"/>
      <c r="Q431" s="2230"/>
      <c r="R431" s="2277"/>
      <c r="S431" s="2277"/>
      <c r="T431" s="1075"/>
      <c r="U431" s="270"/>
      <c r="V431" s="269"/>
      <c r="W431" s="269"/>
      <c r="X431" s="269"/>
      <c r="Y431" s="271"/>
      <c r="Z431" s="270"/>
      <c r="AA431" s="271"/>
      <c r="AB431" s="271"/>
      <c r="AC431" s="271"/>
      <c r="AD431" s="271"/>
      <c r="AE431" s="270"/>
      <c r="AF431" s="272"/>
    </row>
    <row r="432" spans="1:32" ht="37.5" customHeight="1" x14ac:dyDescent="0.25">
      <c r="A432" s="2233"/>
      <c r="B432" s="1783"/>
      <c r="C432" s="1783"/>
      <c r="D432" s="1783"/>
      <c r="E432" s="1783"/>
      <c r="F432" s="1783"/>
      <c r="G432" s="1783"/>
      <c r="H432" s="1783"/>
      <c r="I432" s="2316"/>
      <c r="J432" s="2319"/>
      <c r="K432" s="2227"/>
      <c r="L432" s="1195" t="s">
        <v>442</v>
      </c>
      <c r="M432" s="1199" t="s">
        <v>227</v>
      </c>
      <c r="N432" s="1196" t="s">
        <v>443</v>
      </c>
      <c r="O432" s="2230"/>
      <c r="P432" s="2865"/>
      <c r="Q432" s="2230"/>
      <c r="R432" s="2277"/>
      <c r="S432" s="2277"/>
      <c r="T432" s="1075"/>
      <c r="U432" s="270"/>
      <c r="V432" s="270"/>
      <c r="W432" s="270"/>
      <c r="X432" s="269"/>
      <c r="Y432" s="269"/>
      <c r="Z432" s="270"/>
      <c r="AA432" s="270"/>
      <c r="AB432" s="270"/>
      <c r="AC432" s="270"/>
      <c r="AD432" s="270"/>
      <c r="AE432" s="270"/>
      <c r="AF432" s="272"/>
    </row>
    <row r="433" spans="1:32" ht="37.5" customHeight="1" x14ac:dyDescent="0.25">
      <c r="A433" s="2233"/>
      <c r="B433" s="1783"/>
      <c r="C433" s="1783"/>
      <c r="D433" s="1783"/>
      <c r="E433" s="1783"/>
      <c r="F433" s="1783"/>
      <c r="G433" s="1783"/>
      <c r="H433" s="1783"/>
      <c r="I433" s="2316"/>
      <c r="J433" s="2319"/>
      <c r="K433" s="2227"/>
      <c r="L433" s="1195" t="s">
        <v>445</v>
      </c>
      <c r="M433" s="1199" t="s">
        <v>227</v>
      </c>
      <c r="N433" s="1196" t="s">
        <v>241</v>
      </c>
      <c r="O433" s="2230"/>
      <c r="P433" s="2865"/>
      <c r="Q433" s="2230"/>
      <c r="R433" s="2277"/>
      <c r="S433" s="2277"/>
      <c r="T433" s="1075"/>
      <c r="U433" s="270"/>
      <c r="V433" s="270"/>
      <c r="W433" s="270"/>
      <c r="X433" s="270"/>
      <c r="Y433" s="269"/>
      <c r="Z433" s="270"/>
      <c r="AA433" s="270"/>
      <c r="AB433" s="270"/>
      <c r="AC433" s="270"/>
      <c r="AD433" s="270"/>
      <c r="AE433" s="270"/>
      <c r="AF433" s="272"/>
    </row>
    <row r="434" spans="1:32" ht="37.5" customHeight="1" thickBot="1" x14ac:dyDescent="0.3">
      <c r="A434" s="2234"/>
      <c r="B434" s="1784"/>
      <c r="C434" s="1784"/>
      <c r="D434" s="1784"/>
      <c r="E434" s="1784"/>
      <c r="F434" s="1784"/>
      <c r="G434" s="1784"/>
      <c r="H434" s="1784"/>
      <c r="I434" s="2317"/>
      <c r="J434" s="2320"/>
      <c r="K434" s="2228"/>
      <c r="L434" s="1076" t="s">
        <v>448</v>
      </c>
      <c r="M434" s="1076" t="s">
        <v>232</v>
      </c>
      <c r="N434" s="1201" t="s">
        <v>241</v>
      </c>
      <c r="O434" s="2231"/>
      <c r="P434" s="2866"/>
      <c r="Q434" s="2231"/>
      <c r="R434" s="2278"/>
      <c r="S434" s="2278"/>
      <c r="T434" s="1076"/>
      <c r="U434" s="57"/>
      <c r="V434" s="57"/>
      <c r="W434" s="57"/>
      <c r="X434" s="57"/>
      <c r="Y434" s="62"/>
      <c r="Z434" s="57"/>
      <c r="AA434" s="57"/>
      <c r="AB434" s="57"/>
      <c r="AC434" s="57"/>
      <c r="AD434" s="57"/>
      <c r="AE434" s="57"/>
      <c r="AF434" s="64"/>
    </row>
    <row r="435" spans="1:32" ht="37.5" customHeight="1" x14ac:dyDescent="0.25">
      <c r="A435" s="2058">
        <v>45</v>
      </c>
      <c r="B435" s="1785" t="s">
        <v>61</v>
      </c>
      <c r="C435" s="1785" t="s">
        <v>64</v>
      </c>
      <c r="D435" s="1785" t="s">
        <v>70</v>
      </c>
      <c r="E435" s="1785" t="s">
        <v>87</v>
      </c>
      <c r="F435" s="1785" t="s">
        <v>55</v>
      </c>
      <c r="G435" s="1785" t="s">
        <v>97</v>
      </c>
      <c r="H435" s="1785" t="s">
        <v>115</v>
      </c>
      <c r="I435" s="2321" t="s">
        <v>502</v>
      </c>
      <c r="J435" s="2324"/>
      <c r="K435" s="2212" t="s">
        <v>207</v>
      </c>
      <c r="L435" s="264" t="s">
        <v>429</v>
      </c>
      <c r="M435" s="264" t="s">
        <v>232</v>
      </c>
      <c r="N435" s="233" t="s">
        <v>431</v>
      </c>
      <c r="O435" s="2215" t="s">
        <v>213</v>
      </c>
      <c r="P435" s="2861">
        <f>'[9]OBRAS 2015-2019 NORTE'!$F$89</f>
        <v>14722699.279999999</v>
      </c>
      <c r="Q435" s="2264" t="s">
        <v>265</v>
      </c>
      <c r="R435" s="2283">
        <v>1</v>
      </c>
      <c r="S435" s="2283">
        <v>0</v>
      </c>
      <c r="T435" s="264"/>
      <c r="U435" s="277"/>
      <c r="V435" s="265"/>
      <c r="W435" s="265"/>
      <c r="X435" s="265"/>
      <c r="Y435" s="265"/>
      <c r="Z435" s="266"/>
      <c r="AA435" s="265"/>
      <c r="AB435" s="265"/>
      <c r="AC435" s="265"/>
      <c r="AD435" s="266"/>
      <c r="AE435" s="266"/>
      <c r="AF435" s="267"/>
    </row>
    <row r="436" spans="1:32" ht="37.5" customHeight="1" x14ac:dyDescent="0.25">
      <c r="A436" s="2059"/>
      <c r="B436" s="1786"/>
      <c r="C436" s="1786"/>
      <c r="D436" s="1786"/>
      <c r="E436" s="1786"/>
      <c r="F436" s="1786"/>
      <c r="G436" s="1786"/>
      <c r="H436" s="1786"/>
      <c r="I436" s="2322"/>
      <c r="J436" s="2325"/>
      <c r="K436" s="2213"/>
      <c r="L436" s="268" t="s">
        <v>438</v>
      </c>
      <c r="M436" s="268" t="s">
        <v>222</v>
      </c>
      <c r="N436" s="246" t="s">
        <v>218</v>
      </c>
      <c r="O436" s="2216"/>
      <c r="P436" s="2862"/>
      <c r="Q436" s="2265"/>
      <c r="R436" s="2284"/>
      <c r="S436" s="2284"/>
      <c r="T436" s="273"/>
      <c r="U436" s="270"/>
      <c r="V436" s="269"/>
      <c r="W436" s="270"/>
      <c r="X436" s="270"/>
      <c r="Y436" s="271"/>
      <c r="Z436" s="270"/>
      <c r="AA436" s="270"/>
      <c r="AB436" s="270"/>
      <c r="AC436" s="271"/>
      <c r="AD436" s="270"/>
      <c r="AE436" s="270"/>
      <c r="AF436" s="272"/>
    </row>
    <row r="437" spans="1:32" ht="37.5" customHeight="1" x14ac:dyDescent="0.25">
      <c r="A437" s="2059"/>
      <c r="B437" s="1786"/>
      <c r="C437" s="1786"/>
      <c r="D437" s="1786"/>
      <c r="E437" s="1786"/>
      <c r="F437" s="1786"/>
      <c r="G437" s="1786"/>
      <c r="H437" s="1786"/>
      <c r="I437" s="2322"/>
      <c r="J437" s="2325"/>
      <c r="K437" s="2213"/>
      <c r="L437" s="273" t="s">
        <v>440</v>
      </c>
      <c r="M437" s="268" t="s">
        <v>222</v>
      </c>
      <c r="N437" s="246" t="s">
        <v>205</v>
      </c>
      <c r="O437" s="2216"/>
      <c r="P437" s="2862"/>
      <c r="Q437" s="2265"/>
      <c r="R437" s="2284"/>
      <c r="S437" s="2284"/>
      <c r="T437" s="273"/>
      <c r="U437" s="270"/>
      <c r="V437" s="269"/>
      <c r="W437" s="269"/>
      <c r="X437" s="269"/>
      <c r="Y437" s="271"/>
      <c r="Z437" s="270"/>
      <c r="AA437" s="271"/>
      <c r="AB437" s="271"/>
      <c r="AC437" s="271"/>
      <c r="AD437" s="271"/>
      <c r="AE437" s="270"/>
      <c r="AF437" s="272"/>
    </row>
    <row r="438" spans="1:32" ht="37.5" customHeight="1" x14ac:dyDescent="0.25">
      <c r="A438" s="2059"/>
      <c r="B438" s="1786"/>
      <c r="C438" s="1786"/>
      <c r="D438" s="1786"/>
      <c r="E438" s="1786"/>
      <c r="F438" s="1786"/>
      <c r="G438" s="1786"/>
      <c r="H438" s="1786"/>
      <c r="I438" s="2322"/>
      <c r="J438" s="2325"/>
      <c r="K438" s="2213"/>
      <c r="L438" s="268" t="s">
        <v>442</v>
      </c>
      <c r="M438" s="270" t="s">
        <v>227</v>
      </c>
      <c r="N438" s="246" t="s">
        <v>443</v>
      </c>
      <c r="O438" s="2216"/>
      <c r="P438" s="2862"/>
      <c r="Q438" s="2265"/>
      <c r="R438" s="2284"/>
      <c r="S438" s="2284"/>
      <c r="T438" s="273"/>
      <c r="U438" s="270"/>
      <c r="V438" s="270"/>
      <c r="W438" s="270"/>
      <c r="X438" s="269"/>
      <c r="Y438" s="269"/>
      <c r="Z438" s="270"/>
      <c r="AA438" s="270"/>
      <c r="AB438" s="270"/>
      <c r="AC438" s="270"/>
      <c r="AD438" s="270"/>
      <c r="AE438" s="270"/>
      <c r="AF438" s="272"/>
    </row>
    <row r="439" spans="1:32" ht="37.5" customHeight="1" x14ac:dyDescent="0.25">
      <c r="A439" s="2059"/>
      <c r="B439" s="1786"/>
      <c r="C439" s="1786"/>
      <c r="D439" s="1786"/>
      <c r="E439" s="1786"/>
      <c r="F439" s="1786"/>
      <c r="G439" s="1786"/>
      <c r="H439" s="1786"/>
      <c r="I439" s="2322"/>
      <c r="J439" s="2325"/>
      <c r="K439" s="2213"/>
      <c r="L439" s="268" t="s">
        <v>445</v>
      </c>
      <c r="M439" s="270" t="s">
        <v>227</v>
      </c>
      <c r="N439" s="246" t="s">
        <v>241</v>
      </c>
      <c r="O439" s="2216"/>
      <c r="P439" s="2862"/>
      <c r="Q439" s="2265"/>
      <c r="R439" s="2284"/>
      <c r="S439" s="2284"/>
      <c r="T439" s="273"/>
      <c r="U439" s="270"/>
      <c r="V439" s="270"/>
      <c r="W439" s="270"/>
      <c r="X439" s="270"/>
      <c r="Y439" s="269"/>
      <c r="Z439" s="270"/>
      <c r="AA439" s="270"/>
      <c r="AB439" s="270"/>
      <c r="AC439" s="270"/>
      <c r="AD439" s="270"/>
      <c r="AE439" s="270"/>
      <c r="AF439" s="272"/>
    </row>
    <row r="440" spans="1:32" ht="37.5" customHeight="1" thickBot="1" x14ac:dyDescent="0.3">
      <c r="A440" s="2060"/>
      <c r="B440" s="1787"/>
      <c r="C440" s="1787"/>
      <c r="D440" s="1787"/>
      <c r="E440" s="1787"/>
      <c r="F440" s="1787"/>
      <c r="G440" s="1787"/>
      <c r="H440" s="1787"/>
      <c r="I440" s="2323"/>
      <c r="J440" s="2326"/>
      <c r="K440" s="2214"/>
      <c r="L440" s="275" t="s">
        <v>448</v>
      </c>
      <c r="M440" s="275" t="s">
        <v>232</v>
      </c>
      <c r="N440" s="260" t="s">
        <v>241</v>
      </c>
      <c r="O440" s="2217"/>
      <c r="P440" s="2863"/>
      <c r="Q440" s="2282"/>
      <c r="R440" s="2285"/>
      <c r="S440" s="2285"/>
      <c r="T440" s="275"/>
      <c r="U440" s="57"/>
      <c r="V440" s="57"/>
      <c r="W440" s="57"/>
      <c r="X440" s="57"/>
      <c r="Y440" s="62"/>
      <c r="Z440" s="57"/>
      <c r="AA440" s="57"/>
      <c r="AB440" s="57"/>
      <c r="AC440" s="57"/>
      <c r="AD440" s="57"/>
      <c r="AE440" s="57"/>
      <c r="AF440" s="64"/>
    </row>
    <row r="441" spans="1:32" ht="37.5" customHeight="1" x14ac:dyDescent="0.25">
      <c r="A441" s="2232">
        <v>46</v>
      </c>
      <c r="B441" s="1782" t="s">
        <v>61</v>
      </c>
      <c r="C441" s="1782" t="s">
        <v>64</v>
      </c>
      <c r="D441" s="1782" t="s">
        <v>70</v>
      </c>
      <c r="E441" s="1782" t="s">
        <v>87</v>
      </c>
      <c r="F441" s="1782" t="s">
        <v>55</v>
      </c>
      <c r="G441" s="1782" t="s">
        <v>97</v>
      </c>
      <c r="H441" s="1782" t="s">
        <v>115</v>
      </c>
      <c r="I441" s="2315" t="s">
        <v>503</v>
      </c>
      <c r="J441" s="2318"/>
      <c r="K441" s="2226" t="s">
        <v>207</v>
      </c>
      <c r="L441" s="1074" t="s">
        <v>429</v>
      </c>
      <c r="M441" s="1074" t="s">
        <v>232</v>
      </c>
      <c r="N441" s="1192" t="s">
        <v>431</v>
      </c>
      <c r="O441" s="2229" t="s">
        <v>213</v>
      </c>
      <c r="P441" s="2864">
        <f>'[9]OBRAS 2015-2019 NORTE'!$F$91</f>
        <v>1991808.21</v>
      </c>
      <c r="Q441" s="2229" t="s">
        <v>265</v>
      </c>
      <c r="R441" s="2276">
        <v>1</v>
      </c>
      <c r="S441" s="2276">
        <v>0</v>
      </c>
      <c r="T441" s="1074"/>
      <c r="U441" s="277"/>
      <c r="V441" s="265"/>
      <c r="W441" s="265"/>
      <c r="X441" s="265"/>
      <c r="Y441" s="265"/>
      <c r="Z441" s="266"/>
      <c r="AA441" s="265"/>
      <c r="AB441" s="265"/>
      <c r="AC441" s="265"/>
      <c r="AD441" s="266"/>
      <c r="AE441" s="266"/>
      <c r="AF441" s="267"/>
    </row>
    <row r="442" spans="1:32" ht="37.5" customHeight="1" x14ac:dyDescent="0.25">
      <c r="A442" s="2233"/>
      <c r="B442" s="1783"/>
      <c r="C442" s="1783"/>
      <c r="D442" s="1783"/>
      <c r="E442" s="1783"/>
      <c r="F442" s="1783"/>
      <c r="G442" s="1783"/>
      <c r="H442" s="1783"/>
      <c r="I442" s="2316"/>
      <c r="J442" s="2319"/>
      <c r="K442" s="2227"/>
      <c r="L442" s="1195" t="s">
        <v>438</v>
      </c>
      <c r="M442" s="1195" t="s">
        <v>222</v>
      </c>
      <c r="N442" s="1196" t="s">
        <v>218</v>
      </c>
      <c r="O442" s="2230"/>
      <c r="P442" s="2865"/>
      <c r="Q442" s="2230"/>
      <c r="R442" s="2277"/>
      <c r="S442" s="2277"/>
      <c r="T442" s="1075"/>
      <c r="U442" s="270"/>
      <c r="V442" s="269"/>
      <c r="W442" s="270"/>
      <c r="X442" s="270"/>
      <c r="Y442" s="271"/>
      <c r="Z442" s="270"/>
      <c r="AA442" s="270"/>
      <c r="AB442" s="270"/>
      <c r="AC442" s="271"/>
      <c r="AD442" s="270"/>
      <c r="AE442" s="270"/>
      <c r="AF442" s="272"/>
    </row>
    <row r="443" spans="1:32" ht="37.5" customHeight="1" x14ac:dyDescent="0.25">
      <c r="A443" s="2233"/>
      <c r="B443" s="1783"/>
      <c r="C443" s="1783"/>
      <c r="D443" s="1783"/>
      <c r="E443" s="1783"/>
      <c r="F443" s="1783"/>
      <c r="G443" s="1783"/>
      <c r="H443" s="1783"/>
      <c r="I443" s="2316"/>
      <c r="J443" s="2319"/>
      <c r="K443" s="2227"/>
      <c r="L443" s="1075" t="s">
        <v>440</v>
      </c>
      <c r="M443" s="1195" t="s">
        <v>222</v>
      </c>
      <c r="N443" s="1196" t="s">
        <v>205</v>
      </c>
      <c r="O443" s="2230"/>
      <c r="P443" s="2865"/>
      <c r="Q443" s="2230"/>
      <c r="R443" s="2277"/>
      <c r="S443" s="2277"/>
      <c r="T443" s="1075"/>
      <c r="U443" s="270"/>
      <c r="V443" s="269"/>
      <c r="W443" s="269"/>
      <c r="X443" s="269"/>
      <c r="Y443" s="271"/>
      <c r="Z443" s="270"/>
      <c r="AA443" s="271"/>
      <c r="AB443" s="271"/>
      <c r="AC443" s="271"/>
      <c r="AD443" s="271"/>
      <c r="AE443" s="270"/>
      <c r="AF443" s="272"/>
    </row>
    <row r="444" spans="1:32" ht="37.5" customHeight="1" x14ac:dyDescent="0.25">
      <c r="A444" s="2233"/>
      <c r="B444" s="1783"/>
      <c r="C444" s="1783"/>
      <c r="D444" s="1783"/>
      <c r="E444" s="1783"/>
      <c r="F444" s="1783"/>
      <c r="G444" s="1783"/>
      <c r="H444" s="1783"/>
      <c r="I444" s="2316"/>
      <c r="J444" s="2319"/>
      <c r="K444" s="2227"/>
      <c r="L444" s="1195" t="s">
        <v>442</v>
      </c>
      <c r="M444" s="1199" t="s">
        <v>227</v>
      </c>
      <c r="N444" s="1196" t="s">
        <v>443</v>
      </c>
      <c r="O444" s="2230"/>
      <c r="P444" s="2865"/>
      <c r="Q444" s="2230"/>
      <c r="R444" s="2277"/>
      <c r="S444" s="2277"/>
      <c r="T444" s="1075"/>
      <c r="U444" s="270"/>
      <c r="V444" s="270"/>
      <c r="W444" s="270"/>
      <c r="X444" s="269"/>
      <c r="Y444" s="269"/>
      <c r="Z444" s="270"/>
      <c r="AA444" s="270"/>
      <c r="AB444" s="270"/>
      <c r="AC444" s="270"/>
      <c r="AD444" s="270"/>
      <c r="AE444" s="270"/>
      <c r="AF444" s="272"/>
    </row>
    <row r="445" spans="1:32" ht="37.5" customHeight="1" x14ac:dyDescent="0.25">
      <c r="A445" s="2233"/>
      <c r="B445" s="1783"/>
      <c r="C445" s="1783"/>
      <c r="D445" s="1783"/>
      <c r="E445" s="1783"/>
      <c r="F445" s="1783"/>
      <c r="G445" s="1783"/>
      <c r="H445" s="1783"/>
      <c r="I445" s="2316"/>
      <c r="J445" s="2319"/>
      <c r="K445" s="2227"/>
      <c r="L445" s="1195" t="s">
        <v>445</v>
      </c>
      <c r="M445" s="1199" t="s">
        <v>227</v>
      </c>
      <c r="N445" s="1196" t="s">
        <v>241</v>
      </c>
      <c r="O445" s="2230"/>
      <c r="P445" s="2865"/>
      <c r="Q445" s="2230"/>
      <c r="R445" s="2277"/>
      <c r="S445" s="2277"/>
      <c r="T445" s="1075"/>
      <c r="U445" s="270"/>
      <c r="V445" s="270"/>
      <c r="W445" s="270"/>
      <c r="X445" s="270"/>
      <c r="Y445" s="269"/>
      <c r="Z445" s="270"/>
      <c r="AA445" s="270"/>
      <c r="AB445" s="270"/>
      <c r="AC445" s="270"/>
      <c r="AD445" s="270"/>
      <c r="AE445" s="270"/>
      <c r="AF445" s="272"/>
    </row>
    <row r="446" spans="1:32" ht="37.5" customHeight="1" thickBot="1" x14ac:dyDescent="0.3">
      <c r="A446" s="2234"/>
      <c r="B446" s="1784"/>
      <c r="C446" s="1784"/>
      <c r="D446" s="1784"/>
      <c r="E446" s="1784"/>
      <c r="F446" s="1784"/>
      <c r="G446" s="1784"/>
      <c r="H446" s="1784"/>
      <c r="I446" s="2317"/>
      <c r="J446" s="2320"/>
      <c r="K446" s="2228"/>
      <c r="L446" s="1076" t="s">
        <v>448</v>
      </c>
      <c r="M446" s="1076" t="s">
        <v>232</v>
      </c>
      <c r="N446" s="1201" t="s">
        <v>241</v>
      </c>
      <c r="O446" s="2231"/>
      <c r="P446" s="2866"/>
      <c r="Q446" s="2231"/>
      <c r="R446" s="2278"/>
      <c r="S446" s="2278"/>
      <c r="T446" s="1076"/>
      <c r="U446" s="57"/>
      <c r="V446" s="57"/>
      <c r="W446" s="57"/>
      <c r="X446" s="57"/>
      <c r="Y446" s="62"/>
      <c r="Z446" s="57"/>
      <c r="AA446" s="57"/>
      <c r="AB446" s="57"/>
      <c r="AC446" s="57"/>
      <c r="AD446" s="57"/>
      <c r="AE446" s="57"/>
      <c r="AF446" s="64"/>
    </row>
    <row r="447" spans="1:32" ht="37.5" customHeight="1" x14ac:dyDescent="0.25">
      <c r="A447" s="2058">
        <v>47</v>
      </c>
      <c r="B447" s="1785" t="s">
        <v>61</v>
      </c>
      <c r="C447" s="1785" t="s">
        <v>64</v>
      </c>
      <c r="D447" s="1785" t="s">
        <v>70</v>
      </c>
      <c r="E447" s="1785" t="s">
        <v>87</v>
      </c>
      <c r="F447" s="1785" t="s">
        <v>55</v>
      </c>
      <c r="G447" s="1785" t="s">
        <v>97</v>
      </c>
      <c r="H447" s="1785" t="s">
        <v>115</v>
      </c>
      <c r="I447" s="2321" t="s">
        <v>504</v>
      </c>
      <c r="J447" s="2324"/>
      <c r="K447" s="2212" t="s">
        <v>207</v>
      </c>
      <c r="L447" s="264" t="s">
        <v>429</v>
      </c>
      <c r="M447" s="264" t="s">
        <v>232</v>
      </c>
      <c r="N447" s="233" t="s">
        <v>431</v>
      </c>
      <c r="O447" s="2215" t="s">
        <v>213</v>
      </c>
      <c r="P447" s="2861">
        <f>'[9]OBRAS 2015-2019 NORTE'!$F$92</f>
        <v>86147964.819999993</v>
      </c>
      <c r="Q447" s="2264" t="s">
        <v>265</v>
      </c>
      <c r="R447" s="2283">
        <v>1</v>
      </c>
      <c r="S447" s="2283">
        <v>0</v>
      </c>
      <c r="T447" s="264"/>
      <c r="U447" s="309"/>
      <c r="V447" s="265"/>
      <c r="W447" s="277"/>
      <c r="X447" s="265"/>
      <c r="Y447" s="265"/>
      <c r="Z447" s="266"/>
      <c r="AA447" s="265"/>
      <c r="AB447" s="265"/>
      <c r="AC447" s="265"/>
      <c r="AD447" s="266"/>
      <c r="AE447" s="266"/>
      <c r="AF447" s="267"/>
    </row>
    <row r="448" spans="1:32" ht="37.5" customHeight="1" x14ac:dyDescent="0.25">
      <c r="A448" s="2059"/>
      <c r="B448" s="1786"/>
      <c r="C448" s="1786"/>
      <c r="D448" s="1786"/>
      <c r="E448" s="1786"/>
      <c r="F448" s="1786"/>
      <c r="G448" s="1786"/>
      <c r="H448" s="1786"/>
      <c r="I448" s="2322"/>
      <c r="J448" s="2325"/>
      <c r="K448" s="2213"/>
      <c r="L448" s="268" t="s">
        <v>438</v>
      </c>
      <c r="M448" s="268" t="s">
        <v>222</v>
      </c>
      <c r="N448" s="246" t="s">
        <v>218</v>
      </c>
      <c r="O448" s="2216"/>
      <c r="P448" s="2862"/>
      <c r="Q448" s="2265"/>
      <c r="R448" s="2284"/>
      <c r="S448" s="2284"/>
      <c r="T448" s="273"/>
      <c r="U448" s="310"/>
      <c r="V448" s="270"/>
      <c r="W448" s="270"/>
      <c r="X448" s="269"/>
      <c r="Y448" s="323"/>
      <c r="Z448" s="270"/>
      <c r="AA448" s="312"/>
      <c r="AB448" s="271"/>
      <c r="AC448" s="271"/>
      <c r="AD448" s="271"/>
      <c r="AE448" s="271"/>
      <c r="AF448" s="272"/>
    </row>
    <row r="449" spans="1:32" ht="37.5" customHeight="1" x14ac:dyDescent="0.25">
      <c r="A449" s="2059"/>
      <c r="B449" s="1786"/>
      <c r="C449" s="1786"/>
      <c r="D449" s="1786"/>
      <c r="E449" s="1786"/>
      <c r="F449" s="1786"/>
      <c r="G449" s="1786"/>
      <c r="H449" s="1786"/>
      <c r="I449" s="2322"/>
      <c r="J449" s="2325"/>
      <c r="K449" s="2213"/>
      <c r="L449" s="273" t="s">
        <v>440</v>
      </c>
      <c r="M449" s="268" t="s">
        <v>222</v>
      </c>
      <c r="N449" s="246" t="s">
        <v>205</v>
      </c>
      <c r="O449" s="2216"/>
      <c r="P449" s="2862"/>
      <c r="Q449" s="2265"/>
      <c r="R449" s="2284"/>
      <c r="S449" s="2284"/>
      <c r="T449" s="273"/>
      <c r="U449" s="310"/>
      <c r="V449" s="270"/>
      <c r="W449" s="270"/>
      <c r="X449" s="270"/>
      <c r="Y449" s="323"/>
      <c r="Z449" s="269"/>
      <c r="AA449" s="269"/>
      <c r="AB449" s="269"/>
      <c r="AC449" s="270"/>
      <c r="AD449" s="270"/>
      <c r="AE449" s="271"/>
      <c r="AF449" s="272"/>
    </row>
    <row r="450" spans="1:32" ht="37.5" customHeight="1" x14ac:dyDescent="0.25">
      <c r="A450" s="2059"/>
      <c r="B450" s="1786"/>
      <c r="C450" s="1786"/>
      <c r="D450" s="1786"/>
      <c r="E450" s="1786"/>
      <c r="F450" s="1786"/>
      <c r="G450" s="1786"/>
      <c r="H450" s="1786"/>
      <c r="I450" s="2322"/>
      <c r="J450" s="2325"/>
      <c r="K450" s="2213"/>
      <c r="L450" s="268" t="s">
        <v>442</v>
      </c>
      <c r="M450" s="270" t="s">
        <v>227</v>
      </c>
      <c r="N450" s="246" t="s">
        <v>443</v>
      </c>
      <c r="O450" s="2216"/>
      <c r="P450" s="2862"/>
      <c r="Q450" s="2265"/>
      <c r="R450" s="2284"/>
      <c r="S450" s="2284"/>
      <c r="T450" s="273"/>
      <c r="U450" s="310"/>
      <c r="V450" s="270"/>
      <c r="W450" s="270"/>
      <c r="X450" s="270"/>
      <c r="Y450" s="270"/>
      <c r="Z450" s="270"/>
      <c r="AA450" s="270"/>
      <c r="AB450" s="269"/>
      <c r="AC450" s="269"/>
      <c r="AD450" s="269"/>
      <c r="AE450" s="271"/>
      <c r="AF450" s="272"/>
    </row>
    <row r="451" spans="1:32" ht="37.5" customHeight="1" x14ac:dyDescent="0.25">
      <c r="A451" s="2059"/>
      <c r="B451" s="1786"/>
      <c r="C451" s="1786"/>
      <c r="D451" s="1786"/>
      <c r="E451" s="1786"/>
      <c r="F451" s="1786"/>
      <c r="G451" s="1786"/>
      <c r="H451" s="1786"/>
      <c r="I451" s="2322"/>
      <c r="J451" s="2325"/>
      <c r="K451" s="2213"/>
      <c r="L451" s="268" t="s">
        <v>445</v>
      </c>
      <c r="M451" s="270" t="s">
        <v>227</v>
      </c>
      <c r="N451" s="246" t="s">
        <v>241</v>
      </c>
      <c r="O451" s="2216"/>
      <c r="P451" s="2862"/>
      <c r="Q451" s="2265"/>
      <c r="R451" s="2284"/>
      <c r="S451" s="2284"/>
      <c r="T451" s="273"/>
      <c r="U451" s="310"/>
      <c r="V451" s="270"/>
      <c r="W451" s="270"/>
      <c r="X451" s="270"/>
      <c r="Y451" s="270"/>
      <c r="Z451" s="270"/>
      <c r="AA451" s="270"/>
      <c r="AB451" s="270"/>
      <c r="AC451" s="270"/>
      <c r="AD451" s="269"/>
      <c r="AE451" s="269"/>
      <c r="AF451" s="272"/>
    </row>
    <row r="452" spans="1:32" ht="37.5" customHeight="1" thickBot="1" x14ac:dyDescent="0.3">
      <c r="A452" s="2060"/>
      <c r="B452" s="1787"/>
      <c r="C452" s="1787"/>
      <c r="D452" s="1787"/>
      <c r="E452" s="1787"/>
      <c r="F452" s="1787"/>
      <c r="G452" s="1787"/>
      <c r="H452" s="1787"/>
      <c r="I452" s="2323"/>
      <c r="J452" s="2326"/>
      <c r="K452" s="2214"/>
      <c r="L452" s="275" t="s">
        <v>448</v>
      </c>
      <c r="M452" s="275" t="s">
        <v>232</v>
      </c>
      <c r="N452" s="260" t="s">
        <v>241</v>
      </c>
      <c r="O452" s="2217"/>
      <c r="P452" s="2863"/>
      <c r="Q452" s="2282"/>
      <c r="R452" s="2285"/>
      <c r="S452" s="2285"/>
      <c r="T452" s="275"/>
      <c r="U452" s="314"/>
      <c r="V452" s="57"/>
      <c r="W452" s="57"/>
      <c r="X452" s="57"/>
      <c r="Y452" s="57"/>
      <c r="Z452" s="57"/>
      <c r="AA452" s="1172"/>
      <c r="AB452" s="1172"/>
      <c r="AC452" s="1172"/>
      <c r="AD452" s="1172"/>
      <c r="AE452" s="1173"/>
      <c r="AF452" s="64"/>
    </row>
    <row r="453" spans="1:32" ht="37.5" customHeight="1" x14ac:dyDescent="0.25">
      <c r="A453" s="2232">
        <v>48</v>
      </c>
      <c r="B453" s="1782" t="s">
        <v>61</v>
      </c>
      <c r="C453" s="1782" t="s">
        <v>64</v>
      </c>
      <c r="D453" s="1782" t="s">
        <v>70</v>
      </c>
      <c r="E453" s="1782" t="s">
        <v>87</v>
      </c>
      <c r="F453" s="1782" t="s">
        <v>55</v>
      </c>
      <c r="G453" s="1782" t="s">
        <v>97</v>
      </c>
      <c r="H453" s="1782" t="s">
        <v>115</v>
      </c>
      <c r="I453" s="2315" t="s">
        <v>505</v>
      </c>
      <c r="J453" s="2318"/>
      <c r="K453" s="2226" t="s">
        <v>207</v>
      </c>
      <c r="L453" s="1074" t="s">
        <v>429</v>
      </c>
      <c r="M453" s="1074" t="s">
        <v>232</v>
      </c>
      <c r="N453" s="1192" t="s">
        <v>431</v>
      </c>
      <c r="O453" s="2229" t="s">
        <v>213</v>
      </c>
      <c r="P453" s="2864">
        <f>'[9]OBRAS 2015-2019 NORTE'!$F$93</f>
        <v>31764434.390000001</v>
      </c>
      <c r="Q453" s="2229" t="s">
        <v>265</v>
      </c>
      <c r="R453" s="2276">
        <v>1</v>
      </c>
      <c r="S453" s="2276">
        <v>0</v>
      </c>
      <c r="T453" s="1074"/>
      <c r="U453" s="309"/>
      <c r="V453" s="265"/>
      <c r="W453" s="277"/>
      <c r="X453" s="265"/>
      <c r="Y453" s="265"/>
      <c r="Z453" s="266"/>
      <c r="AA453" s="265"/>
      <c r="AB453" s="265"/>
      <c r="AC453" s="265"/>
      <c r="AD453" s="266"/>
      <c r="AE453" s="266"/>
      <c r="AF453" s="267"/>
    </row>
    <row r="454" spans="1:32" ht="37.5" customHeight="1" x14ac:dyDescent="0.25">
      <c r="A454" s="2233"/>
      <c r="B454" s="1783"/>
      <c r="C454" s="1783"/>
      <c r="D454" s="1783"/>
      <c r="E454" s="1783"/>
      <c r="F454" s="1783"/>
      <c r="G454" s="1783"/>
      <c r="H454" s="1783"/>
      <c r="I454" s="2316"/>
      <c r="J454" s="2319"/>
      <c r="K454" s="2227"/>
      <c r="L454" s="1195" t="s">
        <v>438</v>
      </c>
      <c r="M454" s="1195" t="s">
        <v>222</v>
      </c>
      <c r="N454" s="1196" t="s">
        <v>218</v>
      </c>
      <c r="O454" s="2230"/>
      <c r="P454" s="2865"/>
      <c r="Q454" s="2230"/>
      <c r="R454" s="2277"/>
      <c r="S454" s="2277"/>
      <c r="T454" s="1075"/>
      <c r="U454" s="310"/>
      <c r="V454" s="270"/>
      <c r="W454" s="270"/>
      <c r="X454" s="269"/>
      <c r="Y454" s="323"/>
      <c r="Z454" s="270"/>
      <c r="AA454" s="312"/>
      <c r="AB454" s="271"/>
      <c r="AC454" s="271"/>
      <c r="AD454" s="271"/>
      <c r="AE454" s="271"/>
      <c r="AF454" s="272"/>
    </row>
    <row r="455" spans="1:32" ht="37.5" customHeight="1" x14ac:dyDescent="0.25">
      <c r="A455" s="2233"/>
      <c r="B455" s="1783"/>
      <c r="C455" s="1783"/>
      <c r="D455" s="1783"/>
      <c r="E455" s="1783"/>
      <c r="F455" s="1783"/>
      <c r="G455" s="1783"/>
      <c r="H455" s="1783"/>
      <c r="I455" s="2316"/>
      <c r="J455" s="2319"/>
      <c r="K455" s="2227"/>
      <c r="L455" s="1075" t="s">
        <v>440</v>
      </c>
      <c r="M455" s="1195" t="s">
        <v>222</v>
      </c>
      <c r="N455" s="1196" t="s">
        <v>205</v>
      </c>
      <c r="O455" s="2230"/>
      <c r="P455" s="2865"/>
      <c r="Q455" s="2230"/>
      <c r="R455" s="2277"/>
      <c r="S455" s="2277"/>
      <c r="T455" s="1075"/>
      <c r="U455" s="310"/>
      <c r="V455" s="270"/>
      <c r="W455" s="270"/>
      <c r="X455" s="270"/>
      <c r="Y455" s="323"/>
      <c r="Z455" s="269"/>
      <c r="AA455" s="269"/>
      <c r="AB455" s="269"/>
      <c r="AC455" s="270"/>
      <c r="AD455" s="270"/>
      <c r="AE455" s="271"/>
      <c r="AF455" s="272"/>
    </row>
    <row r="456" spans="1:32" ht="37.5" customHeight="1" x14ac:dyDescent="0.25">
      <c r="A456" s="2233"/>
      <c r="B456" s="1783"/>
      <c r="C456" s="1783"/>
      <c r="D456" s="1783"/>
      <c r="E456" s="1783"/>
      <c r="F456" s="1783"/>
      <c r="G456" s="1783"/>
      <c r="H456" s="1783"/>
      <c r="I456" s="2316"/>
      <c r="J456" s="2319"/>
      <c r="K456" s="2227"/>
      <c r="L456" s="1195" t="s">
        <v>442</v>
      </c>
      <c r="M456" s="1199" t="s">
        <v>227</v>
      </c>
      <c r="N456" s="1196" t="s">
        <v>443</v>
      </c>
      <c r="O456" s="2230"/>
      <c r="P456" s="2865"/>
      <c r="Q456" s="2230"/>
      <c r="R456" s="2277"/>
      <c r="S456" s="2277"/>
      <c r="T456" s="1075"/>
      <c r="U456" s="310"/>
      <c r="V456" s="270"/>
      <c r="W456" s="270"/>
      <c r="X456" s="270"/>
      <c r="Y456" s="270"/>
      <c r="Z456" s="270"/>
      <c r="AA456" s="270"/>
      <c r="AB456" s="269"/>
      <c r="AC456" s="269"/>
      <c r="AD456" s="269"/>
      <c r="AE456" s="271"/>
      <c r="AF456" s="272"/>
    </row>
    <row r="457" spans="1:32" ht="37.5" customHeight="1" x14ac:dyDescent="0.25">
      <c r="A457" s="2233"/>
      <c r="B457" s="1783"/>
      <c r="C457" s="1783"/>
      <c r="D457" s="1783"/>
      <c r="E457" s="1783"/>
      <c r="F457" s="1783"/>
      <c r="G457" s="1783"/>
      <c r="H457" s="1783"/>
      <c r="I457" s="2316"/>
      <c r="J457" s="2319"/>
      <c r="K457" s="2227"/>
      <c r="L457" s="1195" t="s">
        <v>445</v>
      </c>
      <c r="M457" s="1199" t="s">
        <v>227</v>
      </c>
      <c r="N457" s="1196" t="s">
        <v>241</v>
      </c>
      <c r="O457" s="2230"/>
      <c r="P457" s="2865"/>
      <c r="Q457" s="2230"/>
      <c r="R457" s="2277"/>
      <c r="S457" s="2277"/>
      <c r="T457" s="1075"/>
      <c r="U457" s="310"/>
      <c r="V457" s="270"/>
      <c r="W457" s="270"/>
      <c r="X457" s="270"/>
      <c r="Y457" s="270"/>
      <c r="Z457" s="270"/>
      <c r="AA457" s="270"/>
      <c r="AB457" s="270"/>
      <c r="AC457" s="270"/>
      <c r="AD457" s="269"/>
      <c r="AE457" s="269"/>
      <c r="AF457" s="272"/>
    </row>
    <row r="458" spans="1:32" ht="37.5" customHeight="1" thickBot="1" x14ac:dyDescent="0.3">
      <c r="A458" s="2234"/>
      <c r="B458" s="1784"/>
      <c r="C458" s="1784"/>
      <c r="D458" s="1784"/>
      <c r="E458" s="1784"/>
      <c r="F458" s="1784"/>
      <c r="G458" s="1784"/>
      <c r="H458" s="1784"/>
      <c r="I458" s="2317"/>
      <c r="J458" s="2320"/>
      <c r="K458" s="2228"/>
      <c r="L458" s="1076" t="s">
        <v>448</v>
      </c>
      <c r="M458" s="1076" t="s">
        <v>232</v>
      </c>
      <c r="N458" s="1201" t="s">
        <v>241</v>
      </c>
      <c r="O458" s="2231"/>
      <c r="P458" s="2866"/>
      <c r="Q458" s="2231"/>
      <c r="R458" s="2278"/>
      <c r="S458" s="2278"/>
      <c r="T458" s="1076"/>
      <c r="U458" s="314"/>
      <c r="V458" s="57"/>
      <c r="W458" s="57"/>
      <c r="X458" s="57"/>
      <c r="Y458" s="57"/>
      <c r="Z458" s="57"/>
      <c r="AA458" s="1172"/>
      <c r="AB458" s="1172"/>
      <c r="AC458" s="1172"/>
      <c r="AD458" s="1172"/>
      <c r="AE458" s="1173"/>
      <c r="AF458" s="64"/>
    </row>
    <row r="459" spans="1:32" ht="37.5" customHeight="1" x14ac:dyDescent="0.25">
      <c r="A459" s="2058">
        <v>49</v>
      </c>
      <c r="B459" s="1785" t="s">
        <v>61</v>
      </c>
      <c r="C459" s="1785" t="s">
        <v>64</v>
      </c>
      <c r="D459" s="1785" t="s">
        <v>70</v>
      </c>
      <c r="E459" s="1785" t="s">
        <v>87</v>
      </c>
      <c r="F459" s="1785" t="s">
        <v>55</v>
      </c>
      <c r="G459" s="1785" t="s">
        <v>97</v>
      </c>
      <c r="H459" s="1785" t="s">
        <v>115</v>
      </c>
      <c r="I459" s="2321" t="s">
        <v>506</v>
      </c>
      <c r="J459" s="2324"/>
      <c r="K459" s="2212" t="s">
        <v>207</v>
      </c>
      <c r="L459" s="264" t="s">
        <v>429</v>
      </c>
      <c r="M459" s="264" t="s">
        <v>232</v>
      </c>
      <c r="N459" s="233" t="s">
        <v>431</v>
      </c>
      <c r="O459" s="2215" t="s">
        <v>213</v>
      </c>
      <c r="P459" s="2861">
        <f>'[9]OBRAS 2015-2019 NORTE'!$F$95</f>
        <v>93894097.260000005</v>
      </c>
      <c r="Q459" s="2264" t="s">
        <v>265</v>
      </c>
      <c r="R459" s="2283">
        <v>1</v>
      </c>
      <c r="S459" s="2283">
        <v>0</v>
      </c>
      <c r="T459" s="264"/>
      <c r="U459" s="309"/>
      <c r="V459" s="265"/>
      <c r="W459" s="277"/>
      <c r="X459" s="265"/>
      <c r="Y459" s="265"/>
      <c r="Z459" s="266"/>
      <c r="AA459" s="265"/>
      <c r="AB459" s="265"/>
      <c r="AC459" s="265"/>
      <c r="AD459" s="266"/>
      <c r="AE459" s="266"/>
      <c r="AF459" s="267"/>
    </row>
    <row r="460" spans="1:32" ht="37.5" customHeight="1" x14ac:dyDescent="0.25">
      <c r="A460" s="2059"/>
      <c r="B460" s="1786"/>
      <c r="C460" s="1786"/>
      <c r="D460" s="1786"/>
      <c r="E460" s="1786"/>
      <c r="F460" s="1786"/>
      <c r="G460" s="1786"/>
      <c r="H460" s="1786"/>
      <c r="I460" s="2322"/>
      <c r="J460" s="2325"/>
      <c r="K460" s="2213"/>
      <c r="L460" s="268" t="s">
        <v>438</v>
      </c>
      <c r="M460" s="268" t="s">
        <v>222</v>
      </c>
      <c r="N460" s="246" t="s">
        <v>218</v>
      </c>
      <c r="O460" s="2216"/>
      <c r="P460" s="2862"/>
      <c r="Q460" s="2265"/>
      <c r="R460" s="2284"/>
      <c r="S460" s="2284"/>
      <c r="T460" s="273"/>
      <c r="U460" s="310"/>
      <c r="V460" s="270"/>
      <c r="W460" s="270"/>
      <c r="X460" s="269"/>
      <c r="Y460" s="323"/>
      <c r="Z460" s="270"/>
      <c r="AA460" s="312"/>
      <c r="AB460" s="271"/>
      <c r="AC460" s="271"/>
      <c r="AD460" s="271"/>
      <c r="AE460" s="271"/>
      <c r="AF460" s="272"/>
    </row>
    <row r="461" spans="1:32" ht="37.5" customHeight="1" x14ac:dyDescent="0.25">
      <c r="A461" s="2059"/>
      <c r="B461" s="1786"/>
      <c r="C461" s="1786"/>
      <c r="D461" s="1786"/>
      <c r="E461" s="1786"/>
      <c r="F461" s="1786"/>
      <c r="G461" s="1786"/>
      <c r="H461" s="1786"/>
      <c r="I461" s="2322"/>
      <c r="J461" s="2325"/>
      <c r="K461" s="2213"/>
      <c r="L461" s="273" t="s">
        <v>440</v>
      </c>
      <c r="M461" s="268" t="s">
        <v>222</v>
      </c>
      <c r="N461" s="246" t="s">
        <v>205</v>
      </c>
      <c r="O461" s="2216"/>
      <c r="P461" s="2862"/>
      <c r="Q461" s="2265"/>
      <c r="R461" s="2284"/>
      <c r="S461" s="2284"/>
      <c r="T461" s="273"/>
      <c r="U461" s="310"/>
      <c r="V461" s="270"/>
      <c r="W461" s="270"/>
      <c r="X461" s="270"/>
      <c r="Y461" s="323"/>
      <c r="Z461" s="269"/>
      <c r="AA461" s="269"/>
      <c r="AB461" s="269"/>
      <c r="AC461" s="270"/>
      <c r="AD461" s="270"/>
      <c r="AE461" s="271"/>
      <c r="AF461" s="272"/>
    </row>
    <row r="462" spans="1:32" ht="37.5" customHeight="1" x14ac:dyDescent="0.25">
      <c r="A462" s="2059"/>
      <c r="B462" s="1786"/>
      <c r="C462" s="1786"/>
      <c r="D462" s="1786"/>
      <c r="E462" s="1786"/>
      <c r="F462" s="1786"/>
      <c r="G462" s="1786"/>
      <c r="H462" s="1786"/>
      <c r="I462" s="2322"/>
      <c r="J462" s="2325"/>
      <c r="K462" s="2213"/>
      <c r="L462" s="268" t="s">
        <v>442</v>
      </c>
      <c r="M462" s="270" t="s">
        <v>227</v>
      </c>
      <c r="N462" s="246" t="s">
        <v>443</v>
      </c>
      <c r="O462" s="2216"/>
      <c r="P462" s="2862"/>
      <c r="Q462" s="2265"/>
      <c r="R462" s="2284"/>
      <c r="S462" s="2284"/>
      <c r="T462" s="273"/>
      <c r="U462" s="310"/>
      <c r="V462" s="270"/>
      <c r="W462" s="270"/>
      <c r="X462" s="270"/>
      <c r="Y462" s="270"/>
      <c r="Z462" s="270"/>
      <c r="AA462" s="270"/>
      <c r="AB462" s="269"/>
      <c r="AC462" s="269"/>
      <c r="AD462" s="269"/>
      <c r="AE462" s="271"/>
      <c r="AF462" s="272"/>
    </row>
    <row r="463" spans="1:32" ht="37.5" customHeight="1" x14ac:dyDescent="0.25">
      <c r="A463" s="2059"/>
      <c r="B463" s="1786"/>
      <c r="C463" s="1786"/>
      <c r="D463" s="1786"/>
      <c r="E463" s="1786"/>
      <c r="F463" s="1786"/>
      <c r="G463" s="1786"/>
      <c r="H463" s="1786"/>
      <c r="I463" s="2322"/>
      <c r="J463" s="2325"/>
      <c r="K463" s="2213"/>
      <c r="L463" s="268" t="s">
        <v>445</v>
      </c>
      <c r="M463" s="270" t="s">
        <v>227</v>
      </c>
      <c r="N463" s="246" t="s">
        <v>241</v>
      </c>
      <c r="O463" s="2216"/>
      <c r="P463" s="2862"/>
      <c r="Q463" s="2265"/>
      <c r="R463" s="2284"/>
      <c r="S463" s="2284"/>
      <c r="T463" s="273"/>
      <c r="U463" s="310"/>
      <c r="V463" s="270"/>
      <c r="W463" s="270"/>
      <c r="X463" s="270"/>
      <c r="Y463" s="270"/>
      <c r="Z463" s="270"/>
      <c r="AA463" s="270"/>
      <c r="AB463" s="270"/>
      <c r="AC463" s="270"/>
      <c r="AD463" s="269"/>
      <c r="AE463" s="269"/>
      <c r="AF463" s="272"/>
    </row>
    <row r="464" spans="1:32" ht="37.5" customHeight="1" thickBot="1" x14ac:dyDescent="0.3">
      <c r="A464" s="2060"/>
      <c r="B464" s="1787"/>
      <c r="C464" s="1787"/>
      <c r="D464" s="1787"/>
      <c r="E464" s="1787"/>
      <c r="F464" s="1787"/>
      <c r="G464" s="1787"/>
      <c r="H464" s="1787"/>
      <c r="I464" s="2323"/>
      <c r="J464" s="2326"/>
      <c r="K464" s="2214"/>
      <c r="L464" s="275" t="s">
        <v>448</v>
      </c>
      <c r="M464" s="275" t="s">
        <v>232</v>
      </c>
      <c r="N464" s="260" t="s">
        <v>241</v>
      </c>
      <c r="O464" s="2217"/>
      <c r="P464" s="2863"/>
      <c r="Q464" s="2282"/>
      <c r="R464" s="2285"/>
      <c r="S464" s="2285"/>
      <c r="T464" s="275"/>
      <c r="U464" s="314"/>
      <c r="V464" s="57"/>
      <c r="W464" s="57"/>
      <c r="X464" s="57"/>
      <c r="Y464" s="57"/>
      <c r="Z464" s="57"/>
      <c r="AA464" s="1172"/>
      <c r="AB464" s="1172"/>
      <c r="AC464" s="1172"/>
      <c r="AD464" s="1172"/>
      <c r="AE464" s="1173"/>
      <c r="AF464" s="64"/>
    </row>
    <row r="465" spans="1:32" ht="37.5" customHeight="1" x14ac:dyDescent="0.25">
      <c r="A465" s="2232">
        <v>50</v>
      </c>
      <c r="B465" s="1782" t="s">
        <v>61</v>
      </c>
      <c r="C465" s="1782" t="s">
        <v>64</v>
      </c>
      <c r="D465" s="1782" t="s">
        <v>70</v>
      </c>
      <c r="E465" s="1782" t="s">
        <v>87</v>
      </c>
      <c r="F465" s="1782" t="s">
        <v>55</v>
      </c>
      <c r="G465" s="1782" t="s">
        <v>97</v>
      </c>
      <c r="H465" s="1782" t="s">
        <v>115</v>
      </c>
      <c r="I465" s="2315" t="s">
        <v>507</v>
      </c>
      <c r="J465" s="2318"/>
      <c r="K465" s="2226" t="s">
        <v>207</v>
      </c>
      <c r="L465" s="1074" t="s">
        <v>429</v>
      </c>
      <c r="M465" s="1074" t="s">
        <v>232</v>
      </c>
      <c r="N465" s="1192" t="s">
        <v>431</v>
      </c>
      <c r="O465" s="2229" t="s">
        <v>213</v>
      </c>
      <c r="P465" s="2864">
        <f>'[9]OBRAS 2015-2019 NORTE'!$F$96</f>
        <v>383738236.31999999</v>
      </c>
      <c r="Q465" s="2229" t="s">
        <v>265</v>
      </c>
      <c r="R465" s="2276">
        <v>1</v>
      </c>
      <c r="S465" s="2276">
        <v>0</v>
      </c>
      <c r="T465" s="1074"/>
      <c r="U465" s="277"/>
      <c r="V465" s="265"/>
      <c r="W465" s="265"/>
      <c r="X465" s="265"/>
      <c r="Y465" s="265"/>
      <c r="Z465" s="266"/>
      <c r="AA465" s="265"/>
      <c r="AB465" s="265"/>
      <c r="AC465" s="265"/>
      <c r="AD465" s="266"/>
      <c r="AE465" s="266"/>
      <c r="AF465" s="267"/>
    </row>
    <row r="466" spans="1:32" ht="37.5" customHeight="1" x14ac:dyDescent="0.25">
      <c r="A466" s="2233"/>
      <c r="B466" s="1783"/>
      <c r="C466" s="1783"/>
      <c r="D466" s="1783"/>
      <c r="E466" s="1783"/>
      <c r="F466" s="1783"/>
      <c r="G466" s="1783"/>
      <c r="H466" s="1783"/>
      <c r="I466" s="2316"/>
      <c r="J466" s="2319"/>
      <c r="K466" s="2227"/>
      <c r="L466" s="1195" t="s">
        <v>438</v>
      </c>
      <c r="M466" s="1195" t="s">
        <v>222</v>
      </c>
      <c r="N466" s="1196" t="s">
        <v>218</v>
      </c>
      <c r="O466" s="2230"/>
      <c r="P466" s="2865"/>
      <c r="Q466" s="2230"/>
      <c r="R466" s="2277"/>
      <c r="S466" s="2277"/>
      <c r="T466" s="1075"/>
      <c r="U466" s="270"/>
      <c r="V466" s="269"/>
      <c r="W466" s="270"/>
      <c r="X466" s="270"/>
      <c r="Y466" s="271"/>
      <c r="Z466" s="270"/>
      <c r="AA466" s="270"/>
      <c r="AB466" s="270"/>
      <c r="AC466" s="271"/>
      <c r="AD466" s="270"/>
      <c r="AE466" s="270"/>
      <c r="AF466" s="272"/>
    </row>
    <row r="467" spans="1:32" ht="37.5" customHeight="1" x14ac:dyDescent="0.25">
      <c r="A467" s="2233"/>
      <c r="B467" s="1783"/>
      <c r="C467" s="1783"/>
      <c r="D467" s="1783"/>
      <c r="E467" s="1783"/>
      <c r="F467" s="1783"/>
      <c r="G467" s="1783"/>
      <c r="H467" s="1783"/>
      <c r="I467" s="2316"/>
      <c r="J467" s="2319"/>
      <c r="K467" s="2227"/>
      <c r="L467" s="1075" t="s">
        <v>440</v>
      </c>
      <c r="M467" s="1195" t="s">
        <v>222</v>
      </c>
      <c r="N467" s="1196" t="s">
        <v>205</v>
      </c>
      <c r="O467" s="2230"/>
      <c r="P467" s="2865"/>
      <c r="Q467" s="2230"/>
      <c r="R467" s="2277"/>
      <c r="S467" s="2277"/>
      <c r="T467" s="1075"/>
      <c r="U467" s="270"/>
      <c r="V467" s="269"/>
      <c r="W467" s="269"/>
      <c r="X467" s="269"/>
      <c r="Y467" s="271"/>
      <c r="Z467" s="270"/>
      <c r="AA467" s="271"/>
      <c r="AB467" s="271"/>
      <c r="AC467" s="271"/>
      <c r="AD467" s="271"/>
      <c r="AE467" s="270"/>
      <c r="AF467" s="272"/>
    </row>
    <row r="468" spans="1:32" ht="37.5" customHeight="1" x14ac:dyDescent="0.25">
      <c r="A468" s="2233"/>
      <c r="B468" s="1783"/>
      <c r="C468" s="1783"/>
      <c r="D468" s="1783"/>
      <c r="E468" s="1783"/>
      <c r="F468" s="1783"/>
      <c r="G468" s="1783"/>
      <c r="H468" s="1783"/>
      <c r="I468" s="2316"/>
      <c r="J468" s="2319"/>
      <c r="K468" s="2227"/>
      <c r="L468" s="1195" t="s">
        <v>442</v>
      </c>
      <c r="M468" s="1199" t="s">
        <v>227</v>
      </c>
      <c r="N468" s="1196" t="s">
        <v>443</v>
      </c>
      <c r="O468" s="2230"/>
      <c r="P468" s="2865"/>
      <c r="Q468" s="2230"/>
      <c r="R468" s="2277"/>
      <c r="S468" s="2277"/>
      <c r="T468" s="1075"/>
      <c r="U468" s="270"/>
      <c r="V468" s="270"/>
      <c r="W468" s="270"/>
      <c r="X468" s="269"/>
      <c r="Y468" s="269"/>
      <c r="Z468" s="270"/>
      <c r="AA468" s="270"/>
      <c r="AB468" s="270"/>
      <c r="AC468" s="270"/>
      <c r="AD468" s="270"/>
      <c r="AE468" s="270"/>
      <c r="AF468" s="272"/>
    </row>
    <row r="469" spans="1:32" ht="37.5" customHeight="1" x14ac:dyDescent="0.25">
      <c r="A469" s="2233"/>
      <c r="B469" s="1783"/>
      <c r="C469" s="1783"/>
      <c r="D469" s="1783"/>
      <c r="E469" s="1783"/>
      <c r="F469" s="1783"/>
      <c r="G469" s="1783"/>
      <c r="H469" s="1783"/>
      <c r="I469" s="2316"/>
      <c r="J469" s="2319"/>
      <c r="K469" s="2227"/>
      <c r="L469" s="1195" t="s">
        <v>445</v>
      </c>
      <c r="M469" s="1199" t="s">
        <v>227</v>
      </c>
      <c r="N469" s="1196" t="s">
        <v>241</v>
      </c>
      <c r="O469" s="2230"/>
      <c r="P469" s="2865"/>
      <c r="Q469" s="2230"/>
      <c r="R469" s="2277"/>
      <c r="S469" s="2277"/>
      <c r="T469" s="1075"/>
      <c r="U469" s="270"/>
      <c r="V469" s="270"/>
      <c r="W469" s="270"/>
      <c r="X469" s="270"/>
      <c r="Y469" s="269"/>
      <c r="Z469" s="270"/>
      <c r="AA469" s="270"/>
      <c r="AB469" s="270"/>
      <c r="AC469" s="270"/>
      <c r="AD469" s="270"/>
      <c r="AE469" s="270"/>
      <c r="AF469" s="272"/>
    </row>
    <row r="470" spans="1:32" ht="37.5" customHeight="1" thickBot="1" x14ac:dyDescent="0.3">
      <c r="A470" s="2234"/>
      <c r="B470" s="1784"/>
      <c r="C470" s="1784"/>
      <c r="D470" s="1784"/>
      <c r="E470" s="1784"/>
      <c r="F470" s="1784"/>
      <c r="G470" s="1784"/>
      <c r="H470" s="1784"/>
      <c r="I470" s="2317"/>
      <c r="J470" s="2320"/>
      <c r="K470" s="2228"/>
      <c r="L470" s="1076" t="s">
        <v>448</v>
      </c>
      <c r="M470" s="1076" t="s">
        <v>232</v>
      </c>
      <c r="N470" s="1201" t="s">
        <v>241</v>
      </c>
      <c r="O470" s="2231"/>
      <c r="P470" s="2866"/>
      <c r="Q470" s="2231"/>
      <c r="R470" s="2278"/>
      <c r="S470" s="2278"/>
      <c r="T470" s="1076"/>
      <c r="U470" s="57"/>
      <c r="V470" s="57"/>
      <c r="W470" s="57"/>
      <c r="X470" s="57"/>
      <c r="Y470" s="62"/>
      <c r="Z470" s="57"/>
      <c r="AA470" s="57"/>
      <c r="AB470" s="57"/>
      <c r="AC470" s="57"/>
      <c r="AD470" s="57"/>
      <c r="AE470" s="57"/>
      <c r="AF470" s="64"/>
    </row>
    <row r="471" spans="1:32" ht="37.5" customHeight="1" x14ac:dyDescent="0.25">
      <c r="A471" s="2058">
        <v>51</v>
      </c>
      <c r="B471" s="1785" t="s">
        <v>61</v>
      </c>
      <c r="C471" s="1785" t="s">
        <v>64</v>
      </c>
      <c r="D471" s="1785" t="s">
        <v>70</v>
      </c>
      <c r="E471" s="1785" t="s">
        <v>87</v>
      </c>
      <c r="F471" s="1785" t="s">
        <v>55</v>
      </c>
      <c r="G471" s="1785" t="s">
        <v>97</v>
      </c>
      <c r="H471" s="1785" t="s">
        <v>115</v>
      </c>
      <c r="I471" s="2327" t="s">
        <v>508</v>
      </c>
      <c r="J471" s="2324"/>
      <c r="K471" s="2212" t="s">
        <v>201</v>
      </c>
      <c r="L471" s="264" t="s">
        <v>429</v>
      </c>
      <c r="M471" s="264" t="s">
        <v>232</v>
      </c>
      <c r="N471" s="233" t="s">
        <v>431</v>
      </c>
      <c r="O471" s="2215" t="s">
        <v>213</v>
      </c>
      <c r="P471" s="2861">
        <f>'[9]OBRAS 2015-2019 NORTE'!$F$97</f>
        <v>69214167.469999999</v>
      </c>
      <c r="Q471" s="2264" t="s">
        <v>265</v>
      </c>
      <c r="R471" s="2283">
        <v>1</v>
      </c>
      <c r="S471" s="2283">
        <v>0</v>
      </c>
      <c r="T471" s="264"/>
      <c r="U471" s="309"/>
      <c r="V471" s="265"/>
      <c r="W471" s="265"/>
      <c r="X471" s="277"/>
      <c r="Y471" s="265"/>
      <c r="Z471" s="265"/>
      <c r="AA471" s="265"/>
      <c r="AB471" s="265"/>
      <c r="AC471" s="265"/>
      <c r="AD471" s="266"/>
      <c r="AE471" s="266"/>
      <c r="AF471" s="267"/>
    </row>
    <row r="472" spans="1:32" ht="37.5" customHeight="1" x14ac:dyDescent="0.25">
      <c r="A472" s="2059"/>
      <c r="B472" s="1786"/>
      <c r="C472" s="1786"/>
      <c r="D472" s="1786"/>
      <c r="E472" s="1786"/>
      <c r="F472" s="1786"/>
      <c r="G472" s="1786"/>
      <c r="H472" s="1786"/>
      <c r="I472" s="2322"/>
      <c r="J472" s="2325"/>
      <c r="K472" s="2213"/>
      <c r="L472" s="268" t="s">
        <v>438</v>
      </c>
      <c r="M472" s="268" t="s">
        <v>222</v>
      </c>
      <c r="N472" s="246" t="s">
        <v>218</v>
      </c>
      <c r="O472" s="2216"/>
      <c r="P472" s="2862"/>
      <c r="Q472" s="2265"/>
      <c r="R472" s="2284"/>
      <c r="S472" s="2284"/>
      <c r="T472" s="273"/>
      <c r="U472" s="270"/>
      <c r="V472" s="270"/>
      <c r="W472" s="270"/>
      <c r="X472" s="270"/>
      <c r="Y472" s="269"/>
      <c r="Z472" s="270"/>
      <c r="AA472" s="270"/>
      <c r="AB472" s="271"/>
      <c r="AC472" s="271"/>
      <c r="AD472" s="270"/>
      <c r="AE472" s="270"/>
      <c r="AF472" s="272"/>
    </row>
    <row r="473" spans="1:32" ht="37.5" customHeight="1" x14ac:dyDescent="0.25">
      <c r="A473" s="2059"/>
      <c r="B473" s="1786"/>
      <c r="C473" s="1786"/>
      <c r="D473" s="1786"/>
      <c r="E473" s="1786"/>
      <c r="F473" s="1786"/>
      <c r="G473" s="1786"/>
      <c r="H473" s="1786"/>
      <c r="I473" s="2322"/>
      <c r="J473" s="2325"/>
      <c r="K473" s="2213"/>
      <c r="L473" s="273" t="s">
        <v>440</v>
      </c>
      <c r="M473" s="268" t="s">
        <v>222</v>
      </c>
      <c r="N473" s="246" t="s">
        <v>205</v>
      </c>
      <c r="O473" s="2216"/>
      <c r="P473" s="2862"/>
      <c r="Q473" s="2265"/>
      <c r="R473" s="2284"/>
      <c r="S473" s="2284"/>
      <c r="T473" s="273"/>
      <c r="U473" s="270"/>
      <c r="V473" s="270"/>
      <c r="W473" s="270"/>
      <c r="X473" s="270"/>
      <c r="Y473" s="269"/>
      <c r="Z473" s="269"/>
      <c r="AA473" s="269"/>
      <c r="AB473" s="271"/>
      <c r="AC473" s="271"/>
      <c r="AD473" s="271"/>
      <c r="AE473" s="270"/>
      <c r="AF473" s="272"/>
    </row>
    <row r="474" spans="1:32" ht="37.5" customHeight="1" x14ac:dyDescent="0.25">
      <c r="A474" s="2059"/>
      <c r="B474" s="1786"/>
      <c r="C474" s="1786"/>
      <c r="D474" s="1786"/>
      <c r="E474" s="1786"/>
      <c r="F474" s="1786"/>
      <c r="G474" s="1786"/>
      <c r="H474" s="1786"/>
      <c r="I474" s="2322"/>
      <c r="J474" s="2325"/>
      <c r="K474" s="2213"/>
      <c r="L474" s="268" t="s">
        <v>442</v>
      </c>
      <c r="M474" s="270" t="s">
        <v>227</v>
      </c>
      <c r="N474" s="246" t="s">
        <v>443</v>
      </c>
      <c r="O474" s="2216"/>
      <c r="P474" s="2862"/>
      <c r="Q474" s="2265"/>
      <c r="R474" s="2284"/>
      <c r="S474" s="2284"/>
      <c r="T474" s="273"/>
      <c r="U474" s="270"/>
      <c r="V474" s="270"/>
      <c r="W474" s="270"/>
      <c r="X474" s="270"/>
      <c r="Y474" s="270"/>
      <c r="Z474" s="270"/>
      <c r="AA474" s="269"/>
      <c r="AB474" s="269"/>
      <c r="AC474" s="270"/>
      <c r="AD474" s="270"/>
      <c r="AE474" s="270"/>
      <c r="AF474" s="272"/>
    </row>
    <row r="475" spans="1:32" ht="37.5" customHeight="1" x14ac:dyDescent="0.25">
      <c r="A475" s="2059"/>
      <c r="B475" s="1786"/>
      <c r="C475" s="1786"/>
      <c r="D475" s="1786"/>
      <c r="E475" s="1786"/>
      <c r="F475" s="1786"/>
      <c r="G475" s="1786"/>
      <c r="H475" s="1786"/>
      <c r="I475" s="2322"/>
      <c r="J475" s="2325"/>
      <c r="K475" s="2213"/>
      <c r="L475" s="268" t="s">
        <v>445</v>
      </c>
      <c r="M475" s="270" t="s">
        <v>227</v>
      </c>
      <c r="N475" s="246" t="s">
        <v>241</v>
      </c>
      <c r="O475" s="2216"/>
      <c r="P475" s="2862"/>
      <c r="Q475" s="2265"/>
      <c r="R475" s="2284"/>
      <c r="S475" s="2284"/>
      <c r="T475" s="273"/>
      <c r="U475" s="270"/>
      <c r="V475" s="270"/>
      <c r="W475" s="270"/>
      <c r="X475" s="270"/>
      <c r="Y475" s="270"/>
      <c r="Z475" s="270"/>
      <c r="AA475" s="270"/>
      <c r="AB475" s="269"/>
      <c r="AC475" s="270"/>
      <c r="AD475" s="270"/>
      <c r="AE475" s="270"/>
      <c r="AF475" s="272"/>
    </row>
    <row r="476" spans="1:32" ht="37.5" customHeight="1" thickBot="1" x14ac:dyDescent="0.3">
      <c r="A476" s="2060"/>
      <c r="B476" s="1787"/>
      <c r="C476" s="1787"/>
      <c r="D476" s="1787"/>
      <c r="E476" s="1787"/>
      <c r="F476" s="1787"/>
      <c r="G476" s="1787"/>
      <c r="H476" s="1787"/>
      <c r="I476" s="2323"/>
      <c r="J476" s="2326"/>
      <c r="K476" s="2214"/>
      <c r="L476" s="275" t="s">
        <v>448</v>
      </c>
      <c r="M476" s="275" t="s">
        <v>232</v>
      </c>
      <c r="N476" s="260" t="s">
        <v>241</v>
      </c>
      <c r="O476" s="2217"/>
      <c r="P476" s="2863"/>
      <c r="Q476" s="2282"/>
      <c r="R476" s="2285"/>
      <c r="S476" s="2285"/>
      <c r="T476" s="275"/>
      <c r="U476" s="57"/>
      <c r="V476" s="57"/>
      <c r="W476" s="57"/>
      <c r="X476" s="57"/>
      <c r="Y476" s="57"/>
      <c r="Z476" s="57"/>
      <c r="AA476" s="57"/>
      <c r="AB476" s="62"/>
      <c r="AC476" s="57"/>
      <c r="AD476" s="57"/>
      <c r="AE476" s="57"/>
      <c r="AF476" s="64"/>
    </row>
    <row r="477" spans="1:32" ht="37.5" customHeight="1" x14ac:dyDescent="0.25">
      <c r="A477" s="2232">
        <v>52</v>
      </c>
      <c r="B477" s="1782" t="s">
        <v>61</v>
      </c>
      <c r="C477" s="1782" t="s">
        <v>64</v>
      </c>
      <c r="D477" s="1782" t="s">
        <v>70</v>
      </c>
      <c r="E477" s="1782" t="s">
        <v>87</v>
      </c>
      <c r="F477" s="1782" t="s">
        <v>55</v>
      </c>
      <c r="G477" s="1782" t="s">
        <v>97</v>
      </c>
      <c r="H477" s="1782" t="s">
        <v>115</v>
      </c>
      <c r="I477" s="2315" t="s">
        <v>509</v>
      </c>
      <c r="J477" s="2318"/>
      <c r="K477" s="2226" t="s">
        <v>201</v>
      </c>
      <c r="L477" s="1074" t="s">
        <v>429</v>
      </c>
      <c r="M477" s="1074" t="s">
        <v>232</v>
      </c>
      <c r="N477" s="1192" t="s">
        <v>431</v>
      </c>
      <c r="O477" s="2229" t="s">
        <v>213</v>
      </c>
      <c r="P477" s="2864">
        <f>'[9]OBRAS 2015-2019 NORTE'!$F$98</f>
        <v>68927040.599999994</v>
      </c>
      <c r="Q477" s="2229" t="s">
        <v>265</v>
      </c>
      <c r="R477" s="2276">
        <v>1</v>
      </c>
      <c r="S477" s="2276">
        <v>0</v>
      </c>
      <c r="T477" s="1074"/>
      <c r="U477" s="309"/>
      <c r="V477" s="265"/>
      <c r="W477" s="265"/>
      <c r="X477" s="277"/>
      <c r="Y477" s="265"/>
      <c r="Z477" s="265"/>
      <c r="AA477" s="265"/>
      <c r="AB477" s="265"/>
      <c r="AC477" s="265"/>
      <c r="AD477" s="266"/>
      <c r="AE477" s="266"/>
      <c r="AF477" s="267"/>
    </row>
    <row r="478" spans="1:32" ht="37.5" customHeight="1" x14ac:dyDescent="0.25">
      <c r="A478" s="2233"/>
      <c r="B478" s="1783"/>
      <c r="C478" s="1783"/>
      <c r="D478" s="1783"/>
      <c r="E478" s="1783"/>
      <c r="F478" s="1783"/>
      <c r="G478" s="1783"/>
      <c r="H478" s="1783"/>
      <c r="I478" s="2316"/>
      <c r="J478" s="2319"/>
      <c r="K478" s="2227"/>
      <c r="L478" s="1195" t="s">
        <v>438</v>
      </c>
      <c r="M478" s="1195" t="s">
        <v>222</v>
      </c>
      <c r="N478" s="1196" t="s">
        <v>218</v>
      </c>
      <c r="O478" s="2230"/>
      <c r="P478" s="2865"/>
      <c r="Q478" s="2230"/>
      <c r="R478" s="2277"/>
      <c r="S478" s="2277"/>
      <c r="T478" s="1075"/>
      <c r="U478" s="270"/>
      <c r="V478" s="270"/>
      <c r="W478" s="270"/>
      <c r="X478" s="270"/>
      <c r="Y478" s="269"/>
      <c r="Z478" s="270"/>
      <c r="AA478" s="270"/>
      <c r="AB478" s="271"/>
      <c r="AC478" s="271"/>
      <c r="AD478" s="270"/>
      <c r="AE478" s="270"/>
      <c r="AF478" s="272"/>
    </row>
    <row r="479" spans="1:32" ht="37.5" customHeight="1" x14ac:dyDescent="0.25">
      <c r="A479" s="2233"/>
      <c r="B479" s="1783"/>
      <c r="C479" s="1783"/>
      <c r="D479" s="1783"/>
      <c r="E479" s="1783"/>
      <c r="F479" s="1783"/>
      <c r="G479" s="1783"/>
      <c r="H479" s="1783"/>
      <c r="I479" s="2316"/>
      <c r="J479" s="2319"/>
      <c r="K479" s="2227"/>
      <c r="L479" s="1075" t="s">
        <v>440</v>
      </c>
      <c r="M479" s="1195" t="s">
        <v>222</v>
      </c>
      <c r="N479" s="1196" t="s">
        <v>205</v>
      </c>
      <c r="O479" s="2230"/>
      <c r="P479" s="2865"/>
      <c r="Q479" s="2230"/>
      <c r="R479" s="2277"/>
      <c r="S479" s="2277"/>
      <c r="T479" s="1075"/>
      <c r="U479" s="270"/>
      <c r="V479" s="270"/>
      <c r="W479" s="270"/>
      <c r="X479" s="270"/>
      <c r="Y479" s="269"/>
      <c r="Z479" s="269"/>
      <c r="AA479" s="269"/>
      <c r="AB479" s="271"/>
      <c r="AC479" s="271"/>
      <c r="AD479" s="271"/>
      <c r="AE479" s="270"/>
      <c r="AF479" s="272"/>
    </row>
    <row r="480" spans="1:32" ht="37.5" customHeight="1" x14ac:dyDescent="0.25">
      <c r="A480" s="2233"/>
      <c r="B480" s="1783"/>
      <c r="C480" s="1783"/>
      <c r="D480" s="1783"/>
      <c r="E480" s="1783"/>
      <c r="F480" s="1783"/>
      <c r="G480" s="1783"/>
      <c r="H480" s="1783"/>
      <c r="I480" s="2316"/>
      <c r="J480" s="2319"/>
      <c r="K480" s="2227"/>
      <c r="L480" s="1195" t="s">
        <v>442</v>
      </c>
      <c r="M480" s="1199" t="s">
        <v>227</v>
      </c>
      <c r="N480" s="1196" t="s">
        <v>443</v>
      </c>
      <c r="O480" s="2230"/>
      <c r="P480" s="2865"/>
      <c r="Q480" s="2230"/>
      <c r="R480" s="2277"/>
      <c r="S480" s="2277"/>
      <c r="T480" s="1075"/>
      <c r="U480" s="270"/>
      <c r="V480" s="270"/>
      <c r="W480" s="270"/>
      <c r="X480" s="270"/>
      <c r="Y480" s="270"/>
      <c r="Z480" s="270"/>
      <c r="AA480" s="269"/>
      <c r="AB480" s="269"/>
      <c r="AC480" s="270"/>
      <c r="AD480" s="270"/>
      <c r="AE480" s="270"/>
      <c r="AF480" s="272"/>
    </row>
    <row r="481" spans="1:33" ht="37.5" customHeight="1" x14ac:dyDescent="0.25">
      <c r="A481" s="2233"/>
      <c r="B481" s="1783"/>
      <c r="C481" s="1783"/>
      <c r="D481" s="1783"/>
      <c r="E481" s="1783"/>
      <c r="F481" s="1783"/>
      <c r="G481" s="1783"/>
      <c r="H481" s="1783"/>
      <c r="I481" s="2316"/>
      <c r="J481" s="2319"/>
      <c r="K481" s="2227"/>
      <c r="L481" s="1195" t="s">
        <v>445</v>
      </c>
      <c r="M481" s="1199" t="s">
        <v>227</v>
      </c>
      <c r="N481" s="1196" t="s">
        <v>241</v>
      </c>
      <c r="O481" s="2230"/>
      <c r="P481" s="2865"/>
      <c r="Q481" s="2230"/>
      <c r="R481" s="2277"/>
      <c r="S481" s="2277"/>
      <c r="T481" s="1075"/>
      <c r="U481" s="270"/>
      <c r="V481" s="270"/>
      <c r="W481" s="270"/>
      <c r="X481" s="270"/>
      <c r="Y481" s="270"/>
      <c r="Z481" s="270"/>
      <c r="AA481" s="270"/>
      <c r="AB481" s="269"/>
      <c r="AC481" s="270"/>
      <c r="AD481" s="270"/>
      <c r="AE481" s="270"/>
      <c r="AF481" s="272"/>
    </row>
    <row r="482" spans="1:33" ht="37.5" customHeight="1" thickBot="1" x14ac:dyDescent="0.3">
      <c r="A482" s="2314"/>
      <c r="B482" s="2311"/>
      <c r="C482" s="2311"/>
      <c r="D482" s="2311"/>
      <c r="E482" s="2311"/>
      <c r="F482" s="2311"/>
      <c r="G482" s="2311"/>
      <c r="H482" s="2311"/>
      <c r="I482" s="2328"/>
      <c r="J482" s="2329"/>
      <c r="K482" s="2307"/>
      <c r="L482" s="1216" t="s">
        <v>448</v>
      </c>
      <c r="M482" s="1216" t="s">
        <v>232</v>
      </c>
      <c r="N482" s="1217" t="s">
        <v>241</v>
      </c>
      <c r="O482" s="2308"/>
      <c r="P482" s="2867"/>
      <c r="Q482" s="2308"/>
      <c r="R482" s="2309"/>
      <c r="S482" s="2309"/>
      <c r="T482" s="1216"/>
      <c r="U482" s="321"/>
      <c r="V482" s="321"/>
      <c r="W482" s="321"/>
      <c r="X482" s="321"/>
      <c r="Y482" s="321"/>
      <c r="Z482" s="321"/>
      <c r="AA482" s="321"/>
      <c r="AB482" s="318"/>
      <c r="AC482" s="321"/>
      <c r="AD482" s="321"/>
      <c r="AE482" s="321"/>
      <c r="AF482" s="425"/>
      <c r="AG482" s="1174"/>
    </row>
    <row r="483" spans="1:33" ht="37.5" customHeight="1" x14ac:dyDescent="0.25">
      <c r="A483" s="2058">
        <v>53</v>
      </c>
      <c r="B483" s="1785" t="s">
        <v>61</v>
      </c>
      <c r="C483" s="1785" t="s">
        <v>64</v>
      </c>
      <c r="D483" s="1785" t="s">
        <v>70</v>
      </c>
      <c r="E483" s="1785" t="s">
        <v>87</v>
      </c>
      <c r="F483" s="1785" t="s">
        <v>55</v>
      </c>
      <c r="G483" s="1785" t="s">
        <v>97</v>
      </c>
      <c r="H483" s="1785" t="s">
        <v>115</v>
      </c>
      <c r="I483" s="2321" t="s">
        <v>510</v>
      </c>
      <c r="J483" s="2324"/>
      <c r="K483" s="2212" t="s">
        <v>201</v>
      </c>
      <c r="L483" s="264" t="s">
        <v>429</v>
      </c>
      <c r="M483" s="264" t="s">
        <v>232</v>
      </c>
      <c r="N483" s="233" t="s">
        <v>431</v>
      </c>
      <c r="O483" s="2215" t="s">
        <v>213</v>
      </c>
      <c r="P483" s="2861">
        <f>'[9]OBRAS 2015-2019 NORTE'!$F$99</f>
        <v>33893654.759999998</v>
      </c>
      <c r="Q483" s="2264" t="s">
        <v>265</v>
      </c>
      <c r="R483" s="2283">
        <v>1</v>
      </c>
      <c r="S483" s="2283">
        <v>0</v>
      </c>
      <c r="T483" s="264"/>
      <c r="U483" s="277"/>
      <c r="V483" s="265"/>
      <c r="W483" s="265"/>
      <c r="X483" s="265"/>
      <c r="Y483" s="265"/>
      <c r="Z483" s="266"/>
      <c r="AA483" s="265"/>
      <c r="AB483" s="265"/>
      <c r="AC483" s="265"/>
      <c r="AD483" s="266"/>
      <c r="AE483" s="266"/>
      <c r="AF483" s="267"/>
      <c r="AG483" s="1174"/>
    </row>
    <row r="484" spans="1:33" ht="37.5" customHeight="1" x14ac:dyDescent="0.25">
      <c r="A484" s="2059"/>
      <c r="B484" s="1786"/>
      <c r="C484" s="1786"/>
      <c r="D484" s="1786"/>
      <c r="E484" s="1786"/>
      <c r="F484" s="1786"/>
      <c r="G484" s="1786"/>
      <c r="H484" s="1786"/>
      <c r="I484" s="2322"/>
      <c r="J484" s="2325"/>
      <c r="K484" s="2213"/>
      <c r="L484" s="268" t="s">
        <v>438</v>
      </c>
      <c r="M484" s="268" t="s">
        <v>222</v>
      </c>
      <c r="N484" s="246" t="s">
        <v>218</v>
      </c>
      <c r="O484" s="2216"/>
      <c r="P484" s="2862"/>
      <c r="Q484" s="2265"/>
      <c r="R484" s="2284"/>
      <c r="S484" s="2284"/>
      <c r="T484" s="273"/>
      <c r="U484" s="270"/>
      <c r="V484" s="269"/>
      <c r="W484" s="270"/>
      <c r="X484" s="270"/>
      <c r="Y484" s="271"/>
      <c r="Z484" s="270"/>
      <c r="AA484" s="270"/>
      <c r="AB484" s="270"/>
      <c r="AC484" s="271"/>
      <c r="AD484" s="270"/>
      <c r="AE484" s="270"/>
      <c r="AF484" s="272"/>
      <c r="AG484" s="1174"/>
    </row>
    <row r="485" spans="1:33" ht="37.5" customHeight="1" x14ac:dyDescent="0.25">
      <c r="A485" s="2059"/>
      <c r="B485" s="1786"/>
      <c r="C485" s="1786"/>
      <c r="D485" s="1786"/>
      <c r="E485" s="1786"/>
      <c r="F485" s="1786"/>
      <c r="G485" s="1786"/>
      <c r="H485" s="1786"/>
      <c r="I485" s="2322"/>
      <c r="J485" s="2325"/>
      <c r="K485" s="2213"/>
      <c r="L485" s="273" t="s">
        <v>440</v>
      </c>
      <c r="M485" s="268" t="s">
        <v>222</v>
      </c>
      <c r="N485" s="246" t="s">
        <v>205</v>
      </c>
      <c r="O485" s="2216"/>
      <c r="P485" s="2862"/>
      <c r="Q485" s="2265"/>
      <c r="R485" s="2284"/>
      <c r="S485" s="2284"/>
      <c r="T485" s="273"/>
      <c r="U485" s="270"/>
      <c r="V485" s="269"/>
      <c r="W485" s="269"/>
      <c r="X485" s="269"/>
      <c r="Y485" s="271"/>
      <c r="Z485" s="270"/>
      <c r="AA485" s="271"/>
      <c r="AB485" s="271"/>
      <c r="AC485" s="271"/>
      <c r="AD485" s="271"/>
      <c r="AE485" s="270"/>
      <c r="AF485" s="272"/>
      <c r="AG485" s="1174"/>
    </row>
    <row r="486" spans="1:33" ht="37.5" customHeight="1" x14ac:dyDescent="0.25">
      <c r="A486" s="2059"/>
      <c r="B486" s="1786"/>
      <c r="C486" s="1786"/>
      <c r="D486" s="1786"/>
      <c r="E486" s="1786"/>
      <c r="F486" s="1786"/>
      <c r="G486" s="1786"/>
      <c r="H486" s="1786"/>
      <c r="I486" s="2322"/>
      <c r="J486" s="2325"/>
      <c r="K486" s="2213"/>
      <c r="L486" s="268" t="s">
        <v>442</v>
      </c>
      <c r="M486" s="270" t="s">
        <v>227</v>
      </c>
      <c r="N486" s="246" t="s">
        <v>443</v>
      </c>
      <c r="O486" s="2216"/>
      <c r="P486" s="2862"/>
      <c r="Q486" s="2265"/>
      <c r="R486" s="2284"/>
      <c r="S486" s="2284"/>
      <c r="T486" s="273"/>
      <c r="U486" s="270"/>
      <c r="V486" s="270"/>
      <c r="W486" s="270"/>
      <c r="X486" s="269"/>
      <c r="Y486" s="269"/>
      <c r="Z486" s="270"/>
      <c r="AA486" s="270"/>
      <c r="AB486" s="270"/>
      <c r="AC486" s="270"/>
      <c r="AD486" s="270"/>
      <c r="AE486" s="270"/>
      <c r="AF486" s="272"/>
      <c r="AG486" s="1174"/>
    </row>
    <row r="487" spans="1:33" ht="37.5" customHeight="1" x14ac:dyDescent="0.25">
      <c r="A487" s="2059"/>
      <c r="B487" s="1786"/>
      <c r="C487" s="1786"/>
      <c r="D487" s="1786"/>
      <c r="E487" s="1786"/>
      <c r="F487" s="1786"/>
      <c r="G487" s="1786"/>
      <c r="H487" s="1786"/>
      <c r="I487" s="2322"/>
      <c r="J487" s="2325"/>
      <c r="K487" s="2213"/>
      <c r="L487" s="268" t="s">
        <v>445</v>
      </c>
      <c r="M487" s="270" t="s">
        <v>227</v>
      </c>
      <c r="N487" s="246" t="s">
        <v>241</v>
      </c>
      <c r="O487" s="2216"/>
      <c r="P487" s="2862"/>
      <c r="Q487" s="2265"/>
      <c r="R487" s="2284"/>
      <c r="S487" s="2284"/>
      <c r="T487" s="273"/>
      <c r="U487" s="270"/>
      <c r="V487" s="270"/>
      <c r="W487" s="270"/>
      <c r="X487" s="270"/>
      <c r="Y487" s="269"/>
      <c r="Z487" s="270"/>
      <c r="AA487" s="270"/>
      <c r="AB487" s="270"/>
      <c r="AC487" s="270"/>
      <c r="AD487" s="270"/>
      <c r="AE487" s="270"/>
      <c r="AF487" s="272"/>
      <c r="AG487" s="1174"/>
    </row>
    <row r="488" spans="1:33" ht="37.5" customHeight="1" thickBot="1" x14ac:dyDescent="0.3">
      <c r="A488" s="2060"/>
      <c r="B488" s="1787"/>
      <c r="C488" s="1787"/>
      <c r="D488" s="1787"/>
      <c r="E488" s="1787"/>
      <c r="F488" s="1787"/>
      <c r="G488" s="1787"/>
      <c r="H488" s="1787"/>
      <c r="I488" s="2323"/>
      <c r="J488" s="2326"/>
      <c r="K488" s="2214"/>
      <c r="L488" s="275" t="s">
        <v>448</v>
      </c>
      <c r="M488" s="275" t="s">
        <v>232</v>
      </c>
      <c r="N488" s="260" t="s">
        <v>241</v>
      </c>
      <c r="O488" s="2217"/>
      <c r="P488" s="2863"/>
      <c r="Q488" s="2282"/>
      <c r="R488" s="2285"/>
      <c r="S488" s="2285"/>
      <c r="T488" s="275"/>
      <c r="U488" s="57"/>
      <c r="V488" s="57"/>
      <c r="W488" s="57"/>
      <c r="X488" s="57"/>
      <c r="Y488" s="62"/>
      <c r="Z488" s="57"/>
      <c r="AA488" s="57"/>
      <c r="AB488" s="57"/>
      <c r="AC488" s="57"/>
      <c r="AD488" s="57"/>
      <c r="AE488" s="57"/>
      <c r="AF488" s="64"/>
      <c r="AG488" s="1174"/>
    </row>
    <row r="489" spans="1:33" ht="37.5" customHeight="1" x14ac:dyDescent="0.25">
      <c r="A489" s="2232">
        <v>54</v>
      </c>
      <c r="B489" s="1782" t="s">
        <v>61</v>
      </c>
      <c r="C489" s="1782" t="s">
        <v>66</v>
      </c>
      <c r="D489" s="1782" t="s">
        <v>73</v>
      </c>
      <c r="E489" s="1782" t="s">
        <v>83</v>
      </c>
      <c r="F489" s="1782" t="s">
        <v>55</v>
      </c>
      <c r="G489" s="1782" t="s">
        <v>97</v>
      </c>
      <c r="H489" s="1782" t="s">
        <v>115</v>
      </c>
      <c r="I489" s="2315" t="s">
        <v>511</v>
      </c>
      <c r="J489" s="2229" t="s">
        <v>512</v>
      </c>
      <c r="K489" s="2226" t="s">
        <v>48</v>
      </c>
      <c r="L489" s="1074" t="s">
        <v>429</v>
      </c>
      <c r="M489" s="1074" t="s">
        <v>232</v>
      </c>
      <c r="N489" s="1192" t="s">
        <v>431</v>
      </c>
      <c r="O489" s="2229" t="s">
        <v>213</v>
      </c>
      <c r="P489" s="2864">
        <v>2050791.07</v>
      </c>
      <c r="Q489" s="2229" t="s">
        <v>265</v>
      </c>
      <c r="R489" s="2276">
        <v>1</v>
      </c>
      <c r="S489" s="2276">
        <v>0.87</v>
      </c>
      <c r="T489" s="1074"/>
      <c r="U489" s="277"/>
      <c r="V489" s="265"/>
      <c r="W489" s="309"/>
      <c r="X489" s="309"/>
      <c r="Y489" s="309"/>
      <c r="Z489" s="266"/>
      <c r="AA489" s="265"/>
      <c r="AB489" s="265"/>
      <c r="AC489" s="265"/>
      <c r="AD489" s="266"/>
      <c r="AE489" s="266"/>
      <c r="AF489" s="267"/>
      <c r="AG489" s="1174"/>
    </row>
    <row r="490" spans="1:33" ht="37.5" customHeight="1" x14ac:dyDescent="0.25">
      <c r="A490" s="2233"/>
      <c r="B490" s="1783"/>
      <c r="C490" s="1783"/>
      <c r="D490" s="1783"/>
      <c r="E490" s="1783"/>
      <c r="F490" s="1783"/>
      <c r="G490" s="1783"/>
      <c r="H490" s="1783"/>
      <c r="I490" s="2316"/>
      <c r="J490" s="2230"/>
      <c r="K490" s="2227"/>
      <c r="L490" s="1195" t="s">
        <v>438</v>
      </c>
      <c r="M490" s="1195" t="s">
        <v>222</v>
      </c>
      <c r="N490" s="1196" t="s">
        <v>218</v>
      </c>
      <c r="O490" s="2230"/>
      <c r="P490" s="2865"/>
      <c r="Q490" s="2230"/>
      <c r="R490" s="2277"/>
      <c r="S490" s="2277"/>
      <c r="T490" s="1075"/>
      <c r="U490" s="269"/>
      <c r="V490" s="269"/>
      <c r="W490" s="310"/>
      <c r="X490" s="310"/>
      <c r="Y490" s="312"/>
      <c r="Z490" s="270"/>
      <c r="AA490" s="270"/>
      <c r="AB490" s="270"/>
      <c r="AC490" s="271"/>
      <c r="AD490" s="270"/>
      <c r="AE490" s="270"/>
      <c r="AF490" s="272"/>
      <c r="AG490" s="1174"/>
    </row>
    <row r="491" spans="1:33" ht="37.5" customHeight="1" x14ac:dyDescent="0.25">
      <c r="A491" s="2233"/>
      <c r="B491" s="1783"/>
      <c r="C491" s="1783"/>
      <c r="D491" s="1783"/>
      <c r="E491" s="1783"/>
      <c r="F491" s="1783"/>
      <c r="G491" s="1783"/>
      <c r="H491" s="1783"/>
      <c r="I491" s="2316"/>
      <c r="J491" s="2230"/>
      <c r="K491" s="2227"/>
      <c r="L491" s="1075" t="s">
        <v>440</v>
      </c>
      <c r="M491" s="1195" t="s">
        <v>222</v>
      </c>
      <c r="N491" s="1196" t="s">
        <v>205</v>
      </c>
      <c r="O491" s="2230"/>
      <c r="P491" s="2865"/>
      <c r="Q491" s="2230"/>
      <c r="R491" s="2277"/>
      <c r="S491" s="2277"/>
      <c r="T491" s="1075"/>
      <c r="U491" s="269"/>
      <c r="V491" s="269"/>
      <c r="W491" s="310"/>
      <c r="X491" s="310"/>
      <c r="Y491" s="312"/>
      <c r="Z491" s="270"/>
      <c r="AA491" s="271"/>
      <c r="AB491" s="271"/>
      <c r="AC491" s="271"/>
      <c r="AD491" s="271"/>
      <c r="AE491" s="270"/>
      <c r="AF491" s="272"/>
    </row>
    <row r="492" spans="1:33" ht="37.5" customHeight="1" x14ac:dyDescent="0.25">
      <c r="A492" s="2233"/>
      <c r="B492" s="1783"/>
      <c r="C492" s="1783"/>
      <c r="D492" s="1783"/>
      <c r="E492" s="1783"/>
      <c r="F492" s="1783"/>
      <c r="G492" s="1783"/>
      <c r="H492" s="1783"/>
      <c r="I492" s="2316"/>
      <c r="J492" s="2230"/>
      <c r="K492" s="2227"/>
      <c r="L492" s="1195" t="s">
        <v>442</v>
      </c>
      <c r="M492" s="1199" t="s">
        <v>227</v>
      </c>
      <c r="N492" s="1196" t="s">
        <v>443</v>
      </c>
      <c r="O492" s="2230"/>
      <c r="P492" s="2865"/>
      <c r="Q492" s="2230"/>
      <c r="R492" s="2277"/>
      <c r="S492" s="2277"/>
      <c r="T492" s="1075"/>
      <c r="U492" s="269"/>
      <c r="V492" s="269"/>
      <c r="W492" s="310"/>
      <c r="X492" s="310"/>
      <c r="Y492" s="310"/>
      <c r="Z492" s="270"/>
      <c r="AA492" s="270"/>
      <c r="AB492" s="270"/>
      <c r="AC492" s="270"/>
      <c r="AD492" s="270"/>
      <c r="AE492" s="270"/>
      <c r="AF492" s="272"/>
    </row>
    <row r="493" spans="1:33" ht="37.5" customHeight="1" x14ac:dyDescent="0.25">
      <c r="A493" s="2233"/>
      <c r="B493" s="1783"/>
      <c r="C493" s="1783"/>
      <c r="D493" s="1783"/>
      <c r="E493" s="1783"/>
      <c r="F493" s="1783"/>
      <c r="G493" s="1783"/>
      <c r="H493" s="1783"/>
      <c r="I493" s="2316"/>
      <c r="J493" s="2230"/>
      <c r="K493" s="2227"/>
      <c r="L493" s="1195" t="s">
        <v>445</v>
      </c>
      <c r="M493" s="1199" t="s">
        <v>227</v>
      </c>
      <c r="N493" s="1196" t="s">
        <v>241</v>
      </c>
      <c r="O493" s="2230"/>
      <c r="P493" s="2865"/>
      <c r="Q493" s="2230"/>
      <c r="R493" s="2277"/>
      <c r="S493" s="2277"/>
      <c r="T493" s="1075"/>
      <c r="U493" s="269"/>
      <c r="V493" s="269"/>
      <c r="W493" s="310"/>
      <c r="X493" s="310"/>
      <c r="Y493" s="310"/>
      <c r="Z493" s="270"/>
      <c r="AA493" s="270"/>
      <c r="AB493" s="270"/>
      <c r="AC493" s="270"/>
      <c r="AD493" s="270"/>
      <c r="AE493" s="270"/>
      <c r="AF493" s="272"/>
    </row>
    <row r="494" spans="1:33" ht="37.5" customHeight="1" thickBot="1" x14ac:dyDescent="0.3">
      <c r="A494" s="2234"/>
      <c r="B494" s="1784"/>
      <c r="C494" s="1784"/>
      <c r="D494" s="1784"/>
      <c r="E494" s="1784"/>
      <c r="F494" s="1784"/>
      <c r="G494" s="1784"/>
      <c r="H494" s="1784"/>
      <c r="I494" s="2317"/>
      <c r="J494" s="2231"/>
      <c r="K494" s="2228"/>
      <c r="L494" s="1076" t="s">
        <v>448</v>
      </c>
      <c r="M494" s="1076" t="s">
        <v>232</v>
      </c>
      <c r="N494" s="1201" t="s">
        <v>241</v>
      </c>
      <c r="O494" s="2231"/>
      <c r="P494" s="2866"/>
      <c r="Q494" s="2231"/>
      <c r="R494" s="2278"/>
      <c r="S494" s="2278"/>
      <c r="T494" s="1076"/>
      <c r="U494" s="62"/>
      <c r="V494" s="62"/>
      <c r="W494" s="314"/>
      <c r="X494" s="314"/>
      <c r="Y494" s="314"/>
      <c r="Z494" s="57"/>
      <c r="AA494" s="57"/>
      <c r="AB494" s="57"/>
      <c r="AC494" s="57"/>
      <c r="AD494" s="57"/>
      <c r="AE494" s="57"/>
      <c r="AF494" s="64"/>
    </row>
    <row r="495" spans="1:33" ht="37.5" customHeight="1" x14ac:dyDescent="0.25">
      <c r="A495" s="2058">
        <v>55</v>
      </c>
      <c r="B495" s="1785" t="s">
        <v>61</v>
      </c>
      <c r="C495" s="1785" t="s">
        <v>66</v>
      </c>
      <c r="D495" s="1785" t="s">
        <v>73</v>
      </c>
      <c r="E495" s="1785" t="s">
        <v>83</v>
      </c>
      <c r="F495" s="1785" t="s">
        <v>55</v>
      </c>
      <c r="G495" s="1785" t="s">
        <v>97</v>
      </c>
      <c r="H495" s="1785" t="s">
        <v>115</v>
      </c>
      <c r="I495" s="2321" t="s">
        <v>513</v>
      </c>
      <c r="J495" s="2215" t="s">
        <v>514</v>
      </c>
      <c r="K495" s="2212" t="s">
        <v>48</v>
      </c>
      <c r="L495" s="264" t="s">
        <v>429</v>
      </c>
      <c r="M495" s="264" t="s">
        <v>232</v>
      </c>
      <c r="N495" s="233" t="s">
        <v>431</v>
      </c>
      <c r="O495" s="2215" t="s">
        <v>213</v>
      </c>
      <c r="P495" s="2861">
        <v>2662877.46</v>
      </c>
      <c r="Q495" s="2264" t="s">
        <v>265</v>
      </c>
      <c r="R495" s="2283">
        <v>1</v>
      </c>
      <c r="S495" s="2283">
        <v>0.65</v>
      </c>
      <c r="T495" s="264"/>
      <c r="U495" s="277"/>
      <c r="V495" s="265"/>
      <c r="W495" s="265"/>
      <c r="X495" s="265"/>
      <c r="Y495" s="265"/>
      <c r="Z495" s="266"/>
      <c r="AA495" s="265"/>
      <c r="AB495" s="265"/>
      <c r="AC495" s="265"/>
      <c r="AD495" s="266"/>
      <c r="AE495" s="266"/>
      <c r="AF495" s="267"/>
    </row>
    <row r="496" spans="1:33" ht="37.5" customHeight="1" x14ac:dyDescent="0.25">
      <c r="A496" s="2059"/>
      <c r="B496" s="1786"/>
      <c r="C496" s="1786"/>
      <c r="D496" s="1786"/>
      <c r="E496" s="1786"/>
      <c r="F496" s="1786"/>
      <c r="G496" s="1786"/>
      <c r="H496" s="1786"/>
      <c r="I496" s="2322"/>
      <c r="J496" s="2216"/>
      <c r="K496" s="2213"/>
      <c r="L496" s="268" t="s">
        <v>438</v>
      </c>
      <c r="M496" s="268" t="s">
        <v>222</v>
      </c>
      <c r="N496" s="246" t="s">
        <v>218</v>
      </c>
      <c r="O496" s="2216"/>
      <c r="P496" s="2862"/>
      <c r="Q496" s="2265"/>
      <c r="R496" s="2284"/>
      <c r="S496" s="2284"/>
      <c r="T496" s="273"/>
      <c r="U496" s="269"/>
      <c r="V496" s="269"/>
      <c r="W496" s="270"/>
      <c r="X496" s="270"/>
      <c r="Y496" s="271"/>
      <c r="Z496" s="270"/>
      <c r="AA496" s="270"/>
      <c r="AB496" s="270"/>
      <c r="AC496" s="271"/>
      <c r="AD496" s="270"/>
      <c r="AE496" s="270"/>
      <c r="AF496" s="272"/>
    </row>
    <row r="497" spans="1:32" ht="37.5" customHeight="1" x14ac:dyDescent="0.25">
      <c r="A497" s="2059"/>
      <c r="B497" s="1786"/>
      <c r="C497" s="1786"/>
      <c r="D497" s="1786"/>
      <c r="E497" s="1786"/>
      <c r="F497" s="1786"/>
      <c r="G497" s="1786"/>
      <c r="H497" s="1786"/>
      <c r="I497" s="2322"/>
      <c r="J497" s="2216"/>
      <c r="K497" s="2213"/>
      <c r="L497" s="273" t="s">
        <v>440</v>
      </c>
      <c r="M497" s="268" t="s">
        <v>222</v>
      </c>
      <c r="N497" s="246" t="s">
        <v>205</v>
      </c>
      <c r="O497" s="2216"/>
      <c r="P497" s="2862"/>
      <c r="Q497" s="2265"/>
      <c r="R497" s="2284"/>
      <c r="S497" s="2284"/>
      <c r="T497" s="273"/>
      <c r="U497" s="269"/>
      <c r="V497" s="269"/>
      <c r="W497" s="270"/>
      <c r="X497" s="270"/>
      <c r="Y497" s="271"/>
      <c r="Z497" s="270"/>
      <c r="AA497" s="271"/>
      <c r="AB497" s="271"/>
      <c r="AC497" s="271"/>
      <c r="AD497" s="271"/>
      <c r="AE497" s="270"/>
      <c r="AF497" s="272"/>
    </row>
    <row r="498" spans="1:32" ht="37.5" customHeight="1" x14ac:dyDescent="0.25">
      <c r="A498" s="2059"/>
      <c r="B498" s="1786"/>
      <c r="C498" s="1786"/>
      <c r="D498" s="1786"/>
      <c r="E498" s="1786"/>
      <c r="F498" s="1786"/>
      <c r="G498" s="1786"/>
      <c r="H498" s="1786"/>
      <c r="I498" s="2322"/>
      <c r="J498" s="2216"/>
      <c r="K498" s="2213"/>
      <c r="L498" s="268" t="s">
        <v>442</v>
      </c>
      <c r="M498" s="270" t="s">
        <v>227</v>
      </c>
      <c r="N498" s="246" t="s">
        <v>443</v>
      </c>
      <c r="O498" s="2216"/>
      <c r="P498" s="2862"/>
      <c r="Q498" s="2265"/>
      <c r="R498" s="2284"/>
      <c r="S498" s="2284"/>
      <c r="T498" s="273"/>
      <c r="U498" s="269"/>
      <c r="V498" s="269"/>
      <c r="W498" s="270"/>
      <c r="X498" s="270"/>
      <c r="Y498" s="270"/>
      <c r="Z498" s="270"/>
      <c r="AA498" s="270"/>
      <c r="AB498" s="270"/>
      <c r="AC498" s="270"/>
      <c r="AD498" s="270"/>
      <c r="AE498" s="270"/>
      <c r="AF498" s="272"/>
    </row>
    <row r="499" spans="1:32" ht="37.5" customHeight="1" x14ac:dyDescent="0.25">
      <c r="A499" s="2059"/>
      <c r="B499" s="1786"/>
      <c r="C499" s="1786"/>
      <c r="D499" s="1786"/>
      <c r="E499" s="1786"/>
      <c r="F499" s="1786"/>
      <c r="G499" s="1786"/>
      <c r="H499" s="1786"/>
      <c r="I499" s="2322"/>
      <c r="J499" s="2216"/>
      <c r="K499" s="2213"/>
      <c r="L499" s="268" t="s">
        <v>445</v>
      </c>
      <c r="M499" s="270" t="s">
        <v>227</v>
      </c>
      <c r="N499" s="246" t="s">
        <v>241</v>
      </c>
      <c r="O499" s="2216"/>
      <c r="P499" s="2862"/>
      <c r="Q499" s="2265"/>
      <c r="R499" s="2284"/>
      <c r="S499" s="2284"/>
      <c r="T499" s="273"/>
      <c r="U499" s="269"/>
      <c r="V499" s="269"/>
      <c r="W499" s="270"/>
      <c r="X499" s="270"/>
      <c r="Y499" s="270"/>
      <c r="Z499" s="270"/>
      <c r="AA499" s="270"/>
      <c r="AB499" s="270"/>
      <c r="AC499" s="270"/>
      <c r="AD499" s="270"/>
      <c r="AE499" s="270"/>
      <c r="AF499" s="272"/>
    </row>
    <row r="500" spans="1:32" ht="37.5" customHeight="1" thickBot="1" x14ac:dyDescent="0.3">
      <c r="A500" s="2060"/>
      <c r="B500" s="1787"/>
      <c r="C500" s="1787"/>
      <c r="D500" s="1787"/>
      <c r="E500" s="1787"/>
      <c r="F500" s="1787"/>
      <c r="G500" s="1787"/>
      <c r="H500" s="1787"/>
      <c r="I500" s="2323"/>
      <c r="J500" s="2217"/>
      <c r="K500" s="2214"/>
      <c r="L500" s="275" t="s">
        <v>448</v>
      </c>
      <c r="M500" s="275" t="s">
        <v>232</v>
      </c>
      <c r="N500" s="260" t="s">
        <v>241</v>
      </c>
      <c r="O500" s="2217"/>
      <c r="P500" s="2863"/>
      <c r="Q500" s="2282"/>
      <c r="R500" s="2285"/>
      <c r="S500" s="2285"/>
      <c r="T500" s="275"/>
      <c r="U500" s="62"/>
      <c r="V500" s="62"/>
      <c r="W500" s="57"/>
      <c r="X500" s="57"/>
      <c r="Y500" s="57"/>
      <c r="Z500" s="57"/>
      <c r="AA500" s="57"/>
      <c r="AB500" s="57"/>
      <c r="AC500" s="57"/>
      <c r="AD500" s="57"/>
      <c r="AE500" s="57"/>
      <c r="AF500" s="64"/>
    </row>
    <row r="501" spans="1:32" ht="37.5" customHeight="1" x14ac:dyDescent="0.25">
      <c r="A501" s="2232">
        <v>56</v>
      </c>
      <c r="B501" s="1782" t="s">
        <v>61</v>
      </c>
      <c r="C501" s="1782" t="s">
        <v>64</v>
      </c>
      <c r="D501" s="1782" t="s">
        <v>70</v>
      </c>
      <c r="E501" s="1782" t="s">
        <v>83</v>
      </c>
      <c r="F501" s="1782" t="s">
        <v>55</v>
      </c>
      <c r="G501" s="1782" t="s">
        <v>97</v>
      </c>
      <c r="H501" s="1782" t="s">
        <v>115</v>
      </c>
      <c r="I501" s="2315" t="s">
        <v>515</v>
      </c>
      <c r="J501" s="2318"/>
      <c r="K501" s="2226" t="s">
        <v>48</v>
      </c>
      <c r="L501" s="1074" t="s">
        <v>429</v>
      </c>
      <c r="M501" s="1074" t="s">
        <v>232</v>
      </c>
      <c r="N501" s="1192" t="s">
        <v>431</v>
      </c>
      <c r="O501" s="2229" t="s">
        <v>213</v>
      </c>
      <c r="P501" s="2864">
        <v>0</v>
      </c>
      <c r="Q501" s="2229" t="s">
        <v>265</v>
      </c>
      <c r="R501" s="2276">
        <v>1</v>
      </c>
      <c r="S501" s="2276">
        <v>0</v>
      </c>
      <c r="T501" s="1074"/>
      <c r="U501" s="277"/>
      <c r="V501" s="265"/>
      <c r="W501" s="265"/>
      <c r="X501" s="265"/>
      <c r="Y501" s="265"/>
      <c r="Z501" s="266"/>
      <c r="AA501" s="265"/>
      <c r="AB501" s="265"/>
      <c r="AC501" s="265"/>
      <c r="AD501" s="266"/>
      <c r="AE501" s="266"/>
      <c r="AF501" s="267"/>
    </row>
    <row r="502" spans="1:32" ht="37.5" customHeight="1" x14ac:dyDescent="0.25">
      <c r="A502" s="2233"/>
      <c r="B502" s="1783"/>
      <c r="C502" s="1783"/>
      <c r="D502" s="1783"/>
      <c r="E502" s="1783"/>
      <c r="F502" s="1783"/>
      <c r="G502" s="1783"/>
      <c r="H502" s="1783"/>
      <c r="I502" s="2316"/>
      <c r="J502" s="2319"/>
      <c r="K502" s="2227"/>
      <c r="L502" s="1195" t="s">
        <v>438</v>
      </c>
      <c r="M502" s="1195" t="s">
        <v>222</v>
      </c>
      <c r="N502" s="1196" t="s">
        <v>218</v>
      </c>
      <c r="O502" s="2230"/>
      <c r="P502" s="2865"/>
      <c r="Q502" s="2230"/>
      <c r="R502" s="2277"/>
      <c r="S502" s="2277"/>
      <c r="T502" s="1075"/>
      <c r="U502" s="269"/>
      <c r="V502" s="269"/>
      <c r="W502" s="270"/>
      <c r="X502" s="270"/>
      <c r="Y502" s="271"/>
      <c r="Z502" s="270"/>
      <c r="AA502" s="270"/>
      <c r="AB502" s="270"/>
      <c r="AC502" s="271"/>
      <c r="AD502" s="270"/>
      <c r="AE502" s="270"/>
      <c r="AF502" s="272"/>
    </row>
    <row r="503" spans="1:32" ht="37.5" customHeight="1" x14ac:dyDescent="0.25">
      <c r="A503" s="2233"/>
      <c r="B503" s="1783"/>
      <c r="C503" s="1783"/>
      <c r="D503" s="1783"/>
      <c r="E503" s="1783"/>
      <c r="F503" s="1783"/>
      <c r="G503" s="1783"/>
      <c r="H503" s="1783"/>
      <c r="I503" s="2316"/>
      <c r="J503" s="2319"/>
      <c r="K503" s="2227"/>
      <c r="L503" s="1075" t="s">
        <v>440</v>
      </c>
      <c r="M503" s="1195" t="s">
        <v>222</v>
      </c>
      <c r="N503" s="1196" t="s">
        <v>205</v>
      </c>
      <c r="O503" s="2230"/>
      <c r="P503" s="2865"/>
      <c r="Q503" s="2230"/>
      <c r="R503" s="2277"/>
      <c r="S503" s="2277"/>
      <c r="T503" s="1075"/>
      <c r="U503" s="269"/>
      <c r="V503" s="269"/>
      <c r="W503" s="270"/>
      <c r="X503" s="270"/>
      <c r="Y503" s="271"/>
      <c r="Z503" s="270"/>
      <c r="AA503" s="271"/>
      <c r="AB503" s="271"/>
      <c r="AC503" s="271"/>
      <c r="AD503" s="271"/>
      <c r="AE503" s="270"/>
      <c r="AF503" s="272"/>
    </row>
    <row r="504" spans="1:32" ht="37.5" customHeight="1" x14ac:dyDescent="0.25">
      <c r="A504" s="2233"/>
      <c r="B504" s="1783"/>
      <c r="C504" s="1783"/>
      <c r="D504" s="1783"/>
      <c r="E504" s="1783"/>
      <c r="F504" s="1783"/>
      <c r="G504" s="1783"/>
      <c r="H504" s="1783"/>
      <c r="I504" s="2316"/>
      <c r="J504" s="2319"/>
      <c r="K504" s="2227"/>
      <c r="L504" s="1195" t="s">
        <v>442</v>
      </c>
      <c r="M504" s="1199" t="s">
        <v>227</v>
      </c>
      <c r="N504" s="1196" t="s">
        <v>443</v>
      </c>
      <c r="O504" s="2230"/>
      <c r="P504" s="2865"/>
      <c r="Q504" s="2230"/>
      <c r="R504" s="2277"/>
      <c r="S504" s="2277"/>
      <c r="T504" s="1075"/>
      <c r="U504" s="269"/>
      <c r="V504" s="269"/>
      <c r="W504" s="270"/>
      <c r="X504" s="270"/>
      <c r="Y504" s="270"/>
      <c r="Z504" s="270"/>
      <c r="AA504" s="270"/>
      <c r="AB504" s="270"/>
      <c r="AC504" s="270"/>
      <c r="AD504" s="270"/>
      <c r="AE504" s="270"/>
      <c r="AF504" s="272"/>
    </row>
    <row r="505" spans="1:32" ht="37.5" customHeight="1" x14ac:dyDescent="0.25">
      <c r="A505" s="2233"/>
      <c r="B505" s="1783"/>
      <c r="C505" s="1783"/>
      <c r="D505" s="1783"/>
      <c r="E505" s="1783"/>
      <c r="F505" s="1783"/>
      <c r="G505" s="1783"/>
      <c r="H505" s="1783"/>
      <c r="I505" s="2316"/>
      <c r="J505" s="2319"/>
      <c r="K505" s="2227"/>
      <c r="L505" s="1195" t="s">
        <v>445</v>
      </c>
      <c r="M505" s="1199" t="s">
        <v>227</v>
      </c>
      <c r="N505" s="1196" t="s">
        <v>241</v>
      </c>
      <c r="O505" s="2230"/>
      <c r="P505" s="2865"/>
      <c r="Q505" s="2230"/>
      <c r="R505" s="2277"/>
      <c r="S505" s="2277"/>
      <c r="T505" s="1075"/>
      <c r="U505" s="269"/>
      <c r="V505" s="269"/>
      <c r="W505" s="270"/>
      <c r="X505" s="270"/>
      <c r="Y505" s="270"/>
      <c r="Z505" s="270"/>
      <c r="AA505" s="270"/>
      <c r="AB505" s="270"/>
      <c r="AC505" s="270"/>
      <c r="AD505" s="270"/>
      <c r="AE505" s="270"/>
      <c r="AF505" s="272"/>
    </row>
    <row r="506" spans="1:32" ht="37.5" customHeight="1" thickBot="1" x14ac:dyDescent="0.3">
      <c r="A506" s="2234"/>
      <c r="B506" s="1784"/>
      <c r="C506" s="1784"/>
      <c r="D506" s="1784"/>
      <c r="E506" s="1784"/>
      <c r="F506" s="1784"/>
      <c r="G506" s="1784"/>
      <c r="H506" s="1784"/>
      <c r="I506" s="2317"/>
      <c r="J506" s="2320"/>
      <c r="K506" s="2228"/>
      <c r="L506" s="1076" t="s">
        <v>448</v>
      </c>
      <c r="M506" s="1076" t="s">
        <v>232</v>
      </c>
      <c r="N506" s="1201" t="s">
        <v>241</v>
      </c>
      <c r="O506" s="2231"/>
      <c r="P506" s="2866"/>
      <c r="Q506" s="2231"/>
      <c r="R506" s="2278"/>
      <c r="S506" s="2278"/>
      <c r="T506" s="1076"/>
      <c r="U506" s="62"/>
      <c r="V506" s="62"/>
      <c r="W506" s="57"/>
      <c r="X506" s="57"/>
      <c r="Y506" s="57"/>
      <c r="Z506" s="57"/>
      <c r="AA506" s="57"/>
      <c r="AB506" s="57"/>
      <c r="AC506" s="57"/>
      <c r="AD506" s="57"/>
      <c r="AE506" s="57"/>
      <c r="AF506" s="64"/>
    </row>
    <row r="507" spans="1:32" ht="37.5" customHeight="1" x14ac:dyDescent="0.25">
      <c r="A507" s="2058">
        <v>57</v>
      </c>
      <c r="B507" s="1785" t="s">
        <v>61</v>
      </c>
      <c r="C507" s="1785" t="s">
        <v>66</v>
      </c>
      <c r="D507" s="1785" t="s">
        <v>73</v>
      </c>
      <c r="E507" s="1785" t="s">
        <v>83</v>
      </c>
      <c r="F507" s="1785" t="s">
        <v>55</v>
      </c>
      <c r="G507" s="1785" t="s">
        <v>97</v>
      </c>
      <c r="H507" s="1785" t="s">
        <v>115</v>
      </c>
      <c r="I507" s="2321" t="s">
        <v>516</v>
      </c>
      <c r="J507" s="2215" t="s">
        <v>517</v>
      </c>
      <c r="K507" s="2212" t="s">
        <v>48</v>
      </c>
      <c r="L507" s="264" t="s">
        <v>429</v>
      </c>
      <c r="M507" s="264" t="s">
        <v>232</v>
      </c>
      <c r="N507" s="233" t="s">
        <v>431</v>
      </c>
      <c r="O507" s="2215" t="s">
        <v>213</v>
      </c>
      <c r="P507" s="2861">
        <v>6134163.9674999993</v>
      </c>
      <c r="Q507" s="2264" t="s">
        <v>265</v>
      </c>
      <c r="R507" s="2283">
        <v>1</v>
      </c>
      <c r="S507" s="2283">
        <v>0.42</v>
      </c>
      <c r="T507" s="264"/>
      <c r="U507" s="277"/>
      <c r="V507" s="265"/>
      <c r="W507" s="265"/>
      <c r="X507" s="265"/>
      <c r="Y507" s="265"/>
      <c r="Z507" s="266"/>
      <c r="AA507" s="265"/>
      <c r="AB507" s="265"/>
      <c r="AC507" s="265"/>
      <c r="AD507" s="266"/>
      <c r="AE507" s="266"/>
      <c r="AF507" s="267"/>
    </row>
    <row r="508" spans="1:32" ht="37.5" customHeight="1" x14ac:dyDescent="0.25">
      <c r="A508" s="2059"/>
      <c r="B508" s="1786"/>
      <c r="C508" s="1786"/>
      <c r="D508" s="1786"/>
      <c r="E508" s="1786"/>
      <c r="F508" s="1786"/>
      <c r="G508" s="1786"/>
      <c r="H508" s="1786"/>
      <c r="I508" s="2322"/>
      <c r="J508" s="2216"/>
      <c r="K508" s="2213"/>
      <c r="L508" s="268" t="s">
        <v>438</v>
      </c>
      <c r="M508" s="268" t="s">
        <v>222</v>
      </c>
      <c r="N508" s="246" t="s">
        <v>218</v>
      </c>
      <c r="O508" s="2216"/>
      <c r="P508" s="2862"/>
      <c r="Q508" s="2265"/>
      <c r="R508" s="2284"/>
      <c r="S508" s="2284"/>
      <c r="T508" s="273"/>
      <c r="U508" s="269"/>
      <c r="V508" s="269"/>
      <c r="W508" s="270"/>
      <c r="X508" s="270"/>
      <c r="Y508" s="271"/>
      <c r="Z508" s="270"/>
      <c r="AA508" s="270"/>
      <c r="AB508" s="270"/>
      <c r="AC508" s="271"/>
      <c r="AD508" s="270"/>
      <c r="AE508" s="270"/>
      <c r="AF508" s="272"/>
    </row>
    <row r="509" spans="1:32" ht="37.5" customHeight="1" x14ac:dyDescent="0.25">
      <c r="A509" s="2059"/>
      <c r="B509" s="1786"/>
      <c r="C509" s="1786"/>
      <c r="D509" s="1786"/>
      <c r="E509" s="1786"/>
      <c r="F509" s="1786"/>
      <c r="G509" s="1786"/>
      <c r="H509" s="1786"/>
      <c r="I509" s="2322"/>
      <c r="J509" s="2216"/>
      <c r="K509" s="2213"/>
      <c r="L509" s="273" t="s">
        <v>440</v>
      </c>
      <c r="M509" s="268" t="s">
        <v>222</v>
      </c>
      <c r="N509" s="246" t="s">
        <v>205</v>
      </c>
      <c r="O509" s="2216"/>
      <c r="P509" s="2862"/>
      <c r="Q509" s="2265"/>
      <c r="R509" s="2284"/>
      <c r="S509" s="2284"/>
      <c r="T509" s="273"/>
      <c r="U509" s="269"/>
      <c r="V509" s="269"/>
      <c r="W509" s="270"/>
      <c r="X509" s="270"/>
      <c r="Y509" s="271"/>
      <c r="Z509" s="270"/>
      <c r="AA509" s="271"/>
      <c r="AB509" s="271"/>
      <c r="AC509" s="271"/>
      <c r="AD509" s="271"/>
      <c r="AE509" s="270"/>
      <c r="AF509" s="272"/>
    </row>
    <row r="510" spans="1:32" ht="37.5" customHeight="1" x14ac:dyDescent="0.25">
      <c r="A510" s="2059"/>
      <c r="B510" s="1786"/>
      <c r="C510" s="1786"/>
      <c r="D510" s="1786"/>
      <c r="E510" s="1786"/>
      <c r="F510" s="1786"/>
      <c r="G510" s="1786"/>
      <c r="H510" s="1786"/>
      <c r="I510" s="2322"/>
      <c r="J510" s="2216"/>
      <c r="K510" s="2213"/>
      <c r="L510" s="268" t="s">
        <v>442</v>
      </c>
      <c r="M510" s="270" t="s">
        <v>227</v>
      </c>
      <c r="N510" s="246" t="s">
        <v>443</v>
      </c>
      <c r="O510" s="2216"/>
      <c r="P510" s="2862"/>
      <c r="Q510" s="2265"/>
      <c r="R510" s="2284"/>
      <c r="S510" s="2284"/>
      <c r="T510" s="273"/>
      <c r="U510" s="269"/>
      <c r="V510" s="269"/>
      <c r="W510" s="270"/>
      <c r="X510" s="270"/>
      <c r="Y510" s="270"/>
      <c r="Z510" s="270"/>
      <c r="AA510" s="270"/>
      <c r="AB510" s="270"/>
      <c r="AC510" s="270"/>
      <c r="AD510" s="270"/>
      <c r="AE510" s="270"/>
      <c r="AF510" s="272"/>
    </row>
    <row r="511" spans="1:32" ht="37.5" customHeight="1" x14ac:dyDescent="0.25">
      <c r="A511" s="2059"/>
      <c r="B511" s="1786"/>
      <c r="C511" s="1786"/>
      <c r="D511" s="1786"/>
      <c r="E511" s="1786"/>
      <c r="F511" s="1786"/>
      <c r="G511" s="1786"/>
      <c r="H511" s="1786"/>
      <c r="I511" s="2322"/>
      <c r="J511" s="2216"/>
      <c r="K511" s="2213"/>
      <c r="L511" s="268" t="s">
        <v>445</v>
      </c>
      <c r="M511" s="270" t="s">
        <v>227</v>
      </c>
      <c r="N511" s="246" t="s">
        <v>241</v>
      </c>
      <c r="O511" s="2216"/>
      <c r="P511" s="2862"/>
      <c r="Q511" s="2265"/>
      <c r="R511" s="2284"/>
      <c r="S511" s="2284"/>
      <c r="T511" s="273"/>
      <c r="U511" s="269"/>
      <c r="V511" s="269"/>
      <c r="W511" s="270"/>
      <c r="X511" s="270"/>
      <c r="Y511" s="270"/>
      <c r="Z511" s="270"/>
      <c r="AA511" s="270"/>
      <c r="AB511" s="270"/>
      <c r="AC511" s="270"/>
      <c r="AD511" s="270"/>
      <c r="AE511" s="270"/>
      <c r="AF511" s="272"/>
    </row>
    <row r="512" spans="1:32" ht="37.5" customHeight="1" x14ac:dyDescent="0.25">
      <c r="A512" s="2105"/>
      <c r="B512" s="1820"/>
      <c r="C512" s="1820"/>
      <c r="D512" s="1820"/>
      <c r="E512" s="1820"/>
      <c r="F512" s="1820"/>
      <c r="G512" s="1820"/>
      <c r="H512" s="1820"/>
      <c r="I512" s="2331"/>
      <c r="J512" s="2236"/>
      <c r="K512" s="2235"/>
      <c r="L512" s="1418" t="s">
        <v>448</v>
      </c>
      <c r="M512" s="1418" t="s">
        <v>232</v>
      </c>
      <c r="N512" s="1132" t="s">
        <v>241</v>
      </c>
      <c r="O512" s="2236"/>
      <c r="P512" s="2868"/>
      <c r="Q512" s="2266"/>
      <c r="R512" s="2330"/>
      <c r="S512" s="2330"/>
      <c r="T512" s="1418"/>
      <c r="U512" s="318"/>
      <c r="V512" s="318"/>
      <c r="W512" s="321"/>
      <c r="X512" s="321"/>
      <c r="Y512" s="321"/>
      <c r="Z512" s="321"/>
      <c r="AA512" s="321"/>
      <c r="AB512" s="321"/>
      <c r="AC512" s="321"/>
      <c r="AD512" s="321"/>
      <c r="AE512" s="321"/>
      <c r="AF512" s="319"/>
    </row>
    <row r="513" spans="1:32" ht="46.5" customHeight="1" x14ac:dyDescent="0.25">
      <c r="A513" s="2118" t="s">
        <v>2595</v>
      </c>
      <c r="B513" s="2118"/>
      <c r="C513" s="2118"/>
      <c r="D513" s="2118"/>
      <c r="E513" s="2118"/>
      <c r="F513" s="2118"/>
      <c r="G513" s="2118"/>
      <c r="H513" s="2118"/>
      <c r="I513" s="2118"/>
      <c r="J513" s="2118"/>
      <c r="K513" s="2118"/>
      <c r="L513" s="2118"/>
      <c r="M513" s="2118"/>
      <c r="N513" s="2118"/>
      <c r="O513" s="2118"/>
      <c r="P513" s="1501">
        <f>SUM(P423:P512)</f>
        <v>856449863.42750001</v>
      </c>
      <c r="Q513" s="2265"/>
      <c r="R513" s="2265"/>
      <c r="S513" s="2265"/>
      <c r="T513" s="2265"/>
      <c r="U513" s="2265"/>
      <c r="V513" s="2265"/>
      <c r="W513" s="2265"/>
      <c r="X513" s="2265"/>
      <c r="Y513" s="2265"/>
      <c r="Z513" s="2265"/>
      <c r="AA513" s="2265"/>
      <c r="AB513" s="2265"/>
      <c r="AC513" s="2265"/>
      <c r="AD513" s="2265"/>
      <c r="AE513" s="2265"/>
      <c r="AF513" s="2265"/>
    </row>
    <row r="514" spans="1:32" ht="34.5" customHeight="1" thickBot="1" x14ac:dyDescent="0.5">
      <c r="A514" s="1673" t="s">
        <v>518</v>
      </c>
      <c r="B514" s="1674"/>
      <c r="C514" s="1674"/>
      <c r="D514" s="1674"/>
      <c r="E514" s="1674"/>
      <c r="F514" s="1674"/>
      <c r="G514" s="1674"/>
      <c r="H514" s="1674"/>
      <c r="I514" s="1674"/>
      <c r="J514" s="1674"/>
      <c r="K514" s="1674"/>
      <c r="L514" s="1674"/>
      <c r="M514" s="1674"/>
      <c r="N514" s="1674"/>
      <c r="O514" s="1674"/>
      <c r="P514" s="1674"/>
      <c r="Q514" s="1674"/>
      <c r="R514" s="1674"/>
      <c r="S514" s="1674"/>
      <c r="T514" s="1674"/>
      <c r="U514" s="1674"/>
      <c r="V514" s="1674"/>
      <c r="W514" s="1674"/>
      <c r="X514" s="1674"/>
      <c r="Y514" s="1674"/>
      <c r="Z514" s="1674"/>
      <c r="AA514" s="1674"/>
      <c r="AB514" s="1674"/>
      <c r="AC514" s="1674"/>
      <c r="AD514" s="1674"/>
      <c r="AE514" s="1674"/>
      <c r="AF514" s="1674"/>
    </row>
    <row r="515" spans="1:32" ht="29.25" customHeight="1" thickBot="1" x14ac:dyDescent="0.3">
      <c r="A515" s="1902" t="s">
        <v>2</v>
      </c>
      <c r="B515" s="1905" t="s">
        <v>33</v>
      </c>
      <c r="C515" s="1906"/>
      <c r="D515" s="1907"/>
      <c r="E515" s="1911" t="s">
        <v>38</v>
      </c>
      <c r="F515" s="1913" t="s">
        <v>32</v>
      </c>
      <c r="G515" s="1914" t="s">
        <v>39</v>
      </c>
      <c r="H515" s="1915"/>
      <c r="I515" s="1913" t="s">
        <v>379</v>
      </c>
      <c r="J515" s="1913" t="s">
        <v>22</v>
      </c>
      <c r="K515" s="1913" t="s">
        <v>37</v>
      </c>
      <c r="L515" s="1902" t="s">
        <v>26</v>
      </c>
      <c r="M515" s="1918" t="s">
        <v>3</v>
      </c>
      <c r="N515" s="1591" t="s">
        <v>23</v>
      </c>
      <c r="O515" s="1592"/>
      <c r="P515" s="1593"/>
      <c r="Q515" s="1911" t="s">
        <v>4</v>
      </c>
      <c r="R515" s="1918" t="s">
        <v>5</v>
      </c>
      <c r="S515" s="1913" t="s">
        <v>27</v>
      </c>
      <c r="T515" s="1902" t="s">
        <v>6</v>
      </c>
      <c r="U515" s="2045" t="s">
        <v>8</v>
      </c>
      <c r="V515" s="2046"/>
      <c r="W515" s="2046"/>
      <c r="X515" s="2046"/>
      <c r="Y515" s="2046"/>
      <c r="Z515" s="2046"/>
      <c r="AA515" s="2046"/>
      <c r="AB515" s="2046"/>
      <c r="AC515" s="2046"/>
      <c r="AD515" s="2046"/>
      <c r="AE515" s="2046"/>
      <c r="AF515" s="2047"/>
    </row>
    <row r="516" spans="1:32" ht="21.75" thickBot="1" x14ac:dyDescent="0.3">
      <c r="A516" s="1903"/>
      <c r="B516" s="1908"/>
      <c r="C516" s="1909"/>
      <c r="D516" s="1910"/>
      <c r="E516" s="1912"/>
      <c r="F516" s="1903"/>
      <c r="G516" s="1916"/>
      <c r="H516" s="1917"/>
      <c r="I516" s="1903"/>
      <c r="J516" s="1903"/>
      <c r="K516" s="1903"/>
      <c r="L516" s="1903"/>
      <c r="M516" s="1912"/>
      <c r="N516" s="1911" t="s">
        <v>24</v>
      </c>
      <c r="O516" s="2037" t="s">
        <v>36</v>
      </c>
      <c r="P516" s="2038"/>
      <c r="Q516" s="1912"/>
      <c r="R516" s="1912"/>
      <c r="S516" s="1903"/>
      <c r="T516" s="1903"/>
      <c r="U516" s="2080" t="s">
        <v>28</v>
      </c>
      <c r="V516" s="2081"/>
      <c r="W516" s="2082"/>
      <c r="X516" s="2080" t="s">
        <v>29</v>
      </c>
      <c r="Y516" s="2081"/>
      <c r="Z516" s="2082"/>
      <c r="AA516" s="2080" t="s">
        <v>30</v>
      </c>
      <c r="AB516" s="2081"/>
      <c r="AC516" s="2082"/>
      <c r="AD516" s="2080" t="s">
        <v>31</v>
      </c>
      <c r="AE516" s="2081"/>
      <c r="AF516" s="2082"/>
    </row>
    <row r="517" spans="1:32" ht="42.75" thickBot="1" x14ac:dyDescent="0.3">
      <c r="A517" s="1904"/>
      <c r="B517" s="86" t="s">
        <v>34</v>
      </c>
      <c r="C517" s="86" t="s">
        <v>35</v>
      </c>
      <c r="D517" s="86" t="s">
        <v>200</v>
      </c>
      <c r="E517" s="1912"/>
      <c r="F517" s="1903"/>
      <c r="G517" s="221" t="s">
        <v>40</v>
      </c>
      <c r="H517" s="221" t="s">
        <v>41</v>
      </c>
      <c r="I517" s="1903"/>
      <c r="J517" s="1903"/>
      <c r="K517" s="1903"/>
      <c r="L517" s="1904"/>
      <c r="M517" s="1919"/>
      <c r="N517" s="1912"/>
      <c r="O517" s="87" t="s">
        <v>25</v>
      </c>
      <c r="P517" s="222" t="s">
        <v>0</v>
      </c>
      <c r="Q517" s="1912"/>
      <c r="R517" s="1919"/>
      <c r="S517" s="1903"/>
      <c r="T517" s="1904"/>
      <c r="U517" s="89" t="s">
        <v>12</v>
      </c>
      <c r="V517" s="89" t="s">
        <v>13</v>
      </c>
      <c r="W517" s="89" t="s">
        <v>14</v>
      </c>
      <c r="X517" s="89" t="s">
        <v>15</v>
      </c>
      <c r="Y517" s="89" t="s">
        <v>16</v>
      </c>
      <c r="Z517" s="89" t="s">
        <v>17</v>
      </c>
      <c r="AA517" s="89" t="s">
        <v>18</v>
      </c>
      <c r="AB517" s="89" t="s">
        <v>19</v>
      </c>
      <c r="AC517" s="89" t="s">
        <v>20</v>
      </c>
      <c r="AD517" s="89" t="s">
        <v>9</v>
      </c>
      <c r="AE517" s="89" t="s">
        <v>10</v>
      </c>
      <c r="AF517" s="89" t="s">
        <v>11</v>
      </c>
    </row>
    <row r="518" spans="1:32" ht="30.75" hidden="1" thickBot="1" x14ac:dyDescent="0.3">
      <c r="K518" t="s">
        <v>207</v>
      </c>
      <c r="L518" s="10" t="s">
        <v>380</v>
      </c>
      <c r="M518" s="10" t="s">
        <v>211</v>
      </c>
      <c r="N518" s="10" t="s">
        <v>212</v>
      </c>
      <c r="O518" s="10" t="s">
        <v>213</v>
      </c>
      <c r="Q518" s="173" t="s">
        <v>214</v>
      </c>
      <c r="R518" s="174">
        <v>1</v>
      </c>
      <c r="S518" s="175"/>
      <c r="T518" s="223" t="s">
        <v>381</v>
      </c>
    </row>
    <row r="519" spans="1:32" ht="30.75" hidden="1" thickBot="1" x14ac:dyDescent="0.3">
      <c r="K519" t="s">
        <v>201</v>
      </c>
      <c r="L519" s="10" t="s">
        <v>382</v>
      </c>
      <c r="M519" s="10" t="s">
        <v>217</v>
      </c>
      <c r="N519" s="10" t="s">
        <v>218</v>
      </c>
      <c r="O519" s="10" t="s">
        <v>219</v>
      </c>
      <c r="Q519" s="176"/>
      <c r="R519" s="174">
        <v>0.9</v>
      </c>
      <c r="S519" s="175"/>
      <c r="T519" s="223" t="s">
        <v>383</v>
      </c>
    </row>
    <row r="520" spans="1:32" ht="30.75" hidden="1" thickBot="1" x14ac:dyDescent="0.3">
      <c r="K520" t="s">
        <v>48</v>
      </c>
      <c r="L520" s="10" t="s">
        <v>384</v>
      </c>
      <c r="M520" s="10" t="s">
        <v>222</v>
      </c>
      <c r="N520" s="10" t="s">
        <v>223</v>
      </c>
      <c r="O520" s="10" t="s">
        <v>224</v>
      </c>
      <c r="Q520" s="176"/>
      <c r="R520" s="174">
        <v>0.8</v>
      </c>
      <c r="S520" s="175"/>
      <c r="T520" s="10" t="s">
        <v>385</v>
      </c>
    </row>
    <row r="521" spans="1:32" ht="45.75" hidden="1" thickBot="1" x14ac:dyDescent="0.3">
      <c r="L521" s="171" t="s">
        <v>386</v>
      </c>
      <c r="M521" s="10" t="s">
        <v>227</v>
      </c>
      <c r="N521" s="10" t="s">
        <v>228</v>
      </c>
      <c r="O521" s="10" t="s">
        <v>229</v>
      </c>
      <c r="Q521" s="176"/>
      <c r="R521" s="174">
        <v>0.7</v>
      </c>
      <c r="S521" s="175"/>
      <c r="T521" s="10" t="s">
        <v>383</v>
      </c>
    </row>
    <row r="522" spans="1:32" ht="60.75" hidden="1" thickBot="1" x14ac:dyDescent="0.3">
      <c r="L522" s="10" t="s">
        <v>387</v>
      </c>
      <c r="M522" s="10" t="s">
        <v>232</v>
      </c>
      <c r="N522" s="10" t="s">
        <v>233</v>
      </c>
      <c r="Q522" s="176"/>
      <c r="R522" s="174">
        <v>0.6</v>
      </c>
      <c r="S522" s="175"/>
      <c r="T522" s="10" t="s">
        <v>388</v>
      </c>
    </row>
    <row r="523" spans="1:32" ht="30.75" hidden="1" thickBot="1" x14ac:dyDescent="0.3">
      <c r="L523" s="10" t="s">
        <v>389</v>
      </c>
      <c r="M523" s="10" t="s">
        <v>236</v>
      </c>
      <c r="N523" s="10" t="s">
        <v>237</v>
      </c>
      <c r="Q523" s="176"/>
      <c r="R523" s="174">
        <v>0.5</v>
      </c>
      <c r="S523" s="175"/>
      <c r="T523" s="10" t="s">
        <v>390</v>
      </c>
    </row>
    <row r="524" spans="1:32" ht="15.75" hidden="1" thickBot="1" x14ac:dyDescent="0.3">
      <c r="L524" s="10" t="s">
        <v>391</v>
      </c>
      <c r="M524" s="10" t="s">
        <v>240</v>
      </c>
      <c r="N524" s="10" t="s">
        <v>241</v>
      </c>
      <c r="Q524" s="176"/>
      <c r="R524" s="174">
        <v>0.4</v>
      </c>
      <c r="S524" s="175"/>
      <c r="T524" s="10" t="s">
        <v>392</v>
      </c>
    </row>
    <row r="525" spans="1:32" ht="30.75" hidden="1" thickBot="1" x14ac:dyDescent="0.3">
      <c r="L525" s="10" t="s">
        <v>393</v>
      </c>
      <c r="M525" s="10" t="s">
        <v>244</v>
      </c>
      <c r="N525" s="10" t="s">
        <v>245</v>
      </c>
      <c r="Q525" s="176"/>
      <c r="R525" s="174">
        <v>0.3</v>
      </c>
      <c r="S525" s="175"/>
      <c r="T525" s="10" t="s">
        <v>394</v>
      </c>
    </row>
    <row r="526" spans="1:32" ht="30.75" hidden="1" thickBot="1" x14ac:dyDescent="0.3">
      <c r="L526" s="10" t="s">
        <v>395</v>
      </c>
      <c r="M526" s="10" t="s">
        <v>248</v>
      </c>
      <c r="N526" s="10" t="s">
        <v>249</v>
      </c>
      <c r="Q526" s="176"/>
      <c r="R526" s="174">
        <v>0.2</v>
      </c>
      <c r="S526" s="175"/>
      <c r="T526" s="10" t="s">
        <v>394</v>
      </c>
    </row>
    <row r="527" spans="1:32" ht="15.75" hidden="1" thickBot="1" x14ac:dyDescent="0.3">
      <c r="L527" s="10" t="s">
        <v>396</v>
      </c>
      <c r="M527" s="10" t="s">
        <v>252</v>
      </c>
      <c r="N527" s="10"/>
      <c r="Q527" s="176"/>
      <c r="R527" s="174">
        <v>0.1</v>
      </c>
      <c r="S527" s="175"/>
      <c r="T527" s="10" t="s">
        <v>397</v>
      </c>
    </row>
    <row r="528" spans="1:32" ht="30.75" hidden="1" thickBot="1" x14ac:dyDescent="0.3">
      <c r="L528" s="10" t="s">
        <v>398</v>
      </c>
      <c r="N528" s="10"/>
      <c r="Q528" s="176"/>
      <c r="R528" s="175"/>
      <c r="S528" s="175"/>
      <c r="T528" s="223" t="s">
        <v>399</v>
      </c>
    </row>
    <row r="529" spans="1:32" ht="15.75" hidden="1" thickBot="1" x14ac:dyDescent="0.3">
      <c r="L529" s="10"/>
      <c r="N529" s="10"/>
      <c r="Q529" s="176"/>
      <c r="R529" s="175"/>
      <c r="S529" s="175"/>
      <c r="T529" s="223"/>
    </row>
    <row r="530" spans="1:32" ht="15.75" hidden="1" thickBot="1" x14ac:dyDescent="0.3">
      <c r="Q530" s="176"/>
      <c r="R530" s="175"/>
      <c r="S530" s="175"/>
      <c r="T530" s="176"/>
    </row>
    <row r="531" spans="1:32" ht="30" x14ac:dyDescent="0.25">
      <c r="A531" s="2338">
        <v>58</v>
      </c>
      <c r="B531" s="2140" t="s">
        <v>134</v>
      </c>
      <c r="C531" s="2140" t="s">
        <v>59</v>
      </c>
      <c r="D531" s="2140" t="s">
        <v>60</v>
      </c>
      <c r="E531" s="2140" t="s">
        <v>83</v>
      </c>
      <c r="F531" s="2140" t="s">
        <v>55</v>
      </c>
      <c r="G531" s="2140" t="s">
        <v>97</v>
      </c>
      <c r="H531" s="2140" t="s">
        <v>115</v>
      </c>
      <c r="I531" s="2332" t="s">
        <v>263</v>
      </c>
      <c r="J531" s="2334" t="s">
        <v>264</v>
      </c>
      <c r="K531" s="2336" t="s">
        <v>48</v>
      </c>
      <c r="L531" s="179" t="s">
        <v>382</v>
      </c>
      <c r="M531" s="179" t="s">
        <v>244</v>
      </c>
      <c r="N531" s="179" t="s">
        <v>237</v>
      </c>
      <c r="O531" s="2152" t="s">
        <v>213</v>
      </c>
      <c r="P531" s="2869">
        <v>161768416.43000001</v>
      </c>
      <c r="Q531" s="2152" t="s">
        <v>265</v>
      </c>
      <c r="R531" s="2181">
        <v>1</v>
      </c>
      <c r="S531" s="2181">
        <v>0.79</v>
      </c>
      <c r="T531" s="179" t="s">
        <v>383</v>
      </c>
      <c r="U531" s="181"/>
      <c r="V531" s="181"/>
      <c r="W531" s="181"/>
      <c r="X531" s="180"/>
      <c r="Y531" s="180"/>
      <c r="Z531" s="182"/>
      <c r="AA531" s="180"/>
      <c r="AB531" s="180"/>
      <c r="AC531" s="180"/>
      <c r="AD531" s="182"/>
      <c r="AE531" s="182"/>
      <c r="AF531" s="182"/>
    </row>
    <row r="532" spans="1:32" ht="30" x14ac:dyDescent="0.25">
      <c r="A532" s="2339"/>
      <c r="B532" s="2141"/>
      <c r="C532" s="2141"/>
      <c r="D532" s="2141"/>
      <c r="E532" s="2141"/>
      <c r="F532" s="2141"/>
      <c r="G532" s="2141"/>
      <c r="H532" s="2141"/>
      <c r="I532" s="2333"/>
      <c r="J532" s="2335"/>
      <c r="K532" s="2337"/>
      <c r="L532" s="183" t="s">
        <v>384</v>
      </c>
      <c r="M532" s="183" t="s">
        <v>244</v>
      </c>
      <c r="N532" s="183" t="s">
        <v>241</v>
      </c>
      <c r="O532" s="2153"/>
      <c r="P532" s="2870"/>
      <c r="Q532" s="2153"/>
      <c r="R532" s="2182"/>
      <c r="S532" s="2182"/>
      <c r="T532" s="183" t="s">
        <v>385</v>
      </c>
      <c r="U532" s="185"/>
      <c r="V532" s="185"/>
      <c r="W532" s="185"/>
      <c r="X532" s="184"/>
      <c r="Y532" s="186"/>
      <c r="Z532" s="184"/>
      <c r="AA532" s="184"/>
      <c r="AB532" s="184"/>
      <c r="AC532" s="186"/>
      <c r="AD532" s="184"/>
      <c r="AE532" s="184"/>
      <c r="AF532" s="184"/>
    </row>
    <row r="533" spans="1:32" ht="45" x14ac:dyDescent="0.25">
      <c r="A533" s="2339"/>
      <c r="B533" s="2141"/>
      <c r="C533" s="2141"/>
      <c r="D533" s="2141"/>
      <c r="E533" s="2141"/>
      <c r="F533" s="2141"/>
      <c r="G533" s="2141"/>
      <c r="H533" s="2141"/>
      <c r="I533" s="2333"/>
      <c r="J533" s="2335"/>
      <c r="K533" s="2337"/>
      <c r="L533" s="183" t="s">
        <v>386</v>
      </c>
      <c r="M533" s="183" t="s">
        <v>244</v>
      </c>
      <c r="N533" s="183" t="s">
        <v>233</v>
      </c>
      <c r="O533" s="2153"/>
      <c r="P533" s="2870"/>
      <c r="Q533" s="2153"/>
      <c r="R533" s="2182"/>
      <c r="S533" s="2182"/>
      <c r="T533" s="183" t="s">
        <v>385</v>
      </c>
      <c r="U533" s="185"/>
      <c r="V533" s="185"/>
      <c r="W533" s="185"/>
      <c r="X533" s="184"/>
      <c r="Y533" s="186"/>
      <c r="Z533" s="184"/>
      <c r="AA533" s="186"/>
      <c r="AB533" s="186"/>
      <c r="AC533" s="186"/>
      <c r="AD533" s="186"/>
      <c r="AE533" s="184"/>
      <c r="AF533" s="184"/>
    </row>
    <row r="534" spans="1:32" ht="60" x14ac:dyDescent="0.25">
      <c r="A534" s="2339"/>
      <c r="B534" s="2141"/>
      <c r="C534" s="2141"/>
      <c r="D534" s="2141"/>
      <c r="E534" s="2141"/>
      <c r="F534" s="2141"/>
      <c r="G534" s="2141"/>
      <c r="H534" s="2141"/>
      <c r="I534" s="2333"/>
      <c r="J534" s="2335"/>
      <c r="K534" s="2337"/>
      <c r="L534" s="183" t="s">
        <v>387</v>
      </c>
      <c r="M534" s="183" t="s">
        <v>244</v>
      </c>
      <c r="N534" s="183" t="s">
        <v>233</v>
      </c>
      <c r="O534" s="2153"/>
      <c r="P534" s="2870"/>
      <c r="Q534" s="2153"/>
      <c r="R534" s="2182"/>
      <c r="S534" s="2182"/>
      <c r="T534" s="183" t="s">
        <v>388</v>
      </c>
      <c r="U534" s="185"/>
      <c r="V534" s="185"/>
      <c r="W534" s="185"/>
      <c r="X534" s="184"/>
      <c r="Y534" s="186"/>
      <c r="Z534" s="184"/>
      <c r="AA534" s="186"/>
      <c r="AB534" s="186"/>
      <c r="AC534" s="186"/>
      <c r="AD534" s="186"/>
      <c r="AE534" s="184"/>
      <c r="AF534" s="184"/>
    </row>
    <row r="535" spans="1:32" ht="30" x14ac:dyDescent="0.25">
      <c r="A535" s="2339"/>
      <c r="B535" s="2141"/>
      <c r="C535" s="2141"/>
      <c r="D535" s="2141"/>
      <c r="E535" s="2141"/>
      <c r="F535" s="2141"/>
      <c r="G535" s="2141"/>
      <c r="H535" s="2141"/>
      <c r="I535" s="2333"/>
      <c r="J535" s="2335"/>
      <c r="K535" s="2337"/>
      <c r="L535" s="183" t="s">
        <v>389</v>
      </c>
      <c r="M535" s="183" t="s">
        <v>244</v>
      </c>
      <c r="N535" s="183" t="s">
        <v>218</v>
      </c>
      <c r="O535" s="2153"/>
      <c r="P535" s="2870"/>
      <c r="Q535" s="2153"/>
      <c r="R535" s="2182"/>
      <c r="S535" s="2182"/>
      <c r="T535" s="183" t="s">
        <v>390</v>
      </c>
      <c r="U535" s="185"/>
      <c r="V535" s="185"/>
      <c r="W535" s="185"/>
      <c r="X535" s="184"/>
      <c r="Y535" s="186"/>
      <c r="Z535" s="184"/>
      <c r="AA535" s="186"/>
      <c r="AB535" s="186"/>
      <c r="AC535" s="186"/>
      <c r="AD535" s="186"/>
      <c r="AE535" s="184"/>
      <c r="AF535" s="184"/>
    </row>
    <row r="536" spans="1:32" ht="45" x14ac:dyDescent="0.25">
      <c r="A536" s="2339"/>
      <c r="B536" s="2141"/>
      <c r="C536" s="2141"/>
      <c r="D536" s="2141"/>
      <c r="E536" s="2141"/>
      <c r="F536" s="2141"/>
      <c r="G536" s="2141"/>
      <c r="H536" s="2141"/>
      <c r="I536" s="2333"/>
      <c r="J536" s="2335"/>
      <c r="K536" s="2337"/>
      <c r="L536" s="183" t="s">
        <v>391</v>
      </c>
      <c r="M536" s="183" t="s">
        <v>244</v>
      </c>
      <c r="N536" s="183" t="s">
        <v>233</v>
      </c>
      <c r="O536" s="2153"/>
      <c r="P536" s="2870"/>
      <c r="Q536" s="2153"/>
      <c r="R536" s="2182"/>
      <c r="S536" s="2182"/>
      <c r="T536" s="183" t="s">
        <v>392</v>
      </c>
      <c r="U536" s="185"/>
      <c r="V536" s="185"/>
      <c r="W536" s="185"/>
      <c r="X536" s="184"/>
      <c r="Y536" s="186"/>
      <c r="Z536" s="184"/>
      <c r="AA536" s="186"/>
      <c r="AB536" s="186"/>
      <c r="AC536" s="186"/>
      <c r="AD536" s="186"/>
      <c r="AE536" s="184"/>
      <c r="AF536" s="184"/>
    </row>
    <row r="537" spans="1:32" ht="30" x14ac:dyDescent="0.25">
      <c r="A537" s="2339"/>
      <c r="B537" s="2141"/>
      <c r="C537" s="2141"/>
      <c r="D537" s="2141"/>
      <c r="E537" s="2141"/>
      <c r="F537" s="2141"/>
      <c r="G537" s="2141"/>
      <c r="H537" s="2141"/>
      <c r="I537" s="2333"/>
      <c r="J537" s="2335"/>
      <c r="K537" s="2337"/>
      <c r="L537" s="183" t="s">
        <v>393</v>
      </c>
      <c r="M537" s="183" t="s">
        <v>244</v>
      </c>
      <c r="N537" s="183" t="s">
        <v>241</v>
      </c>
      <c r="O537" s="2153"/>
      <c r="P537" s="2870"/>
      <c r="Q537" s="2153"/>
      <c r="R537" s="2182"/>
      <c r="S537" s="2182"/>
      <c r="T537" s="183" t="s">
        <v>394</v>
      </c>
      <c r="U537" s="185"/>
      <c r="V537" s="185"/>
      <c r="W537" s="185"/>
      <c r="X537" s="184"/>
      <c r="Y537" s="186"/>
      <c r="Z537" s="184"/>
      <c r="AA537" s="186"/>
      <c r="AB537" s="186"/>
      <c r="AC537" s="186"/>
      <c r="AD537" s="186"/>
      <c r="AE537" s="184"/>
      <c r="AF537" s="184"/>
    </row>
    <row r="538" spans="1:32" ht="30" x14ac:dyDescent="0.25">
      <c r="A538" s="2339"/>
      <c r="B538" s="2141"/>
      <c r="C538" s="2141"/>
      <c r="D538" s="2141"/>
      <c r="E538" s="2141"/>
      <c r="F538" s="2141"/>
      <c r="G538" s="2141"/>
      <c r="H538" s="2141"/>
      <c r="I538" s="2333"/>
      <c r="J538" s="2335"/>
      <c r="K538" s="2337"/>
      <c r="L538" s="183" t="s">
        <v>395</v>
      </c>
      <c r="M538" s="183" t="s">
        <v>244</v>
      </c>
      <c r="N538" s="183" t="s">
        <v>237</v>
      </c>
      <c r="O538" s="2153"/>
      <c r="P538" s="2870"/>
      <c r="Q538" s="2153"/>
      <c r="R538" s="2182"/>
      <c r="S538" s="2182"/>
      <c r="T538" s="183" t="s">
        <v>394</v>
      </c>
      <c r="U538" s="185"/>
      <c r="V538" s="185"/>
      <c r="W538" s="185"/>
      <c r="X538" s="184"/>
      <c r="Y538" s="186"/>
      <c r="Z538" s="184"/>
      <c r="AA538" s="186"/>
      <c r="AB538" s="186"/>
      <c r="AC538" s="186"/>
      <c r="AD538" s="186"/>
      <c r="AE538" s="184"/>
      <c r="AF538" s="184"/>
    </row>
    <row r="539" spans="1:32" ht="30" x14ac:dyDescent="0.25">
      <c r="A539" s="2339"/>
      <c r="B539" s="2141"/>
      <c r="C539" s="2141"/>
      <c r="D539" s="2141"/>
      <c r="E539" s="2141"/>
      <c r="F539" s="2141"/>
      <c r="G539" s="2141"/>
      <c r="H539" s="2141"/>
      <c r="I539" s="2333"/>
      <c r="J539" s="2335"/>
      <c r="K539" s="2337"/>
      <c r="L539" s="183" t="s">
        <v>396</v>
      </c>
      <c r="M539" s="183" t="s">
        <v>244</v>
      </c>
      <c r="N539" s="183" t="s">
        <v>237</v>
      </c>
      <c r="O539" s="2153"/>
      <c r="P539" s="2870"/>
      <c r="Q539" s="2153"/>
      <c r="R539" s="2182"/>
      <c r="S539" s="2182"/>
      <c r="T539" s="183" t="s">
        <v>397</v>
      </c>
      <c r="U539" s="185"/>
      <c r="V539" s="185"/>
      <c r="W539" s="185"/>
      <c r="X539" s="184"/>
      <c r="Y539" s="186"/>
      <c r="Z539" s="184"/>
      <c r="AA539" s="186"/>
      <c r="AB539" s="186"/>
      <c r="AC539" s="186"/>
      <c r="AD539" s="186"/>
      <c r="AE539" s="184"/>
      <c r="AF539" s="184"/>
    </row>
    <row r="540" spans="1:32" ht="30.75" thickBot="1" x14ac:dyDescent="0.3">
      <c r="A540" s="2339"/>
      <c r="B540" s="2142"/>
      <c r="C540" s="2142"/>
      <c r="D540" s="2142"/>
      <c r="E540" s="2142"/>
      <c r="F540" s="2141"/>
      <c r="G540" s="2142"/>
      <c r="H540" s="2142"/>
      <c r="I540" s="2333"/>
      <c r="J540" s="2335"/>
      <c r="K540" s="2337"/>
      <c r="L540" s="183" t="s">
        <v>398</v>
      </c>
      <c r="M540" s="183" t="s">
        <v>244</v>
      </c>
      <c r="N540" s="183" t="s">
        <v>237</v>
      </c>
      <c r="O540" s="2153"/>
      <c r="P540" s="2870"/>
      <c r="Q540" s="2153"/>
      <c r="R540" s="2182"/>
      <c r="S540" s="2182"/>
      <c r="T540" s="183" t="s">
        <v>399</v>
      </c>
      <c r="U540" s="185"/>
      <c r="V540" s="185"/>
      <c r="W540" s="185"/>
      <c r="X540" s="184"/>
      <c r="Y540" s="186"/>
      <c r="Z540" s="184"/>
      <c r="AA540" s="186"/>
      <c r="AB540" s="186"/>
      <c r="AC540" s="186"/>
      <c r="AD540" s="186"/>
      <c r="AE540" s="184"/>
      <c r="AF540" s="184"/>
    </row>
    <row r="541" spans="1:32" ht="30" x14ac:dyDescent="0.25">
      <c r="A541" s="2136">
        <v>59</v>
      </c>
      <c r="B541" s="1840" t="s">
        <v>61</v>
      </c>
      <c r="C541" s="1840" t="s">
        <v>64</v>
      </c>
      <c r="D541" s="1840" t="s">
        <v>70</v>
      </c>
      <c r="E541" s="1840" t="s">
        <v>87</v>
      </c>
      <c r="F541" s="1840" t="s">
        <v>55</v>
      </c>
      <c r="G541" s="1840" t="s">
        <v>97</v>
      </c>
      <c r="H541" s="1840" t="s">
        <v>115</v>
      </c>
      <c r="I541" s="2170" t="s">
        <v>266</v>
      </c>
      <c r="J541" s="2340" t="s">
        <v>267</v>
      </c>
      <c r="K541" s="2174" t="s">
        <v>201</v>
      </c>
      <c r="L541" s="1188" t="s">
        <v>382</v>
      </c>
      <c r="M541" s="1188" t="s">
        <v>244</v>
      </c>
      <c r="N541" s="1188" t="s">
        <v>237</v>
      </c>
      <c r="O541" s="2158" t="s">
        <v>213</v>
      </c>
      <c r="P541" s="2871">
        <v>66303621</v>
      </c>
      <c r="Q541" s="2158" t="s">
        <v>265</v>
      </c>
      <c r="R541" s="2166">
        <v>1</v>
      </c>
      <c r="S541" s="2166">
        <v>0.73</v>
      </c>
      <c r="T541" s="1188" t="s">
        <v>383</v>
      </c>
      <c r="U541" s="181"/>
      <c r="V541" s="181"/>
      <c r="W541" s="181"/>
      <c r="X541" s="181"/>
      <c r="Y541" s="180"/>
      <c r="Z541" s="182"/>
      <c r="AA541" s="180"/>
      <c r="AB541" s="180"/>
      <c r="AC541" s="180"/>
      <c r="AD541" s="182"/>
      <c r="AE541" s="182"/>
      <c r="AF541" s="182"/>
    </row>
    <row r="542" spans="1:32" ht="30" x14ac:dyDescent="0.25">
      <c r="A542" s="2137"/>
      <c r="B542" s="1841"/>
      <c r="C542" s="1841"/>
      <c r="D542" s="1841"/>
      <c r="E542" s="1841"/>
      <c r="F542" s="1841"/>
      <c r="G542" s="1841"/>
      <c r="H542" s="1841"/>
      <c r="I542" s="2171"/>
      <c r="J542" s="2341"/>
      <c r="K542" s="2175"/>
      <c r="L542" s="1189" t="s">
        <v>384</v>
      </c>
      <c r="M542" s="1189" t="s">
        <v>244</v>
      </c>
      <c r="N542" s="1189" t="s">
        <v>241</v>
      </c>
      <c r="O542" s="2159"/>
      <c r="P542" s="2872"/>
      <c r="Q542" s="2159"/>
      <c r="R542" s="2167"/>
      <c r="S542" s="2167"/>
      <c r="T542" s="1189" t="s">
        <v>385</v>
      </c>
      <c r="U542" s="189"/>
      <c r="V542" s="189"/>
      <c r="W542" s="189"/>
      <c r="X542" s="189"/>
      <c r="Y542" s="188"/>
      <c r="Z542" s="190"/>
      <c r="AA542" s="188"/>
      <c r="AB542" s="188"/>
      <c r="AC542" s="188"/>
      <c r="AD542" s="190"/>
      <c r="AE542" s="190"/>
      <c r="AF542" s="190"/>
    </row>
    <row r="543" spans="1:32" ht="45" x14ac:dyDescent="0.25">
      <c r="A543" s="2137"/>
      <c r="B543" s="1841"/>
      <c r="C543" s="1841"/>
      <c r="D543" s="1841"/>
      <c r="E543" s="1841"/>
      <c r="F543" s="1841"/>
      <c r="G543" s="1841"/>
      <c r="H543" s="1841"/>
      <c r="I543" s="2171"/>
      <c r="J543" s="2341"/>
      <c r="K543" s="2175"/>
      <c r="L543" s="1189" t="s">
        <v>386</v>
      </c>
      <c r="M543" s="1189" t="s">
        <v>244</v>
      </c>
      <c r="N543" s="1189" t="s">
        <v>233</v>
      </c>
      <c r="O543" s="2159"/>
      <c r="P543" s="2872"/>
      <c r="Q543" s="2159"/>
      <c r="R543" s="2167"/>
      <c r="S543" s="2167"/>
      <c r="T543" s="1189" t="s">
        <v>385</v>
      </c>
      <c r="U543" s="189"/>
      <c r="V543" s="189"/>
      <c r="W543" s="189"/>
      <c r="X543" s="189"/>
      <c r="Y543" s="188"/>
      <c r="Z543" s="190"/>
      <c r="AA543" s="188"/>
      <c r="AB543" s="188"/>
      <c r="AC543" s="188"/>
      <c r="AD543" s="190"/>
      <c r="AE543" s="190"/>
      <c r="AF543" s="190"/>
    </row>
    <row r="544" spans="1:32" ht="60" x14ac:dyDescent="0.25">
      <c r="A544" s="2137"/>
      <c r="B544" s="1841"/>
      <c r="C544" s="1841"/>
      <c r="D544" s="1841"/>
      <c r="E544" s="1841"/>
      <c r="F544" s="1841"/>
      <c r="G544" s="1841"/>
      <c r="H544" s="1841"/>
      <c r="I544" s="2171"/>
      <c r="J544" s="2341"/>
      <c r="K544" s="2175"/>
      <c r="L544" s="1189" t="s">
        <v>387</v>
      </c>
      <c r="M544" s="1189" t="s">
        <v>244</v>
      </c>
      <c r="N544" s="1189" t="s">
        <v>233</v>
      </c>
      <c r="O544" s="2159"/>
      <c r="P544" s="2872"/>
      <c r="Q544" s="2159"/>
      <c r="R544" s="2167"/>
      <c r="S544" s="2167"/>
      <c r="T544" s="1189" t="s">
        <v>388</v>
      </c>
      <c r="U544" s="189"/>
      <c r="V544" s="189"/>
      <c r="W544" s="189"/>
      <c r="X544" s="189"/>
      <c r="Y544" s="188"/>
      <c r="Z544" s="190"/>
      <c r="AA544" s="188"/>
      <c r="AB544" s="188"/>
      <c r="AC544" s="188"/>
      <c r="AD544" s="190"/>
      <c r="AE544" s="190"/>
      <c r="AF544" s="190"/>
    </row>
    <row r="545" spans="1:32" ht="30" x14ac:dyDescent="0.25">
      <c r="A545" s="2137"/>
      <c r="B545" s="1841"/>
      <c r="C545" s="1841"/>
      <c r="D545" s="1841"/>
      <c r="E545" s="1841"/>
      <c r="F545" s="1841"/>
      <c r="G545" s="1841"/>
      <c r="H545" s="1841"/>
      <c r="I545" s="2171"/>
      <c r="J545" s="2341"/>
      <c r="K545" s="2175"/>
      <c r="L545" s="1189" t="s">
        <v>389</v>
      </c>
      <c r="M545" s="1189" t="s">
        <v>244</v>
      </c>
      <c r="N545" s="1189" t="s">
        <v>218</v>
      </c>
      <c r="O545" s="2159"/>
      <c r="P545" s="2872"/>
      <c r="Q545" s="2159"/>
      <c r="R545" s="2167"/>
      <c r="S545" s="2167"/>
      <c r="T545" s="1189" t="s">
        <v>390</v>
      </c>
      <c r="U545" s="189"/>
      <c r="V545" s="189"/>
      <c r="W545" s="189"/>
      <c r="X545" s="189"/>
      <c r="Y545" s="188"/>
      <c r="Z545" s="190"/>
      <c r="AA545" s="188"/>
      <c r="AB545" s="188"/>
      <c r="AC545" s="188"/>
      <c r="AD545" s="190"/>
      <c r="AE545" s="190"/>
      <c r="AF545" s="190"/>
    </row>
    <row r="546" spans="1:32" ht="45" x14ac:dyDescent="0.25">
      <c r="A546" s="2137"/>
      <c r="B546" s="1841"/>
      <c r="C546" s="1841"/>
      <c r="D546" s="1841"/>
      <c r="E546" s="1841"/>
      <c r="F546" s="1841"/>
      <c r="G546" s="1841"/>
      <c r="H546" s="1841"/>
      <c r="I546" s="2172"/>
      <c r="J546" s="2342"/>
      <c r="K546" s="2176"/>
      <c r="L546" s="1189" t="s">
        <v>391</v>
      </c>
      <c r="M546" s="1189" t="s">
        <v>244</v>
      </c>
      <c r="N546" s="1189" t="s">
        <v>233</v>
      </c>
      <c r="O546" s="2160"/>
      <c r="P546" s="2873"/>
      <c r="Q546" s="2160"/>
      <c r="R546" s="2168"/>
      <c r="S546" s="2168"/>
      <c r="T546" s="1189" t="s">
        <v>392</v>
      </c>
      <c r="U546" s="185"/>
      <c r="V546" s="185"/>
      <c r="W546" s="185"/>
      <c r="X546" s="185"/>
      <c r="Y546" s="186"/>
      <c r="Z546" s="184"/>
      <c r="AA546" s="184"/>
      <c r="AB546" s="184"/>
      <c r="AC546" s="186"/>
      <c r="AD546" s="184"/>
      <c r="AE546" s="184"/>
      <c r="AF546" s="184"/>
    </row>
    <row r="547" spans="1:32" ht="30" x14ac:dyDescent="0.25">
      <c r="A547" s="2137"/>
      <c r="B547" s="1841"/>
      <c r="C547" s="1841"/>
      <c r="D547" s="1841"/>
      <c r="E547" s="1841"/>
      <c r="F547" s="1841"/>
      <c r="G547" s="1841"/>
      <c r="H547" s="1841"/>
      <c r="I547" s="2172"/>
      <c r="J547" s="2342"/>
      <c r="K547" s="2176"/>
      <c r="L547" s="1189" t="s">
        <v>393</v>
      </c>
      <c r="M547" s="1189" t="s">
        <v>244</v>
      </c>
      <c r="N547" s="1189" t="s">
        <v>241</v>
      </c>
      <c r="O547" s="2160"/>
      <c r="P547" s="2873"/>
      <c r="Q547" s="2160"/>
      <c r="R547" s="2168"/>
      <c r="S547" s="2168"/>
      <c r="T547" s="1189" t="s">
        <v>394</v>
      </c>
      <c r="U547" s="185"/>
      <c r="V547" s="185"/>
      <c r="W547" s="185"/>
      <c r="X547" s="185"/>
      <c r="Y547" s="186"/>
      <c r="Z547" s="184"/>
      <c r="AA547" s="186"/>
      <c r="AB547" s="186"/>
      <c r="AC547" s="186"/>
      <c r="AD547" s="186"/>
      <c r="AE547" s="184"/>
      <c r="AF547" s="184"/>
    </row>
    <row r="548" spans="1:32" ht="30" x14ac:dyDescent="0.25">
      <c r="A548" s="2137"/>
      <c r="B548" s="1841"/>
      <c r="C548" s="1841"/>
      <c r="D548" s="1841"/>
      <c r="E548" s="1841"/>
      <c r="F548" s="1841"/>
      <c r="G548" s="1841"/>
      <c r="H548" s="1841"/>
      <c r="I548" s="2172"/>
      <c r="J548" s="2342"/>
      <c r="K548" s="2176"/>
      <c r="L548" s="1189" t="s">
        <v>395</v>
      </c>
      <c r="M548" s="1189" t="s">
        <v>244</v>
      </c>
      <c r="N548" s="1189" t="s">
        <v>237</v>
      </c>
      <c r="O548" s="2160"/>
      <c r="P548" s="2873"/>
      <c r="Q548" s="2160"/>
      <c r="R548" s="2168"/>
      <c r="S548" s="2168"/>
      <c r="T548" s="1189" t="s">
        <v>394</v>
      </c>
      <c r="U548" s="185"/>
      <c r="V548" s="185"/>
      <c r="W548" s="185"/>
      <c r="X548" s="185"/>
      <c r="Y548" s="184"/>
      <c r="Z548" s="184"/>
      <c r="AA548" s="184"/>
      <c r="AB548" s="184"/>
      <c r="AC548" s="184"/>
      <c r="AD548" s="184"/>
      <c r="AE548" s="184"/>
      <c r="AF548" s="184"/>
    </row>
    <row r="549" spans="1:32" ht="30" x14ac:dyDescent="0.25">
      <c r="A549" s="2137"/>
      <c r="B549" s="926"/>
      <c r="C549" s="926"/>
      <c r="D549" s="926"/>
      <c r="E549" s="926"/>
      <c r="F549" s="1841"/>
      <c r="G549" s="1841"/>
      <c r="H549" s="1841"/>
      <c r="I549" s="2172"/>
      <c r="J549" s="2342"/>
      <c r="K549" s="2176"/>
      <c r="L549" s="1189" t="s">
        <v>396</v>
      </c>
      <c r="M549" s="1189" t="s">
        <v>244</v>
      </c>
      <c r="N549" s="1189" t="s">
        <v>237</v>
      </c>
      <c r="O549" s="2160"/>
      <c r="P549" s="2873"/>
      <c r="Q549" s="2160"/>
      <c r="R549" s="2168"/>
      <c r="S549" s="2168"/>
      <c r="T549" s="1189" t="s">
        <v>397</v>
      </c>
      <c r="U549" s="187"/>
      <c r="V549" s="187"/>
      <c r="W549" s="187"/>
      <c r="X549" s="187"/>
      <c r="Y549" s="186"/>
      <c r="Z549" s="184"/>
      <c r="AA549" s="186"/>
      <c r="AB549" s="186"/>
      <c r="AC549" s="186"/>
      <c r="AD549" s="184"/>
      <c r="AE549" s="184"/>
      <c r="AF549" s="184"/>
    </row>
    <row r="550" spans="1:32" ht="30.75" thickBot="1" x14ac:dyDescent="0.3">
      <c r="A550" s="2138"/>
      <c r="B550" s="1218"/>
      <c r="C550" s="1218"/>
      <c r="D550" s="1218"/>
      <c r="E550" s="1218"/>
      <c r="F550" s="2139"/>
      <c r="G550" s="2139"/>
      <c r="H550" s="2139"/>
      <c r="I550" s="2173"/>
      <c r="J550" s="2343"/>
      <c r="K550" s="2177"/>
      <c r="L550" s="1189" t="s">
        <v>398</v>
      </c>
      <c r="M550" s="1189" t="s">
        <v>244</v>
      </c>
      <c r="N550" s="1189" t="s">
        <v>237</v>
      </c>
      <c r="O550" s="2161"/>
      <c r="P550" s="2874"/>
      <c r="Q550" s="2161"/>
      <c r="R550" s="2169"/>
      <c r="S550" s="2169"/>
      <c r="T550" s="1189" t="s">
        <v>399</v>
      </c>
      <c r="U550" s="194"/>
      <c r="V550" s="194"/>
      <c r="W550" s="194"/>
      <c r="X550" s="194"/>
      <c r="Y550" s="193"/>
      <c r="Z550" s="192"/>
      <c r="AA550" s="192"/>
      <c r="AB550" s="192"/>
      <c r="AC550" s="193"/>
      <c r="AD550" s="192"/>
      <c r="AE550" s="192"/>
      <c r="AF550" s="192"/>
    </row>
    <row r="551" spans="1:32" ht="30" x14ac:dyDescent="0.25">
      <c r="A551" s="2338">
        <v>61</v>
      </c>
      <c r="B551" s="2140" t="s">
        <v>61</v>
      </c>
      <c r="C551" s="2140" t="s">
        <v>64</v>
      </c>
      <c r="D551" s="2140" t="s">
        <v>70</v>
      </c>
      <c r="E551" s="2140" t="s">
        <v>87</v>
      </c>
      <c r="F551" s="2140" t="s">
        <v>55</v>
      </c>
      <c r="G551" s="2140" t="s">
        <v>97</v>
      </c>
      <c r="H551" s="2140" t="s">
        <v>115</v>
      </c>
      <c r="I551" s="2332" t="s">
        <v>268</v>
      </c>
      <c r="J551" s="2334" t="s">
        <v>269</v>
      </c>
      <c r="K551" s="2336" t="s">
        <v>201</v>
      </c>
      <c r="L551" s="179" t="s">
        <v>382</v>
      </c>
      <c r="M551" s="179" t="s">
        <v>244</v>
      </c>
      <c r="N551" s="179" t="s">
        <v>237</v>
      </c>
      <c r="O551" s="2152" t="s">
        <v>213</v>
      </c>
      <c r="P551" s="2869">
        <v>341373985.50999999</v>
      </c>
      <c r="Q551" s="2152" t="s">
        <v>265</v>
      </c>
      <c r="R551" s="2192">
        <v>1</v>
      </c>
      <c r="S551" s="2192">
        <v>0.69</v>
      </c>
      <c r="T551" s="179" t="s">
        <v>383</v>
      </c>
      <c r="U551" s="181"/>
      <c r="V551" s="181"/>
      <c r="W551" s="181"/>
      <c r="X551" s="181"/>
      <c r="Y551" s="181"/>
      <c r="Z551" s="195"/>
      <c r="AA551" s="180"/>
      <c r="AB551" s="180"/>
      <c r="AC551" s="180"/>
      <c r="AD551" s="182"/>
      <c r="AE551" s="182"/>
      <c r="AF551" s="182"/>
    </row>
    <row r="552" spans="1:32" ht="30" x14ac:dyDescent="0.25">
      <c r="A552" s="2339"/>
      <c r="B552" s="2141"/>
      <c r="C552" s="2141"/>
      <c r="D552" s="2141"/>
      <c r="E552" s="2141"/>
      <c r="F552" s="2141"/>
      <c r="G552" s="2141"/>
      <c r="H552" s="2141"/>
      <c r="I552" s="2344"/>
      <c r="J552" s="2346"/>
      <c r="K552" s="2348"/>
      <c r="L552" s="183" t="s">
        <v>384</v>
      </c>
      <c r="M552" s="183" t="s">
        <v>244</v>
      </c>
      <c r="N552" s="183" t="s">
        <v>241</v>
      </c>
      <c r="O552" s="2187"/>
      <c r="P552" s="2875"/>
      <c r="Q552" s="2187"/>
      <c r="R552" s="2193"/>
      <c r="S552" s="2193"/>
      <c r="T552" s="183" t="s">
        <v>385</v>
      </c>
      <c r="U552" s="189"/>
      <c r="V552" s="189"/>
      <c r="W552" s="189"/>
      <c r="X552" s="189"/>
      <c r="Y552" s="189"/>
      <c r="Z552" s="191"/>
      <c r="AA552" s="188"/>
      <c r="AB552" s="188"/>
      <c r="AC552" s="188"/>
      <c r="AD552" s="190"/>
      <c r="AE552" s="190"/>
      <c r="AF552" s="190"/>
    </row>
    <row r="553" spans="1:32" ht="45" x14ac:dyDescent="0.25">
      <c r="A553" s="2339"/>
      <c r="B553" s="2141"/>
      <c r="C553" s="2141"/>
      <c r="D553" s="2141"/>
      <c r="E553" s="2141"/>
      <c r="F553" s="2141"/>
      <c r="G553" s="2141"/>
      <c r="H553" s="2141"/>
      <c r="I553" s="2344"/>
      <c r="J553" s="2346"/>
      <c r="K553" s="2348"/>
      <c r="L553" s="183" t="s">
        <v>386</v>
      </c>
      <c r="M553" s="183" t="s">
        <v>244</v>
      </c>
      <c r="N553" s="183" t="s">
        <v>233</v>
      </c>
      <c r="O553" s="2187"/>
      <c r="P553" s="2875"/>
      <c r="Q553" s="2187"/>
      <c r="R553" s="2193"/>
      <c r="S553" s="2193"/>
      <c r="T553" s="183" t="s">
        <v>385</v>
      </c>
      <c r="U553" s="189"/>
      <c r="V553" s="189"/>
      <c r="W553" s="189"/>
      <c r="X553" s="189"/>
      <c r="Y553" s="189"/>
      <c r="Z553" s="191"/>
      <c r="AA553" s="188"/>
      <c r="AB553" s="188"/>
      <c r="AC553" s="188"/>
      <c r="AD553" s="190"/>
      <c r="AE553" s="190"/>
      <c r="AF553" s="190"/>
    </row>
    <row r="554" spans="1:32" ht="60" x14ac:dyDescent="0.25">
      <c r="A554" s="2339"/>
      <c r="B554" s="2141"/>
      <c r="C554" s="2141"/>
      <c r="D554" s="2141"/>
      <c r="E554" s="2141"/>
      <c r="F554" s="2141"/>
      <c r="G554" s="2141"/>
      <c r="H554" s="2141"/>
      <c r="I554" s="2344"/>
      <c r="J554" s="2346"/>
      <c r="K554" s="2348"/>
      <c r="L554" s="183" t="s">
        <v>387</v>
      </c>
      <c r="M554" s="183" t="s">
        <v>244</v>
      </c>
      <c r="N554" s="183" t="s">
        <v>233</v>
      </c>
      <c r="O554" s="2187"/>
      <c r="P554" s="2875"/>
      <c r="Q554" s="2187"/>
      <c r="R554" s="2193"/>
      <c r="S554" s="2193"/>
      <c r="T554" s="183" t="s">
        <v>388</v>
      </c>
      <c r="U554" s="189"/>
      <c r="V554" s="189"/>
      <c r="W554" s="189"/>
      <c r="X554" s="189"/>
      <c r="Y554" s="189"/>
      <c r="Z554" s="191"/>
      <c r="AA554" s="188"/>
      <c r="AB554" s="188"/>
      <c r="AC554" s="188"/>
      <c r="AD554" s="190"/>
      <c r="AE554" s="190"/>
      <c r="AF554" s="190"/>
    </row>
    <row r="555" spans="1:32" ht="30" x14ac:dyDescent="0.25">
      <c r="A555" s="2339"/>
      <c r="B555" s="2141"/>
      <c r="C555" s="2141"/>
      <c r="D555" s="2141"/>
      <c r="E555" s="2141"/>
      <c r="F555" s="2141"/>
      <c r="G555" s="2141"/>
      <c r="H555" s="2141"/>
      <c r="I555" s="2344"/>
      <c r="J555" s="2346"/>
      <c r="K555" s="2348"/>
      <c r="L555" s="183" t="s">
        <v>389</v>
      </c>
      <c r="M555" s="183" t="s">
        <v>244</v>
      </c>
      <c r="N555" s="183" t="s">
        <v>218</v>
      </c>
      <c r="O555" s="2187"/>
      <c r="P555" s="2875"/>
      <c r="Q555" s="2187"/>
      <c r="R555" s="2193"/>
      <c r="S555" s="2193"/>
      <c r="T555" s="183" t="s">
        <v>390</v>
      </c>
      <c r="U555" s="189"/>
      <c r="V555" s="189"/>
      <c r="W555" s="189"/>
      <c r="X555" s="189"/>
      <c r="Y555" s="189"/>
      <c r="Z555" s="191"/>
      <c r="AA555" s="188"/>
      <c r="AB555" s="188"/>
      <c r="AC555" s="188"/>
      <c r="AD555" s="190"/>
      <c r="AE555" s="190"/>
      <c r="AF555" s="190"/>
    </row>
    <row r="556" spans="1:32" ht="45" x14ac:dyDescent="0.25">
      <c r="A556" s="2339"/>
      <c r="B556" s="2141"/>
      <c r="C556" s="2141"/>
      <c r="D556" s="2141"/>
      <c r="E556" s="2141"/>
      <c r="F556" s="2141"/>
      <c r="G556" s="2141"/>
      <c r="H556" s="2141"/>
      <c r="I556" s="2333"/>
      <c r="J556" s="2335"/>
      <c r="K556" s="2337"/>
      <c r="L556" s="183" t="s">
        <v>391</v>
      </c>
      <c r="M556" s="183" t="s">
        <v>244</v>
      </c>
      <c r="N556" s="183" t="s">
        <v>233</v>
      </c>
      <c r="O556" s="2153"/>
      <c r="P556" s="2870"/>
      <c r="Q556" s="2153"/>
      <c r="R556" s="2194"/>
      <c r="S556" s="2194"/>
      <c r="T556" s="183" t="s">
        <v>392</v>
      </c>
      <c r="U556" s="185"/>
      <c r="V556" s="185"/>
      <c r="W556" s="185"/>
      <c r="X556" s="185"/>
      <c r="Y556" s="187"/>
      <c r="Z556" s="185"/>
      <c r="AA556" s="184"/>
      <c r="AB556" s="184"/>
      <c r="AC556" s="186"/>
      <c r="AD556" s="184"/>
      <c r="AE556" s="184"/>
      <c r="AF556" s="184"/>
    </row>
    <row r="557" spans="1:32" ht="30" x14ac:dyDescent="0.25">
      <c r="A557" s="2339"/>
      <c r="B557" s="2141"/>
      <c r="C557" s="2141"/>
      <c r="D557" s="2141"/>
      <c r="E557" s="2141"/>
      <c r="F557" s="2141"/>
      <c r="G557" s="2141"/>
      <c r="H557" s="2141"/>
      <c r="I557" s="2333"/>
      <c r="J557" s="2335"/>
      <c r="K557" s="2337"/>
      <c r="L557" s="183" t="s">
        <v>393</v>
      </c>
      <c r="M557" s="183" t="s">
        <v>244</v>
      </c>
      <c r="N557" s="183" t="s">
        <v>241</v>
      </c>
      <c r="O557" s="2153"/>
      <c r="P557" s="2870"/>
      <c r="Q557" s="2153"/>
      <c r="R557" s="2194"/>
      <c r="S557" s="2194"/>
      <c r="T557" s="183" t="s">
        <v>394</v>
      </c>
      <c r="U557" s="185"/>
      <c r="V557" s="185"/>
      <c r="W557" s="185"/>
      <c r="X557" s="185"/>
      <c r="Y557" s="187"/>
      <c r="Z557" s="185"/>
      <c r="AA557" s="186"/>
      <c r="AB557" s="186"/>
      <c r="AC557" s="186"/>
      <c r="AD557" s="186"/>
      <c r="AE557" s="184"/>
      <c r="AF557" s="184"/>
    </row>
    <row r="558" spans="1:32" ht="30" x14ac:dyDescent="0.25">
      <c r="A558" s="2339"/>
      <c r="B558" s="2141"/>
      <c r="C558" s="2141"/>
      <c r="D558" s="2141"/>
      <c r="E558" s="2141"/>
      <c r="F558" s="2141"/>
      <c r="G558" s="2141"/>
      <c r="H558" s="2141"/>
      <c r="I558" s="2333"/>
      <c r="J558" s="2335"/>
      <c r="K558" s="2337"/>
      <c r="L558" s="183" t="s">
        <v>395</v>
      </c>
      <c r="M558" s="183" t="s">
        <v>244</v>
      </c>
      <c r="N558" s="183" t="s">
        <v>237</v>
      </c>
      <c r="O558" s="2153"/>
      <c r="P558" s="2870"/>
      <c r="Q558" s="2153"/>
      <c r="R558" s="2194"/>
      <c r="S558" s="2194"/>
      <c r="T558" s="183" t="s">
        <v>394</v>
      </c>
      <c r="U558" s="185"/>
      <c r="V558" s="185"/>
      <c r="W558" s="185"/>
      <c r="X558" s="185"/>
      <c r="Y558" s="185"/>
      <c r="Z558" s="185"/>
      <c r="AA558" s="184"/>
      <c r="AB558" s="184"/>
      <c r="AC558" s="184"/>
      <c r="AD558" s="184"/>
      <c r="AE558" s="184"/>
      <c r="AF558" s="184"/>
    </row>
    <row r="559" spans="1:32" ht="30" x14ac:dyDescent="0.25">
      <c r="A559" s="2339"/>
      <c r="B559" s="327"/>
      <c r="C559" s="327"/>
      <c r="D559" s="327"/>
      <c r="E559" s="327"/>
      <c r="F559" s="2141"/>
      <c r="G559" s="2141"/>
      <c r="H559" s="2141"/>
      <c r="I559" s="2333"/>
      <c r="J559" s="2335"/>
      <c r="K559" s="2337"/>
      <c r="L559" s="183" t="s">
        <v>396</v>
      </c>
      <c r="M559" s="183" t="s">
        <v>244</v>
      </c>
      <c r="N559" s="183" t="s">
        <v>237</v>
      </c>
      <c r="O559" s="2153"/>
      <c r="P559" s="2870"/>
      <c r="Q559" s="2153"/>
      <c r="R559" s="2194"/>
      <c r="S559" s="2194"/>
      <c r="T559" s="183" t="s">
        <v>397</v>
      </c>
      <c r="U559" s="187"/>
      <c r="V559" s="187"/>
      <c r="W559" s="187"/>
      <c r="X559" s="187"/>
      <c r="Y559" s="187"/>
      <c r="Z559" s="185"/>
      <c r="AA559" s="186"/>
      <c r="AB559" s="186"/>
      <c r="AC559" s="186"/>
      <c r="AD559" s="184"/>
      <c r="AE559" s="184"/>
      <c r="AF559" s="184"/>
    </row>
    <row r="560" spans="1:32" ht="30.75" thickBot="1" x14ac:dyDescent="0.3">
      <c r="A560" s="2350"/>
      <c r="B560" s="328"/>
      <c r="C560" s="328"/>
      <c r="D560" s="328"/>
      <c r="E560" s="328"/>
      <c r="F560" s="2142"/>
      <c r="G560" s="2142"/>
      <c r="H560" s="2142"/>
      <c r="I560" s="2345"/>
      <c r="J560" s="2347"/>
      <c r="K560" s="2349"/>
      <c r="L560" s="183" t="s">
        <v>398</v>
      </c>
      <c r="M560" s="183" t="s">
        <v>244</v>
      </c>
      <c r="N560" s="183" t="s">
        <v>237</v>
      </c>
      <c r="O560" s="2154"/>
      <c r="P560" s="2876"/>
      <c r="Q560" s="2154"/>
      <c r="R560" s="2195"/>
      <c r="S560" s="2195"/>
      <c r="T560" s="183" t="s">
        <v>399</v>
      </c>
      <c r="U560" s="194"/>
      <c r="V560" s="194"/>
      <c r="W560" s="194"/>
      <c r="X560" s="194"/>
      <c r="Y560" s="196"/>
      <c r="Z560" s="194"/>
      <c r="AA560" s="192"/>
      <c r="AB560" s="192"/>
      <c r="AC560" s="193"/>
      <c r="AD560" s="192"/>
      <c r="AE560" s="192"/>
      <c r="AF560" s="192"/>
    </row>
    <row r="561" spans="1:32" ht="30" x14ac:dyDescent="0.25">
      <c r="A561" s="2136">
        <v>62</v>
      </c>
      <c r="B561" s="1840" t="s">
        <v>61</v>
      </c>
      <c r="C561" s="1840" t="s">
        <v>64</v>
      </c>
      <c r="D561" s="1840" t="s">
        <v>70</v>
      </c>
      <c r="E561" s="1840" t="s">
        <v>87</v>
      </c>
      <c r="F561" s="1840" t="s">
        <v>55</v>
      </c>
      <c r="G561" s="1840" t="s">
        <v>97</v>
      </c>
      <c r="H561" s="1840" t="s">
        <v>115</v>
      </c>
      <c r="I561" s="2170" t="s">
        <v>270</v>
      </c>
      <c r="J561" s="2340" t="s">
        <v>271</v>
      </c>
      <c r="K561" s="2174" t="s">
        <v>201</v>
      </c>
      <c r="L561" s="1188" t="s">
        <v>382</v>
      </c>
      <c r="M561" s="1188" t="s">
        <v>244</v>
      </c>
      <c r="N561" s="1188" t="s">
        <v>237</v>
      </c>
      <c r="O561" s="2158" t="s">
        <v>213</v>
      </c>
      <c r="P561" s="2871">
        <v>366693188.75</v>
      </c>
      <c r="Q561" s="2158" t="s">
        <v>265</v>
      </c>
      <c r="R561" s="2166">
        <v>1</v>
      </c>
      <c r="S561" s="2166">
        <v>0.78</v>
      </c>
      <c r="T561" s="1188" t="s">
        <v>383</v>
      </c>
      <c r="U561" s="181"/>
      <c r="V561" s="181"/>
      <c r="W561" s="181"/>
      <c r="X561" s="181"/>
      <c r="Y561" s="181"/>
      <c r="Z561" s="182"/>
      <c r="AA561" s="180"/>
      <c r="AB561" s="180"/>
      <c r="AC561" s="180"/>
      <c r="AD561" s="182"/>
      <c r="AE561" s="182"/>
      <c r="AF561" s="182"/>
    </row>
    <row r="562" spans="1:32" ht="30" x14ac:dyDescent="0.25">
      <c r="A562" s="2137"/>
      <c r="B562" s="1841"/>
      <c r="C562" s="1841"/>
      <c r="D562" s="1841"/>
      <c r="E562" s="1841"/>
      <c r="F562" s="1841"/>
      <c r="G562" s="1841"/>
      <c r="H562" s="1841"/>
      <c r="I562" s="2171"/>
      <c r="J562" s="2341"/>
      <c r="K562" s="2175"/>
      <c r="L562" s="1189" t="s">
        <v>384</v>
      </c>
      <c r="M562" s="1189" t="s">
        <v>244</v>
      </c>
      <c r="N562" s="1189" t="s">
        <v>241</v>
      </c>
      <c r="O562" s="2159"/>
      <c r="P562" s="2872"/>
      <c r="Q562" s="2159"/>
      <c r="R562" s="2167"/>
      <c r="S562" s="2167"/>
      <c r="T562" s="1189" t="s">
        <v>385</v>
      </c>
      <c r="U562" s="189"/>
      <c r="V562" s="189"/>
      <c r="W562" s="189"/>
      <c r="X562" s="189"/>
      <c r="Y562" s="189"/>
      <c r="Z562" s="190"/>
      <c r="AA562" s="188"/>
      <c r="AB562" s="188"/>
      <c r="AC562" s="188"/>
      <c r="AD562" s="190"/>
      <c r="AE562" s="190"/>
      <c r="AF562" s="190"/>
    </row>
    <row r="563" spans="1:32" ht="45" x14ac:dyDescent="0.25">
      <c r="A563" s="2137"/>
      <c r="B563" s="1841"/>
      <c r="C563" s="1841"/>
      <c r="D563" s="1841"/>
      <c r="E563" s="1841"/>
      <c r="F563" s="1841"/>
      <c r="G563" s="1841"/>
      <c r="H563" s="1841"/>
      <c r="I563" s="2171"/>
      <c r="J563" s="2341"/>
      <c r="K563" s="2175"/>
      <c r="L563" s="1189" t="s">
        <v>386</v>
      </c>
      <c r="M563" s="1189" t="s">
        <v>244</v>
      </c>
      <c r="N563" s="1189" t="s">
        <v>233</v>
      </c>
      <c r="O563" s="2159"/>
      <c r="P563" s="2872"/>
      <c r="Q563" s="2159"/>
      <c r="R563" s="2167"/>
      <c r="S563" s="2167"/>
      <c r="T563" s="1189" t="s">
        <v>385</v>
      </c>
      <c r="U563" s="189"/>
      <c r="V563" s="189"/>
      <c r="W563" s="189"/>
      <c r="X563" s="189"/>
      <c r="Y563" s="189"/>
      <c r="Z563" s="190"/>
      <c r="AA563" s="188"/>
      <c r="AB563" s="188"/>
      <c r="AC563" s="188"/>
      <c r="AD563" s="190"/>
      <c r="AE563" s="190"/>
      <c r="AF563" s="190"/>
    </row>
    <row r="564" spans="1:32" ht="60" x14ac:dyDescent="0.25">
      <c r="A564" s="2137"/>
      <c r="B564" s="1841"/>
      <c r="C564" s="1841"/>
      <c r="D564" s="1841"/>
      <c r="E564" s="1841"/>
      <c r="F564" s="1841"/>
      <c r="G564" s="1841"/>
      <c r="H564" s="1841"/>
      <c r="I564" s="2171"/>
      <c r="J564" s="2341"/>
      <c r="K564" s="2175"/>
      <c r="L564" s="1189" t="s">
        <v>387</v>
      </c>
      <c r="M564" s="1189" t="s">
        <v>244</v>
      </c>
      <c r="N564" s="1189" t="s">
        <v>233</v>
      </c>
      <c r="O564" s="2159"/>
      <c r="P564" s="2872"/>
      <c r="Q564" s="2159"/>
      <c r="R564" s="2167"/>
      <c r="S564" s="2167"/>
      <c r="T564" s="1189" t="s">
        <v>388</v>
      </c>
      <c r="U564" s="189"/>
      <c r="V564" s="189"/>
      <c r="W564" s="189"/>
      <c r="X564" s="189"/>
      <c r="Y564" s="189"/>
      <c r="Z564" s="190"/>
      <c r="AA564" s="188"/>
      <c r="AB564" s="188"/>
      <c r="AC564" s="188"/>
      <c r="AD564" s="190"/>
      <c r="AE564" s="190"/>
      <c r="AF564" s="190"/>
    </row>
    <row r="565" spans="1:32" ht="30" x14ac:dyDescent="0.25">
      <c r="A565" s="2137"/>
      <c r="B565" s="1841"/>
      <c r="C565" s="1841"/>
      <c r="D565" s="1841"/>
      <c r="E565" s="1841"/>
      <c r="F565" s="1841"/>
      <c r="G565" s="1841"/>
      <c r="H565" s="1841"/>
      <c r="I565" s="2171"/>
      <c r="J565" s="2341"/>
      <c r="K565" s="2175"/>
      <c r="L565" s="1189" t="s">
        <v>389</v>
      </c>
      <c r="M565" s="1189" t="s">
        <v>244</v>
      </c>
      <c r="N565" s="1189" t="s">
        <v>218</v>
      </c>
      <c r="O565" s="2159"/>
      <c r="P565" s="2872"/>
      <c r="Q565" s="2159"/>
      <c r="R565" s="2167"/>
      <c r="S565" s="2167"/>
      <c r="T565" s="1189" t="s">
        <v>390</v>
      </c>
      <c r="U565" s="189"/>
      <c r="V565" s="189"/>
      <c r="W565" s="189"/>
      <c r="X565" s="189"/>
      <c r="Y565" s="189"/>
      <c r="Z565" s="190"/>
      <c r="AA565" s="188"/>
      <c r="AB565" s="188"/>
      <c r="AC565" s="188"/>
      <c r="AD565" s="190"/>
      <c r="AE565" s="190"/>
      <c r="AF565" s="190"/>
    </row>
    <row r="566" spans="1:32" ht="45" x14ac:dyDescent="0.25">
      <c r="A566" s="2137"/>
      <c r="B566" s="1841"/>
      <c r="C566" s="1841"/>
      <c r="D566" s="1841"/>
      <c r="E566" s="1841"/>
      <c r="F566" s="1841"/>
      <c r="G566" s="1841"/>
      <c r="H566" s="1841"/>
      <c r="I566" s="2172"/>
      <c r="J566" s="2342"/>
      <c r="K566" s="2176"/>
      <c r="L566" s="1189" t="s">
        <v>391</v>
      </c>
      <c r="M566" s="1189" t="s">
        <v>244</v>
      </c>
      <c r="N566" s="1189" t="s">
        <v>233</v>
      </c>
      <c r="O566" s="2160"/>
      <c r="P566" s="2873"/>
      <c r="Q566" s="2160"/>
      <c r="R566" s="2168"/>
      <c r="S566" s="2168"/>
      <c r="T566" s="1189" t="s">
        <v>392</v>
      </c>
      <c r="U566" s="185"/>
      <c r="V566" s="185"/>
      <c r="W566" s="185"/>
      <c r="X566" s="185"/>
      <c r="Y566" s="187"/>
      <c r="Z566" s="184"/>
      <c r="AA566" s="184"/>
      <c r="AB566" s="184"/>
      <c r="AC566" s="186"/>
      <c r="AD566" s="184"/>
      <c r="AE566" s="184"/>
      <c r="AF566" s="184"/>
    </row>
    <row r="567" spans="1:32" ht="30" x14ac:dyDescent="0.25">
      <c r="A567" s="2137"/>
      <c r="B567" s="1841"/>
      <c r="C567" s="1841"/>
      <c r="D567" s="1841"/>
      <c r="E567" s="1841"/>
      <c r="F567" s="1841"/>
      <c r="G567" s="1841"/>
      <c r="H567" s="1841"/>
      <c r="I567" s="2172"/>
      <c r="J567" s="2342"/>
      <c r="K567" s="2176"/>
      <c r="L567" s="1189" t="s">
        <v>393</v>
      </c>
      <c r="M567" s="1189" t="s">
        <v>244</v>
      </c>
      <c r="N567" s="1189" t="s">
        <v>241</v>
      </c>
      <c r="O567" s="2160"/>
      <c r="P567" s="2873"/>
      <c r="Q567" s="2160"/>
      <c r="R567" s="2168"/>
      <c r="S567" s="2168"/>
      <c r="T567" s="1189" t="s">
        <v>394</v>
      </c>
      <c r="U567" s="185"/>
      <c r="V567" s="185"/>
      <c r="W567" s="185"/>
      <c r="X567" s="185"/>
      <c r="Y567" s="187"/>
      <c r="Z567" s="184"/>
      <c r="AA567" s="186"/>
      <c r="AB567" s="186"/>
      <c r="AC567" s="186"/>
      <c r="AD567" s="186"/>
      <c r="AE567" s="184"/>
      <c r="AF567" s="184"/>
    </row>
    <row r="568" spans="1:32" ht="30" x14ac:dyDescent="0.25">
      <c r="A568" s="2137"/>
      <c r="B568" s="1841"/>
      <c r="C568" s="1841"/>
      <c r="D568" s="1841"/>
      <c r="E568" s="1841"/>
      <c r="F568" s="1841"/>
      <c r="G568" s="1841"/>
      <c r="H568" s="1841"/>
      <c r="I568" s="2172"/>
      <c r="J568" s="2342"/>
      <c r="K568" s="2176"/>
      <c r="L568" s="1189" t="s">
        <v>395</v>
      </c>
      <c r="M568" s="1189" t="s">
        <v>244</v>
      </c>
      <c r="N568" s="1189" t="s">
        <v>237</v>
      </c>
      <c r="O568" s="2160"/>
      <c r="P568" s="2873"/>
      <c r="Q568" s="2160"/>
      <c r="R568" s="2168"/>
      <c r="S568" s="2168"/>
      <c r="T568" s="1189" t="s">
        <v>394</v>
      </c>
      <c r="U568" s="185"/>
      <c r="V568" s="185"/>
      <c r="W568" s="185"/>
      <c r="X568" s="185"/>
      <c r="Y568" s="185"/>
      <c r="Z568" s="184"/>
      <c r="AA568" s="184"/>
      <c r="AB568" s="184"/>
      <c r="AC568" s="184"/>
      <c r="AD568" s="184"/>
      <c r="AE568" s="184"/>
      <c r="AF568" s="184"/>
    </row>
    <row r="569" spans="1:32" ht="30" x14ac:dyDescent="0.25">
      <c r="A569" s="2137"/>
      <c r="B569" s="1841"/>
      <c r="C569" s="1841"/>
      <c r="D569" s="1841"/>
      <c r="E569" s="1841"/>
      <c r="F569" s="1841"/>
      <c r="G569" s="1841"/>
      <c r="H569" s="1841"/>
      <c r="I569" s="2172"/>
      <c r="J569" s="2342"/>
      <c r="K569" s="2176"/>
      <c r="L569" s="1189" t="s">
        <v>396</v>
      </c>
      <c r="M569" s="1189" t="s">
        <v>244</v>
      </c>
      <c r="N569" s="1189" t="s">
        <v>237</v>
      </c>
      <c r="O569" s="2160"/>
      <c r="P569" s="2873"/>
      <c r="Q569" s="2160"/>
      <c r="R569" s="2168"/>
      <c r="S569" s="2168"/>
      <c r="T569" s="1189" t="s">
        <v>397</v>
      </c>
      <c r="U569" s="187"/>
      <c r="V569" s="187"/>
      <c r="W569" s="187"/>
      <c r="X569" s="187"/>
      <c r="Y569" s="187"/>
      <c r="Z569" s="184"/>
      <c r="AA569" s="186"/>
      <c r="AB569" s="186"/>
      <c r="AC569" s="186"/>
      <c r="AD569" s="184"/>
      <c r="AE569" s="184"/>
      <c r="AF569" s="184"/>
    </row>
    <row r="570" spans="1:32" ht="30.75" thickBot="1" x14ac:dyDescent="0.3">
      <c r="A570" s="2138"/>
      <c r="B570" s="2139"/>
      <c r="C570" s="2139"/>
      <c r="D570" s="2139"/>
      <c r="E570" s="2139"/>
      <c r="F570" s="2139"/>
      <c r="G570" s="2139"/>
      <c r="H570" s="2139"/>
      <c r="I570" s="2173"/>
      <c r="J570" s="2343"/>
      <c r="K570" s="2177"/>
      <c r="L570" s="1189" t="s">
        <v>398</v>
      </c>
      <c r="M570" s="1189" t="s">
        <v>244</v>
      </c>
      <c r="N570" s="1189" t="s">
        <v>237</v>
      </c>
      <c r="O570" s="2161"/>
      <c r="P570" s="2874"/>
      <c r="Q570" s="2161"/>
      <c r="R570" s="2169"/>
      <c r="S570" s="2169"/>
      <c r="T570" s="1189" t="s">
        <v>399</v>
      </c>
      <c r="U570" s="194"/>
      <c r="V570" s="194"/>
      <c r="W570" s="194"/>
      <c r="X570" s="194"/>
      <c r="Y570" s="196"/>
      <c r="Z570" s="192"/>
      <c r="AA570" s="192"/>
      <c r="AB570" s="192"/>
      <c r="AC570" s="193"/>
      <c r="AD570" s="192"/>
      <c r="AE570" s="192"/>
      <c r="AF570" s="192"/>
    </row>
    <row r="571" spans="1:32" ht="30" x14ac:dyDescent="0.25">
      <c r="A571" s="2338">
        <v>63</v>
      </c>
      <c r="B571" s="2140" t="s">
        <v>61</v>
      </c>
      <c r="C571" s="2140" t="s">
        <v>64</v>
      </c>
      <c r="D571" s="2140" t="s">
        <v>70</v>
      </c>
      <c r="E571" s="2140" t="s">
        <v>87</v>
      </c>
      <c r="F571" s="2140" t="s">
        <v>55</v>
      </c>
      <c r="G571" s="2140" t="s">
        <v>97</v>
      </c>
      <c r="H571" s="2140" t="s">
        <v>115</v>
      </c>
      <c r="I571" s="2332" t="s">
        <v>272</v>
      </c>
      <c r="J571" s="2334" t="s">
        <v>273</v>
      </c>
      <c r="K571" s="2336" t="s">
        <v>201</v>
      </c>
      <c r="L571" s="179" t="s">
        <v>382</v>
      </c>
      <c r="M571" s="179" t="s">
        <v>244</v>
      </c>
      <c r="N571" s="179" t="s">
        <v>237</v>
      </c>
      <c r="O571" s="2152" t="s">
        <v>213</v>
      </c>
      <c r="P571" s="2869">
        <v>207864420.43000001</v>
      </c>
      <c r="Q571" s="2152" t="s">
        <v>265</v>
      </c>
      <c r="R571" s="2192">
        <v>1</v>
      </c>
      <c r="S571" s="2192">
        <v>0.97</v>
      </c>
      <c r="T571" s="179" t="s">
        <v>383</v>
      </c>
      <c r="U571" s="181"/>
      <c r="V571" s="181"/>
      <c r="W571" s="180"/>
      <c r="X571" s="180"/>
      <c r="Y571" s="180"/>
      <c r="Z571" s="182"/>
      <c r="AA571" s="180"/>
      <c r="AB571" s="180"/>
      <c r="AC571" s="180"/>
      <c r="AD571" s="182"/>
      <c r="AE571" s="182"/>
      <c r="AF571" s="182"/>
    </row>
    <row r="572" spans="1:32" ht="30" x14ac:dyDescent="0.25">
      <c r="A572" s="2339"/>
      <c r="B572" s="2141"/>
      <c r="C572" s="2141"/>
      <c r="D572" s="2141"/>
      <c r="E572" s="2141"/>
      <c r="F572" s="2141"/>
      <c r="G572" s="2141"/>
      <c r="H572" s="2141"/>
      <c r="I572" s="2344"/>
      <c r="J572" s="2346"/>
      <c r="K572" s="2348"/>
      <c r="L572" s="183" t="s">
        <v>384</v>
      </c>
      <c r="M572" s="183" t="s">
        <v>244</v>
      </c>
      <c r="N572" s="183" t="s">
        <v>241</v>
      </c>
      <c r="O572" s="2187"/>
      <c r="P572" s="2875"/>
      <c r="Q572" s="2187"/>
      <c r="R572" s="2193"/>
      <c r="S572" s="2193"/>
      <c r="T572" s="183" t="s">
        <v>385</v>
      </c>
      <c r="U572" s="189"/>
      <c r="V572" s="189"/>
      <c r="W572" s="188"/>
      <c r="X572" s="188"/>
      <c r="Y572" s="188"/>
      <c r="Z572" s="190"/>
      <c r="AA572" s="188"/>
      <c r="AB572" s="188"/>
      <c r="AC572" s="188"/>
      <c r="AD572" s="190"/>
      <c r="AE572" s="190"/>
      <c r="AF572" s="190"/>
    </row>
    <row r="573" spans="1:32" ht="45" x14ac:dyDescent="0.25">
      <c r="A573" s="2339"/>
      <c r="B573" s="2141"/>
      <c r="C573" s="2141"/>
      <c r="D573" s="2141"/>
      <c r="E573" s="2141"/>
      <c r="F573" s="2141"/>
      <c r="G573" s="2141"/>
      <c r="H573" s="2141"/>
      <c r="I573" s="2344"/>
      <c r="J573" s="2346"/>
      <c r="K573" s="2348"/>
      <c r="L573" s="183" t="s">
        <v>386</v>
      </c>
      <c r="M573" s="183" t="s">
        <v>244</v>
      </c>
      <c r="N573" s="183" t="s">
        <v>233</v>
      </c>
      <c r="O573" s="2187"/>
      <c r="P573" s="2875"/>
      <c r="Q573" s="2187"/>
      <c r="R573" s="2193"/>
      <c r="S573" s="2193"/>
      <c r="T573" s="183" t="s">
        <v>385</v>
      </c>
      <c r="U573" s="189"/>
      <c r="V573" s="189"/>
      <c r="W573" s="188"/>
      <c r="X573" s="188"/>
      <c r="Y573" s="188"/>
      <c r="Z573" s="190"/>
      <c r="AA573" s="188"/>
      <c r="AB573" s="188"/>
      <c r="AC573" s="188"/>
      <c r="AD573" s="190"/>
      <c r="AE573" s="190"/>
      <c r="AF573" s="190"/>
    </row>
    <row r="574" spans="1:32" ht="60" x14ac:dyDescent="0.25">
      <c r="A574" s="2339"/>
      <c r="B574" s="2141"/>
      <c r="C574" s="2141"/>
      <c r="D574" s="2141"/>
      <c r="E574" s="2141"/>
      <c r="F574" s="2141"/>
      <c r="G574" s="2141"/>
      <c r="H574" s="2141"/>
      <c r="I574" s="2344"/>
      <c r="J574" s="2346"/>
      <c r="K574" s="2348"/>
      <c r="L574" s="183" t="s">
        <v>387</v>
      </c>
      <c r="M574" s="183" t="s">
        <v>244</v>
      </c>
      <c r="N574" s="183" t="s">
        <v>233</v>
      </c>
      <c r="O574" s="2187"/>
      <c r="P574" s="2875"/>
      <c r="Q574" s="2187"/>
      <c r="R574" s="2193"/>
      <c r="S574" s="2193"/>
      <c r="T574" s="183" t="s">
        <v>388</v>
      </c>
      <c r="U574" s="189"/>
      <c r="V574" s="189"/>
      <c r="W574" s="188"/>
      <c r="X574" s="188"/>
      <c r="Y574" s="188"/>
      <c r="Z574" s="190"/>
      <c r="AA574" s="188"/>
      <c r="AB574" s="188"/>
      <c r="AC574" s="188"/>
      <c r="AD574" s="190"/>
      <c r="AE574" s="190"/>
      <c r="AF574" s="190"/>
    </row>
    <row r="575" spans="1:32" ht="30" x14ac:dyDescent="0.25">
      <c r="A575" s="2339"/>
      <c r="B575" s="2141"/>
      <c r="C575" s="2141"/>
      <c r="D575" s="2141"/>
      <c r="E575" s="2141"/>
      <c r="F575" s="2141"/>
      <c r="G575" s="2141"/>
      <c r="H575" s="2141"/>
      <c r="I575" s="2344"/>
      <c r="J575" s="2346"/>
      <c r="K575" s="2348"/>
      <c r="L575" s="183" t="s">
        <v>389</v>
      </c>
      <c r="M575" s="183" t="s">
        <v>244</v>
      </c>
      <c r="N575" s="183" t="s">
        <v>218</v>
      </c>
      <c r="O575" s="2187"/>
      <c r="P575" s="2875"/>
      <c r="Q575" s="2187"/>
      <c r="R575" s="2193"/>
      <c r="S575" s="2193"/>
      <c r="T575" s="183" t="s">
        <v>390</v>
      </c>
      <c r="U575" s="189"/>
      <c r="V575" s="189"/>
      <c r="W575" s="188"/>
      <c r="X575" s="188"/>
      <c r="Y575" s="188"/>
      <c r="Z575" s="190"/>
      <c r="AA575" s="188"/>
      <c r="AB575" s="188"/>
      <c r="AC575" s="188"/>
      <c r="AD575" s="190"/>
      <c r="AE575" s="190"/>
      <c r="AF575" s="190"/>
    </row>
    <row r="576" spans="1:32" ht="45" x14ac:dyDescent="0.25">
      <c r="A576" s="2339"/>
      <c r="B576" s="2141"/>
      <c r="C576" s="2141"/>
      <c r="D576" s="2141"/>
      <c r="E576" s="2141"/>
      <c r="F576" s="2141"/>
      <c r="G576" s="2141"/>
      <c r="H576" s="2141"/>
      <c r="I576" s="2333"/>
      <c r="J576" s="2335"/>
      <c r="K576" s="2337"/>
      <c r="L576" s="183" t="s">
        <v>391</v>
      </c>
      <c r="M576" s="183" t="s">
        <v>244</v>
      </c>
      <c r="N576" s="183" t="s">
        <v>233</v>
      </c>
      <c r="O576" s="2153"/>
      <c r="P576" s="2870"/>
      <c r="Q576" s="2153"/>
      <c r="R576" s="2194"/>
      <c r="S576" s="2194"/>
      <c r="T576" s="183" t="s">
        <v>392</v>
      </c>
      <c r="U576" s="185"/>
      <c r="V576" s="185"/>
      <c r="W576" s="184"/>
      <c r="X576" s="184"/>
      <c r="Y576" s="186"/>
      <c r="Z576" s="184"/>
      <c r="AA576" s="184"/>
      <c r="AB576" s="184"/>
      <c r="AC576" s="186"/>
      <c r="AD576" s="184"/>
      <c r="AE576" s="184"/>
      <c r="AF576" s="184"/>
    </row>
    <row r="577" spans="1:32" ht="30" x14ac:dyDescent="0.25">
      <c r="A577" s="2339"/>
      <c r="B577" s="2141"/>
      <c r="C577" s="2141"/>
      <c r="D577" s="2141"/>
      <c r="E577" s="2141"/>
      <c r="F577" s="2141"/>
      <c r="G577" s="2141"/>
      <c r="H577" s="2141"/>
      <c r="I577" s="2333"/>
      <c r="J577" s="2335"/>
      <c r="K577" s="2337"/>
      <c r="L577" s="183" t="s">
        <v>393</v>
      </c>
      <c r="M577" s="183" t="s">
        <v>244</v>
      </c>
      <c r="N577" s="183" t="s">
        <v>241</v>
      </c>
      <c r="O577" s="2153"/>
      <c r="P577" s="2870"/>
      <c r="Q577" s="2153"/>
      <c r="R577" s="2194"/>
      <c r="S577" s="2194"/>
      <c r="T577" s="183" t="s">
        <v>394</v>
      </c>
      <c r="U577" s="185"/>
      <c r="V577" s="185"/>
      <c r="W577" s="184"/>
      <c r="X577" s="184"/>
      <c r="Y577" s="186"/>
      <c r="Z577" s="184"/>
      <c r="AA577" s="186"/>
      <c r="AB577" s="186"/>
      <c r="AC577" s="186"/>
      <c r="AD577" s="186"/>
      <c r="AE577" s="184"/>
      <c r="AF577" s="184"/>
    </row>
    <row r="578" spans="1:32" ht="30" x14ac:dyDescent="0.25">
      <c r="A578" s="2339"/>
      <c r="B578" s="2141"/>
      <c r="C578" s="2141"/>
      <c r="D578" s="2141"/>
      <c r="E578" s="2141"/>
      <c r="F578" s="2141"/>
      <c r="G578" s="2141"/>
      <c r="H578" s="2141"/>
      <c r="I578" s="2333"/>
      <c r="J578" s="2335"/>
      <c r="K578" s="2337"/>
      <c r="L578" s="183" t="s">
        <v>395</v>
      </c>
      <c r="M578" s="183" t="s">
        <v>244</v>
      </c>
      <c r="N578" s="183" t="s">
        <v>237</v>
      </c>
      <c r="O578" s="2153"/>
      <c r="P578" s="2870"/>
      <c r="Q578" s="2153"/>
      <c r="R578" s="2194"/>
      <c r="S578" s="2194"/>
      <c r="T578" s="183" t="s">
        <v>394</v>
      </c>
      <c r="U578" s="185"/>
      <c r="V578" s="185"/>
      <c r="W578" s="184"/>
      <c r="X578" s="184"/>
      <c r="Y578" s="184"/>
      <c r="Z578" s="184"/>
      <c r="AA578" s="184"/>
      <c r="AB578" s="184"/>
      <c r="AC578" s="184"/>
      <c r="AD578" s="184"/>
      <c r="AE578" s="184"/>
      <c r="AF578" s="184"/>
    </row>
    <row r="579" spans="1:32" ht="30" x14ac:dyDescent="0.25">
      <c r="A579" s="2339"/>
      <c r="B579" s="2141"/>
      <c r="C579" s="2141"/>
      <c r="D579" s="2141"/>
      <c r="E579" s="2141"/>
      <c r="F579" s="2141"/>
      <c r="G579" s="2141"/>
      <c r="H579" s="2141"/>
      <c r="I579" s="2333"/>
      <c r="J579" s="2335"/>
      <c r="K579" s="2337"/>
      <c r="L579" s="183" t="s">
        <v>396</v>
      </c>
      <c r="M579" s="183" t="s">
        <v>244</v>
      </c>
      <c r="N579" s="183" t="s">
        <v>237</v>
      </c>
      <c r="O579" s="2153"/>
      <c r="P579" s="2870"/>
      <c r="Q579" s="2153"/>
      <c r="R579" s="2194"/>
      <c r="S579" s="2194"/>
      <c r="T579" s="183" t="s">
        <v>397</v>
      </c>
      <c r="U579" s="187"/>
      <c r="V579" s="187"/>
      <c r="W579" s="186"/>
      <c r="X579" s="186"/>
      <c r="Y579" s="186"/>
      <c r="Z579" s="184"/>
      <c r="AA579" s="186"/>
      <c r="AB579" s="186"/>
      <c r="AC579" s="186"/>
      <c r="AD579" s="184"/>
      <c r="AE579" s="184"/>
      <c r="AF579" s="184"/>
    </row>
    <row r="580" spans="1:32" ht="30.75" thickBot="1" x14ac:dyDescent="0.3">
      <c r="A580" s="2350"/>
      <c r="B580" s="2142"/>
      <c r="C580" s="2142"/>
      <c r="D580" s="2142"/>
      <c r="E580" s="2142"/>
      <c r="F580" s="2142"/>
      <c r="G580" s="2142"/>
      <c r="H580" s="2142"/>
      <c r="I580" s="2345"/>
      <c r="J580" s="2347"/>
      <c r="K580" s="2349"/>
      <c r="L580" s="183" t="s">
        <v>398</v>
      </c>
      <c r="M580" s="183" t="s">
        <v>244</v>
      </c>
      <c r="N580" s="183" t="s">
        <v>237</v>
      </c>
      <c r="O580" s="2154"/>
      <c r="P580" s="2876"/>
      <c r="Q580" s="2154"/>
      <c r="R580" s="2195"/>
      <c r="S580" s="2195"/>
      <c r="T580" s="183" t="s">
        <v>399</v>
      </c>
      <c r="U580" s="194"/>
      <c r="V580" s="194"/>
      <c r="W580" s="192"/>
      <c r="X580" s="192"/>
      <c r="Y580" s="193"/>
      <c r="Z580" s="192"/>
      <c r="AA580" s="192"/>
      <c r="AB580" s="192"/>
      <c r="AC580" s="193"/>
      <c r="AD580" s="192"/>
      <c r="AE580" s="192"/>
      <c r="AF580" s="192"/>
    </row>
    <row r="581" spans="1:32" ht="30" x14ac:dyDescent="0.25">
      <c r="A581" s="2136">
        <v>64</v>
      </c>
      <c r="B581" s="1840" t="s">
        <v>61</v>
      </c>
      <c r="C581" s="1840" t="s">
        <v>64</v>
      </c>
      <c r="D581" s="1840" t="s">
        <v>70</v>
      </c>
      <c r="E581" s="1840" t="s">
        <v>87</v>
      </c>
      <c r="F581" s="1840" t="s">
        <v>55</v>
      </c>
      <c r="G581" s="1840" t="s">
        <v>97</v>
      </c>
      <c r="H581" s="1840" t="s">
        <v>115</v>
      </c>
      <c r="I581" s="2170" t="s">
        <v>274</v>
      </c>
      <c r="J581" s="2340" t="s">
        <v>275</v>
      </c>
      <c r="K581" s="2174" t="s">
        <v>201</v>
      </c>
      <c r="L581" s="1188" t="s">
        <v>382</v>
      </c>
      <c r="M581" s="1188" t="s">
        <v>244</v>
      </c>
      <c r="N581" s="1188" t="s">
        <v>237</v>
      </c>
      <c r="O581" s="2158" t="s">
        <v>213</v>
      </c>
      <c r="P581" s="2871">
        <v>185300728.97999999</v>
      </c>
      <c r="Q581" s="2158" t="s">
        <v>265</v>
      </c>
      <c r="R581" s="2166">
        <v>1</v>
      </c>
      <c r="S581" s="2166">
        <v>0.96</v>
      </c>
      <c r="T581" s="179" t="s">
        <v>383</v>
      </c>
      <c r="U581" s="181"/>
      <c r="V581" s="181"/>
      <c r="W581" s="181"/>
      <c r="X581" s="180"/>
      <c r="Y581" s="180"/>
      <c r="Z581" s="182"/>
      <c r="AA581" s="180"/>
      <c r="AB581" s="180"/>
      <c r="AC581" s="180"/>
      <c r="AD581" s="182"/>
      <c r="AE581" s="182"/>
      <c r="AF581" s="182"/>
    </row>
    <row r="582" spans="1:32" ht="30" x14ac:dyDescent="0.25">
      <c r="A582" s="2137"/>
      <c r="B582" s="1841"/>
      <c r="C582" s="1841"/>
      <c r="D582" s="1841"/>
      <c r="E582" s="1841"/>
      <c r="F582" s="1841"/>
      <c r="G582" s="1841"/>
      <c r="H582" s="1841"/>
      <c r="I582" s="2171"/>
      <c r="J582" s="2341"/>
      <c r="K582" s="2175"/>
      <c r="L582" s="1189" t="s">
        <v>384</v>
      </c>
      <c r="M582" s="1189" t="s">
        <v>244</v>
      </c>
      <c r="N582" s="1189" t="s">
        <v>241</v>
      </c>
      <c r="O582" s="2159"/>
      <c r="P582" s="2872"/>
      <c r="Q582" s="2159"/>
      <c r="R582" s="2167"/>
      <c r="S582" s="2167"/>
      <c r="T582" s="183" t="s">
        <v>385</v>
      </c>
      <c r="U582" s="189"/>
      <c r="V582" s="189"/>
      <c r="W582" s="189"/>
      <c r="X582" s="188"/>
      <c r="Y582" s="188"/>
      <c r="Z582" s="190"/>
      <c r="AA582" s="188"/>
      <c r="AB582" s="188"/>
      <c r="AC582" s="188"/>
      <c r="AD582" s="190"/>
      <c r="AE582" s="190"/>
      <c r="AF582" s="190"/>
    </row>
    <row r="583" spans="1:32" ht="45" x14ac:dyDescent="0.25">
      <c r="A583" s="2137"/>
      <c r="B583" s="1841"/>
      <c r="C583" s="1841"/>
      <c r="D583" s="1841"/>
      <c r="E583" s="1841"/>
      <c r="F583" s="1841"/>
      <c r="G583" s="1841"/>
      <c r="H583" s="1841"/>
      <c r="I583" s="2171"/>
      <c r="J583" s="2341"/>
      <c r="K583" s="2175"/>
      <c r="L583" s="1189" t="s">
        <v>386</v>
      </c>
      <c r="M583" s="1189" t="s">
        <v>244</v>
      </c>
      <c r="N583" s="1189" t="s">
        <v>233</v>
      </c>
      <c r="O583" s="2159"/>
      <c r="P583" s="2872"/>
      <c r="Q583" s="2159"/>
      <c r="R583" s="2167"/>
      <c r="S583" s="2167"/>
      <c r="T583" s="183" t="s">
        <v>385</v>
      </c>
      <c r="U583" s="189"/>
      <c r="V583" s="189"/>
      <c r="W583" s="189"/>
      <c r="X583" s="188"/>
      <c r="Y583" s="188"/>
      <c r="Z583" s="190"/>
      <c r="AA583" s="188"/>
      <c r="AB583" s="188"/>
      <c r="AC583" s="188"/>
      <c r="AD583" s="190"/>
      <c r="AE583" s="190"/>
      <c r="AF583" s="190"/>
    </row>
    <row r="584" spans="1:32" ht="60" x14ac:dyDescent="0.25">
      <c r="A584" s="2137"/>
      <c r="B584" s="1841"/>
      <c r="C584" s="1841"/>
      <c r="D584" s="1841"/>
      <c r="E584" s="1841"/>
      <c r="F584" s="1841"/>
      <c r="G584" s="1841"/>
      <c r="H584" s="1841"/>
      <c r="I584" s="2171"/>
      <c r="J584" s="2341"/>
      <c r="K584" s="2175"/>
      <c r="L584" s="1189" t="s">
        <v>387</v>
      </c>
      <c r="M584" s="1189" t="s">
        <v>244</v>
      </c>
      <c r="N584" s="1189" t="s">
        <v>233</v>
      </c>
      <c r="O584" s="2159"/>
      <c r="P584" s="2872"/>
      <c r="Q584" s="2159"/>
      <c r="R584" s="2167"/>
      <c r="S584" s="2167"/>
      <c r="T584" s="183" t="s">
        <v>388</v>
      </c>
      <c r="U584" s="189"/>
      <c r="V584" s="189"/>
      <c r="W584" s="189"/>
      <c r="X584" s="188"/>
      <c r="Y584" s="188"/>
      <c r="Z584" s="190"/>
      <c r="AA584" s="188"/>
      <c r="AB584" s="188"/>
      <c r="AC584" s="188"/>
      <c r="AD584" s="190"/>
      <c r="AE584" s="190"/>
      <c r="AF584" s="190"/>
    </row>
    <row r="585" spans="1:32" ht="30" x14ac:dyDescent="0.25">
      <c r="A585" s="2137"/>
      <c r="B585" s="1841"/>
      <c r="C585" s="1841"/>
      <c r="D585" s="1841"/>
      <c r="E585" s="1841"/>
      <c r="F585" s="1841"/>
      <c r="G585" s="1841"/>
      <c r="H585" s="1841"/>
      <c r="I585" s="2171"/>
      <c r="J585" s="2341"/>
      <c r="K585" s="2175"/>
      <c r="L585" s="1189" t="s">
        <v>389</v>
      </c>
      <c r="M585" s="1189" t="s">
        <v>244</v>
      </c>
      <c r="N585" s="1189" t="s">
        <v>218</v>
      </c>
      <c r="O585" s="2159"/>
      <c r="P585" s="2872"/>
      <c r="Q585" s="2159"/>
      <c r="R585" s="2167"/>
      <c r="S585" s="2167"/>
      <c r="T585" s="183" t="s">
        <v>390</v>
      </c>
      <c r="U585" s="189"/>
      <c r="V585" s="189"/>
      <c r="W585" s="189"/>
      <c r="X585" s="188"/>
      <c r="Y585" s="188"/>
      <c r="Z585" s="190"/>
      <c r="AA585" s="188"/>
      <c r="AB585" s="188"/>
      <c r="AC585" s="188"/>
      <c r="AD585" s="190"/>
      <c r="AE585" s="190"/>
      <c r="AF585" s="190"/>
    </row>
    <row r="586" spans="1:32" ht="45" x14ac:dyDescent="0.25">
      <c r="A586" s="2137"/>
      <c r="B586" s="1841"/>
      <c r="C586" s="1841"/>
      <c r="D586" s="1841"/>
      <c r="E586" s="1841"/>
      <c r="F586" s="1841"/>
      <c r="G586" s="1841"/>
      <c r="H586" s="1841"/>
      <c r="I586" s="2172"/>
      <c r="J586" s="2342"/>
      <c r="K586" s="2176"/>
      <c r="L586" s="1189" t="s">
        <v>391</v>
      </c>
      <c r="M586" s="1189" t="s">
        <v>244</v>
      </c>
      <c r="N586" s="1189" t="s">
        <v>233</v>
      </c>
      <c r="O586" s="2160"/>
      <c r="P586" s="2873"/>
      <c r="Q586" s="2160"/>
      <c r="R586" s="2168"/>
      <c r="S586" s="2168"/>
      <c r="T586" s="183" t="s">
        <v>392</v>
      </c>
      <c r="U586" s="185"/>
      <c r="V586" s="185"/>
      <c r="W586" s="185"/>
      <c r="X586" s="184"/>
      <c r="Y586" s="186"/>
      <c r="Z586" s="184"/>
      <c r="AA586" s="184"/>
      <c r="AB586" s="184"/>
      <c r="AC586" s="186"/>
      <c r="AD586" s="184"/>
      <c r="AE586" s="184"/>
      <c r="AF586" s="184"/>
    </row>
    <row r="587" spans="1:32" ht="30" x14ac:dyDescent="0.25">
      <c r="A587" s="2137"/>
      <c r="B587" s="1841"/>
      <c r="C587" s="1841"/>
      <c r="D587" s="1841"/>
      <c r="E587" s="1841"/>
      <c r="F587" s="1841"/>
      <c r="G587" s="1841"/>
      <c r="H587" s="1841"/>
      <c r="I587" s="2172"/>
      <c r="J587" s="2342"/>
      <c r="K587" s="2176"/>
      <c r="L587" s="1189" t="s">
        <v>393</v>
      </c>
      <c r="M587" s="1189" t="s">
        <v>244</v>
      </c>
      <c r="N587" s="1189" t="s">
        <v>241</v>
      </c>
      <c r="O587" s="2160"/>
      <c r="P587" s="2873"/>
      <c r="Q587" s="2160"/>
      <c r="R587" s="2168"/>
      <c r="S587" s="2168"/>
      <c r="T587" s="183" t="s">
        <v>394</v>
      </c>
      <c r="U587" s="185"/>
      <c r="V587" s="185"/>
      <c r="W587" s="185"/>
      <c r="X587" s="184"/>
      <c r="Y587" s="186"/>
      <c r="Z587" s="184"/>
      <c r="AA587" s="186"/>
      <c r="AB587" s="186"/>
      <c r="AC587" s="186"/>
      <c r="AD587" s="186"/>
      <c r="AE587" s="184"/>
      <c r="AF587" s="184"/>
    </row>
    <row r="588" spans="1:32" ht="30" x14ac:dyDescent="0.25">
      <c r="A588" s="2137"/>
      <c r="B588" s="1841"/>
      <c r="C588" s="1841"/>
      <c r="D588" s="1841"/>
      <c r="E588" s="1841"/>
      <c r="F588" s="1841"/>
      <c r="G588" s="1841"/>
      <c r="H588" s="1841"/>
      <c r="I588" s="2172"/>
      <c r="J588" s="2342"/>
      <c r="K588" s="2176"/>
      <c r="L588" s="1189" t="s">
        <v>395</v>
      </c>
      <c r="M588" s="1189" t="s">
        <v>244</v>
      </c>
      <c r="N588" s="1189" t="s">
        <v>237</v>
      </c>
      <c r="O588" s="2160"/>
      <c r="P588" s="2873"/>
      <c r="Q588" s="2160"/>
      <c r="R588" s="2168"/>
      <c r="S588" s="2168"/>
      <c r="T588" s="183" t="s">
        <v>394</v>
      </c>
      <c r="U588" s="185"/>
      <c r="V588" s="185"/>
      <c r="W588" s="185"/>
      <c r="X588" s="184"/>
      <c r="Y588" s="184"/>
      <c r="Z588" s="184"/>
      <c r="AA588" s="184"/>
      <c r="AB588" s="184"/>
      <c r="AC588" s="184"/>
      <c r="AD588" s="184"/>
      <c r="AE588" s="184"/>
      <c r="AF588" s="184"/>
    </row>
    <row r="589" spans="1:32" ht="30" x14ac:dyDescent="0.25">
      <c r="A589" s="2137"/>
      <c r="B589" s="1841"/>
      <c r="C589" s="1841"/>
      <c r="D589" s="1841"/>
      <c r="E589" s="1841"/>
      <c r="F589" s="1841"/>
      <c r="G589" s="1841"/>
      <c r="H589" s="1841"/>
      <c r="I589" s="2172"/>
      <c r="J589" s="2342"/>
      <c r="K589" s="2176"/>
      <c r="L589" s="1189" t="s">
        <v>396</v>
      </c>
      <c r="M589" s="1189" t="s">
        <v>244</v>
      </c>
      <c r="N589" s="1189" t="s">
        <v>237</v>
      </c>
      <c r="O589" s="2160"/>
      <c r="P589" s="2873"/>
      <c r="Q589" s="2160"/>
      <c r="R589" s="2168"/>
      <c r="S589" s="2168"/>
      <c r="T589" s="183" t="s">
        <v>397</v>
      </c>
      <c r="U589" s="187"/>
      <c r="V589" s="187"/>
      <c r="W589" s="187"/>
      <c r="X589" s="186"/>
      <c r="Y589" s="186"/>
      <c r="Z589" s="184"/>
      <c r="AA589" s="186"/>
      <c r="AB589" s="186"/>
      <c r="AC589" s="186"/>
      <c r="AD589" s="184"/>
      <c r="AE589" s="184"/>
      <c r="AF589" s="184"/>
    </row>
    <row r="590" spans="1:32" ht="30.75" thickBot="1" x14ac:dyDescent="0.3">
      <c r="A590" s="2138"/>
      <c r="B590" s="2139"/>
      <c r="C590" s="2139"/>
      <c r="D590" s="2139"/>
      <c r="E590" s="2139"/>
      <c r="F590" s="2139"/>
      <c r="G590" s="2139"/>
      <c r="H590" s="2139"/>
      <c r="I590" s="2173"/>
      <c r="J590" s="2343"/>
      <c r="K590" s="2177"/>
      <c r="L590" s="1189" t="s">
        <v>398</v>
      </c>
      <c r="M590" s="1189" t="s">
        <v>244</v>
      </c>
      <c r="N590" s="1189" t="s">
        <v>237</v>
      </c>
      <c r="O590" s="2161"/>
      <c r="P590" s="2874"/>
      <c r="Q590" s="2161"/>
      <c r="R590" s="2169"/>
      <c r="S590" s="2169"/>
      <c r="T590" s="183" t="s">
        <v>399</v>
      </c>
      <c r="U590" s="194"/>
      <c r="V590" s="194"/>
      <c r="W590" s="194"/>
      <c r="X590" s="192"/>
      <c r="Y590" s="193"/>
      <c r="Z590" s="192"/>
      <c r="AA590" s="192"/>
      <c r="AB590" s="192"/>
      <c r="AC590" s="193"/>
      <c r="AD590" s="192"/>
      <c r="AE590" s="192"/>
      <c r="AF590" s="192"/>
    </row>
    <row r="591" spans="1:32" ht="77.25" customHeight="1" x14ac:dyDescent="0.25">
      <c r="A591" s="2338">
        <v>65</v>
      </c>
      <c r="B591" s="2140" t="s">
        <v>61</v>
      </c>
      <c r="C591" s="2140" t="s">
        <v>64</v>
      </c>
      <c r="D591" s="2140" t="s">
        <v>70</v>
      </c>
      <c r="E591" s="2140" t="s">
        <v>87</v>
      </c>
      <c r="F591" s="2140" t="s">
        <v>55</v>
      </c>
      <c r="G591" s="2140" t="s">
        <v>97</v>
      </c>
      <c r="H591" s="2140" t="s">
        <v>115</v>
      </c>
      <c r="I591" s="2332" t="s">
        <v>519</v>
      </c>
      <c r="J591" s="2334" t="s">
        <v>277</v>
      </c>
      <c r="K591" s="2336" t="s">
        <v>201</v>
      </c>
      <c r="L591" s="179" t="s">
        <v>382</v>
      </c>
      <c r="M591" s="179" t="s">
        <v>244</v>
      </c>
      <c r="N591" s="179" t="s">
        <v>237</v>
      </c>
      <c r="O591" s="2152" t="s">
        <v>213</v>
      </c>
      <c r="P591" s="2869">
        <v>222775263.63</v>
      </c>
      <c r="Q591" s="2152" t="s">
        <v>265</v>
      </c>
      <c r="R591" s="2192">
        <v>1</v>
      </c>
      <c r="S591" s="2192">
        <v>0</v>
      </c>
      <c r="T591" s="179" t="s">
        <v>383</v>
      </c>
      <c r="U591" s="181"/>
      <c r="V591" s="181"/>
      <c r="W591" s="181"/>
      <c r="X591" s="180"/>
      <c r="Y591" s="180"/>
      <c r="Z591" s="182"/>
      <c r="AA591" s="180"/>
      <c r="AB591" s="180"/>
      <c r="AC591" s="180"/>
      <c r="AD591" s="182"/>
      <c r="AE591" s="182"/>
      <c r="AF591" s="182"/>
    </row>
    <row r="592" spans="1:32" ht="63.75" customHeight="1" x14ac:dyDescent="0.25">
      <c r="A592" s="2339"/>
      <c r="B592" s="2141"/>
      <c r="C592" s="2141"/>
      <c r="D592" s="2141"/>
      <c r="E592" s="2141"/>
      <c r="F592" s="2141"/>
      <c r="G592" s="2141"/>
      <c r="H592" s="2141"/>
      <c r="I592" s="2344"/>
      <c r="J592" s="2346"/>
      <c r="K592" s="2348"/>
      <c r="L592" s="183" t="s">
        <v>384</v>
      </c>
      <c r="M592" s="183" t="s">
        <v>244</v>
      </c>
      <c r="N592" s="183" t="s">
        <v>241</v>
      </c>
      <c r="O592" s="2187"/>
      <c r="P592" s="2875"/>
      <c r="Q592" s="2187"/>
      <c r="R592" s="2193"/>
      <c r="S592" s="2193"/>
      <c r="T592" s="183" t="s">
        <v>385</v>
      </c>
      <c r="U592" s="189"/>
      <c r="V592" s="189"/>
      <c r="W592" s="189"/>
      <c r="X592" s="188"/>
      <c r="Y592" s="188"/>
      <c r="Z592" s="190"/>
      <c r="AA592" s="188"/>
      <c r="AB592" s="188"/>
      <c r="AC592" s="188"/>
      <c r="AD592" s="190"/>
      <c r="AE592" s="190"/>
      <c r="AF592" s="190"/>
    </row>
    <row r="593" spans="1:32" ht="45" x14ac:dyDescent="0.25">
      <c r="A593" s="2339"/>
      <c r="B593" s="2141"/>
      <c r="C593" s="2141"/>
      <c r="D593" s="2141"/>
      <c r="E593" s="2141"/>
      <c r="F593" s="2141"/>
      <c r="G593" s="2141"/>
      <c r="H593" s="2141"/>
      <c r="I593" s="2344"/>
      <c r="J593" s="2346"/>
      <c r="K593" s="2348"/>
      <c r="L593" s="183" t="s">
        <v>386</v>
      </c>
      <c r="M593" s="183" t="s">
        <v>244</v>
      </c>
      <c r="N593" s="183" t="s">
        <v>233</v>
      </c>
      <c r="O593" s="2187"/>
      <c r="P593" s="2875"/>
      <c r="Q593" s="2187"/>
      <c r="R593" s="2193"/>
      <c r="S593" s="2193"/>
      <c r="T593" s="183" t="s">
        <v>385</v>
      </c>
      <c r="U593" s="189"/>
      <c r="V593" s="189"/>
      <c r="W593" s="189"/>
      <c r="X593" s="188"/>
      <c r="Y593" s="188"/>
      <c r="Z593" s="190"/>
      <c r="AA593" s="188"/>
      <c r="AB593" s="188"/>
      <c r="AC593" s="188"/>
      <c r="AD593" s="190"/>
      <c r="AE593" s="190"/>
      <c r="AF593" s="190"/>
    </row>
    <row r="594" spans="1:32" ht="60" x14ac:dyDescent="0.25">
      <c r="A594" s="2339"/>
      <c r="B594" s="2141"/>
      <c r="C594" s="2141"/>
      <c r="D594" s="2141"/>
      <c r="E594" s="2141"/>
      <c r="F594" s="2141"/>
      <c r="G594" s="2141"/>
      <c r="H594" s="2141"/>
      <c r="I594" s="2344"/>
      <c r="J594" s="2346"/>
      <c r="K594" s="2348"/>
      <c r="L594" s="183" t="s">
        <v>387</v>
      </c>
      <c r="M594" s="183" t="s">
        <v>244</v>
      </c>
      <c r="N594" s="183" t="s">
        <v>233</v>
      </c>
      <c r="O594" s="2187"/>
      <c r="P594" s="2875"/>
      <c r="Q594" s="2187"/>
      <c r="R594" s="2193"/>
      <c r="S594" s="2193"/>
      <c r="T594" s="183" t="s">
        <v>388</v>
      </c>
      <c r="U594" s="189"/>
      <c r="V594" s="189"/>
      <c r="W594" s="189"/>
      <c r="X594" s="188"/>
      <c r="Y594" s="188"/>
      <c r="Z594" s="190"/>
      <c r="AA594" s="188"/>
      <c r="AB594" s="188"/>
      <c r="AC594" s="188"/>
      <c r="AD594" s="190"/>
      <c r="AE594" s="190"/>
      <c r="AF594" s="190"/>
    </row>
    <row r="595" spans="1:32" ht="30" x14ac:dyDescent="0.25">
      <c r="A595" s="2339"/>
      <c r="B595" s="2141"/>
      <c r="C595" s="2141"/>
      <c r="D595" s="2141"/>
      <c r="E595" s="2141"/>
      <c r="F595" s="2141"/>
      <c r="G595" s="2141"/>
      <c r="H595" s="2141"/>
      <c r="I595" s="2344"/>
      <c r="J595" s="2346"/>
      <c r="K595" s="2348"/>
      <c r="L595" s="183" t="s">
        <v>389</v>
      </c>
      <c r="M595" s="183" t="s">
        <v>244</v>
      </c>
      <c r="N595" s="183" t="s">
        <v>218</v>
      </c>
      <c r="O595" s="2187"/>
      <c r="P595" s="2875"/>
      <c r="Q595" s="2187"/>
      <c r="R595" s="2193"/>
      <c r="S595" s="2193"/>
      <c r="T595" s="183" t="s">
        <v>390</v>
      </c>
      <c r="U595" s="189"/>
      <c r="V595" s="189"/>
      <c r="W595" s="189"/>
      <c r="X595" s="188"/>
      <c r="Y595" s="188"/>
      <c r="Z595" s="190"/>
      <c r="AA595" s="188"/>
      <c r="AB595" s="188"/>
      <c r="AC595" s="188"/>
      <c r="AD595" s="190"/>
      <c r="AE595" s="190"/>
      <c r="AF595" s="190"/>
    </row>
    <row r="596" spans="1:32" ht="45" x14ac:dyDescent="0.25">
      <c r="A596" s="2339"/>
      <c r="B596" s="2141"/>
      <c r="C596" s="2141"/>
      <c r="D596" s="2141"/>
      <c r="E596" s="2141"/>
      <c r="F596" s="2141"/>
      <c r="G596" s="2141"/>
      <c r="H596" s="2141"/>
      <c r="I596" s="2333"/>
      <c r="J596" s="2335"/>
      <c r="K596" s="2337"/>
      <c r="L596" s="183" t="s">
        <v>391</v>
      </c>
      <c r="M596" s="183" t="s">
        <v>244</v>
      </c>
      <c r="N596" s="183" t="s">
        <v>233</v>
      </c>
      <c r="O596" s="2153"/>
      <c r="P596" s="2870"/>
      <c r="Q596" s="2153"/>
      <c r="R596" s="2194"/>
      <c r="S596" s="2194"/>
      <c r="T596" s="183" t="s">
        <v>392</v>
      </c>
      <c r="U596" s="185"/>
      <c r="V596" s="185"/>
      <c r="W596" s="185"/>
      <c r="X596" s="184"/>
      <c r="Y596" s="186"/>
      <c r="Z596" s="184"/>
      <c r="AA596" s="184"/>
      <c r="AB596" s="184"/>
      <c r="AC596" s="186"/>
      <c r="AD596" s="184"/>
      <c r="AE596" s="184"/>
      <c r="AF596" s="184"/>
    </row>
    <row r="597" spans="1:32" ht="30" x14ac:dyDescent="0.25">
      <c r="A597" s="2339"/>
      <c r="B597" s="2141"/>
      <c r="C597" s="2141"/>
      <c r="D597" s="2141"/>
      <c r="E597" s="2141"/>
      <c r="F597" s="2141"/>
      <c r="G597" s="2141"/>
      <c r="H597" s="2141"/>
      <c r="I597" s="2333"/>
      <c r="J597" s="2335"/>
      <c r="K597" s="2337"/>
      <c r="L597" s="183" t="s">
        <v>393</v>
      </c>
      <c r="M597" s="183" t="s">
        <v>244</v>
      </c>
      <c r="N597" s="183" t="s">
        <v>241</v>
      </c>
      <c r="O597" s="2153"/>
      <c r="P597" s="2870"/>
      <c r="Q597" s="2153"/>
      <c r="R597" s="2194"/>
      <c r="S597" s="2194"/>
      <c r="T597" s="183" t="s">
        <v>394</v>
      </c>
      <c r="U597" s="185"/>
      <c r="V597" s="185"/>
      <c r="W597" s="185"/>
      <c r="X597" s="184"/>
      <c r="Y597" s="186"/>
      <c r="Z597" s="184"/>
      <c r="AA597" s="186"/>
      <c r="AB597" s="186"/>
      <c r="AC597" s="186"/>
      <c r="AD597" s="186"/>
      <c r="AE597" s="184"/>
      <c r="AF597" s="184"/>
    </row>
    <row r="598" spans="1:32" ht="30" x14ac:dyDescent="0.25">
      <c r="A598" s="2339"/>
      <c r="B598" s="2141"/>
      <c r="C598" s="2141"/>
      <c r="D598" s="2141"/>
      <c r="E598" s="2141"/>
      <c r="F598" s="2141"/>
      <c r="G598" s="2141"/>
      <c r="H598" s="2141"/>
      <c r="I598" s="2333"/>
      <c r="J598" s="2335"/>
      <c r="K598" s="2337"/>
      <c r="L598" s="183" t="s">
        <v>395</v>
      </c>
      <c r="M598" s="183" t="s">
        <v>244</v>
      </c>
      <c r="N598" s="183" t="s">
        <v>237</v>
      </c>
      <c r="O598" s="2153"/>
      <c r="P598" s="2870"/>
      <c r="Q598" s="2153"/>
      <c r="R598" s="2194"/>
      <c r="S598" s="2194"/>
      <c r="T598" s="183" t="s">
        <v>394</v>
      </c>
      <c r="U598" s="185"/>
      <c r="V598" s="185"/>
      <c r="W598" s="185"/>
      <c r="X598" s="184"/>
      <c r="Y598" s="184"/>
      <c r="Z598" s="184"/>
      <c r="AA598" s="184"/>
      <c r="AB598" s="184"/>
      <c r="AC598" s="184"/>
      <c r="AD598" s="184"/>
      <c r="AE598" s="184"/>
      <c r="AF598" s="184"/>
    </row>
    <row r="599" spans="1:32" ht="67.5" customHeight="1" x14ac:dyDescent="0.25">
      <c r="A599" s="2339"/>
      <c r="B599" s="2141"/>
      <c r="C599" s="2141"/>
      <c r="D599" s="2141"/>
      <c r="E599" s="2141"/>
      <c r="F599" s="2141"/>
      <c r="G599" s="2141"/>
      <c r="H599" s="2141"/>
      <c r="I599" s="2333"/>
      <c r="J599" s="2335"/>
      <c r="K599" s="2337"/>
      <c r="L599" s="183" t="s">
        <v>396</v>
      </c>
      <c r="M599" s="183" t="s">
        <v>244</v>
      </c>
      <c r="N599" s="183" t="s">
        <v>237</v>
      </c>
      <c r="O599" s="2153"/>
      <c r="P599" s="2870"/>
      <c r="Q599" s="2153"/>
      <c r="R599" s="2194"/>
      <c r="S599" s="2194"/>
      <c r="T599" s="183" t="s">
        <v>397</v>
      </c>
      <c r="U599" s="187"/>
      <c r="V599" s="187"/>
      <c r="W599" s="187"/>
      <c r="X599" s="186"/>
      <c r="Y599" s="186"/>
      <c r="Z599" s="184"/>
      <c r="AA599" s="186"/>
      <c r="AB599" s="186"/>
      <c r="AC599" s="186"/>
      <c r="AD599" s="184"/>
      <c r="AE599" s="184"/>
      <c r="AF599" s="184"/>
    </row>
    <row r="600" spans="1:32" ht="139.5" customHeight="1" thickBot="1" x14ac:dyDescent="0.3">
      <c r="A600" s="2350"/>
      <c r="B600" s="2142"/>
      <c r="C600" s="2142"/>
      <c r="D600" s="2142"/>
      <c r="E600" s="2142"/>
      <c r="F600" s="2142"/>
      <c r="G600" s="2142"/>
      <c r="H600" s="2142"/>
      <c r="I600" s="2345"/>
      <c r="J600" s="2347"/>
      <c r="K600" s="2349"/>
      <c r="L600" s="183" t="s">
        <v>398</v>
      </c>
      <c r="M600" s="183" t="s">
        <v>244</v>
      </c>
      <c r="N600" s="183" t="s">
        <v>237</v>
      </c>
      <c r="O600" s="2154"/>
      <c r="P600" s="2876"/>
      <c r="Q600" s="2154"/>
      <c r="R600" s="2195"/>
      <c r="S600" s="2195"/>
      <c r="T600" s="183" t="s">
        <v>399</v>
      </c>
      <c r="U600" s="194"/>
      <c r="V600" s="194"/>
      <c r="W600" s="194"/>
      <c r="X600" s="192"/>
      <c r="Y600" s="193"/>
      <c r="Z600" s="192"/>
      <c r="AA600" s="192"/>
      <c r="AB600" s="192"/>
      <c r="AC600" s="193"/>
      <c r="AD600" s="192"/>
      <c r="AE600" s="192"/>
      <c r="AF600" s="192"/>
    </row>
    <row r="601" spans="1:32" ht="30" x14ac:dyDescent="0.25">
      <c r="A601" s="2338">
        <v>66</v>
      </c>
      <c r="B601" s="2140" t="s">
        <v>61</v>
      </c>
      <c r="C601" s="2140" t="s">
        <v>67</v>
      </c>
      <c r="D601" s="2140" t="s">
        <v>74</v>
      </c>
      <c r="E601" s="2140" t="s">
        <v>90</v>
      </c>
      <c r="F601" s="2140" t="s">
        <v>55</v>
      </c>
      <c r="G601" s="2140" t="s">
        <v>97</v>
      </c>
      <c r="H601" s="2140" t="s">
        <v>115</v>
      </c>
      <c r="I601" s="2332" t="s">
        <v>278</v>
      </c>
      <c r="J601" s="2334" t="s">
        <v>279</v>
      </c>
      <c r="K601" s="2336" t="s">
        <v>48</v>
      </c>
      <c r="L601" s="179" t="s">
        <v>382</v>
      </c>
      <c r="M601" s="179" t="s">
        <v>244</v>
      </c>
      <c r="N601" s="179" t="s">
        <v>237</v>
      </c>
      <c r="O601" s="2152" t="s">
        <v>213</v>
      </c>
      <c r="P601" s="2869">
        <v>1096549.8400000001</v>
      </c>
      <c r="Q601" s="2152" t="s">
        <v>265</v>
      </c>
      <c r="R601" s="2192">
        <v>1</v>
      </c>
      <c r="S601" s="2192">
        <v>0</v>
      </c>
      <c r="T601" s="179" t="s">
        <v>383</v>
      </c>
      <c r="U601" s="181"/>
      <c r="V601" s="181"/>
      <c r="W601" s="180"/>
      <c r="X601" s="180"/>
      <c r="Y601" s="180"/>
      <c r="Z601" s="182"/>
      <c r="AA601" s="180"/>
      <c r="AB601" s="180"/>
      <c r="AC601" s="180"/>
      <c r="AD601" s="182"/>
      <c r="AE601" s="182"/>
      <c r="AF601" s="182"/>
    </row>
    <row r="602" spans="1:32" ht="30" x14ac:dyDescent="0.25">
      <c r="A602" s="2339"/>
      <c r="B602" s="2141"/>
      <c r="C602" s="2141"/>
      <c r="D602" s="2141"/>
      <c r="E602" s="2141"/>
      <c r="F602" s="2141"/>
      <c r="G602" s="2141"/>
      <c r="H602" s="2141"/>
      <c r="I602" s="2344"/>
      <c r="J602" s="2346"/>
      <c r="K602" s="2348"/>
      <c r="L602" s="183" t="s">
        <v>384</v>
      </c>
      <c r="M602" s="183" t="s">
        <v>244</v>
      </c>
      <c r="N602" s="183" t="s">
        <v>241</v>
      </c>
      <c r="O602" s="2187"/>
      <c r="P602" s="2875"/>
      <c r="Q602" s="2187"/>
      <c r="R602" s="2193"/>
      <c r="S602" s="2193"/>
      <c r="T602" s="183" t="s">
        <v>385</v>
      </c>
      <c r="U602" s="189"/>
      <c r="V602" s="189"/>
      <c r="W602" s="188"/>
      <c r="X602" s="188"/>
      <c r="Y602" s="188"/>
      <c r="Z602" s="190"/>
      <c r="AA602" s="188"/>
      <c r="AB602" s="188"/>
      <c r="AC602" s="188"/>
      <c r="AD602" s="190"/>
      <c r="AE602" s="190"/>
      <c r="AF602" s="190"/>
    </row>
    <row r="603" spans="1:32" ht="45" x14ac:dyDescent="0.25">
      <c r="A603" s="2339"/>
      <c r="B603" s="2141"/>
      <c r="C603" s="2141"/>
      <c r="D603" s="2141"/>
      <c r="E603" s="2141"/>
      <c r="F603" s="2141"/>
      <c r="G603" s="2141"/>
      <c r="H603" s="2141"/>
      <c r="I603" s="2344"/>
      <c r="J603" s="2346"/>
      <c r="K603" s="2348"/>
      <c r="L603" s="183" t="s">
        <v>386</v>
      </c>
      <c r="M603" s="183" t="s">
        <v>244</v>
      </c>
      <c r="N603" s="183" t="s">
        <v>233</v>
      </c>
      <c r="O603" s="2187"/>
      <c r="P603" s="2875"/>
      <c r="Q603" s="2187"/>
      <c r="R603" s="2193"/>
      <c r="S603" s="2193"/>
      <c r="T603" s="183" t="s">
        <v>385</v>
      </c>
      <c r="U603" s="189"/>
      <c r="V603" s="189"/>
      <c r="W603" s="188"/>
      <c r="X603" s="188"/>
      <c r="Y603" s="188"/>
      <c r="Z603" s="190"/>
      <c r="AA603" s="188"/>
      <c r="AB603" s="188"/>
      <c r="AC603" s="188"/>
      <c r="AD603" s="190"/>
      <c r="AE603" s="190"/>
      <c r="AF603" s="190"/>
    </row>
    <row r="604" spans="1:32" ht="60" x14ac:dyDescent="0.25">
      <c r="A604" s="2339"/>
      <c r="B604" s="2141"/>
      <c r="C604" s="2141"/>
      <c r="D604" s="2141"/>
      <c r="E604" s="2141"/>
      <c r="F604" s="2141"/>
      <c r="G604" s="2141"/>
      <c r="H604" s="2141"/>
      <c r="I604" s="2344"/>
      <c r="J604" s="2346"/>
      <c r="K604" s="2348"/>
      <c r="L604" s="183" t="s">
        <v>387</v>
      </c>
      <c r="M604" s="183" t="s">
        <v>244</v>
      </c>
      <c r="N604" s="183" t="s">
        <v>233</v>
      </c>
      <c r="O604" s="2187"/>
      <c r="P604" s="2875"/>
      <c r="Q604" s="2187"/>
      <c r="R604" s="2193"/>
      <c r="S604" s="2193"/>
      <c r="T604" s="183" t="s">
        <v>388</v>
      </c>
      <c r="U604" s="189"/>
      <c r="V604" s="189"/>
      <c r="W604" s="188"/>
      <c r="X604" s="188"/>
      <c r="Y604" s="188"/>
      <c r="Z604" s="190"/>
      <c r="AA604" s="188"/>
      <c r="AB604" s="188"/>
      <c r="AC604" s="188"/>
      <c r="AD604" s="190"/>
      <c r="AE604" s="190"/>
      <c r="AF604" s="190"/>
    </row>
    <row r="605" spans="1:32" ht="30" x14ac:dyDescent="0.25">
      <c r="A605" s="2339"/>
      <c r="B605" s="2141"/>
      <c r="C605" s="2141"/>
      <c r="D605" s="2141"/>
      <c r="E605" s="2141"/>
      <c r="F605" s="2141"/>
      <c r="G605" s="2141"/>
      <c r="H605" s="2141"/>
      <c r="I605" s="2344"/>
      <c r="J605" s="2346"/>
      <c r="K605" s="2348"/>
      <c r="L605" s="183" t="s">
        <v>389</v>
      </c>
      <c r="M605" s="183" t="s">
        <v>244</v>
      </c>
      <c r="N605" s="183" t="s">
        <v>218</v>
      </c>
      <c r="O605" s="2187"/>
      <c r="P605" s="2875"/>
      <c r="Q605" s="2187"/>
      <c r="R605" s="2193"/>
      <c r="S605" s="2193"/>
      <c r="T605" s="183" t="s">
        <v>390</v>
      </c>
      <c r="U605" s="189"/>
      <c r="V605" s="189"/>
      <c r="W605" s="188"/>
      <c r="X605" s="188"/>
      <c r="Y605" s="188"/>
      <c r="Z605" s="190"/>
      <c r="AA605" s="188"/>
      <c r="AB605" s="188"/>
      <c r="AC605" s="188"/>
      <c r="AD605" s="190"/>
      <c r="AE605" s="190"/>
      <c r="AF605" s="190"/>
    </row>
    <row r="606" spans="1:32" ht="45" x14ac:dyDescent="0.25">
      <c r="A606" s="2339"/>
      <c r="B606" s="2141"/>
      <c r="C606" s="2141"/>
      <c r="D606" s="2141"/>
      <c r="E606" s="2141"/>
      <c r="F606" s="2141"/>
      <c r="G606" s="2141"/>
      <c r="H606" s="2141"/>
      <c r="I606" s="2333"/>
      <c r="J606" s="2335"/>
      <c r="K606" s="2337"/>
      <c r="L606" s="183" t="s">
        <v>391</v>
      </c>
      <c r="M606" s="183" t="s">
        <v>244</v>
      </c>
      <c r="N606" s="183" t="s">
        <v>233</v>
      </c>
      <c r="O606" s="2153"/>
      <c r="P606" s="2870"/>
      <c r="Q606" s="2153"/>
      <c r="R606" s="2194"/>
      <c r="S606" s="2194"/>
      <c r="T606" s="183" t="s">
        <v>392</v>
      </c>
      <c r="U606" s="185"/>
      <c r="V606" s="185"/>
      <c r="W606" s="184"/>
      <c r="X606" s="184"/>
      <c r="Y606" s="186"/>
      <c r="Z606" s="184"/>
      <c r="AA606" s="184"/>
      <c r="AB606" s="184"/>
      <c r="AC606" s="186"/>
      <c r="AD606" s="184"/>
      <c r="AE606" s="184"/>
      <c r="AF606" s="184"/>
    </row>
    <row r="607" spans="1:32" ht="30" x14ac:dyDescent="0.25">
      <c r="A607" s="2339"/>
      <c r="B607" s="2141"/>
      <c r="C607" s="2141"/>
      <c r="D607" s="2141"/>
      <c r="E607" s="2141"/>
      <c r="F607" s="2141"/>
      <c r="G607" s="2141"/>
      <c r="H607" s="2141"/>
      <c r="I607" s="2333"/>
      <c r="J607" s="2335"/>
      <c r="K607" s="2337"/>
      <c r="L607" s="183" t="s">
        <v>393</v>
      </c>
      <c r="M607" s="183" t="s">
        <v>244</v>
      </c>
      <c r="N607" s="183" t="s">
        <v>241</v>
      </c>
      <c r="O607" s="2153"/>
      <c r="P607" s="2870"/>
      <c r="Q607" s="2153"/>
      <c r="R607" s="2194"/>
      <c r="S607" s="2194"/>
      <c r="T607" s="183" t="s">
        <v>394</v>
      </c>
      <c r="U607" s="185"/>
      <c r="V607" s="185"/>
      <c r="W607" s="184"/>
      <c r="X607" s="184"/>
      <c r="Y607" s="186"/>
      <c r="Z607" s="184"/>
      <c r="AA607" s="186"/>
      <c r="AB607" s="186"/>
      <c r="AC607" s="186"/>
      <c r="AD607" s="186"/>
      <c r="AE607" s="184"/>
      <c r="AF607" s="184"/>
    </row>
    <row r="608" spans="1:32" ht="30" x14ac:dyDescent="0.25">
      <c r="A608" s="2339"/>
      <c r="B608" s="2141"/>
      <c r="C608" s="2141"/>
      <c r="D608" s="2141"/>
      <c r="E608" s="2141"/>
      <c r="F608" s="2141"/>
      <c r="G608" s="2141"/>
      <c r="H608" s="2141"/>
      <c r="I608" s="2333"/>
      <c r="J608" s="2335"/>
      <c r="K608" s="2337"/>
      <c r="L608" s="183" t="s">
        <v>395</v>
      </c>
      <c r="M608" s="183" t="s">
        <v>244</v>
      </c>
      <c r="N608" s="183" t="s">
        <v>237</v>
      </c>
      <c r="O608" s="2153"/>
      <c r="P608" s="2870"/>
      <c r="Q608" s="2153"/>
      <c r="R608" s="2194"/>
      <c r="S608" s="2194"/>
      <c r="T608" s="183" t="s">
        <v>394</v>
      </c>
      <c r="U608" s="185"/>
      <c r="V608" s="185"/>
      <c r="W608" s="184"/>
      <c r="X608" s="184"/>
      <c r="Y608" s="184"/>
      <c r="Z608" s="184"/>
      <c r="AA608" s="184"/>
      <c r="AB608" s="184"/>
      <c r="AC608" s="184"/>
      <c r="AD608" s="184"/>
      <c r="AE608" s="184"/>
      <c r="AF608" s="184"/>
    </row>
    <row r="609" spans="1:32" ht="30" x14ac:dyDescent="0.25">
      <c r="A609" s="2339"/>
      <c r="B609" s="2141"/>
      <c r="C609" s="2141"/>
      <c r="D609" s="2141"/>
      <c r="E609" s="2141"/>
      <c r="F609" s="2141"/>
      <c r="G609" s="2141"/>
      <c r="H609" s="2141"/>
      <c r="I609" s="2333"/>
      <c r="J609" s="2335"/>
      <c r="K609" s="2337"/>
      <c r="L609" s="183" t="s">
        <v>396</v>
      </c>
      <c r="M609" s="183" t="s">
        <v>244</v>
      </c>
      <c r="N609" s="183" t="s">
        <v>237</v>
      </c>
      <c r="O609" s="2153"/>
      <c r="P609" s="2870"/>
      <c r="Q609" s="2153"/>
      <c r="R609" s="2194"/>
      <c r="S609" s="2194"/>
      <c r="T609" s="183" t="s">
        <v>397</v>
      </c>
      <c r="U609" s="187"/>
      <c r="V609" s="187"/>
      <c r="W609" s="186"/>
      <c r="X609" s="186"/>
      <c r="Y609" s="186"/>
      <c r="Z609" s="184"/>
      <c r="AA609" s="186"/>
      <c r="AB609" s="186"/>
      <c r="AC609" s="186"/>
      <c r="AD609" s="184"/>
      <c r="AE609" s="184"/>
      <c r="AF609" s="184"/>
    </row>
    <row r="610" spans="1:32" ht="30.75" thickBot="1" x14ac:dyDescent="0.3">
      <c r="A610" s="2350"/>
      <c r="B610" s="2142"/>
      <c r="C610" s="2142"/>
      <c r="D610" s="2142"/>
      <c r="E610" s="2142"/>
      <c r="F610" s="2142"/>
      <c r="G610" s="2142"/>
      <c r="H610" s="2142"/>
      <c r="I610" s="2345"/>
      <c r="J610" s="2347"/>
      <c r="K610" s="2349"/>
      <c r="L610" s="183" t="s">
        <v>398</v>
      </c>
      <c r="M610" s="183" t="s">
        <v>244</v>
      </c>
      <c r="N610" s="183" t="s">
        <v>237</v>
      </c>
      <c r="O610" s="2154"/>
      <c r="P610" s="2876"/>
      <c r="Q610" s="2154"/>
      <c r="R610" s="2195"/>
      <c r="S610" s="2195"/>
      <c r="T610" s="183" t="s">
        <v>399</v>
      </c>
      <c r="U610" s="194"/>
      <c r="V610" s="194"/>
      <c r="W610" s="192"/>
      <c r="X610" s="192"/>
      <c r="Y610" s="193"/>
      <c r="Z610" s="192"/>
      <c r="AA610" s="192"/>
      <c r="AB610" s="192"/>
      <c r="AC610" s="193"/>
      <c r="AD610" s="192"/>
      <c r="AE610" s="192"/>
      <c r="AF610" s="192"/>
    </row>
    <row r="611" spans="1:32" ht="90" customHeight="1" x14ac:dyDescent="0.25">
      <c r="A611" s="2136">
        <v>67</v>
      </c>
      <c r="B611" s="1840" t="s">
        <v>61</v>
      </c>
      <c r="C611" s="1840" t="s">
        <v>67</v>
      </c>
      <c r="D611" s="1840" t="s">
        <v>74</v>
      </c>
      <c r="E611" s="1840" t="s">
        <v>90</v>
      </c>
      <c r="F611" s="1840" t="s">
        <v>55</v>
      </c>
      <c r="G611" s="1840" t="s">
        <v>97</v>
      </c>
      <c r="H611" s="1840" t="s">
        <v>115</v>
      </c>
      <c r="I611" s="2170" t="s">
        <v>280</v>
      </c>
      <c r="J611" s="2340" t="s">
        <v>281</v>
      </c>
      <c r="K611" s="2174" t="s">
        <v>48</v>
      </c>
      <c r="L611" s="1188" t="s">
        <v>382</v>
      </c>
      <c r="M611" s="1188" t="s">
        <v>244</v>
      </c>
      <c r="N611" s="1188" t="s">
        <v>237</v>
      </c>
      <c r="O611" s="2158" t="s">
        <v>213</v>
      </c>
      <c r="P611" s="2871">
        <v>1307276.67</v>
      </c>
      <c r="Q611" s="2158" t="s">
        <v>265</v>
      </c>
      <c r="R611" s="2166">
        <v>1</v>
      </c>
      <c r="S611" s="2166">
        <v>0.93</v>
      </c>
      <c r="T611" s="179" t="s">
        <v>383</v>
      </c>
      <c r="U611" s="181"/>
      <c r="V611" s="180"/>
      <c r="W611" s="180"/>
      <c r="X611" s="180"/>
      <c r="Y611" s="180"/>
      <c r="Z611" s="182"/>
      <c r="AA611" s="180"/>
      <c r="AB611" s="180"/>
      <c r="AC611" s="180"/>
      <c r="AD611" s="182"/>
      <c r="AE611" s="182"/>
      <c r="AF611" s="182"/>
    </row>
    <row r="612" spans="1:32" ht="30" x14ac:dyDescent="0.25">
      <c r="A612" s="2137"/>
      <c r="B612" s="1841"/>
      <c r="C612" s="1841"/>
      <c r="D612" s="1841"/>
      <c r="E612" s="1841"/>
      <c r="F612" s="1841"/>
      <c r="G612" s="1841"/>
      <c r="H612" s="1841"/>
      <c r="I612" s="2171"/>
      <c r="J612" s="2341"/>
      <c r="K612" s="2175"/>
      <c r="L612" s="1189" t="s">
        <v>384</v>
      </c>
      <c r="M612" s="1189" t="s">
        <v>244</v>
      </c>
      <c r="N612" s="1189" t="s">
        <v>241</v>
      </c>
      <c r="O612" s="2159"/>
      <c r="P612" s="2872"/>
      <c r="Q612" s="2159"/>
      <c r="R612" s="2167"/>
      <c r="S612" s="2167"/>
      <c r="T612" s="183" t="s">
        <v>385</v>
      </c>
      <c r="U612" s="189"/>
      <c r="V612" s="188"/>
      <c r="W612" s="188"/>
      <c r="X612" s="188"/>
      <c r="Y612" s="188"/>
      <c r="Z612" s="190"/>
      <c r="AA612" s="188"/>
      <c r="AB612" s="188"/>
      <c r="AC612" s="188"/>
      <c r="AD612" s="190"/>
      <c r="AE612" s="190"/>
      <c r="AF612" s="190"/>
    </row>
    <row r="613" spans="1:32" ht="45" x14ac:dyDescent="0.25">
      <c r="A613" s="2137"/>
      <c r="B613" s="1841"/>
      <c r="C613" s="1841"/>
      <c r="D613" s="1841"/>
      <c r="E613" s="1841"/>
      <c r="F613" s="1841"/>
      <c r="G613" s="1841"/>
      <c r="H613" s="1841"/>
      <c r="I613" s="2171"/>
      <c r="J613" s="2341"/>
      <c r="K613" s="2175"/>
      <c r="L613" s="1189" t="s">
        <v>386</v>
      </c>
      <c r="M613" s="1189" t="s">
        <v>244</v>
      </c>
      <c r="N613" s="1189" t="s">
        <v>233</v>
      </c>
      <c r="O613" s="2159"/>
      <c r="P613" s="2872"/>
      <c r="Q613" s="2159"/>
      <c r="R613" s="2167"/>
      <c r="S613" s="2167"/>
      <c r="T613" s="183" t="s">
        <v>385</v>
      </c>
      <c r="U613" s="189"/>
      <c r="V613" s="188"/>
      <c r="W613" s="188"/>
      <c r="X613" s="188"/>
      <c r="Y613" s="188"/>
      <c r="Z613" s="190"/>
      <c r="AA613" s="188"/>
      <c r="AB613" s="188"/>
      <c r="AC613" s="188"/>
      <c r="AD613" s="190"/>
      <c r="AE613" s="190"/>
      <c r="AF613" s="190"/>
    </row>
    <row r="614" spans="1:32" ht="60" x14ac:dyDescent="0.25">
      <c r="A614" s="2137"/>
      <c r="B614" s="1841"/>
      <c r="C614" s="1841"/>
      <c r="D614" s="1841"/>
      <c r="E614" s="1841"/>
      <c r="F614" s="1841"/>
      <c r="G614" s="1841"/>
      <c r="H614" s="1841"/>
      <c r="I614" s="2171"/>
      <c r="J614" s="2341"/>
      <c r="K614" s="2175"/>
      <c r="L614" s="1189" t="s">
        <v>387</v>
      </c>
      <c r="M614" s="1189" t="s">
        <v>244</v>
      </c>
      <c r="N614" s="1189" t="s">
        <v>233</v>
      </c>
      <c r="O614" s="2159"/>
      <c r="P614" s="2872"/>
      <c r="Q614" s="2159"/>
      <c r="R614" s="2167"/>
      <c r="S614" s="2167"/>
      <c r="T614" s="183" t="s">
        <v>388</v>
      </c>
      <c r="U614" s="189"/>
      <c r="V614" s="188"/>
      <c r="W614" s="188"/>
      <c r="X614" s="188"/>
      <c r="Y614" s="188"/>
      <c r="Z614" s="190"/>
      <c r="AA614" s="188"/>
      <c r="AB614" s="188"/>
      <c r="AC614" s="188"/>
      <c r="AD614" s="190"/>
      <c r="AE614" s="190"/>
      <c r="AF614" s="190"/>
    </row>
    <row r="615" spans="1:32" ht="30" x14ac:dyDescent="0.25">
      <c r="A615" s="2137"/>
      <c r="B615" s="1841"/>
      <c r="C615" s="1841"/>
      <c r="D615" s="1841"/>
      <c r="E615" s="1841"/>
      <c r="F615" s="1841"/>
      <c r="G615" s="1841"/>
      <c r="H615" s="1841"/>
      <c r="I615" s="2171"/>
      <c r="J615" s="2341"/>
      <c r="K615" s="2175"/>
      <c r="L615" s="1189" t="s">
        <v>389</v>
      </c>
      <c r="M615" s="1189" t="s">
        <v>244</v>
      </c>
      <c r="N615" s="1189" t="s">
        <v>218</v>
      </c>
      <c r="O615" s="2159"/>
      <c r="P615" s="2872"/>
      <c r="Q615" s="2159"/>
      <c r="R615" s="2167"/>
      <c r="S615" s="2167"/>
      <c r="T615" s="183" t="s">
        <v>390</v>
      </c>
      <c r="U615" s="189"/>
      <c r="V615" s="188"/>
      <c r="W615" s="188"/>
      <c r="X615" s="188"/>
      <c r="Y615" s="188"/>
      <c r="Z615" s="190"/>
      <c r="AA615" s="188"/>
      <c r="AB615" s="188"/>
      <c r="AC615" s="188"/>
      <c r="AD615" s="190"/>
      <c r="AE615" s="190"/>
      <c r="AF615" s="190"/>
    </row>
    <row r="616" spans="1:32" ht="45" x14ac:dyDescent="0.25">
      <c r="A616" s="2137"/>
      <c r="B616" s="1841"/>
      <c r="C616" s="1841"/>
      <c r="D616" s="1841"/>
      <c r="E616" s="1841"/>
      <c r="F616" s="1841"/>
      <c r="G616" s="1841"/>
      <c r="H616" s="1841"/>
      <c r="I616" s="2172"/>
      <c r="J616" s="2342"/>
      <c r="K616" s="2176"/>
      <c r="L616" s="1189" t="s">
        <v>391</v>
      </c>
      <c r="M616" s="1189" t="s">
        <v>244</v>
      </c>
      <c r="N616" s="1189" t="s">
        <v>233</v>
      </c>
      <c r="O616" s="2160"/>
      <c r="P616" s="2873"/>
      <c r="Q616" s="2160"/>
      <c r="R616" s="2168"/>
      <c r="S616" s="2168"/>
      <c r="T616" s="183" t="s">
        <v>392</v>
      </c>
      <c r="U616" s="185"/>
      <c r="V616" s="184"/>
      <c r="W616" s="184"/>
      <c r="X616" s="184"/>
      <c r="Y616" s="186"/>
      <c r="Z616" s="184"/>
      <c r="AA616" s="184"/>
      <c r="AB616" s="184"/>
      <c r="AC616" s="186"/>
      <c r="AD616" s="184"/>
      <c r="AE616" s="184"/>
      <c r="AF616" s="184"/>
    </row>
    <row r="617" spans="1:32" ht="30" x14ac:dyDescent="0.25">
      <c r="A617" s="2137"/>
      <c r="B617" s="1841"/>
      <c r="C617" s="1841"/>
      <c r="D617" s="1841"/>
      <c r="E617" s="1841"/>
      <c r="F617" s="1841"/>
      <c r="G617" s="1841"/>
      <c r="H617" s="1841"/>
      <c r="I617" s="2172"/>
      <c r="J617" s="2342"/>
      <c r="K617" s="2176"/>
      <c r="L617" s="1189" t="s">
        <v>393</v>
      </c>
      <c r="M617" s="1189" t="s">
        <v>244</v>
      </c>
      <c r="N617" s="1189" t="s">
        <v>241</v>
      </c>
      <c r="O617" s="2160"/>
      <c r="P617" s="2873"/>
      <c r="Q617" s="2160"/>
      <c r="R617" s="2168"/>
      <c r="S617" s="2168"/>
      <c r="T617" s="183" t="s">
        <v>394</v>
      </c>
      <c r="U617" s="185"/>
      <c r="V617" s="184"/>
      <c r="W617" s="184"/>
      <c r="X617" s="184"/>
      <c r="Y617" s="186"/>
      <c r="Z617" s="184"/>
      <c r="AA617" s="186"/>
      <c r="AB617" s="186"/>
      <c r="AC617" s="186"/>
      <c r="AD617" s="186"/>
      <c r="AE617" s="184"/>
      <c r="AF617" s="184"/>
    </row>
    <row r="618" spans="1:32" ht="30" x14ac:dyDescent="0.25">
      <c r="A618" s="2137"/>
      <c r="B618" s="1841"/>
      <c r="C618" s="1841"/>
      <c r="D618" s="1841"/>
      <c r="E618" s="1841"/>
      <c r="F618" s="1841"/>
      <c r="G618" s="1841"/>
      <c r="H618" s="1841"/>
      <c r="I618" s="2172"/>
      <c r="J618" s="2342"/>
      <c r="K618" s="2176"/>
      <c r="L618" s="1189" t="s">
        <v>395</v>
      </c>
      <c r="M618" s="1189" t="s">
        <v>244</v>
      </c>
      <c r="N618" s="1189" t="s">
        <v>237</v>
      </c>
      <c r="O618" s="2160"/>
      <c r="P618" s="2873"/>
      <c r="Q618" s="2160"/>
      <c r="R618" s="2168"/>
      <c r="S618" s="2168"/>
      <c r="T618" s="183" t="s">
        <v>394</v>
      </c>
      <c r="U618" s="185"/>
      <c r="V618" s="184"/>
      <c r="W618" s="184"/>
      <c r="X618" s="184"/>
      <c r="Y618" s="184"/>
      <c r="Z618" s="184"/>
      <c r="AA618" s="184"/>
      <c r="AB618" s="184"/>
      <c r="AC618" s="184"/>
      <c r="AD618" s="184"/>
      <c r="AE618" s="184"/>
      <c r="AF618" s="184"/>
    </row>
    <row r="619" spans="1:32" ht="30" x14ac:dyDescent="0.25">
      <c r="A619" s="2137"/>
      <c r="B619" s="926"/>
      <c r="C619" s="926"/>
      <c r="D619" s="926"/>
      <c r="E619" s="926"/>
      <c r="F619" s="1841"/>
      <c r="G619" s="1841"/>
      <c r="H619" s="1841"/>
      <c r="I619" s="2172"/>
      <c r="J619" s="2342"/>
      <c r="K619" s="2176"/>
      <c r="L619" s="1189" t="s">
        <v>396</v>
      </c>
      <c r="M619" s="1189" t="s">
        <v>244</v>
      </c>
      <c r="N619" s="1189" t="s">
        <v>237</v>
      </c>
      <c r="O619" s="2160"/>
      <c r="P619" s="2873"/>
      <c r="Q619" s="2160"/>
      <c r="R619" s="2168"/>
      <c r="S619" s="2168"/>
      <c r="T619" s="183" t="s">
        <v>397</v>
      </c>
      <c r="U619" s="187"/>
      <c r="V619" s="186"/>
      <c r="W619" s="186"/>
      <c r="X619" s="186"/>
      <c r="Y619" s="186"/>
      <c r="Z619" s="184"/>
      <c r="AA619" s="186"/>
      <c r="AB619" s="186"/>
      <c r="AC619" s="186"/>
      <c r="AD619" s="184"/>
      <c r="AE619" s="184"/>
      <c r="AF619" s="184"/>
    </row>
    <row r="620" spans="1:32" ht="30.75" thickBot="1" x14ac:dyDescent="0.3">
      <c r="A620" s="2138"/>
      <c r="B620" s="1218"/>
      <c r="C620" s="1218"/>
      <c r="D620" s="1218"/>
      <c r="E620" s="1218"/>
      <c r="F620" s="2139"/>
      <c r="G620" s="2139"/>
      <c r="H620" s="2139"/>
      <c r="I620" s="2173"/>
      <c r="J620" s="2343"/>
      <c r="K620" s="2177"/>
      <c r="L620" s="1189" t="s">
        <v>398</v>
      </c>
      <c r="M620" s="1189" t="s">
        <v>244</v>
      </c>
      <c r="N620" s="1189" t="s">
        <v>237</v>
      </c>
      <c r="O620" s="2161"/>
      <c r="P620" s="2874"/>
      <c r="Q620" s="2161"/>
      <c r="R620" s="2169"/>
      <c r="S620" s="2169"/>
      <c r="T620" s="183" t="s">
        <v>399</v>
      </c>
      <c r="U620" s="194"/>
      <c r="V620" s="192"/>
      <c r="W620" s="192"/>
      <c r="X620" s="192"/>
      <c r="Y620" s="193"/>
      <c r="Z620" s="192"/>
      <c r="AA620" s="192"/>
      <c r="AB620" s="192"/>
      <c r="AC620" s="193"/>
      <c r="AD620" s="192"/>
      <c r="AE620" s="192"/>
      <c r="AF620" s="192"/>
    </row>
    <row r="621" spans="1:32" ht="30" x14ac:dyDescent="0.25">
      <c r="A621" s="2338">
        <v>68</v>
      </c>
      <c r="B621" s="2140" t="s">
        <v>61</v>
      </c>
      <c r="C621" s="2140" t="s">
        <v>67</v>
      </c>
      <c r="D621" s="2140" t="s">
        <v>74</v>
      </c>
      <c r="E621" s="2140" t="s">
        <v>90</v>
      </c>
      <c r="F621" s="2140" t="s">
        <v>55</v>
      </c>
      <c r="G621" s="2140" t="s">
        <v>97</v>
      </c>
      <c r="H621" s="2140" t="s">
        <v>115</v>
      </c>
      <c r="I621" s="2332" t="s">
        <v>282</v>
      </c>
      <c r="J621" s="2334" t="s">
        <v>283</v>
      </c>
      <c r="K621" s="2336" t="s">
        <v>48</v>
      </c>
      <c r="L621" s="179" t="s">
        <v>382</v>
      </c>
      <c r="M621" s="179" t="s">
        <v>244</v>
      </c>
      <c r="N621" s="179" t="s">
        <v>237</v>
      </c>
      <c r="O621" s="2152" t="s">
        <v>213</v>
      </c>
      <c r="P621" s="2869">
        <v>1364196.83</v>
      </c>
      <c r="Q621" s="2152" t="s">
        <v>265</v>
      </c>
      <c r="R621" s="2192">
        <v>1</v>
      </c>
      <c r="S621" s="2192">
        <v>0.4</v>
      </c>
      <c r="T621" s="179" t="s">
        <v>383</v>
      </c>
      <c r="U621" s="181"/>
      <c r="V621" s="181"/>
      <c r="W621" s="180"/>
      <c r="X621" s="180"/>
      <c r="Y621" s="180"/>
      <c r="Z621" s="182"/>
      <c r="AA621" s="180"/>
      <c r="AB621" s="180"/>
      <c r="AC621" s="180"/>
      <c r="AD621" s="182"/>
      <c r="AE621" s="182"/>
      <c r="AF621" s="182"/>
    </row>
    <row r="622" spans="1:32" ht="30" x14ac:dyDescent="0.25">
      <c r="A622" s="2339"/>
      <c r="B622" s="2141"/>
      <c r="C622" s="2141"/>
      <c r="D622" s="2141"/>
      <c r="E622" s="2141"/>
      <c r="F622" s="2141"/>
      <c r="G622" s="2141"/>
      <c r="H622" s="2141"/>
      <c r="I622" s="2344"/>
      <c r="J622" s="2346"/>
      <c r="K622" s="2348"/>
      <c r="L622" s="183" t="s">
        <v>384</v>
      </c>
      <c r="M622" s="183" t="s">
        <v>244</v>
      </c>
      <c r="N622" s="183" t="s">
        <v>241</v>
      </c>
      <c r="O622" s="2187"/>
      <c r="P622" s="2875"/>
      <c r="Q622" s="2187"/>
      <c r="R622" s="2193"/>
      <c r="S622" s="2193"/>
      <c r="T622" s="183" t="s">
        <v>385</v>
      </c>
      <c r="U622" s="189"/>
      <c r="V622" s="189"/>
      <c r="W622" s="188"/>
      <c r="X622" s="188"/>
      <c r="Y622" s="188"/>
      <c r="Z622" s="190"/>
      <c r="AA622" s="188"/>
      <c r="AB622" s="188"/>
      <c r="AC622" s="188"/>
      <c r="AD622" s="190"/>
      <c r="AE622" s="190"/>
      <c r="AF622" s="190"/>
    </row>
    <row r="623" spans="1:32" ht="45" x14ac:dyDescent="0.25">
      <c r="A623" s="2339"/>
      <c r="B623" s="2141"/>
      <c r="C623" s="2141"/>
      <c r="D623" s="2141"/>
      <c r="E623" s="2141"/>
      <c r="F623" s="2141"/>
      <c r="G623" s="2141"/>
      <c r="H623" s="2141"/>
      <c r="I623" s="2344"/>
      <c r="J623" s="2346"/>
      <c r="K623" s="2348"/>
      <c r="L623" s="183" t="s">
        <v>386</v>
      </c>
      <c r="M623" s="183" t="s">
        <v>244</v>
      </c>
      <c r="N623" s="183" t="s">
        <v>233</v>
      </c>
      <c r="O623" s="2187"/>
      <c r="P623" s="2875"/>
      <c r="Q623" s="2187"/>
      <c r="R623" s="2193"/>
      <c r="S623" s="2193"/>
      <c r="T623" s="183" t="s">
        <v>385</v>
      </c>
      <c r="U623" s="189"/>
      <c r="V623" s="189"/>
      <c r="W623" s="188"/>
      <c r="X623" s="188"/>
      <c r="Y623" s="188"/>
      <c r="Z623" s="190"/>
      <c r="AA623" s="188"/>
      <c r="AB623" s="188"/>
      <c r="AC623" s="188"/>
      <c r="AD623" s="190"/>
      <c r="AE623" s="190"/>
      <c r="AF623" s="190"/>
    </row>
    <row r="624" spans="1:32" ht="60" x14ac:dyDescent="0.25">
      <c r="A624" s="2339"/>
      <c r="B624" s="2141"/>
      <c r="C624" s="2141"/>
      <c r="D624" s="2141"/>
      <c r="E624" s="2141"/>
      <c r="F624" s="2141"/>
      <c r="G624" s="2141"/>
      <c r="H624" s="2141"/>
      <c r="I624" s="2344"/>
      <c r="J624" s="2346"/>
      <c r="K624" s="2348"/>
      <c r="L624" s="183" t="s">
        <v>387</v>
      </c>
      <c r="M624" s="183" t="s">
        <v>244</v>
      </c>
      <c r="N624" s="183" t="s">
        <v>233</v>
      </c>
      <c r="O624" s="2187"/>
      <c r="P624" s="2875"/>
      <c r="Q624" s="2187"/>
      <c r="R624" s="2193"/>
      <c r="S624" s="2193"/>
      <c r="T624" s="183" t="s">
        <v>388</v>
      </c>
      <c r="U624" s="189"/>
      <c r="V624" s="189"/>
      <c r="W624" s="188"/>
      <c r="X624" s="188"/>
      <c r="Y624" s="188"/>
      <c r="Z624" s="190"/>
      <c r="AA624" s="188"/>
      <c r="AB624" s="188"/>
      <c r="AC624" s="188"/>
      <c r="AD624" s="190"/>
      <c r="AE624" s="190"/>
      <c r="AF624" s="190"/>
    </row>
    <row r="625" spans="1:32" ht="30" x14ac:dyDescent="0.25">
      <c r="A625" s="2339"/>
      <c r="B625" s="2141"/>
      <c r="C625" s="2141"/>
      <c r="D625" s="2141"/>
      <c r="E625" s="2141"/>
      <c r="F625" s="2141"/>
      <c r="G625" s="2141"/>
      <c r="H625" s="2141"/>
      <c r="I625" s="2344"/>
      <c r="J625" s="2346"/>
      <c r="K625" s="2348"/>
      <c r="L625" s="183" t="s">
        <v>389</v>
      </c>
      <c r="M625" s="183" t="s">
        <v>244</v>
      </c>
      <c r="N625" s="183" t="s">
        <v>218</v>
      </c>
      <c r="O625" s="2187"/>
      <c r="P625" s="2875"/>
      <c r="Q625" s="2187"/>
      <c r="R625" s="2193"/>
      <c r="S625" s="2193"/>
      <c r="T625" s="183" t="s">
        <v>390</v>
      </c>
      <c r="U625" s="189"/>
      <c r="V625" s="189"/>
      <c r="W625" s="188"/>
      <c r="X625" s="188"/>
      <c r="Y625" s="188"/>
      <c r="Z625" s="190"/>
      <c r="AA625" s="188"/>
      <c r="AB625" s="188"/>
      <c r="AC625" s="188"/>
      <c r="AD625" s="190"/>
      <c r="AE625" s="190"/>
      <c r="AF625" s="190"/>
    </row>
    <row r="626" spans="1:32" ht="45" x14ac:dyDescent="0.25">
      <c r="A626" s="2339"/>
      <c r="B626" s="2141"/>
      <c r="C626" s="2141"/>
      <c r="D626" s="2141"/>
      <c r="E626" s="2141"/>
      <c r="F626" s="2141"/>
      <c r="G626" s="2141"/>
      <c r="H626" s="2141"/>
      <c r="I626" s="2333"/>
      <c r="J626" s="2335"/>
      <c r="K626" s="2337"/>
      <c r="L626" s="183" t="s">
        <v>391</v>
      </c>
      <c r="M626" s="183" t="s">
        <v>244</v>
      </c>
      <c r="N626" s="183" t="s">
        <v>233</v>
      </c>
      <c r="O626" s="2153"/>
      <c r="P626" s="2870"/>
      <c r="Q626" s="2153"/>
      <c r="R626" s="2194"/>
      <c r="S626" s="2194"/>
      <c r="T626" s="183" t="s">
        <v>392</v>
      </c>
      <c r="U626" s="185"/>
      <c r="V626" s="185"/>
      <c r="W626" s="184"/>
      <c r="X626" s="184"/>
      <c r="Y626" s="186"/>
      <c r="Z626" s="184"/>
      <c r="AA626" s="184"/>
      <c r="AB626" s="184"/>
      <c r="AC626" s="186"/>
      <c r="AD626" s="184"/>
      <c r="AE626" s="184"/>
      <c r="AF626" s="184"/>
    </row>
    <row r="627" spans="1:32" ht="30" x14ac:dyDescent="0.25">
      <c r="A627" s="2339"/>
      <c r="B627" s="2141"/>
      <c r="C627" s="2141"/>
      <c r="D627" s="2141"/>
      <c r="E627" s="2141"/>
      <c r="F627" s="2141"/>
      <c r="G627" s="2141"/>
      <c r="H627" s="2141"/>
      <c r="I627" s="2333"/>
      <c r="J627" s="2335"/>
      <c r="K627" s="2337"/>
      <c r="L627" s="183" t="s">
        <v>393</v>
      </c>
      <c r="M627" s="183" t="s">
        <v>244</v>
      </c>
      <c r="N627" s="183" t="s">
        <v>241</v>
      </c>
      <c r="O627" s="2153"/>
      <c r="P627" s="2870"/>
      <c r="Q627" s="2153"/>
      <c r="R627" s="2194"/>
      <c r="S627" s="2194"/>
      <c r="T627" s="183" t="s">
        <v>394</v>
      </c>
      <c r="U627" s="185"/>
      <c r="V627" s="185"/>
      <c r="W627" s="184"/>
      <c r="X627" s="184"/>
      <c r="Y627" s="186"/>
      <c r="Z627" s="184"/>
      <c r="AA627" s="186"/>
      <c r="AB627" s="186"/>
      <c r="AC627" s="186"/>
      <c r="AD627" s="186"/>
      <c r="AE627" s="184"/>
      <c r="AF627" s="184"/>
    </row>
    <row r="628" spans="1:32" ht="30" x14ac:dyDescent="0.25">
      <c r="A628" s="2339"/>
      <c r="B628" s="2141"/>
      <c r="C628" s="2141"/>
      <c r="D628" s="2141"/>
      <c r="E628" s="2141"/>
      <c r="F628" s="2141"/>
      <c r="G628" s="2141"/>
      <c r="H628" s="2141"/>
      <c r="I628" s="2333"/>
      <c r="J628" s="2335"/>
      <c r="K628" s="2337"/>
      <c r="L628" s="183" t="s">
        <v>395</v>
      </c>
      <c r="M628" s="183" t="s">
        <v>244</v>
      </c>
      <c r="N628" s="183" t="s">
        <v>237</v>
      </c>
      <c r="O628" s="2153"/>
      <c r="P628" s="2870"/>
      <c r="Q628" s="2153"/>
      <c r="R628" s="2194"/>
      <c r="S628" s="2194"/>
      <c r="T628" s="183" t="s">
        <v>394</v>
      </c>
      <c r="U628" s="185"/>
      <c r="V628" s="185"/>
      <c r="W628" s="184"/>
      <c r="X628" s="184"/>
      <c r="Y628" s="184"/>
      <c r="Z628" s="184"/>
      <c r="AA628" s="184"/>
      <c r="AB628" s="184"/>
      <c r="AC628" s="184"/>
      <c r="AD628" s="184"/>
      <c r="AE628" s="184"/>
      <c r="AF628" s="184"/>
    </row>
    <row r="629" spans="1:32" ht="30" x14ac:dyDescent="0.25">
      <c r="A629" s="2339"/>
      <c r="B629" s="2141"/>
      <c r="C629" s="2141"/>
      <c r="D629" s="2141"/>
      <c r="E629" s="2141"/>
      <c r="F629" s="2141"/>
      <c r="G629" s="2141"/>
      <c r="H629" s="2141"/>
      <c r="I629" s="2333"/>
      <c r="J629" s="2335"/>
      <c r="K629" s="2337"/>
      <c r="L629" s="183" t="s">
        <v>396</v>
      </c>
      <c r="M629" s="183" t="s">
        <v>244</v>
      </c>
      <c r="N629" s="183" t="s">
        <v>237</v>
      </c>
      <c r="O629" s="2153"/>
      <c r="P629" s="2870"/>
      <c r="Q629" s="2153"/>
      <c r="R629" s="2194"/>
      <c r="S629" s="2194"/>
      <c r="T629" s="183" t="s">
        <v>397</v>
      </c>
      <c r="U629" s="187"/>
      <c r="V629" s="187"/>
      <c r="W629" s="186"/>
      <c r="X629" s="186"/>
      <c r="Y629" s="186"/>
      <c r="Z629" s="184"/>
      <c r="AA629" s="186"/>
      <c r="AB629" s="186"/>
      <c r="AC629" s="186"/>
      <c r="AD629" s="184"/>
      <c r="AE629" s="184"/>
      <c r="AF629" s="184"/>
    </row>
    <row r="630" spans="1:32" ht="30.75" thickBot="1" x14ac:dyDescent="0.3">
      <c r="A630" s="2350"/>
      <c r="B630" s="2142"/>
      <c r="C630" s="2142"/>
      <c r="D630" s="2142"/>
      <c r="E630" s="2142"/>
      <c r="F630" s="2142"/>
      <c r="G630" s="2142"/>
      <c r="H630" s="2142"/>
      <c r="I630" s="2345"/>
      <c r="J630" s="2347"/>
      <c r="K630" s="2349"/>
      <c r="L630" s="183" t="s">
        <v>398</v>
      </c>
      <c r="M630" s="183" t="s">
        <v>244</v>
      </c>
      <c r="N630" s="183" t="s">
        <v>237</v>
      </c>
      <c r="O630" s="2154"/>
      <c r="P630" s="2876"/>
      <c r="Q630" s="2154"/>
      <c r="R630" s="2195"/>
      <c r="S630" s="2195"/>
      <c r="T630" s="183" t="s">
        <v>399</v>
      </c>
      <c r="U630" s="194"/>
      <c r="V630" s="194"/>
      <c r="W630" s="192"/>
      <c r="X630" s="192"/>
      <c r="Y630" s="193"/>
      <c r="Z630" s="192"/>
      <c r="AA630" s="192"/>
      <c r="AB630" s="192"/>
      <c r="AC630" s="193"/>
      <c r="AD630" s="192"/>
      <c r="AE630" s="192"/>
      <c r="AF630" s="192"/>
    </row>
    <row r="631" spans="1:32" ht="30" x14ac:dyDescent="0.25">
      <c r="A631" s="2136">
        <v>69</v>
      </c>
      <c r="B631" s="1840" t="s">
        <v>61</v>
      </c>
      <c r="C631" s="1840" t="s">
        <v>67</v>
      </c>
      <c r="D631" s="1840" t="s">
        <v>74</v>
      </c>
      <c r="E631" s="1840" t="s">
        <v>90</v>
      </c>
      <c r="F631" s="1840" t="s">
        <v>55</v>
      </c>
      <c r="G631" s="1840" t="s">
        <v>97</v>
      </c>
      <c r="H631" s="1840" t="s">
        <v>115</v>
      </c>
      <c r="I631" s="2170" t="s">
        <v>284</v>
      </c>
      <c r="J631" s="2340" t="s">
        <v>285</v>
      </c>
      <c r="K631" s="2174" t="s">
        <v>48</v>
      </c>
      <c r="L631" s="1188" t="s">
        <v>382</v>
      </c>
      <c r="M631" s="1188" t="s">
        <v>244</v>
      </c>
      <c r="N631" s="1188" t="s">
        <v>237</v>
      </c>
      <c r="O631" s="2158" t="s">
        <v>213</v>
      </c>
      <c r="P631" s="2871">
        <v>1399195.31</v>
      </c>
      <c r="Q631" s="2158" t="s">
        <v>265</v>
      </c>
      <c r="R631" s="2166">
        <v>1</v>
      </c>
      <c r="S631" s="2166">
        <v>0</v>
      </c>
      <c r="T631" s="179" t="s">
        <v>383</v>
      </c>
      <c r="U631" s="181"/>
      <c r="V631" s="181"/>
      <c r="W631" s="180"/>
      <c r="X631" s="180"/>
      <c r="Y631" s="180"/>
      <c r="Z631" s="182"/>
      <c r="AA631" s="180"/>
      <c r="AB631" s="180"/>
      <c r="AC631" s="180"/>
      <c r="AD631" s="182"/>
      <c r="AE631" s="182"/>
      <c r="AF631" s="182"/>
    </row>
    <row r="632" spans="1:32" ht="30" x14ac:dyDescent="0.25">
      <c r="A632" s="2137"/>
      <c r="B632" s="1841"/>
      <c r="C632" s="1841"/>
      <c r="D632" s="1841"/>
      <c r="E632" s="1841"/>
      <c r="F632" s="1841"/>
      <c r="G632" s="1841"/>
      <c r="H632" s="1841"/>
      <c r="I632" s="2171"/>
      <c r="J632" s="2341"/>
      <c r="K632" s="2175"/>
      <c r="L632" s="1189" t="s">
        <v>384</v>
      </c>
      <c r="M632" s="1189" t="s">
        <v>244</v>
      </c>
      <c r="N632" s="1189" t="s">
        <v>241</v>
      </c>
      <c r="O632" s="2159"/>
      <c r="P632" s="2872"/>
      <c r="Q632" s="2159"/>
      <c r="R632" s="2167"/>
      <c r="S632" s="2167"/>
      <c r="T632" s="183" t="s">
        <v>385</v>
      </c>
      <c r="U632" s="189"/>
      <c r="V632" s="189"/>
      <c r="W632" s="188"/>
      <c r="X632" s="188"/>
      <c r="Y632" s="188"/>
      <c r="Z632" s="190"/>
      <c r="AA632" s="188"/>
      <c r="AB632" s="188"/>
      <c r="AC632" s="188"/>
      <c r="AD632" s="190"/>
      <c r="AE632" s="190"/>
      <c r="AF632" s="190"/>
    </row>
    <row r="633" spans="1:32" ht="45" x14ac:dyDescent="0.25">
      <c r="A633" s="2137"/>
      <c r="B633" s="1841"/>
      <c r="C633" s="1841"/>
      <c r="D633" s="1841"/>
      <c r="E633" s="1841"/>
      <c r="F633" s="1841"/>
      <c r="G633" s="1841"/>
      <c r="H633" s="1841"/>
      <c r="I633" s="2171"/>
      <c r="J633" s="2341"/>
      <c r="K633" s="2175"/>
      <c r="L633" s="1189" t="s">
        <v>386</v>
      </c>
      <c r="M633" s="1189" t="s">
        <v>244</v>
      </c>
      <c r="N633" s="1189" t="s">
        <v>233</v>
      </c>
      <c r="O633" s="2159"/>
      <c r="P633" s="2872"/>
      <c r="Q633" s="2159"/>
      <c r="R633" s="2167"/>
      <c r="S633" s="2167"/>
      <c r="T633" s="183" t="s">
        <v>385</v>
      </c>
      <c r="U633" s="189"/>
      <c r="V633" s="189"/>
      <c r="W633" s="188"/>
      <c r="X633" s="188"/>
      <c r="Y633" s="188"/>
      <c r="Z633" s="190"/>
      <c r="AA633" s="188"/>
      <c r="AB633" s="188"/>
      <c r="AC633" s="188"/>
      <c r="AD633" s="190"/>
      <c r="AE633" s="190"/>
      <c r="AF633" s="190"/>
    </row>
    <row r="634" spans="1:32" ht="60" x14ac:dyDescent="0.25">
      <c r="A634" s="2137"/>
      <c r="B634" s="1841"/>
      <c r="C634" s="1841"/>
      <c r="D634" s="1841"/>
      <c r="E634" s="1841"/>
      <c r="F634" s="1841"/>
      <c r="G634" s="1841"/>
      <c r="H634" s="1841"/>
      <c r="I634" s="2171"/>
      <c r="J634" s="2341"/>
      <c r="K634" s="2175"/>
      <c r="L634" s="1189" t="s">
        <v>387</v>
      </c>
      <c r="M634" s="1189" t="s">
        <v>244</v>
      </c>
      <c r="N634" s="1189" t="s">
        <v>233</v>
      </c>
      <c r="O634" s="2159"/>
      <c r="P634" s="2872"/>
      <c r="Q634" s="2159"/>
      <c r="R634" s="2167"/>
      <c r="S634" s="2167"/>
      <c r="T634" s="183" t="s">
        <v>388</v>
      </c>
      <c r="U634" s="189"/>
      <c r="V634" s="189"/>
      <c r="W634" s="188"/>
      <c r="X634" s="188"/>
      <c r="Y634" s="188"/>
      <c r="Z634" s="190"/>
      <c r="AA634" s="188"/>
      <c r="AB634" s="188"/>
      <c r="AC634" s="188"/>
      <c r="AD634" s="190"/>
      <c r="AE634" s="190"/>
      <c r="AF634" s="190"/>
    </row>
    <row r="635" spans="1:32" ht="30" x14ac:dyDescent="0.25">
      <c r="A635" s="2137"/>
      <c r="B635" s="1841"/>
      <c r="C635" s="1841"/>
      <c r="D635" s="1841"/>
      <c r="E635" s="1841"/>
      <c r="F635" s="1841"/>
      <c r="G635" s="1841"/>
      <c r="H635" s="1841"/>
      <c r="I635" s="2171"/>
      <c r="J635" s="2341"/>
      <c r="K635" s="2175"/>
      <c r="L635" s="1189" t="s">
        <v>389</v>
      </c>
      <c r="M635" s="1189" t="s">
        <v>244</v>
      </c>
      <c r="N635" s="1189" t="s">
        <v>218</v>
      </c>
      <c r="O635" s="2159"/>
      <c r="P635" s="2872"/>
      <c r="Q635" s="2159"/>
      <c r="R635" s="2167"/>
      <c r="S635" s="2167"/>
      <c r="T635" s="183" t="s">
        <v>390</v>
      </c>
      <c r="U635" s="189"/>
      <c r="V635" s="189"/>
      <c r="W635" s="188"/>
      <c r="X635" s="188"/>
      <c r="Y635" s="188"/>
      <c r="Z635" s="190"/>
      <c r="AA635" s="188"/>
      <c r="AB635" s="188"/>
      <c r="AC635" s="188"/>
      <c r="AD635" s="190"/>
      <c r="AE635" s="190"/>
      <c r="AF635" s="190"/>
    </row>
    <row r="636" spans="1:32" ht="45" x14ac:dyDescent="0.25">
      <c r="A636" s="2137"/>
      <c r="B636" s="1841"/>
      <c r="C636" s="1841"/>
      <c r="D636" s="1841"/>
      <c r="E636" s="1841"/>
      <c r="F636" s="1841"/>
      <c r="G636" s="1841"/>
      <c r="H636" s="1841"/>
      <c r="I636" s="2172"/>
      <c r="J636" s="2342"/>
      <c r="K636" s="2176"/>
      <c r="L636" s="1189" t="s">
        <v>391</v>
      </c>
      <c r="M636" s="1189" t="s">
        <v>244</v>
      </c>
      <c r="N636" s="1189" t="s">
        <v>233</v>
      </c>
      <c r="O636" s="2160"/>
      <c r="P636" s="2873"/>
      <c r="Q636" s="2160"/>
      <c r="R636" s="2168"/>
      <c r="S636" s="2168"/>
      <c r="T636" s="183" t="s">
        <v>392</v>
      </c>
      <c r="U636" s="185"/>
      <c r="V636" s="185"/>
      <c r="W636" s="184"/>
      <c r="X636" s="184"/>
      <c r="Y636" s="186"/>
      <c r="Z636" s="184"/>
      <c r="AA636" s="184"/>
      <c r="AB636" s="184"/>
      <c r="AC636" s="186"/>
      <c r="AD636" s="184"/>
      <c r="AE636" s="184"/>
      <c r="AF636" s="184"/>
    </row>
    <row r="637" spans="1:32" ht="30" x14ac:dyDescent="0.25">
      <c r="A637" s="2137"/>
      <c r="B637" s="1841"/>
      <c r="C637" s="1841"/>
      <c r="D637" s="1841"/>
      <c r="E637" s="1841"/>
      <c r="F637" s="1841"/>
      <c r="G637" s="1841"/>
      <c r="H637" s="1841"/>
      <c r="I637" s="2172"/>
      <c r="J637" s="2342"/>
      <c r="K637" s="2176"/>
      <c r="L637" s="1189" t="s">
        <v>393</v>
      </c>
      <c r="M637" s="1189" t="s">
        <v>244</v>
      </c>
      <c r="N637" s="1189" t="s">
        <v>241</v>
      </c>
      <c r="O637" s="2160"/>
      <c r="P637" s="2873"/>
      <c r="Q637" s="2160"/>
      <c r="R637" s="2168"/>
      <c r="S637" s="2168"/>
      <c r="T637" s="183" t="s">
        <v>394</v>
      </c>
      <c r="U637" s="185"/>
      <c r="V637" s="185"/>
      <c r="W637" s="184"/>
      <c r="X637" s="184"/>
      <c r="Y637" s="186"/>
      <c r="Z637" s="184"/>
      <c r="AA637" s="186"/>
      <c r="AB637" s="186"/>
      <c r="AC637" s="186"/>
      <c r="AD637" s="186"/>
      <c r="AE637" s="184"/>
      <c r="AF637" s="184"/>
    </row>
    <row r="638" spans="1:32" ht="30" x14ac:dyDescent="0.25">
      <c r="A638" s="2137"/>
      <c r="B638" s="1841"/>
      <c r="C638" s="1841"/>
      <c r="D638" s="1841"/>
      <c r="E638" s="1841"/>
      <c r="F638" s="1841"/>
      <c r="G638" s="1841"/>
      <c r="H638" s="1841"/>
      <c r="I638" s="2172"/>
      <c r="J638" s="2342"/>
      <c r="K638" s="2176"/>
      <c r="L638" s="1189" t="s">
        <v>395</v>
      </c>
      <c r="M638" s="1189" t="s">
        <v>244</v>
      </c>
      <c r="N638" s="1189" t="s">
        <v>237</v>
      </c>
      <c r="O638" s="2160"/>
      <c r="P638" s="2873"/>
      <c r="Q638" s="2160"/>
      <c r="R638" s="2168"/>
      <c r="S638" s="2168"/>
      <c r="T638" s="183" t="s">
        <v>394</v>
      </c>
      <c r="U638" s="185"/>
      <c r="V638" s="185"/>
      <c r="W638" s="184"/>
      <c r="X638" s="184"/>
      <c r="Y638" s="184"/>
      <c r="Z638" s="184"/>
      <c r="AA638" s="184"/>
      <c r="AB638" s="184"/>
      <c r="AC638" s="184"/>
      <c r="AD638" s="184"/>
      <c r="AE638" s="184"/>
      <c r="AF638" s="184"/>
    </row>
    <row r="639" spans="1:32" ht="30" x14ac:dyDescent="0.25">
      <c r="A639" s="2137"/>
      <c r="B639" s="1841"/>
      <c r="C639" s="1841"/>
      <c r="D639" s="1841"/>
      <c r="E639" s="1841"/>
      <c r="F639" s="1841"/>
      <c r="G639" s="1841"/>
      <c r="H639" s="1841"/>
      <c r="I639" s="2172"/>
      <c r="J639" s="2342"/>
      <c r="K639" s="2176"/>
      <c r="L639" s="1189" t="s">
        <v>396</v>
      </c>
      <c r="M639" s="1189" t="s">
        <v>244</v>
      </c>
      <c r="N639" s="1189" t="s">
        <v>237</v>
      </c>
      <c r="O639" s="2160"/>
      <c r="P639" s="2873"/>
      <c r="Q639" s="2160"/>
      <c r="R639" s="2168"/>
      <c r="S639" s="2168"/>
      <c r="T639" s="183" t="s">
        <v>397</v>
      </c>
      <c r="U639" s="187"/>
      <c r="V639" s="187"/>
      <c r="W639" s="186"/>
      <c r="X639" s="186"/>
      <c r="Y639" s="186"/>
      <c r="Z639" s="184"/>
      <c r="AA639" s="186"/>
      <c r="AB639" s="186"/>
      <c r="AC639" s="186"/>
      <c r="AD639" s="184"/>
      <c r="AE639" s="184"/>
      <c r="AF639" s="184"/>
    </row>
    <row r="640" spans="1:32" ht="30.75" thickBot="1" x14ac:dyDescent="0.3">
      <c r="A640" s="2138"/>
      <c r="B640" s="2139"/>
      <c r="C640" s="2139"/>
      <c r="D640" s="2139"/>
      <c r="E640" s="2139"/>
      <c r="F640" s="2139"/>
      <c r="G640" s="2139"/>
      <c r="H640" s="2139"/>
      <c r="I640" s="2173"/>
      <c r="J640" s="2343"/>
      <c r="K640" s="2177"/>
      <c r="L640" s="1189" t="s">
        <v>398</v>
      </c>
      <c r="M640" s="1189" t="s">
        <v>244</v>
      </c>
      <c r="N640" s="1189" t="s">
        <v>237</v>
      </c>
      <c r="O640" s="2161"/>
      <c r="P640" s="2874"/>
      <c r="Q640" s="2161"/>
      <c r="R640" s="2169"/>
      <c r="S640" s="2169"/>
      <c r="T640" s="183" t="s">
        <v>399</v>
      </c>
      <c r="U640" s="194"/>
      <c r="V640" s="194"/>
      <c r="W640" s="192"/>
      <c r="X640" s="192"/>
      <c r="Y640" s="193"/>
      <c r="Z640" s="192"/>
      <c r="AA640" s="192"/>
      <c r="AB640" s="192"/>
      <c r="AC640" s="193"/>
      <c r="AD640" s="192"/>
      <c r="AE640" s="192"/>
      <c r="AF640" s="192"/>
    </row>
    <row r="641" spans="1:32" ht="30" x14ac:dyDescent="0.25">
      <c r="A641" s="2338">
        <v>70</v>
      </c>
      <c r="B641" s="2140" t="s">
        <v>61</v>
      </c>
      <c r="C641" s="2140" t="s">
        <v>67</v>
      </c>
      <c r="D641" s="2140" t="s">
        <v>74</v>
      </c>
      <c r="E641" s="2140" t="s">
        <v>90</v>
      </c>
      <c r="F641" s="2140" t="s">
        <v>55</v>
      </c>
      <c r="G641" s="2140" t="s">
        <v>97</v>
      </c>
      <c r="H641" s="2140" t="s">
        <v>115</v>
      </c>
      <c r="I641" s="2332" t="s">
        <v>286</v>
      </c>
      <c r="J641" s="2334" t="s">
        <v>287</v>
      </c>
      <c r="K641" s="2336" t="s">
        <v>201</v>
      </c>
      <c r="L641" s="179" t="s">
        <v>382</v>
      </c>
      <c r="M641" s="179" t="s">
        <v>244</v>
      </c>
      <c r="N641" s="179" t="s">
        <v>237</v>
      </c>
      <c r="O641" s="2152" t="s">
        <v>213</v>
      </c>
      <c r="P641" s="2869">
        <v>1607655.56</v>
      </c>
      <c r="Q641" s="2152" t="s">
        <v>265</v>
      </c>
      <c r="R641" s="2192">
        <v>1</v>
      </c>
      <c r="S641" s="2192">
        <v>0</v>
      </c>
      <c r="T641" s="179" t="s">
        <v>383</v>
      </c>
      <c r="U641" s="181"/>
      <c r="V641" s="181"/>
      <c r="W641" s="180"/>
      <c r="X641" s="180"/>
      <c r="Y641" s="180"/>
      <c r="Z641" s="182"/>
      <c r="AA641" s="180"/>
      <c r="AB641" s="180"/>
      <c r="AC641" s="180"/>
      <c r="AD641" s="182"/>
      <c r="AE641" s="182"/>
      <c r="AF641" s="182"/>
    </row>
    <row r="642" spans="1:32" ht="30" x14ac:dyDescent="0.25">
      <c r="A642" s="2339"/>
      <c r="B642" s="2141"/>
      <c r="C642" s="2141"/>
      <c r="D642" s="2141"/>
      <c r="E642" s="2141"/>
      <c r="F642" s="2141"/>
      <c r="G642" s="2141"/>
      <c r="H642" s="2141"/>
      <c r="I642" s="2344"/>
      <c r="J642" s="2346"/>
      <c r="K642" s="2348"/>
      <c r="L642" s="183" t="s">
        <v>384</v>
      </c>
      <c r="M642" s="183" t="s">
        <v>244</v>
      </c>
      <c r="N642" s="183" t="s">
        <v>241</v>
      </c>
      <c r="O642" s="2187"/>
      <c r="P642" s="2875"/>
      <c r="Q642" s="2187"/>
      <c r="R642" s="2193"/>
      <c r="S642" s="2193"/>
      <c r="T642" s="183" t="s">
        <v>385</v>
      </c>
      <c r="U642" s="189"/>
      <c r="V642" s="189"/>
      <c r="W642" s="188"/>
      <c r="X642" s="188"/>
      <c r="Y642" s="188"/>
      <c r="Z642" s="190"/>
      <c r="AA642" s="188"/>
      <c r="AB642" s="188"/>
      <c r="AC642" s="188"/>
      <c r="AD642" s="190"/>
      <c r="AE642" s="190"/>
      <c r="AF642" s="190"/>
    </row>
    <row r="643" spans="1:32" ht="45" x14ac:dyDescent="0.25">
      <c r="A643" s="2339"/>
      <c r="B643" s="2141"/>
      <c r="C643" s="2141"/>
      <c r="D643" s="2141"/>
      <c r="E643" s="2141"/>
      <c r="F643" s="2141"/>
      <c r="G643" s="2141"/>
      <c r="H643" s="2141"/>
      <c r="I643" s="2344"/>
      <c r="J643" s="2346"/>
      <c r="K643" s="2348"/>
      <c r="L643" s="183" t="s">
        <v>386</v>
      </c>
      <c r="M643" s="183" t="s">
        <v>244</v>
      </c>
      <c r="N643" s="183" t="s">
        <v>233</v>
      </c>
      <c r="O643" s="2187"/>
      <c r="P643" s="2875"/>
      <c r="Q643" s="2187"/>
      <c r="R643" s="2193"/>
      <c r="S643" s="2193"/>
      <c r="T643" s="183" t="s">
        <v>385</v>
      </c>
      <c r="U643" s="189"/>
      <c r="V643" s="189"/>
      <c r="W643" s="188"/>
      <c r="X643" s="188"/>
      <c r="Y643" s="188"/>
      <c r="Z643" s="190"/>
      <c r="AA643" s="188"/>
      <c r="AB643" s="188"/>
      <c r="AC643" s="188"/>
      <c r="AD643" s="190"/>
      <c r="AE643" s="190"/>
      <c r="AF643" s="190"/>
    </row>
    <row r="644" spans="1:32" ht="60" x14ac:dyDescent="0.25">
      <c r="A644" s="2339"/>
      <c r="B644" s="2141"/>
      <c r="C644" s="2141"/>
      <c r="D644" s="2141"/>
      <c r="E644" s="2141"/>
      <c r="F644" s="2141"/>
      <c r="G644" s="2141"/>
      <c r="H644" s="2141"/>
      <c r="I644" s="2344"/>
      <c r="J644" s="2346"/>
      <c r="K644" s="2348"/>
      <c r="L644" s="183" t="s">
        <v>387</v>
      </c>
      <c r="M644" s="183" t="s">
        <v>244</v>
      </c>
      <c r="N644" s="183" t="s">
        <v>233</v>
      </c>
      <c r="O644" s="2187"/>
      <c r="P644" s="2875"/>
      <c r="Q644" s="2187"/>
      <c r="R644" s="2193"/>
      <c r="S644" s="2193"/>
      <c r="T644" s="183" t="s">
        <v>388</v>
      </c>
      <c r="U644" s="189"/>
      <c r="V644" s="189"/>
      <c r="W644" s="188"/>
      <c r="X644" s="188"/>
      <c r="Y644" s="188"/>
      <c r="Z644" s="190"/>
      <c r="AA644" s="188"/>
      <c r="AB644" s="188"/>
      <c r="AC644" s="188"/>
      <c r="AD644" s="190"/>
      <c r="AE644" s="190"/>
      <c r="AF644" s="190"/>
    </row>
    <row r="645" spans="1:32" ht="30" x14ac:dyDescent="0.25">
      <c r="A645" s="2339"/>
      <c r="B645" s="2141"/>
      <c r="C645" s="2141"/>
      <c r="D645" s="2141"/>
      <c r="E645" s="2141"/>
      <c r="F645" s="2141"/>
      <c r="G645" s="2141"/>
      <c r="H645" s="2141"/>
      <c r="I645" s="2344"/>
      <c r="J645" s="2346"/>
      <c r="K645" s="2348"/>
      <c r="L645" s="183" t="s">
        <v>389</v>
      </c>
      <c r="M645" s="183" t="s">
        <v>244</v>
      </c>
      <c r="N645" s="183" t="s">
        <v>218</v>
      </c>
      <c r="O645" s="2187"/>
      <c r="P645" s="2875"/>
      <c r="Q645" s="2187"/>
      <c r="R645" s="2193"/>
      <c r="S645" s="2193"/>
      <c r="T645" s="183" t="s">
        <v>390</v>
      </c>
      <c r="U645" s="189"/>
      <c r="V645" s="189"/>
      <c r="W645" s="188"/>
      <c r="X645" s="188"/>
      <c r="Y645" s="188"/>
      <c r="Z645" s="190"/>
      <c r="AA645" s="188"/>
      <c r="AB645" s="188"/>
      <c r="AC645" s="188"/>
      <c r="AD645" s="190"/>
      <c r="AE645" s="190"/>
      <c r="AF645" s="190"/>
    </row>
    <row r="646" spans="1:32" ht="45" x14ac:dyDescent="0.25">
      <c r="A646" s="2339"/>
      <c r="B646" s="2141"/>
      <c r="C646" s="2141"/>
      <c r="D646" s="2141"/>
      <c r="E646" s="2141"/>
      <c r="F646" s="2141"/>
      <c r="G646" s="2141"/>
      <c r="H646" s="2141"/>
      <c r="I646" s="2333"/>
      <c r="J646" s="2335"/>
      <c r="K646" s="2337"/>
      <c r="L646" s="183" t="s">
        <v>391</v>
      </c>
      <c r="M646" s="183" t="s">
        <v>244</v>
      </c>
      <c r="N646" s="183" t="s">
        <v>233</v>
      </c>
      <c r="O646" s="2153"/>
      <c r="P646" s="2870"/>
      <c r="Q646" s="2153"/>
      <c r="R646" s="2194"/>
      <c r="S646" s="2194"/>
      <c r="T646" s="183" t="s">
        <v>392</v>
      </c>
      <c r="U646" s="185"/>
      <c r="V646" s="185"/>
      <c r="W646" s="184"/>
      <c r="X646" s="184"/>
      <c r="Y646" s="186"/>
      <c r="Z646" s="184"/>
      <c r="AA646" s="184"/>
      <c r="AB646" s="184"/>
      <c r="AC646" s="186"/>
      <c r="AD646" s="184"/>
      <c r="AE646" s="184"/>
      <c r="AF646" s="184"/>
    </row>
    <row r="647" spans="1:32" ht="30" x14ac:dyDescent="0.25">
      <c r="A647" s="2339"/>
      <c r="B647" s="2141"/>
      <c r="C647" s="2141"/>
      <c r="D647" s="2141"/>
      <c r="E647" s="2141"/>
      <c r="F647" s="2141"/>
      <c r="G647" s="2141"/>
      <c r="H647" s="2141"/>
      <c r="I647" s="2333"/>
      <c r="J647" s="2335"/>
      <c r="K647" s="2337"/>
      <c r="L647" s="183" t="s">
        <v>393</v>
      </c>
      <c r="M647" s="183" t="s">
        <v>244</v>
      </c>
      <c r="N647" s="183" t="s">
        <v>241</v>
      </c>
      <c r="O647" s="2153"/>
      <c r="P647" s="2870"/>
      <c r="Q647" s="2153"/>
      <c r="R647" s="2194"/>
      <c r="S647" s="2194"/>
      <c r="T647" s="183" t="s">
        <v>394</v>
      </c>
      <c r="U647" s="185"/>
      <c r="V647" s="185"/>
      <c r="W647" s="184"/>
      <c r="X647" s="184"/>
      <c r="Y647" s="186"/>
      <c r="Z647" s="184"/>
      <c r="AA647" s="186"/>
      <c r="AB647" s="186"/>
      <c r="AC647" s="186"/>
      <c r="AD647" s="186"/>
      <c r="AE647" s="184"/>
      <c r="AF647" s="184"/>
    </row>
    <row r="648" spans="1:32" ht="30" x14ac:dyDescent="0.25">
      <c r="A648" s="2339"/>
      <c r="B648" s="2141"/>
      <c r="C648" s="2141"/>
      <c r="D648" s="2141"/>
      <c r="E648" s="2141"/>
      <c r="F648" s="2141"/>
      <c r="G648" s="2141"/>
      <c r="H648" s="2141"/>
      <c r="I648" s="2333"/>
      <c r="J648" s="2335"/>
      <c r="K648" s="2337"/>
      <c r="L648" s="183" t="s">
        <v>395</v>
      </c>
      <c r="M648" s="183" t="s">
        <v>244</v>
      </c>
      <c r="N648" s="183" t="s">
        <v>237</v>
      </c>
      <c r="O648" s="2153"/>
      <c r="P648" s="2870"/>
      <c r="Q648" s="2153"/>
      <c r="R648" s="2194"/>
      <c r="S648" s="2194"/>
      <c r="T648" s="183" t="s">
        <v>394</v>
      </c>
      <c r="U648" s="185"/>
      <c r="V648" s="185"/>
      <c r="W648" s="184"/>
      <c r="X648" s="184"/>
      <c r="Y648" s="184"/>
      <c r="Z648" s="184"/>
      <c r="AA648" s="184"/>
      <c r="AB648" s="184"/>
      <c r="AC648" s="184"/>
      <c r="AD648" s="184"/>
      <c r="AE648" s="184"/>
      <c r="AF648" s="184"/>
    </row>
    <row r="649" spans="1:32" ht="30" x14ac:dyDescent="0.25">
      <c r="A649" s="2339"/>
      <c r="B649" s="2141"/>
      <c r="C649" s="2141"/>
      <c r="D649" s="2141"/>
      <c r="E649" s="2141"/>
      <c r="F649" s="2141"/>
      <c r="G649" s="2141"/>
      <c r="H649" s="2141"/>
      <c r="I649" s="2333"/>
      <c r="J649" s="2335"/>
      <c r="K649" s="2337"/>
      <c r="L649" s="183" t="s">
        <v>396</v>
      </c>
      <c r="M649" s="183" t="s">
        <v>244</v>
      </c>
      <c r="N649" s="183" t="s">
        <v>237</v>
      </c>
      <c r="O649" s="2153"/>
      <c r="P649" s="2870"/>
      <c r="Q649" s="2153"/>
      <c r="R649" s="2194"/>
      <c r="S649" s="2194"/>
      <c r="T649" s="183" t="s">
        <v>397</v>
      </c>
      <c r="U649" s="187"/>
      <c r="V649" s="187"/>
      <c r="W649" s="186"/>
      <c r="X649" s="186"/>
      <c r="Y649" s="186"/>
      <c r="Z649" s="184"/>
      <c r="AA649" s="186"/>
      <c r="AB649" s="186"/>
      <c r="AC649" s="186"/>
      <c r="AD649" s="184"/>
      <c r="AE649" s="184"/>
      <c r="AF649" s="184"/>
    </row>
    <row r="650" spans="1:32" ht="30.75" thickBot="1" x14ac:dyDescent="0.3">
      <c r="A650" s="2350"/>
      <c r="B650" s="2142"/>
      <c r="C650" s="2142"/>
      <c r="D650" s="2142"/>
      <c r="E650" s="2142"/>
      <c r="F650" s="2142"/>
      <c r="G650" s="2142"/>
      <c r="H650" s="2142"/>
      <c r="I650" s="2345"/>
      <c r="J650" s="2347"/>
      <c r="K650" s="2349"/>
      <c r="L650" s="183" t="s">
        <v>398</v>
      </c>
      <c r="M650" s="183" t="s">
        <v>244</v>
      </c>
      <c r="N650" s="183" t="s">
        <v>237</v>
      </c>
      <c r="O650" s="2154"/>
      <c r="P650" s="2876"/>
      <c r="Q650" s="2154"/>
      <c r="R650" s="2195"/>
      <c r="S650" s="2195"/>
      <c r="T650" s="183" t="s">
        <v>399</v>
      </c>
      <c r="U650" s="194"/>
      <c r="V650" s="194"/>
      <c r="W650" s="192"/>
      <c r="X650" s="192"/>
      <c r="Y650" s="193"/>
      <c r="Z650" s="192"/>
      <c r="AA650" s="192"/>
      <c r="AB650" s="192"/>
      <c r="AC650" s="193"/>
      <c r="AD650" s="192"/>
      <c r="AE650" s="192"/>
      <c r="AF650" s="192"/>
    </row>
    <row r="651" spans="1:32" ht="30" x14ac:dyDescent="0.25">
      <c r="A651" s="2136">
        <v>71</v>
      </c>
      <c r="B651" s="1840" t="s">
        <v>61</v>
      </c>
      <c r="C651" s="1840" t="s">
        <v>67</v>
      </c>
      <c r="D651" s="1840" t="s">
        <v>74</v>
      </c>
      <c r="E651" s="1840" t="s">
        <v>90</v>
      </c>
      <c r="F651" s="1840" t="s">
        <v>55</v>
      </c>
      <c r="G651" s="1840" t="s">
        <v>97</v>
      </c>
      <c r="H651" s="1840" t="s">
        <v>115</v>
      </c>
      <c r="I651" s="2170" t="s">
        <v>288</v>
      </c>
      <c r="J651" s="2340" t="s">
        <v>289</v>
      </c>
      <c r="K651" s="2174" t="s">
        <v>201</v>
      </c>
      <c r="L651" s="1188" t="s">
        <v>382</v>
      </c>
      <c r="M651" s="1188" t="s">
        <v>244</v>
      </c>
      <c r="N651" s="1188" t="s">
        <v>237</v>
      </c>
      <c r="O651" s="2158" t="s">
        <v>213</v>
      </c>
      <c r="P651" s="2871">
        <v>1632366.93</v>
      </c>
      <c r="Q651" s="2158" t="s">
        <v>265</v>
      </c>
      <c r="R651" s="2166">
        <v>1</v>
      </c>
      <c r="S651" s="2166">
        <v>0</v>
      </c>
      <c r="T651" s="179" t="s">
        <v>383</v>
      </c>
      <c r="U651" s="181"/>
      <c r="V651" s="181"/>
      <c r="W651" s="180"/>
      <c r="X651" s="180"/>
      <c r="Y651" s="180"/>
      <c r="Z651" s="182"/>
      <c r="AA651" s="180"/>
      <c r="AB651" s="180"/>
      <c r="AC651" s="180"/>
      <c r="AD651" s="182"/>
      <c r="AE651" s="182"/>
      <c r="AF651" s="182"/>
    </row>
    <row r="652" spans="1:32" ht="30" x14ac:dyDescent="0.25">
      <c r="A652" s="2137"/>
      <c r="B652" s="1841"/>
      <c r="C652" s="1841"/>
      <c r="D652" s="1841"/>
      <c r="E652" s="1841"/>
      <c r="F652" s="1841"/>
      <c r="G652" s="1841"/>
      <c r="H652" s="1841"/>
      <c r="I652" s="2171"/>
      <c r="J652" s="2341"/>
      <c r="K652" s="2175"/>
      <c r="L652" s="1189" t="s">
        <v>384</v>
      </c>
      <c r="M652" s="1189" t="s">
        <v>244</v>
      </c>
      <c r="N652" s="1189" t="s">
        <v>241</v>
      </c>
      <c r="O652" s="2159"/>
      <c r="P652" s="2872"/>
      <c r="Q652" s="2159"/>
      <c r="R652" s="2167"/>
      <c r="S652" s="2167"/>
      <c r="T652" s="183" t="s">
        <v>385</v>
      </c>
      <c r="U652" s="189"/>
      <c r="V652" s="189"/>
      <c r="W652" s="188"/>
      <c r="X652" s="188"/>
      <c r="Y652" s="188"/>
      <c r="Z652" s="190"/>
      <c r="AA652" s="188"/>
      <c r="AB652" s="188"/>
      <c r="AC652" s="188"/>
      <c r="AD652" s="190"/>
      <c r="AE652" s="190"/>
      <c r="AF652" s="190"/>
    </row>
    <row r="653" spans="1:32" ht="45" x14ac:dyDescent="0.25">
      <c r="A653" s="2137"/>
      <c r="B653" s="1841"/>
      <c r="C653" s="1841"/>
      <c r="D653" s="1841"/>
      <c r="E653" s="1841"/>
      <c r="F653" s="1841"/>
      <c r="G653" s="1841"/>
      <c r="H653" s="1841"/>
      <c r="I653" s="2171"/>
      <c r="J653" s="2341"/>
      <c r="K653" s="2175"/>
      <c r="L653" s="1189" t="s">
        <v>386</v>
      </c>
      <c r="M653" s="1189" t="s">
        <v>244</v>
      </c>
      <c r="N653" s="1189" t="s">
        <v>233</v>
      </c>
      <c r="O653" s="2159"/>
      <c r="P653" s="2872"/>
      <c r="Q653" s="2159"/>
      <c r="R653" s="2167"/>
      <c r="S653" s="2167"/>
      <c r="T653" s="183" t="s">
        <v>385</v>
      </c>
      <c r="U653" s="189"/>
      <c r="V653" s="189"/>
      <c r="W653" s="188"/>
      <c r="X653" s="188"/>
      <c r="Y653" s="188"/>
      <c r="Z653" s="190"/>
      <c r="AA653" s="188"/>
      <c r="AB653" s="188"/>
      <c r="AC653" s="188"/>
      <c r="AD653" s="190"/>
      <c r="AE653" s="190"/>
      <c r="AF653" s="190"/>
    </row>
    <row r="654" spans="1:32" ht="60" x14ac:dyDescent="0.25">
      <c r="A654" s="2137"/>
      <c r="B654" s="1841"/>
      <c r="C654" s="1841"/>
      <c r="D654" s="1841"/>
      <c r="E654" s="1841"/>
      <c r="F654" s="1841"/>
      <c r="G654" s="1841"/>
      <c r="H654" s="1841"/>
      <c r="I654" s="2171"/>
      <c r="J654" s="2341"/>
      <c r="K654" s="2175"/>
      <c r="L654" s="1189" t="s">
        <v>387</v>
      </c>
      <c r="M654" s="1189" t="s">
        <v>244</v>
      </c>
      <c r="N654" s="1189" t="s">
        <v>233</v>
      </c>
      <c r="O654" s="2159"/>
      <c r="P654" s="2872"/>
      <c r="Q654" s="2159"/>
      <c r="R654" s="2167"/>
      <c r="S654" s="2167"/>
      <c r="T654" s="183" t="s">
        <v>388</v>
      </c>
      <c r="U654" s="189"/>
      <c r="V654" s="189"/>
      <c r="W654" s="188"/>
      <c r="X654" s="188"/>
      <c r="Y654" s="188"/>
      <c r="Z654" s="190"/>
      <c r="AA654" s="188"/>
      <c r="AB654" s="188"/>
      <c r="AC654" s="188"/>
      <c r="AD654" s="190"/>
      <c r="AE654" s="190"/>
      <c r="AF654" s="190"/>
    </row>
    <row r="655" spans="1:32" ht="30" x14ac:dyDescent="0.25">
      <c r="A655" s="2137"/>
      <c r="B655" s="1841"/>
      <c r="C655" s="1841"/>
      <c r="D655" s="1841"/>
      <c r="E655" s="1841"/>
      <c r="F655" s="1841"/>
      <c r="G655" s="1841"/>
      <c r="H655" s="1841"/>
      <c r="I655" s="2171"/>
      <c r="J655" s="2341"/>
      <c r="K655" s="2175"/>
      <c r="L655" s="1189" t="s">
        <v>389</v>
      </c>
      <c r="M655" s="1189" t="s">
        <v>244</v>
      </c>
      <c r="N655" s="1189" t="s">
        <v>218</v>
      </c>
      <c r="O655" s="2159"/>
      <c r="P655" s="2872"/>
      <c r="Q655" s="2159"/>
      <c r="R655" s="2167"/>
      <c r="S655" s="2167"/>
      <c r="T655" s="183" t="s">
        <v>390</v>
      </c>
      <c r="U655" s="189"/>
      <c r="V655" s="189"/>
      <c r="W655" s="188"/>
      <c r="X655" s="188"/>
      <c r="Y655" s="188"/>
      <c r="Z655" s="190"/>
      <c r="AA655" s="188"/>
      <c r="AB655" s="188"/>
      <c r="AC655" s="188"/>
      <c r="AD655" s="190"/>
      <c r="AE655" s="190"/>
      <c r="AF655" s="190"/>
    </row>
    <row r="656" spans="1:32" ht="45" x14ac:dyDescent="0.25">
      <c r="A656" s="2137"/>
      <c r="B656" s="1841"/>
      <c r="C656" s="1841"/>
      <c r="D656" s="1841"/>
      <c r="E656" s="1841"/>
      <c r="F656" s="1841"/>
      <c r="G656" s="1841"/>
      <c r="H656" s="1841"/>
      <c r="I656" s="2172"/>
      <c r="J656" s="2342"/>
      <c r="K656" s="2176"/>
      <c r="L656" s="1189" t="s">
        <v>391</v>
      </c>
      <c r="M656" s="1189" t="s">
        <v>244</v>
      </c>
      <c r="N656" s="1189" t="s">
        <v>233</v>
      </c>
      <c r="O656" s="2160"/>
      <c r="P656" s="2873"/>
      <c r="Q656" s="2160"/>
      <c r="R656" s="2168"/>
      <c r="S656" s="2168"/>
      <c r="T656" s="183" t="s">
        <v>392</v>
      </c>
      <c r="U656" s="185"/>
      <c r="V656" s="185"/>
      <c r="W656" s="184"/>
      <c r="X656" s="184"/>
      <c r="Y656" s="186"/>
      <c r="Z656" s="184"/>
      <c r="AA656" s="184"/>
      <c r="AB656" s="184"/>
      <c r="AC656" s="186"/>
      <c r="AD656" s="184"/>
      <c r="AE656" s="184"/>
      <c r="AF656" s="184"/>
    </row>
    <row r="657" spans="1:32" ht="30" x14ac:dyDescent="0.25">
      <c r="A657" s="2137"/>
      <c r="B657" s="1841"/>
      <c r="C657" s="1841"/>
      <c r="D657" s="1841"/>
      <c r="E657" s="1841"/>
      <c r="F657" s="1841"/>
      <c r="G657" s="1841"/>
      <c r="H657" s="1841"/>
      <c r="I657" s="2172"/>
      <c r="J657" s="2342"/>
      <c r="K657" s="2176"/>
      <c r="L657" s="1189" t="s">
        <v>393</v>
      </c>
      <c r="M657" s="1189" t="s">
        <v>244</v>
      </c>
      <c r="N657" s="1189" t="s">
        <v>241</v>
      </c>
      <c r="O657" s="2160"/>
      <c r="P657" s="2873"/>
      <c r="Q657" s="2160"/>
      <c r="R657" s="2168"/>
      <c r="S657" s="2168"/>
      <c r="T657" s="183" t="s">
        <v>394</v>
      </c>
      <c r="U657" s="185"/>
      <c r="V657" s="185"/>
      <c r="W657" s="184"/>
      <c r="X657" s="184"/>
      <c r="Y657" s="186"/>
      <c r="Z657" s="184"/>
      <c r="AA657" s="186"/>
      <c r="AB657" s="186"/>
      <c r="AC657" s="186"/>
      <c r="AD657" s="186"/>
      <c r="AE657" s="184"/>
      <c r="AF657" s="184"/>
    </row>
    <row r="658" spans="1:32" ht="30" x14ac:dyDescent="0.25">
      <c r="A658" s="2137"/>
      <c r="B658" s="1841"/>
      <c r="C658" s="1841"/>
      <c r="D658" s="1841"/>
      <c r="E658" s="1841"/>
      <c r="F658" s="1841"/>
      <c r="G658" s="1841"/>
      <c r="H658" s="1841"/>
      <c r="I658" s="2172"/>
      <c r="J658" s="2342"/>
      <c r="K658" s="2176"/>
      <c r="L658" s="1189" t="s">
        <v>395</v>
      </c>
      <c r="M658" s="1189" t="s">
        <v>244</v>
      </c>
      <c r="N658" s="1189" t="s">
        <v>237</v>
      </c>
      <c r="O658" s="2160"/>
      <c r="P658" s="2873"/>
      <c r="Q658" s="2160"/>
      <c r="R658" s="2168"/>
      <c r="S658" s="2168"/>
      <c r="T658" s="183" t="s">
        <v>394</v>
      </c>
      <c r="U658" s="185"/>
      <c r="V658" s="185"/>
      <c r="W658" s="184"/>
      <c r="X658" s="184"/>
      <c r="Y658" s="184"/>
      <c r="Z658" s="184"/>
      <c r="AA658" s="184"/>
      <c r="AB658" s="184"/>
      <c r="AC658" s="184"/>
      <c r="AD658" s="184"/>
      <c r="AE658" s="184"/>
      <c r="AF658" s="184"/>
    </row>
    <row r="659" spans="1:32" ht="30" x14ac:dyDescent="0.25">
      <c r="A659" s="2137"/>
      <c r="B659" s="1841"/>
      <c r="C659" s="1841"/>
      <c r="D659" s="1841"/>
      <c r="E659" s="1841"/>
      <c r="F659" s="1841"/>
      <c r="G659" s="1841"/>
      <c r="H659" s="1841"/>
      <c r="I659" s="2172"/>
      <c r="J659" s="2342"/>
      <c r="K659" s="2176"/>
      <c r="L659" s="1189" t="s">
        <v>396</v>
      </c>
      <c r="M659" s="1189" t="s">
        <v>244</v>
      </c>
      <c r="N659" s="1189" t="s">
        <v>237</v>
      </c>
      <c r="O659" s="2160"/>
      <c r="P659" s="2873"/>
      <c r="Q659" s="2160"/>
      <c r="R659" s="2168"/>
      <c r="S659" s="2168"/>
      <c r="T659" s="183" t="s">
        <v>397</v>
      </c>
      <c r="U659" s="187"/>
      <c r="V659" s="187"/>
      <c r="W659" s="186"/>
      <c r="X659" s="186"/>
      <c r="Y659" s="186"/>
      <c r="Z659" s="184"/>
      <c r="AA659" s="186"/>
      <c r="AB659" s="186"/>
      <c r="AC659" s="186"/>
      <c r="AD659" s="184"/>
      <c r="AE659" s="184"/>
      <c r="AF659" s="184"/>
    </row>
    <row r="660" spans="1:32" ht="30.75" thickBot="1" x14ac:dyDescent="0.3">
      <c r="A660" s="2138"/>
      <c r="B660" s="2139"/>
      <c r="C660" s="2139"/>
      <c r="D660" s="2139"/>
      <c r="E660" s="2139"/>
      <c r="F660" s="2139"/>
      <c r="G660" s="2139"/>
      <c r="H660" s="2139"/>
      <c r="I660" s="2173"/>
      <c r="J660" s="2343"/>
      <c r="K660" s="2177"/>
      <c r="L660" s="1189" t="s">
        <v>398</v>
      </c>
      <c r="M660" s="1189" t="s">
        <v>244</v>
      </c>
      <c r="N660" s="1189" t="s">
        <v>237</v>
      </c>
      <c r="O660" s="2161"/>
      <c r="P660" s="2874"/>
      <c r="Q660" s="2161"/>
      <c r="R660" s="2169"/>
      <c r="S660" s="2169"/>
      <c r="T660" s="183" t="s">
        <v>399</v>
      </c>
      <c r="U660" s="194"/>
      <c r="V660" s="194"/>
      <c r="W660" s="192"/>
      <c r="X660" s="192"/>
      <c r="Y660" s="193"/>
      <c r="Z660" s="192"/>
      <c r="AA660" s="192"/>
      <c r="AB660" s="192"/>
      <c r="AC660" s="193"/>
      <c r="AD660" s="192"/>
      <c r="AE660" s="192"/>
      <c r="AF660" s="192"/>
    </row>
    <row r="661" spans="1:32" ht="30" x14ac:dyDescent="0.25">
      <c r="A661" s="2338">
        <v>72</v>
      </c>
      <c r="B661" s="2140" t="s">
        <v>61</v>
      </c>
      <c r="C661" s="2140" t="s">
        <v>66</v>
      </c>
      <c r="D661" s="2140" t="s">
        <v>73</v>
      </c>
      <c r="E661" s="2140" t="s">
        <v>83</v>
      </c>
      <c r="F661" s="2140" t="s">
        <v>55</v>
      </c>
      <c r="G661" s="2140" t="s">
        <v>97</v>
      </c>
      <c r="H661" s="2140" t="s">
        <v>115</v>
      </c>
      <c r="I661" s="2332" t="s">
        <v>290</v>
      </c>
      <c r="J661" s="2334" t="s">
        <v>291</v>
      </c>
      <c r="K661" s="2336" t="s">
        <v>48</v>
      </c>
      <c r="L661" s="179" t="s">
        <v>382</v>
      </c>
      <c r="M661" s="179" t="s">
        <v>244</v>
      </c>
      <c r="N661" s="179" t="s">
        <v>237</v>
      </c>
      <c r="O661" s="2152" t="s">
        <v>213</v>
      </c>
      <c r="P661" s="2869">
        <v>12867114.800000001</v>
      </c>
      <c r="Q661" s="2152" t="s">
        <v>265</v>
      </c>
      <c r="R661" s="2192">
        <v>1</v>
      </c>
      <c r="S661" s="2192">
        <v>0.91</v>
      </c>
      <c r="T661" s="179" t="s">
        <v>383</v>
      </c>
      <c r="U661" s="181"/>
      <c r="V661" s="180"/>
      <c r="W661" s="180"/>
      <c r="X661" s="180"/>
      <c r="Y661" s="180"/>
      <c r="Z661" s="182"/>
      <c r="AA661" s="180"/>
      <c r="AB661" s="180"/>
      <c r="AC661" s="180"/>
      <c r="AD661" s="182"/>
      <c r="AE661" s="182"/>
      <c r="AF661" s="182"/>
    </row>
    <row r="662" spans="1:32" ht="30" x14ac:dyDescent="0.25">
      <c r="A662" s="2339"/>
      <c r="B662" s="2141"/>
      <c r="C662" s="2141"/>
      <c r="D662" s="2141"/>
      <c r="E662" s="2141"/>
      <c r="F662" s="2141"/>
      <c r="G662" s="2141"/>
      <c r="H662" s="2141"/>
      <c r="I662" s="2344"/>
      <c r="J662" s="2346"/>
      <c r="K662" s="2348"/>
      <c r="L662" s="183" t="s">
        <v>384</v>
      </c>
      <c r="M662" s="183" t="s">
        <v>244</v>
      </c>
      <c r="N662" s="183" t="s">
        <v>241</v>
      </c>
      <c r="O662" s="2187"/>
      <c r="P662" s="2875"/>
      <c r="Q662" s="2187"/>
      <c r="R662" s="2193"/>
      <c r="S662" s="2193"/>
      <c r="T662" s="183" t="s">
        <v>385</v>
      </c>
      <c r="U662" s="189"/>
      <c r="V662" s="188"/>
      <c r="W662" s="188"/>
      <c r="X662" s="188"/>
      <c r="Y662" s="188"/>
      <c r="Z662" s="190"/>
      <c r="AA662" s="188"/>
      <c r="AB662" s="188"/>
      <c r="AC662" s="188"/>
      <c r="AD662" s="190"/>
      <c r="AE662" s="190"/>
      <c r="AF662" s="190"/>
    </row>
    <row r="663" spans="1:32" ht="45" x14ac:dyDescent="0.25">
      <c r="A663" s="2339"/>
      <c r="B663" s="2141"/>
      <c r="C663" s="2141"/>
      <c r="D663" s="2141"/>
      <c r="E663" s="2141"/>
      <c r="F663" s="2141"/>
      <c r="G663" s="2141"/>
      <c r="H663" s="2141"/>
      <c r="I663" s="2344"/>
      <c r="J663" s="2346"/>
      <c r="K663" s="2348"/>
      <c r="L663" s="183" t="s">
        <v>386</v>
      </c>
      <c r="M663" s="183" t="s">
        <v>244</v>
      </c>
      <c r="N663" s="183" t="s">
        <v>233</v>
      </c>
      <c r="O663" s="2187"/>
      <c r="P663" s="2875"/>
      <c r="Q663" s="2187"/>
      <c r="R663" s="2193"/>
      <c r="S663" s="2193"/>
      <c r="T663" s="183" t="s">
        <v>385</v>
      </c>
      <c r="U663" s="189"/>
      <c r="V663" s="188"/>
      <c r="W663" s="188"/>
      <c r="X663" s="188"/>
      <c r="Y663" s="188"/>
      <c r="Z663" s="190"/>
      <c r="AA663" s="188"/>
      <c r="AB663" s="188"/>
      <c r="AC663" s="188"/>
      <c r="AD663" s="190"/>
      <c r="AE663" s="190"/>
      <c r="AF663" s="190"/>
    </row>
    <row r="664" spans="1:32" ht="60" x14ac:dyDescent="0.25">
      <c r="A664" s="2339"/>
      <c r="B664" s="2141"/>
      <c r="C664" s="2141"/>
      <c r="D664" s="2141"/>
      <c r="E664" s="2141"/>
      <c r="F664" s="2141"/>
      <c r="G664" s="2141"/>
      <c r="H664" s="2141"/>
      <c r="I664" s="2344"/>
      <c r="J664" s="2346"/>
      <c r="K664" s="2348"/>
      <c r="L664" s="183" t="s">
        <v>387</v>
      </c>
      <c r="M664" s="183" t="s">
        <v>244</v>
      </c>
      <c r="N664" s="183" t="s">
        <v>233</v>
      </c>
      <c r="O664" s="2187"/>
      <c r="P664" s="2875"/>
      <c r="Q664" s="2187"/>
      <c r="R664" s="2193"/>
      <c r="S664" s="2193"/>
      <c r="T664" s="183" t="s">
        <v>388</v>
      </c>
      <c r="U664" s="189"/>
      <c r="V664" s="188"/>
      <c r="W664" s="188"/>
      <c r="X664" s="188"/>
      <c r="Y664" s="188"/>
      <c r="Z664" s="190"/>
      <c r="AA664" s="188"/>
      <c r="AB664" s="188"/>
      <c r="AC664" s="188"/>
      <c r="AD664" s="190"/>
      <c r="AE664" s="190"/>
      <c r="AF664" s="190"/>
    </row>
    <row r="665" spans="1:32" ht="30" x14ac:dyDescent="0.25">
      <c r="A665" s="2339"/>
      <c r="B665" s="2141"/>
      <c r="C665" s="2141"/>
      <c r="D665" s="2141"/>
      <c r="E665" s="2141"/>
      <c r="F665" s="2141"/>
      <c r="G665" s="2141"/>
      <c r="H665" s="2141"/>
      <c r="I665" s="2344"/>
      <c r="J665" s="2346"/>
      <c r="K665" s="2348"/>
      <c r="L665" s="183" t="s">
        <v>389</v>
      </c>
      <c r="M665" s="183" t="s">
        <v>244</v>
      </c>
      <c r="N665" s="183" t="s">
        <v>218</v>
      </c>
      <c r="O665" s="2187"/>
      <c r="P665" s="2875"/>
      <c r="Q665" s="2187"/>
      <c r="R665" s="2193"/>
      <c r="S665" s="2193"/>
      <c r="T665" s="183" t="s">
        <v>390</v>
      </c>
      <c r="U665" s="189"/>
      <c r="V665" s="188"/>
      <c r="W665" s="188"/>
      <c r="X665" s="188"/>
      <c r="Y665" s="188"/>
      <c r="Z665" s="190"/>
      <c r="AA665" s="188"/>
      <c r="AB665" s="188"/>
      <c r="AC665" s="188"/>
      <c r="AD665" s="190"/>
      <c r="AE665" s="190"/>
      <c r="AF665" s="190"/>
    </row>
    <row r="666" spans="1:32" ht="45" x14ac:dyDescent="0.25">
      <c r="A666" s="2339"/>
      <c r="B666" s="2141"/>
      <c r="C666" s="2141"/>
      <c r="D666" s="2141"/>
      <c r="E666" s="2141"/>
      <c r="F666" s="2141"/>
      <c r="G666" s="2141"/>
      <c r="H666" s="2141"/>
      <c r="I666" s="2333"/>
      <c r="J666" s="2335"/>
      <c r="K666" s="2337"/>
      <c r="L666" s="183" t="s">
        <v>391</v>
      </c>
      <c r="M666" s="183" t="s">
        <v>244</v>
      </c>
      <c r="N666" s="183" t="s">
        <v>233</v>
      </c>
      <c r="O666" s="2153"/>
      <c r="P666" s="2870"/>
      <c r="Q666" s="2153"/>
      <c r="R666" s="2194"/>
      <c r="S666" s="2194"/>
      <c r="T666" s="183" t="s">
        <v>392</v>
      </c>
      <c r="U666" s="185"/>
      <c r="V666" s="184"/>
      <c r="W666" s="184"/>
      <c r="X666" s="184"/>
      <c r="Y666" s="186"/>
      <c r="Z666" s="184"/>
      <c r="AA666" s="184"/>
      <c r="AB666" s="184"/>
      <c r="AC666" s="186"/>
      <c r="AD666" s="184"/>
      <c r="AE666" s="184"/>
      <c r="AF666" s="184"/>
    </row>
    <row r="667" spans="1:32" ht="30" x14ac:dyDescent="0.25">
      <c r="A667" s="2339"/>
      <c r="B667" s="2141"/>
      <c r="C667" s="2141"/>
      <c r="D667" s="2141"/>
      <c r="E667" s="2141"/>
      <c r="F667" s="2141"/>
      <c r="G667" s="2141"/>
      <c r="H667" s="2141"/>
      <c r="I667" s="2333"/>
      <c r="J667" s="2335"/>
      <c r="K667" s="2337"/>
      <c r="L667" s="183" t="s">
        <v>393</v>
      </c>
      <c r="M667" s="183" t="s">
        <v>244</v>
      </c>
      <c r="N667" s="183" t="s">
        <v>241</v>
      </c>
      <c r="O667" s="2153"/>
      <c r="P667" s="2870"/>
      <c r="Q667" s="2153"/>
      <c r="R667" s="2194"/>
      <c r="S667" s="2194"/>
      <c r="T667" s="183" t="s">
        <v>394</v>
      </c>
      <c r="U667" s="185"/>
      <c r="V667" s="184"/>
      <c r="W667" s="184"/>
      <c r="X667" s="184"/>
      <c r="Y667" s="186"/>
      <c r="Z667" s="184"/>
      <c r="AA667" s="186"/>
      <c r="AB667" s="186"/>
      <c r="AC667" s="186"/>
      <c r="AD667" s="186"/>
      <c r="AE667" s="184"/>
      <c r="AF667" s="184"/>
    </row>
    <row r="668" spans="1:32" ht="30" x14ac:dyDescent="0.25">
      <c r="A668" s="2339"/>
      <c r="B668" s="2141"/>
      <c r="C668" s="2141"/>
      <c r="D668" s="2141"/>
      <c r="E668" s="2141"/>
      <c r="F668" s="2141"/>
      <c r="G668" s="2141"/>
      <c r="H668" s="2141"/>
      <c r="I668" s="2333"/>
      <c r="J668" s="2335"/>
      <c r="K668" s="2337"/>
      <c r="L668" s="183" t="s">
        <v>395</v>
      </c>
      <c r="M668" s="183" t="s">
        <v>244</v>
      </c>
      <c r="N668" s="183" t="s">
        <v>237</v>
      </c>
      <c r="O668" s="2153"/>
      <c r="P668" s="2870"/>
      <c r="Q668" s="2153"/>
      <c r="R668" s="2194"/>
      <c r="S668" s="2194"/>
      <c r="T668" s="183" t="s">
        <v>394</v>
      </c>
      <c r="U668" s="185"/>
      <c r="V668" s="184"/>
      <c r="W668" s="184"/>
      <c r="X668" s="184"/>
      <c r="Y668" s="184"/>
      <c r="Z668" s="184"/>
      <c r="AA668" s="184"/>
      <c r="AB668" s="184"/>
      <c r="AC668" s="184"/>
      <c r="AD668" s="184"/>
      <c r="AE668" s="184"/>
      <c r="AF668" s="184"/>
    </row>
    <row r="669" spans="1:32" ht="30" x14ac:dyDescent="0.25">
      <c r="A669" s="2339"/>
      <c r="B669" s="2141"/>
      <c r="C669" s="2141"/>
      <c r="D669" s="2141"/>
      <c r="E669" s="2141"/>
      <c r="F669" s="2141"/>
      <c r="G669" s="2141"/>
      <c r="H669" s="2141"/>
      <c r="I669" s="2333"/>
      <c r="J669" s="2335"/>
      <c r="K669" s="2337"/>
      <c r="L669" s="183" t="s">
        <v>396</v>
      </c>
      <c r="M669" s="183" t="s">
        <v>244</v>
      </c>
      <c r="N669" s="183" t="s">
        <v>237</v>
      </c>
      <c r="O669" s="2153"/>
      <c r="P669" s="2870"/>
      <c r="Q669" s="2153"/>
      <c r="R669" s="2194"/>
      <c r="S669" s="2194"/>
      <c r="T669" s="183" t="s">
        <v>397</v>
      </c>
      <c r="U669" s="187"/>
      <c r="V669" s="186"/>
      <c r="W669" s="186"/>
      <c r="X669" s="186"/>
      <c r="Y669" s="186"/>
      <c r="Z669" s="184"/>
      <c r="AA669" s="186"/>
      <c r="AB669" s="186"/>
      <c r="AC669" s="186"/>
      <c r="AD669" s="184"/>
      <c r="AE669" s="184"/>
      <c r="AF669" s="184"/>
    </row>
    <row r="670" spans="1:32" ht="30.75" thickBot="1" x14ac:dyDescent="0.3">
      <c r="A670" s="2350"/>
      <c r="B670" s="2142"/>
      <c r="C670" s="2142"/>
      <c r="D670" s="2142"/>
      <c r="E670" s="2142"/>
      <c r="F670" s="2142"/>
      <c r="G670" s="2142"/>
      <c r="H670" s="2142"/>
      <c r="I670" s="2345"/>
      <c r="J670" s="2347"/>
      <c r="K670" s="2349"/>
      <c r="L670" s="183" t="s">
        <v>398</v>
      </c>
      <c r="M670" s="183" t="s">
        <v>244</v>
      </c>
      <c r="N670" s="183" t="s">
        <v>237</v>
      </c>
      <c r="O670" s="2154"/>
      <c r="P670" s="2876"/>
      <c r="Q670" s="2154"/>
      <c r="R670" s="2195"/>
      <c r="S670" s="2195"/>
      <c r="T670" s="183" t="s">
        <v>399</v>
      </c>
      <c r="U670" s="194"/>
      <c r="V670" s="192"/>
      <c r="W670" s="192"/>
      <c r="X670" s="192"/>
      <c r="Y670" s="193"/>
      <c r="Z670" s="192"/>
      <c r="AA670" s="192"/>
      <c r="AB670" s="192"/>
      <c r="AC670" s="193"/>
      <c r="AD670" s="192"/>
      <c r="AE670" s="192"/>
      <c r="AF670" s="192"/>
    </row>
    <row r="671" spans="1:32" ht="30" x14ac:dyDescent="0.25">
      <c r="A671" s="2136">
        <v>73</v>
      </c>
      <c r="B671" s="1840" t="s">
        <v>61</v>
      </c>
      <c r="C671" s="1840" t="s">
        <v>66</v>
      </c>
      <c r="D671" s="1840" t="s">
        <v>73</v>
      </c>
      <c r="E671" s="1840" t="s">
        <v>83</v>
      </c>
      <c r="F671" s="1840" t="s">
        <v>55</v>
      </c>
      <c r="G671" s="1840" t="s">
        <v>97</v>
      </c>
      <c r="H671" s="1840" t="s">
        <v>115</v>
      </c>
      <c r="I671" s="2170" t="s">
        <v>292</v>
      </c>
      <c r="J671" s="2340" t="s">
        <v>291</v>
      </c>
      <c r="K671" s="2174" t="s">
        <v>48</v>
      </c>
      <c r="L671" s="1188" t="s">
        <v>382</v>
      </c>
      <c r="M671" s="1188" t="s">
        <v>244</v>
      </c>
      <c r="N671" s="1188" t="s">
        <v>237</v>
      </c>
      <c r="O671" s="2158" t="s">
        <v>213</v>
      </c>
      <c r="P671" s="2871">
        <v>11074338.16</v>
      </c>
      <c r="Q671" s="2158" t="s">
        <v>265</v>
      </c>
      <c r="R671" s="2166">
        <v>1</v>
      </c>
      <c r="S671" s="2166">
        <v>0.35</v>
      </c>
      <c r="T671" s="179" t="s">
        <v>383</v>
      </c>
      <c r="U671" s="181"/>
      <c r="V671" s="181"/>
      <c r="W671" s="181"/>
      <c r="X671" s="181"/>
      <c r="Y671" s="181"/>
      <c r="Z671" s="195"/>
      <c r="AA671" s="180"/>
      <c r="AB671" s="180"/>
      <c r="AC671" s="180"/>
      <c r="AD671" s="182"/>
      <c r="AE671" s="182"/>
      <c r="AF671" s="182"/>
    </row>
    <row r="672" spans="1:32" ht="30" x14ac:dyDescent="0.25">
      <c r="A672" s="2137"/>
      <c r="B672" s="1841"/>
      <c r="C672" s="1841"/>
      <c r="D672" s="1841"/>
      <c r="E672" s="1841"/>
      <c r="F672" s="1841"/>
      <c r="G672" s="1841"/>
      <c r="H672" s="1841"/>
      <c r="I672" s="2171"/>
      <c r="J672" s="2341"/>
      <c r="K672" s="2175"/>
      <c r="L672" s="1189" t="s">
        <v>384</v>
      </c>
      <c r="M672" s="1189" t="s">
        <v>244</v>
      </c>
      <c r="N672" s="1189" t="s">
        <v>241</v>
      </c>
      <c r="O672" s="2159"/>
      <c r="P672" s="2872"/>
      <c r="Q672" s="2159"/>
      <c r="R672" s="2167"/>
      <c r="S672" s="2167"/>
      <c r="T672" s="183" t="s">
        <v>385</v>
      </c>
      <c r="U672" s="189"/>
      <c r="V672" s="189"/>
      <c r="W672" s="189"/>
      <c r="X672" s="189"/>
      <c r="Y672" s="189"/>
      <c r="Z672" s="191"/>
      <c r="AA672" s="188"/>
      <c r="AB672" s="188"/>
      <c r="AC672" s="188"/>
      <c r="AD672" s="190"/>
      <c r="AE672" s="190"/>
      <c r="AF672" s="190"/>
    </row>
    <row r="673" spans="1:32" ht="45" x14ac:dyDescent="0.25">
      <c r="A673" s="2137"/>
      <c r="B673" s="1841"/>
      <c r="C673" s="1841"/>
      <c r="D673" s="1841"/>
      <c r="E673" s="1841"/>
      <c r="F673" s="1841"/>
      <c r="G673" s="1841"/>
      <c r="H673" s="1841"/>
      <c r="I673" s="2171"/>
      <c r="J673" s="2341"/>
      <c r="K673" s="2175"/>
      <c r="L673" s="1189" t="s">
        <v>386</v>
      </c>
      <c r="M673" s="1189" t="s">
        <v>244</v>
      </c>
      <c r="N673" s="1189" t="s">
        <v>233</v>
      </c>
      <c r="O673" s="2159"/>
      <c r="P673" s="2872"/>
      <c r="Q673" s="2159"/>
      <c r="R673" s="2167"/>
      <c r="S673" s="2167"/>
      <c r="T673" s="183" t="s">
        <v>385</v>
      </c>
      <c r="U673" s="189"/>
      <c r="V673" s="189"/>
      <c r="W673" s="189"/>
      <c r="X673" s="189"/>
      <c r="Y673" s="189"/>
      <c r="Z673" s="191"/>
      <c r="AA673" s="188"/>
      <c r="AB673" s="188"/>
      <c r="AC673" s="188"/>
      <c r="AD673" s="190"/>
      <c r="AE673" s="190"/>
      <c r="AF673" s="190"/>
    </row>
    <row r="674" spans="1:32" ht="60" x14ac:dyDescent="0.25">
      <c r="A674" s="2137"/>
      <c r="B674" s="1841"/>
      <c r="C674" s="1841"/>
      <c r="D674" s="1841"/>
      <c r="E674" s="1841"/>
      <c r="F674" s="1841"/>
      <c r="G674" s="1841"/>
      <c r="H674" s="1841"/>
      <c r="I674" s="2171"/>
      <c r="J674" s="2341"/>
      <c r="K674" s="2175"/>
      <c r="L674" s="1189" t="s">
        <v>387</v>
      </c>
      <c r="M674" s="1189" t="s">
        <v>244</v>
      </c>
      <c r="N674" s="1189" t="s">
        <v>233</v>
      </c>
      <c r="O674" s="2159"/>
      <c r="P674" s="2872"/>
      <c r="Q674" s="2159"/>
      <c r="R674" s="2167"/>
      <c r="S674" s="2167"/>
      <c r="T674" s="183" t="s">
        <v>388</v>
      </c>
      <c r="U674" s="189"/>
      <c r="V674" s="189"/>
      <c r="W674" s="189"/>
      <c r="X674" s="189"/>
      <c r="Y674" s="189"/>
      <c r="Z674" s="191"/>
      <c r="AA674" s="188"/>
      <c r="AB674" s="188"/>
      <c r="AC674" s="188"/>
      <c r="AD674" s="190"/>
      <c r="AE674" s="190"/>
      <c r="AF674" s="190"/>
    </row>
    <row r="675" spans="1:32" ht="30" x14ac:dyDescent="0.25">
      <c r="A675" s="2137"/>
      <c r="B675" s="1841"/>
      <c r="C675" s="1841"/>
      <c r="D675" s="1841"/>
      <c r="E675" s="1841"/>
      <c r="F675" s="1841"/>
      <c r="G675" s="1841"/>
      <c r="H675" s="1841"/>
      <c r="I675" s="2171"/>
      <c r="J675" s="2341"/>
      <c r="K675" s="2175"/>
      <c r="L675" s="1189" t="s">
        <v>389</v>
      </c>
      <c r="M675" s="1189" t="s">
        <v>244</v>
      </c>
      <c r="N675" s="1189" t="s">
        <v>218</v>
      </c>
      <c r="O675" s="2159"/>
      <c r="P675" s="2872"/>
      <c r="Q675" s="2159"/>
      <c r="R675" s="2167"/>
      <c r="S675" s="2167"/>
      <c r="T675" s="183" t="s">
        <v>390</v>
      </c>
      <c r="U675" s="189"/>
      <c r="V675" s="189"/>
      <c r="W675" s="189"/>
      <c r="X675" s="189"/>
      <c r="Y675" s="189"/>
      <c r="Z675" s="191"/>
      <c r="AA675" s="188"/>
      <c r="AB675" s="188"/>
      <c r="AC675" s="188"/>
      <c r="AD675" s="190"/>
      <c r="AE675" s="190"/>
      <c r="AF675" s="190"/>
    </row>
    <row r="676" spans="1:32" ht="45" x14ac:dyDescent="0.25">
      <c r="A676" s="2137"/>
      <c r="B676" s="1841"/>
      <c r="C676" s="1841"/>
      <c r="D676" s="1841"/>
      <c r="E676" s="1841"/>
      <c r="F676" s="1841"/>
      <c r="G676" s="1841"/>
      <c r="H676" s="1841"/>
      <c r="I676" s="2172"/>
      <c r="J676" s="2342"/>
      <c r="K676" s="2176"/>
      <c r="L676" s="1189" t="s">
        <v>391</v>
      </c>
      <c r="M676" s="1189" t="s">
        <v>244</v>
      </c>
      <c r="N676" s="1189" t="s">
        <v>233</v>
      </c>
      <c r="O676" s="2160"/>
      <c r="P676" s="2873"/>
      <c r="Q676" s="2160"/>
      <c r="R676" s="2168"/>
      <c r="S676" s="2168"/>
      <c r="T676" s="183" t="s">
        <v>392</v>
      </c>
      <c r="U676" s="185"/>
      <c r="V676" s="185"/>
      <c r="W676" s="185"/>
      <c r="X676" s="185"/>
      <c r="Y676" s="187"/>
      <c r="Z676" s="185"/>
      <c r="AA676" s="184"/>
      <c r="AB676" s="184"/>
      <c r="AC676" s="186"/>
      <c r="AD676" s="184"/>
      <c r="AE676" s="184"/>
      <c r="AF676" s="184"/>
    </row>
    <row r="677" spans="1:32" ht="30" x14ac:dyDescent="0.25">
      <c r="A677" s="2137"/>
      <c r="B677" s="1841"/>
      <c r="C677" s="1841"/>
      <c r="D677" s="1841"/>
      <c r="E677" s="1841"/>
      <c r="F677" s="1841"/>
      <c r="G677" s="1841"/>
      <c r="H677" s="1841"/>
      <c r="I677" s="2172"/>
      <c r="J677" s="2342"/>
      <c r="K677" s="2176"/>
      <c r="L677" s="1189" t="s">
        <v>393</v>
      </c>
      <c r="M677" s="1189" t="s">
        <v>244</v>
      </c>
      <c r="N677" s="1189" t="s">
        <v>241</v>
      </c>
      <c r="O677" s="2160"/>
      <c r="P677" s="2873"/>
      <c r="Q677" s="2160"/>
      <c r="R677" s="2168"/>
      <c r="S677" s="2168"/>
      <c r="T677" s="183" t="s">
        <v>394</v>
      </c>
      <c r="U677" s="185"/>
      <c r="V677" s="185"/>
      <c r="W677" s="185"/>
      <c r="X677" s="185"/>
      <c r="Y677" s="187"/>
      <c r="Z677" s="185"/>
      <c r="AA677" s="186"/>
      <c r="AB677" s="186"/>
      <c r="AC677" s="186"/>
      <c r="AD677" s="186"/>
      <c r="AE677" s="184"/>
      <c r="AF677" s="184"/>
    </row>
    <row r="678" spans="1:32" ht="30" x14ac:dyDescent="0.25">
      <c r="A678" s="2137"/>
      <c r="B678" s="1841"/>
      <c r="C678" s="1841"/>
      <c r="D678" s="1841"/>
      <c r="E678" s="1841"/>
      <c r="F678" s="1841"/>
      <c r="G678" s="1841"/>
      <c r="H678" s="1841"/>
      <c r="I678" s="2172"/>
      <c r="J678" s="2342"/>
      <c r="K678" s="2176"/>
      <c r="L678" s="1189" t="s">
        <v>395</v>
      </c>
      <c r="M678" s="1189" t="s">
        <v>244</v>
      </c>
      <c r="N678" s="1189" t="s">
        <v>237</v>
      </c>
      <c r="O678" s="2160"/>
      <c r="P678" s="2873"/>
      <c r="Q678" s="2160"/>
      <c r="R678" s="2168"/>
      <c r="S678" s="2168"/>
      <c r="T678" s="183" t="s">
        <v>394</v>
      </c>
      <c r="U678" s="185"/>
      <c r="V678" s="185"/>
      <c r="W678" s="185"/>
      <c r="X678" s="185"/>
      <c r="Y678" s="185"/>
      <c r="Z678" s="185"/>
      <c r="AA678" s="184"/>
      <c r="AB678" s="184"/>
      <c r="AC678" s="184"/>
      <c r="AD678" s="184"/>
      <c r="AE678" s="184"/>
      <c r="AF678" s="184"/>
    </row>
    <row r="679" spans="1:32" ht="30" x14ac:dyDescent="0.25">
      <c r="A679" s="2137"/>
      <c r="B679" s="1841"/>
      <c r="C679" s="1841"/>
      <c r="D679" s="1841"/>
      <c r="E679" s="1841"/>
      <c r="F679" s="1841"/>
      <c r="G679" s="1841"/>
      <c r="H679" s="1841"/>
      <c r="I679" s="2172"/>
      <c r="J679" s="2342"/>
      <c r="K679" s="2176"/>
      <c r="L679" s="1189" t="s">
        <v>396</v>
      </c>
      <c r="M679" s="1189" t="s">
        <v>244</v>
      </c>
      <c r="N679" s="1189" t="s">
        <v>237</v>
      </c>
      <c r="O679" s="2160"/>
      <c r="P679" s="2873"/>
      <c r="Q679" s="2160"/>
      <c r="R679" s="2168"/>
      <c r="S679" s="2168"/>
      <c r="T679" s="183" t="s">
        <v>397</v>
      </c>
      <c r="U679" s="187"/>
      <c r="V679" s="187"/>
      <c r="W679" s="187"/>
      <c r="X679" s="187"/>
      <c r="Y679" s="187"/>
      <c r="Z679" s="185"/>
      <c r="AA679" s="186"/>
      <c r="AB679" s="186"/>
      <c r="AC679" s="186"/>
      <c r="AD679" s="184"/>
      <c r="AE679" s="184"/>
      <c r="AF679" s="184"/>
    </row>
    <row r="680" spans="1:32" ht="30.75" thickBot="1" x14ac:dyDescent="0.3">
      <c r="A680" s="2138"/>
      <c r="B680" s="2139"/>
      <c r="C680" s="2139"/>
      <c r="D680" s="2139"/>
      <c r="E680" s="2139"/>
      <c r="F680" s="2139"/>
      <c r="G680" s="2139"/>
      <c r="H680" s="2139"/>
      <c r="I680" s="2173"/>
      <c r="J680" s="2343"/>
      <c r="K680" s="2177"/>
      <c r="L680" s="1189" t="s">
        <v>398</v>
      </c>
      <c r="M680" s="1189" t="s">
        <v>244</v>
      </c>
      <c r="N680" s="1189" t="s">
        <v>237</v>
      </c>
      <c r="O680" s="2161"/>
      <c r="P680" s="2874"/>
      <c r="Q680" s="2161"/>
      <c r="R680" s="2169"/>
      <c r="S680" s="2169"/>
      <c r="T680" s="183" t="s">
        <v>399</v>
      </c>
      <c r="U680" s="194"/>
      <c r="V680" s="194"/>
      <c r="W680" s="194"/>
      <c r="X680" s="194"/>
      <c r="Y680" s="196"/>
      <c r="Z680" s="194"/>
      <c r="AA680" s="192"/>
      <c r="AB680" s="192"/>
      <c r="AC680" s="193"/>
      <c r="AD680" s="192"/>
      <c r="AE680" s="192"/>
      <c r="AF680" s="192"/>
    </row>
    <row r="681" spans="1:32" ht="30" x14ac:dyDescent="0.25">
      <c r="A681" s="2338">
        <v>74</v>
      </c>
      <c r="B681" s="2140" t="s">
        <v>61</v>
      </c>
      <c r="C681" s="2140" t="s">
        <v>66</v>
      </c>
      <c r="D681" s="2140" t="s">
        <v>73</v>
      </c>
      <c r="E681" s="2140" t="s">
        <v>83</v>
      </c>
      <c r="F681" s="2140" t="s">
        <v>55</v>
      </c>
      <c r="G681" s="2140" t="s">
        <v>97</v>
      </c>
      <c r="H681" s="2140" t="s">
        <v>115</v>
      </c>
      <c r="I681" s="2332" t="s">
        <v>293</v>
      </c>
      <c r="J681" s="2334" t="s">
        <v>294</v>
      </c>
      <c r="K681" s="2336" t="s">
        <v>201</v>
      </c>
      <c r="L681" s="179" t="s">
        <v>382</v>
      </c>
      <c r="M681" s="179" t="s">
        <v>244</v>
      </c>
      <c r="N681" s="179" t="s">
        <v>237</v>
      </c>
      <c r="O681" s="2152" t="s">
        <v>213</v>
      </c>
      <c r="P681" s="2869">
        <v>8266399.1900000004</v>
      </c>
      <c r="Q681" s="2152" t="s">
        <v>265</v>
      </c>
      <c r="R681" s="2192">
        <v>1</v>
      </c>
      <c r="S681" s="2192">
        <v>0.61</v>
      </c>
      <c r="T681" s="179" t="s">
        <v>383</v>
      </c>
      <c r="U681" s="181"/>
      <c r="V681" s="181"/>
      <c r="W681" s="181"/>
      <c r="X681" s="181"/>
      <c r="Y681" s="180"/>
      <c r="Z681" s="182"/>
      <c r="AA681" s="180"/>
      <c r="AB681" s="180"/>
      <c r="AC681" s="180"/>
      <c r="AD681" s="182"/>
      <c r="AE681" s="182"/>
      <c r="AF681" s="182"/>
    </row>
    <row r="682" spans="1:32" ht="30" x14ac:dyDescent="0.25">
      <c r="A682" s="2339"/>
      <c r="B682" s="2141"/>
      <c r="C682" s="2141"/>
      <c r="D682" s="2141"/>
      <c r="E682" s="2141"/>
      <c r="F682" s="2141"/>
      <c r="G682" s="2141"/>
      <c r="H682" s="2141"/>
      <c r="I682" s="2344"/>
      <c r="J682" s="2346"/>
      <c r="K682" s="2348"/>
      <c r="L682" s="183" t="s">
        <v>384</v>
      </c>
      <c r="M682" s="183" t="s">
        <v>244</v>
      </c>
      <c r="N682" s="183" t="s">
        <v>241</v>
      </c>
      <c r="O682" s="2187"/>
      <c r="P682" s="2875"/>
      <c r="Q682" s="2187"/>
      <c r="R682" s="2193"/>
      <c r="S682" s="2193"/>
      <c r="T682" s="183" t="s">
        <v>385</v>
      </c>
      <c r="U682" s="189"/>
      <c r="V682" s="189"/>
      <c r="W682" s="189"/>
      <c r="X682" s="189"/>
      <c r="Y682" s="188"/>
      <c r="Z682" s="190"/>
      <c r="AA682" s="188"/>
      <c r="AB682" s="188"/>
      <c r="AC682" s="188"/>
      <c r="AD682" s="190"/>
      <c r="AE682" s="190"/>
      <c r="AF682" s="190"/>
    </row>
    <row r="683" spans="1:32" ht="45" x14ac:dyDescent="0.25">
      <c r="A683" s="2339"/>
      <c r="B683" s="2141"/>
      <c r="C683" s="2141"/>
      <c r="D683" s="2141"/>
      <c r="E683" s="2141"/>
      <c r="F683" s="2141"/>
      <c r="G683" s="2141"/>
      <c r="H683" s="2141"/>
      <c r="I683" s="2344"/>
      <c r="J683" s="2346"/>
      <c r="K683" s="2348"/>
      <c r="L683" s="183" t="s">
        <v>386</v>
      </c>
      <c r="M683" s="183" t="s">
        <v>244</v>
      </c>
      <c r="N683" s="183" t="s">
        <v>233</v>
      </c>
      <c r="O683" s="2187"/>
      <c r="P683" s="2875"/>
      <c r="Q683" s="2187"/>
      <c r="R683" s="2193"/>
      <c r="S683" s="2193"/>
      <c r="T683" s="183" t="s">
        <v>385</v>
      </c>
      <c r="U683" s="189"/>
      <c r="V683" s="189"/>
      <c r="W683" s="189"/>
      <c r="X683" s="189"/>
      <c r="Y683" s="188"/>
      <c r="Z683" s="190"/>
      <c r="AA683" s="188"/>
      <c r="AB683" s="188"/>
      <c r="AC683" s="188"/>
      <c r="AD683" s="190"/>
      <c r="AE683" s="190"/>
      <c r="AF683" s="190"/>
    </row>
    <row r="684" spans="1:32" ht="60" x14ac:dyDescent="0.25">
      <c r="A684" s="2339"/>
      <c r="B684" s="2141"/>
      <c r="C684" s="2141"/>
      <c r="D684" s="2141"/>
      <c r="E684" s="2141"/>
      <c r="F684" s="2141"/>
      <c r="G684" s="2141"/>
      <c r="H684" s="2141"/>
      <c r="I684" s="2344"/>
      <c r="J684" s="2346"/>
      <c r="K684" s="2348"/>
      <c r="L684" s="183" t="s">
        <v>387</v>
      </c>
      <c r="M684" s="183" t="s">
        <v>244</v>
      </c>
      <c r="N684" s="183" t="s">
        <v>233</v>
      </c>
      <c r="O684" s="2187"/>
      <c r="P684" s="2875"/>
      <c r="Q684" s="2187"/>
      <c r="R684" s="2193"/>
      <c r="S684" s="2193"/>
      <c r="T684" s="183" t="s">
        <v>388</v>
      </c>
      <c r="U684" s="189"/>
      <c r="V684" s="189"/>
      <c r="W684" s="189"/>
      <c r="X684" s="189"/>
      <c r="Y684" s="188"/>
      <c r="Z684" s="190"/>
      <c r="AA684" s="188"/>
      <c r="AB684" s="188"/>
      <c r="AC684" s="188"/>
      <c r="AD684" s="190"/>
      <c r="AE684" s="190"/>
      <c r="AF684" s="190"/>
    </row>
    <row r="685" spans="1:32" ht="30" x14ac:dyDescent="0.25">
      <c r="A685" s="2339"/>
      <c r="B685" s="2141"/>
      <c r="C685" s="2141"/>
      <c r="D685" s="2141"/>
      <c r="E685" s="2141"/>
      <c r="F685" s="2141"/>
      <c r="G685" s="2141"/>
      <c r="H685" s="2141"/>
      <c r="I685" s="2344"/>
      <c r="J685" s="2346"/>
      <c r="K685" s="2348"/>
      <c r="L685" s="183" t="s">
        <v>389</v>
      </c>
      <c r="M685" s="183" t="s">
        <v>244</v>
      </c>
      <c r="N685" s="183" t="s">
        <v>218</v>
      </c>
      <c r="O685" s="2187"/>
      <c r="P685" s="2875"/>
      <c r="Q685" s="2187"/>
      <c r="R685" s="2193"/>
      <c r="S685" s="2193"/>
      <c r="T685" s="183" t="s">
        <v>390</v>
      </c>
      <c r="U685" s="189"/>
      <c r="V685" s="189"/>
      <c r="W685" s="189"/>
      <c r="X685" s="189"/>
      <c r="Y685" s="188"/>
      <c r="Z685" s="190"/>
      <c r="AA685" s="188"/>
      <c r="AB685" s="188"/>
      <c r="AC685" s="188"/>
      <c r="AD685" s="190"/>
      <c r="AE685" s="190"/>
      <c r="AF685" s="190"/>
    </row>
    <row r="686" spans="1:32" ht="45" x14ac:dyDescent="0.25">
      <c r="A686" s="2339"/>
      <c r="B686" s="2141"/>
      <c r="C686" s="2141"/>
      <c r="D686" s="2141"/>
      <c r="E686" s="2141"/>
      <c r="F686" s="2141"/>
      <c r="G686" s="2141"/>
      <c r="H686" s="2141"/>
      <c r="I686" s="2333"/>
      <c r="J686" s="2335"/>
      <c r="K686" s="2337"/>
      <c r="L686" s="183" t="s">
        <v>391</v>
      </c>
      <c r="M686" s="183" t="s">
        <v>244</v>
      </c>
      <c r="N686" s="183" t="s">
        <v>233</v>
      </c>
      <c r="O686" s="2153"/>
      <c r="P686" s="2870"/>
      <c r="Q686" s="2153"/>
      <c r="R686" s="2194"/>
      <c r="S686" s="2194"/>
      <c r="T686" s="183" t="s">
        <v>392</v>
      </c>
      <c r="U686" s="185"/>
      <c r="V686" s="185"/>
      <c r="W686" s="185"/>
      <c r="X686" s="185"/>
      <c r="Y686" s="186"/>
      <c r="Z686" s="184"/>
      <c r="AA686" s="184"/>
      <c r="AB686" s="184"/>
      <c r="AC686" s="186"/>
      <c r="AD686" s="184"/>
      <c r="AE686" s="184"/>
      <c r="AF686" s="184"/>
    </row>
    <row r="687" spans="1:32" ht="30" x14ac:dyDescent="0.25">
      <c r="A687" s="2339"/>
      <c r="B687" s="2141"/>
      <c r="C687" s="2141"/>
      <c r="D687" s="2141"/>
      <c r="E687" s="2141"/>
      <c r="F687" s="2141"/>
      <c r="G687" s="2141"/>
      <c r="H687" s="2141"/>
      <c r="I687" s="2333"/>
      <c r="J687" s="2335"/>
      <c r="K687" s="2337"/>
      <c r="L687" s="183" t="s">
        <v>393</v>
      </c>
      <c r="M687" s="183" t="s">
        <v>244</v>
      </c>
      <c r="N687" s="183" t="s">
        <v>241</v>
      </c>
      <c r="O687" s="2153"/>
      <c r="P687" s="2870"/>
      <c r="Q687" s="2153"/>
      <c r="R687" s="2194"/>
      <c r="S687" s="2194"/>
      <c r="T687" s="183" t="s">
        <v>394</v>
      </c>
      <c r="U687" s="185"/>
      <c r="V687" s="185"/>
      <c r="W687" s="185"/>
      <c r="X687" s="185"/>
      <c r="Y687" s="186"/>
      <c r="Z687" s="184"/>
      <c r="AA687" s="186"/>
      <c r="AB687" s="186"/>
      <c r="AC687" s="186"/>
      <c r="AD687" s="186"/>
      <c r="AE687" s="184"/>
      <c r="AF687" s="184"/>
    </row>
    <row r="688" spans="1:32" ht="30" x14ac:dyDescent="0.25">
      <c r="A688" s="2339"/>
      <c r="B688" s="2141"/>
      <c r="C688" s="2141"/>
      <c r="D688" s="2141"/>
      <c r="E688" s="2141"/>
      <c r="F688" s="2141"/>
      <c r="G688" s="2141"/>
      <c r="H688" s="2141"/>
      <c r="I688" s="2333"/>
      <c r="J688" s="2335"/>
      <c r="K688" s="2337"/>
      <c r="L688" s="183" t="s">
        <v>395</v>
      </c>
      <c r="M688" s="183" t="s">
        <v>244</v>
      </c>
      <c r="N688" s="183" t="s">
        <v>237</v>
      </c>
      <c r="O688" s="2153"/>
      <c r="P688" s="2870"/>
      <c r="Q688" s="2153"/>
      <c r="R688" s="2194"/>
      <c r="S688" s="2194"/>
      <c r="T688" s="183" t="s">
        <v>394</v>
      </c>
      <c r="U688" s="185"/>
      <c r="V688" s="185"/>
      <c r="W688" s="185"/>
      <c r="X688" s="185"/>
      <c r="Y688" s="184"/>
      <c r="Z688" s="184"/>
      <c r="AA688" s="184"/>
      <c r="AB688" s="184"/>
      <c r="AC688" s="184"/>
      <c r="AD688" s="184"/>
      <c r="AE688" s="184"/>
      <c r="AF688" s="184"/>
    </row>
    <row r="689" spans="1:32" ht="30" x14ac:dyDescent="0.25">
      <c r="A689" s="2339"/>
      <c r="B689" s="2141"/>
      <c r="C689" s="2141"/>
      <c r="D689" s="2141"/>
      <c r="E689" s="2141"/>
      <c r="F689" s="2141"/>
      <c r="G689" s="2141"/>
      <c r="H689" s="2141"/>
      <c r="I689" s="2333"/>
      <c r="J689" s="2335"/>
      <c r="K689" s="2337"/>
      <c r="L689" s="183" t="s">
        <v>396</v>
      </c>
      <c r="M689" s="183" t="s">
        <v>244</v>
      </c>
      <c r="N689" s="183" t="s">
        <v>237</v>
      </c>
      <c r="O689" s="2153"/>
      <c r="P689" s="2870"/>
      <c r="Q689" s="2153"/>
      <c r="R689" s="2194"/>
      <c r="S689" s="2194"/>
      <c r="T689" s="183" t="s">
        <v>397</v>
      </c>
      <c r="U689" s="187"/>
      <c r="V689" s="187"/>
      <c r="W689" s="187"/>
      <c r="X689" s="187"/>
      <c r="Y689" s="186"/>
      <c r="Z689" s="184"/>
      <c r="AA689" s="186"/>
      <c r="AB689" s="186"/>
      <c r="AC689" s="186"/>
      <c r="AD689" s="184"/>
      <c r="AE689" s="184"/>
      <c r="AF689" s="184"/>
    </row>
    <row r="690" spans="1:32" ht="30.75" thickBot="1" x14ac:dyDescent="0.3">
      <c r="A690" s="2350"/>
      <c r="B690" s="2142"/>
      <c r="C690" s="2142"/>
      <c r="D690" s="2142"/>
      <c r="E690" s="2142"/>
      <c r="F690" s="2142"/>
      <c r="G690" s="2142"/>
      <c r="H690" s="2142"/>
      <c r="I690" s="2345"/>
      <c r="J690" s="2347"/>
      <c r="K690" s="2349"/>
      <c r="L690" s="183" t="s">
        <v>398</v>
      </c>
      <c r="M690" s="183" t="s">
        <v>244</v>
      </c>
      <c r="N690" s="183" t="s">
        <v>237</v>
      </c>
      <c r="O690" s="2154"/>
      <c r="P690" s="2876"/>
      <c r="Q690" s="2154"/>
      <c r="R690" s="2195"/>
      <c r="S690" s="2195"/>
      <c r="T690" s="183" t="s">
        <v>399</v>
      </c>
      <c r="U690" s="194"/>
      <c r="V690" s="194"/>
      <c r="W690" s="194"/>
      <c r="X690" s="194"/>
      <c r="Y690" s="193"/>
      <c r="Z690" s="192"/>
      <c r="AA690" s="192"/>
      <c r="AB690" s="192"/>
      <c r="AC690" s="193"/>
      <c r="AD690" s="192"/>
      <c r="AE690" s="192"/>
      <c r="AF690" s="192"/>
    </row>
    <row r="691" spans="1:32" ht="30" x14ac:dyDescent="0.25">
      <c r="A691" s="2136">
        <v>75</v>
      </c>
      <c r="B691" s="1840" t="s">
        <v>61</v>
      </c>
      <c r="C691" s="1840" t="s">
        <v>64</v>
      </c>
      <c r="D691" s="1840" t="s">
        <v>70</v>
      </c>
      <c r="E691" s="1840" t="s">
        <v>87</v>
      </c>
      <c r="F691" s="1840" t="s">
        <v>55</v>
      </c>
      <c r="G691" s="1840" t="s">
        <v>97</v>
      </c>
      <c r="H691" s="1840" t="s">
        <v>115</v>
      </c>
      <c r="I691" s="2170" t="s">
        <v>295</v>
      </c>
      <c r="J691" s="2340" t="s">
        <v>296</v>
      </c>
      <c r="K691" s="2174" t="s">
        <v>48</v>
      </c>
      <c r="L691" s="1188" t="s">
        <v>382</v>
      </c>
      <c r="M691" s="1188" t="s">
        <v>244</v>
      </c>
      <c r="N691" s="1188" t="s">
        <v>237</v>
      </c>
      <c r="O691" s="2158" t="s">
        <v>213</v>
      </c>
      <c r="P691" s="2871">
        <v>5882102892.0200005</v>
      </c>
      <c r="Q691" s="2158" t="s">
        <v>265</v>
      </c>
      <c r="R691" s="2166">
        <v>1</v>
      </c>
      <c r="S691" s="2166">
        <v>0.79</v>
      </c>
      <c r="T691" s="179" t="s">
        <v>383</v>
      </c>
      <c r="U691" s="181"/>
      <c r="V691" s="181"/>
      <c r="W691" s="181"/>
      <c r="X691" s="181"/>
      <c r="Y691" s="181"/>
      <c r="Z691" s="195"/>
      <c r="AA691" s="180"/>
      <c r="AB691" s="180"/>
      <c r="AC691" s="180"/>
      <c r="AD691" s="182"/>
      <c r="AE691" s="182"/>
      <c r="AF691" s="182"/>
    </row>
    <row r="692" spans="1:32" ht="30" x14ac:dyDescent="0.25">
      <c r="A692" s="2137"/>
      <c r="B692" s="1841"/>
      <c r="C692" s="1841"/>
      <c r="D692" s="1841"/>
      <c r="E692" s="1841"/>
      <c r="F692" s="1841"/>
      <c r="G692" s="1841"/>
      <c r="H692" s="1841"/>
      <c r="I692" s="2171"/>
      <c r="J692" s="2341"/>
      <c r="K692" s="2175"/>
      <c r="L692" s="1189" t="s">
        <v>384</v>
      </c>
      <c r="M692" s="1189" t="s">
        <v>244</v>
      </c>
      <c r="N692" s="1189" t="s">
        <v>241</v>
      </c>
      <c r="O692" s="2159"/>
      <c r="P692" s="2872"/>
      <c r="Q692" s="2159"/>
      <c r="R692" s="2167"/>
      <c r="S692" s="2167"/>
      <c r="T692" s="183" t="s">
        <v>385</v>
      </c>
      <c r="U692" s="189"/>
      <c r="V692" s="189"/>
      <c r="W692" s="189"/>
      <c r="X692" s="189"/>
      <c r="Y692" s="189"/>
      <c r="Z692" s="191"/>
      <c r="AA692" s="188"/>
      <c r="AB692" s="188"/>
      <c r="AC692" s="188"/>
      <c r="AD692" s="190"/>
      <c r="AE692" s="190"/>
      <c r="AF692" s="190"/>
    </row>
    <row r="693" spans="1:32" ht="45" x14ac:dyDescent="0.25">
      <c r="A693" s="2137"/>
      <c r="B693" s="1841"/>
      <c r="C693" s="1841"/>
      <c r="D693" s="1841"/>
      <c r="E693" s="1841"/>
      <c r="F693" s="1841"/>
      <c r="G693" s="1841"/>
      <c r="H693" s="1841"/>
      <c r="I693" s="2171"/>
      <c r="J693" s="2341"/>
      <c r="K693" s="2175"/>
      <c r="L693" s="1189" t="s">
        <v>386</v>
      </c>
      <c r="M693" s="1189" t="s">
        <v>244</v>
      </c>
      <c r="N693" s="1189" t="s">
        <v>233</v>
      </c>
      <c r="O693" s="2159"/>
      <c r="P693" s="2872"/>
      <c r="Q693" s="2159"/>
      <c r="R693" s="2167"/>
      <c r="S693" s="2167"/>
      <c r="T693" s="183" t="s">
        <v>385</v>
      </c>
      <c r="U693" s="189"/>
      <c r="V693" s="189"/>
      <c r="W693" s="189"/>
      <c r="X693" s="189"/>
      <c r="Y693" s="189"/>
      <c r="Z693" s="191"/>
      <c r="AA693" s="188"/>
      <c r="AB693" s="188"/>
      <c r="AC693" s="188"/>
      <c r="AD693" s="190"/>
      <c r="AE693" s="190"/>
      <c r="AF693" s="190"/>
    </row>
    <row r="694" spans="1:32" ht="60" x14ac:dyDescent="0.25">
      <c r="A694" s="2137"/>
      <c r="B694" s="1841"/>
      <c r="C694" s="1841"/>
      <c r="D694" s="1841"/>
      <c r="E694" s="1841"/>
      <c r="F694" s="1841"/>
      <c r="G694" s="1841"/>
      <c r="H694" s="1841"/>
      <c r="I694" s="2171"/>
      <c r="J694" s="2341"/>
      <c r="K694" s="2175"/>
      <c r="L694" s="1189" t="s">
        <v>387</v>
      </c>
      <c r="M694" s="1189" t="s">
        <v>244</v>
      </c>
      <c r="N694" s="1189" t="s">
        <v>233</v>
      </c>
      <c r="O694" s="2159"/>
      <c r="P694" s="2872"/>
      <c r="Q694" s="2159"/>
      <c r="R694" s="2167"/>
      <c r="S694" s="2167"/>
      <c r="T694" s="183" t="s">
        <v>388</v>
      </c>
      <c r="U694" s="189"/>
      <c r="V694" s="189"/>
      <c r="W694" s="189"/>
      <c r="X694" s="189"/>
      <c r="Y694" s="189"/>
      <c r="Z694" s="191"/>
      <c r="AA694" s="188"/>
      <c r="AB694" s="188"/>
      <c r="AC694" s="188"/>
      <c r="AD694" s="190"/>
      <c r="AE694" s="190"/>
      <c r="AF694" s="190"/>
    </row>
    <row r="695" spans="1:32" ht="30" x14ac:dyDescent="0.25">
      <c r="A695" s="2137"/>
      <c r="B695" s="1841"/>
      <c r="C695" s="1841"/>
      <c r="D695" s="1841"/>
      <c r="E695" s="1841"/>
      <c r="F695" s="1841"/>
      <c r="G695" s="1841"/>
      <c r="H695" s="1841"/>
      <c r="I695" s="2171"/>
      <c r="J695" s="2341"/>
      <c r="K695" s="2175"/>
      <c r="L695" s="1189" t="s">
        <v>389</v>
      </c>
      <c r="M695" s="1189" t="s">
        <v>244</v>
      </c>
      <c r="N695" s="1189" t="s">
        <v>218</v>
      </c>
      <c r="O695" s="2159"/>
      <c r="P695" s="2872"/>
      <c r="Q695" s="2159"/>
      <c r="R695" s="2167"/>
      <c r="S695" s="2167"/>
      <c r="T695" s="183" t="s">
        <v>390</v>
      </c>
      <c r="U695" s="189"/>
      <c r="V695" s="189"/>
      <c r="W695" s="189"/>
      <c r="X695" s="189"/>
      <c r="Y695" s="189"/>
      <c r="Z695" s="191"/>
      <c r="AA695" s="188"/>
      <c r="AB695" s="188"/>
      <c r="AC695" s="188"/>
      <c r="AD695" s="190"/>
      <c r="AE695" s="190"/>
      <c r="AF695" s="190"/>
    </row>
    <row r="696" spans="1:32" ht="45" x14ac:dyDescent="0.25">
      <c r="A696" s="2137"/>
      <c r="B696" s="1841"/>
      <c r="C696" s="1841"/>
      <c r="D696" s="1841"/>
      <c r="E696" s="1841"/>
      <c r="F696" s="1841"/>
      <c r="G696" s="1841"/>
      <c r="H696" s="1841"/>
      <c r="I696" s="2172"/>
      <c r="J696" s="2342"/>
      <c r="K696" s="2176"/>
      <c r="L696" s="1189" t="s">
        <v>391</v>
      </c>
      <c r="M696" s="1189" t="s">
        <v>244</v>
      </c>
      <c r="N696" s="1189" t="s">
        <v>233</v>
      </c>
      <c r="O696" s="2160"/>
      <c r="P696" s="2873"/>
      <c r="Q696" s="2160"/>
      <c r="R696" s="2168"/>
      <c r="S696" s="2168"/>
      <c r="T696" s="183" t="s">
        <v>392</v>
      </c>
      <c r="U696" s="185"/>
      <c r="V696" s="185"/>
      <c r="W696" s="185"/>
      <c r="X696" s="185"/>
      <c r="Y696" s="187"/>
      <c r="Z696" s="185"/>
      <c r="AA696" s="184"/>
      <c r="AB696" s="184"/>
      <c r="AC696" s="186"/>
      <c r="AD696" s="184"/>
      <c r="AE696" s="184"/>
      <c r="AF696" s="184"/>
    </row>
    <row r="697" spans="1:32" ht="30" x14ac:dyDescent="0.25">
      <c r="A697" s="2137"/>
      <c r="B697" s="1841"/>
      <c r="C697" s="1841"/>
      <c r="D697" s="1841"/>
      <c r="E697" s="1841"/>
      <c r="F697" s="1841"/>
      <c r="G697" s="1841"/>
      <c r="H697" s="1841"/>
      <c r="I697" s="2172"/>
      <c r="J697" s="2342"/>
      <c r="K697" s="2176"/>
      <c r="L697" s="1189" t="s">
        <v>393</v>
      </c>
      <c r="M697" s="1189" t="s">
        <v>244</v>
      </c>
      <c r="N697" s="1189" t="s">
        <v>241</v>
      </c>
      <c r="O697" s="2160"/>
      <c r="P697" s="2873"/>
      <c r="Q697" s="2160"/>
      <c r="R697" s="2168"/>
      <c r="S697" s="2168"/>
      <c r="T697" s="183" t="s">
        <v>394</v>
      </c>
      <c r="U697" s="185"/>
      <c r="V697" s="185"/>
      <c r="W697" s="185"/>
      <c r="X697" s="185"/>
      <c r="Y697" s="187"/>
      <c r="Z697" s="185"/>
      <c r="AA697" s="186"/>
      <c r="AB697" s="186"/>
      <c r="AC697" s="186"/>
      <c r="AD697" s="186"/>
      <c r="AE697" s="184"/>
      <c r="AF697" s="184"/>
    </row>
    <row r="698" spans="1:32" ht="30" x14ac:dyDescent="0.25">
      <c r="A698" s="2137"/>
      <c r="B698" s="1841"/>
      <c r="C698" s="1841"/>
      <c r="D698" s="1841"/>
      <c r="E698" s="1841"/>
      <c r="F698" s="1841"/>
      <c r="G698" s="1841"/>
      <c r="H698" s="1841"/>
      <c r="I698" s="2172"/>
      <c r="J698" s="2342"/>
      <c r="K698" s="2176"/>
      <c r="L698" s="1189" t="s">
        <v>395</v>
      </c>
      <c r="M698" s="1189" t="s">
        <v>244</v>
      </c>
      <c r="N698" s="1189" t="s">
        <v>237</v>
      </c>
      <c r="O698" s="2160"/>
      <c r="P698" s="2873"/>
      <c r="Q698" s="2160"/>
      <c r="R698" s="2168"/>
      <c r="S698" s="2168"/>
      <c r="T698" s="183" t="s">
        <v>394</v>
      </c>
      <c r="U698" s="185"/>
      <c r="V698" s="185"/>
      <c r="W698" s="185"/>
      <c r="X698" s="185"/>
      <c r="Y698" s="185"/>
      <c r="Z698" s="185"/>
      <c r="AA698" s="184"/>
      <c r="AB698" s="184"/>
      <c r="AC698" s="184"/>
      <c r="AD698" s="184"/>
      <c r="AE698" s="184"/>
      <c r="AF698" s="184"/>
    </row>
    <row r="699" spans="1:32" ht="30" x14ac:dyDescent="0.25">
      <c r="A699" s="2137"/>
      <c r="B699" s="1841"/>
      <c r="C699" s="1841"/>
      <c r="D699" s="1841"/>
      <c r="E699" s="1841"/>
      <c r="F699" s="1841"/>
      <c r="G699" s="1841"/>
      <c r="H699" s="1841"/>
      <c r="I699" s="2172"/>
      <c r="J699" s="2342"/>
      <c r="K699" s="2176"/>
      <c r="L699" s="1189" t="s">
        <v>396</v>
      </c>
      <c r="M699" s="1189" t="s">
        <v>244</v>
      </c>
      <c r="N699" s="1189" t="s">
        <v>237</v>
      </c>
      <c r="O699" s="2160"/>
      <c r="P699" s="2873"/>
      <c r="Q699" s="2160"/>
      <c r="R699" s="2168"/>
      <c r="S699" s="2168"/>
      <c r="T699" s="183" t="s">
        <v>397</v>
      </c>
      <c r="U699" s="187"/>
      <c r="V699" s="187"/>
      <c r="W699" s="187"/>
      <c r="X699" s="187"/>
      <c r="Y699" s="187"/>
      <c r="Z699" s="185"/>
      <c r="AA699" s="186"/>
      <c r="AB699" s="186"/>
      <c r="AC699" s="186"/>
      <c r="AD699" s="184"/>
      <c r="AE699" s="184"/>
      <c r="AF699" s="184"/>
    </row>
    <row r="700" spans="1:32" ht="30.75" thickBot="1" x14ac:dyDescent="0.3">
      <c r="A700" s="2138"/>
      <c r="B700" s="2139"/>
      <c r="C700" s="2139"/>
      <c r="D700" s="2139"/>
      <c r="E700" s="2139"/>
      <c r="F700" s="2139"/>
      <c r="G700" s="2139"/>
      <c r="H700" s="2139"/>
      <c r="I700" s="2173"/>
      <c r="J700" s="2343"/>
      <c r="K700" s="2177"/>
      <c r="L700" s="1189" t="s">
        <v>398</v>
      </c>
      <c r="M700" s="1189" t="s">
        <v>244</v>
      </c>
      <c r="N700" s="1189" t="s">
        <v>237</v>
      </c>
      <c r="O700" s="2161"/>
      <c r="P700" s="2874"/>
      <c r="Q700" s="2161"/>
      <c r="R700" s="2169"/>
      <c r="S700" s="2169"/>
      <c r="T700" s="183" t="s">
        <v>399</v>
      </c>
      <c r="U700" s="194"/>
      <c r="V700" s="194"/>
      <c r="W700" s="194"/>
      <c r="X700" s="194"/>
      <c r="Y700" s="196"/>
      <c r="Z700" s="194"/>
      <c r="AA700" s="192"/>
      <c r="AB700" s="192"/>
      <c r="AC700" s="193"/>
      <c r="AD700" s="192"/>
      <c r="AE700" s="192"/>
      <c r="AF700" s="192"/>
    </row>
    <row r="701" spans="1:32" ht="30" x14ac:dyDescent="0.25">
      <c r="A701" s="2338">
        <v>76</v>
      </c>
      <c r="B701" s="2140" t="s">
        <v>61</v>
      </c>
      <c r="C701" s="2140" t="s">
        <v>64</v>
      </c>
      <c r="D701" s="2140" t="s">
        <v>70</v>
      </c>
      <c r="E701" s="2140" t="s">
        <v>87</v>
      </c>
      <c r="F701" s="2140" t="s">
        <v>55</v>
      </c>
      <c r="G701" s="2140" t="s">
        <v>97</v>
      </c>
      <c r="H701" s="2140" t="s">
        <v>115</v>
      </c>
      <c r="I701" s="2332" t="s">
        <v>297</v>
      </c>
      <c r="J701" s="2334" t="s">
        <v>298</v>
      </c>
      <c r="K701" s="2336" t="s">
        <v>48</v>
      </c>
      <c r="L701" s="179" t="s">
        <v>382</v>
      </c>
      <c r="M701" s="179" t="s">
        <v>244</v>
      </c>
      <c r="N701" s="179" t="s">
        <v>237</v>
      </c>
      <c r="O701" s="2152" t="s">
        <v>213</v>
      </c>
      <c r="P701" s="2869">
        <v>10845751995.540001</v>
      </c>
      <c r="Q701" s="2152" t="s">
        <v>265</v>
      </c>
      <c r="R701" s="2192">
        <v>1</v>
      </c>
      <c r="S701" s="2192">
        <v>0.76</v>
      </c>
      <c r="T701" s="179" t="s">
        <v>383</v>
      </c>
      <c r="U701" s="181"/>
      <c r="V701" s="181"/>
      <c r="W701" s="181"/>
      <c r="X701" s="181"/>
      <c r="Y701" s="181"/>
      <c r="Z701" s="182"/>
      <c r="AA701" s="180"/>
      <c r="AB701" s="180"/>
      <c r="AC701" s="180"/>
      <c r="AD701" s="182"/>
      <c r="AE701" s="182"/>
      <c r="AF701" s="182"/>
    </row>
    <row r="702" spans="1:32" ht="30" x14ac:dyDescent="0.25">
      <c r="A702" s="2339"/>
      <c r="B702" s="2141"/>
      <c r="C702" s="2141"/>
      <c r="D702" s="2141"/>
      <c r="E702" s="2141"/>
      <c r="F702" s="2141"/>
      <c r="G702" s="2141"/>
      <c r="H702" s="2141"/>
      <c r="I702" s="2344"/>
      <c r="J702" s="2346"/>
      <c r="K702" s="2348"/>
      <c r="L702" s="183" t="s">
        <v>384</v>
      </c>
      <c r="M702" s="183" t="s">
        <v>244</v>
      </c>
      <c r="N702" s="183" t="s">
        <v>241</v>
      </c>
      <c r="O702" s="2187"/>
      <c r="P702" s="2875"/>
      <c r="Q702" s="2187"/>
      <c r="R702" s="2193"/>
      <c r="S702" s="2193"/>
      <c r="T702" s="183" t="s">
        <v>385</v>
      </c>
      <c r="U702" s="189"/>
      <c r="V702" s="189"/>
      <c r="W702" s="189"/>
      <c r="X702" s="189"/>
      <c r="Y702" s="189"/>
      <c r="Z702" s="190"/>
      <c r="AA702" s="188"/>
      <c r="AB702" s="188"/>
      <c r="AC702" s="188"/>
      <c r="AD702" s="190"/>
      <c r="AE702" s="190"/>
      <c r="AF702" s="190"/>
    </row>
    <row r="703" spans="1:32" ht="45" x14ac:dyDescent="0.25">
      <c r="A703" s="2339"/>
      <c r="B703" s="2141"/>
      <c r="C703" s="2141"/>
      <c r="D703" s="2141"/>
      <c r="E703" s="2141"/>
      <c r="F703" s="2141"/>
      <c r="G703" s="2141"/>
      <c r="H703" s="2141"/>
      <c r="I703" s="2344"/>
      <c r="J703" s="2346"/>
      <c r="K703" s="2348"/>
      <c r="L703" s="183" t="s">
        <v>386</v>
      </c>
      <c r="M703" s="183" t="s">
        <v>244</v>
      </c>
      <c r="N703" s="183" t="s">
        <v>233</v>
      </c>
      <c r="O703" s="2187"/>
      <c r="P703" s="2875"/>
      <c r="Q703" s="2187"/>
      <c r="R703" s="2193"/>
      <c r="S703" s="2193"/>
      <c r="T703" s="183" t="s">
        <v>385</v>
      </c>
      <c r="U703" s="189"/>
      <c r="V703" s="189"/>
      <c r="W703" s="189"/>
      <c r="X703" s="189"/>
      <c r="Y703" s="189"/>
      <c r="Z703" s="190"/>
      <c r="AA703" s="188"/>
      <c r="AB703" s="188"/>
      <c r="AC703" s="188"/>
      <c r="AD703" s="190"/>
      <c r="AE703" s="190"/>
      <c r="AF703" s="190"/>
    </row>
    <row r="704" spans="1:32" ht="60" x14ac:dyDescent="0.25">
      <c r="A704" s="2339"/>
      <c r="B704" s="2141"/>
      <c r="C704" s="2141"/>
      <c r="D704" s="2141"/>
      <c r="E704" s="2141"/>
      <c r="F704" s="2141"/>
      <c r="G704" s="2141"/>
      <c r="H704" s="2141"/>
      <c r="I704" s="2344"/>
      <c r="J704" s="2346"/>
      <c r="K704" s="2348"/>
      <c r="L704" s="183" t="s">
        <v>387</v>
      </c>
      <c r="M704" s="183" t="s">
        <v>244</v>
      </c>
      <c r="N704" s="183" t="s">
        <v>233</v>
      </c>
      <c r="O704" s="2187"/>
      <c r="P704" s="2875"/>
      <c r="Q704" s="2187"/>
      <c r="R704" s="2193"/>
      <c r="S704" s="2193"/>
      <c r="T704" s="183" t="s">
        <v>388</v>
      </c>
      <c r="U704" s="189"/>
      <c r="V704" s="189"/>
      <c r="W704" s="189"/>
      <c r="X704" s="189"/>
      <c r="Y704" s="189"/>
      <c r="Z704" s="190"/>
      <c r="AA704" s="188"/>
      <c r="AB704" s="188"/>
      <c r="AC704" s="188"/>
      <c r="AD704" s="190"/>
      <c r="AE704" s="190"/>
      <c r="AF704" s="190"/>
    </row>
    <row r="705" spans="1:32" ht="30" x14ac:dyDescent="0.25">
      <c r="A705" s="2339"/>
      <c r="B705" s="2141"/>
      <c r="C705" s="2141"/>
      <c r="D705" s="2141"/>
      <c r="E705" s="2141"/>
      <c r="F705" s="2141"/>
      <c r="G705" s="2141"/>
      <c r="H705" s="2141"/>
      <c r="I705" s="2344"/>
      <c r="J705" s="2346"/>
      <c r="K705" s="2348"/>
      <c r="L705" s="183" t="s">
        <v>389</v>
      </c>
      <c r="M705" s="183" t="s">
        <v>244</v>
      </c>
      <c r="N705" s="183" t="s">
        <v>218</v>
      </c>
      <c r="O705" s="2187"/>
      <c r="P705" s="2875"/>
      <c r="Q705" s="2187"/>
      <c r="R705" s="2193"/>
      <c r="S705" s="2193"/>
      <c r="T705" s="183" t="s">
        <v>390</v>
      </c>
      <c r="U705" s="189"/>
      <c r="V705" s="189"/>
      <c r="W705" s="189"/>
      <c r="X705" s="189"/>
      <c r="Y705" s="189"/>
      <c r="Z705" s="190"/>
      <c r="AA705" s="188"/>
      <c r="AB705" s="188"/>
      <c r="AC705" s="188"/>
      <c r="AD705" s="190"/>
      <c r="AE705" s="190"/>
      <c r="AF705" s="190"/>
    </row>
    <row r="706" spans="1:32" ht="45" x14ac:dyDescent="0.25">
      <c r="A706" s="2339"/>
      <c r="B706" s="2141"/>
      <c r="C706" s="2141"/>
      <c r="D706" s="2141"/>
      <c r="E706" s="2141"/>
      <c r="F706" s="2141"/>
      <c r="G706" s="2141"/>
      <c r="H706" s="2141"/>
      <c r="I706" s="2333"/>
      <c r="J706" s="2335"/>
      <c r="K706" s="2337"/>
      <c r="L706" s="183" t="s">
        <v>391</v>
      </c>
      <c r="M706" s="183" t="s">
        <v>244</v>
      </c>
      <c r="N706" s="183" t="s">
        <v>233</v>
      </c>
      <c r="O706" s="2153"/>
      <c r="P706" s="2870"/>
      <c r="Q706" s="2153"/>
      <c r="R706" s="2194"/>
      <c r="S706" s="2194"/>
      <c r="T706" s="183" t="s">
        <v>392</v>
      </c>
      <c r="U706" s="185"/>
      <c r="V706" s="185"/>
      <c r="W706" s="185"/>
      <c r="X706" s="185"/>
      <c r="Y706" s="187"/>
      <c r="Z706" s="184"/>
      <c r="AA706" s="184"/>
      <c r="AB706" s="184"/>
      <c r="AC706" s="186"/>
      <c r="AD706" s="184"/>
      <c r="AE706" s="184"/>
      <c r="AF706" s="184"/>
    </row>
    <row r="707" spans="1:32" ht="30" x14ac:dyDescent="0.25">
      <c r="A707" s="2339"/>
      <c r="B707" s="2141"/>
      <c r="C707" s="2141"/>
      <c r="D707" s="2141"/>
      <c r="E707" s="2141"/>
      <c r="F707" s="2141"/>
      <c r="G707" s="2141"/>
      <c r="H707" s="2141"/>
      <c r="I707" s="2333"/>
      <c r="J707" s="2335"/>
      <c r="K707" s="2337"/>
      <c r="L707" s="183" t="s">
        <v>393</v>
      </c>
      <c r="M707" s="183" t="s">
        <v>244</v>
      </c>
      <c r="N707" s="183" t="s">
        <v>241</v>
      </c>
      <c r="O707" s="2153"/>
      <c r="P707" s="2870"/>
      <c r="Q707" s="2153"/>
      <c r="R707" s="2194"/>
      <c r="S707" s="2194"/>
      <c r="T707" s="183" t="s">
        <v>394</v>
      </c>
      <c r="U707" s="185"/>
      <c r="V707" s="185"/>
      <c r="W707" s="185"/>
      <c r="X707" s="185"/>
      <c r="Y707" s="187"/>
      <c r="Z707" s="184"/>
      <c r="AA707" s="186"/>
      <c r="AB707" s="186"/>
      <c r="AC707" s="186"/>
      <c r="AD707" s="186"/>
      <c r="AE707" s="184"/>
      <c r="AF707" s="184"/>
    </row>
    <row r="708" spans="1:32" ht="30" x14ac:dyDescent="0.25">
      <c r="A708" s="2339"/>
      <c r="B708" s="2141"/>
      <c r="C708" s="2141"/>
      <c r="D708" s="2141"/>
      <c r="E708" s="2141"/>
      <c r="F708" s="2141"/>
      <c r="G708" s="2141"/>
      <c r="H708" s="2141"/>
      <c r="I708" s="2333"/>
      <c r="J708" s="2335"/>
      <c r="K708" s="2337"/>
      <c r="L708" s="183" t="s">
        <v>395</v>
      </c>
      <c r="M708" s="183" t="s">
        <v>244</v>
      </c>
      <c r="N708" s="183" t="s">
        <v>237</v>
      </c>
      <c r="O708" s="2153"/>
      <c r="P708" s="2870"/>
      <c r="Q708" s="2153"/>
      <c r="R708" s="2194"/>
      <c r="S708" s="2194"/>
      <c r="T708" s="183" t="s">
        <v>394</v>
      </c>
      <c r="U708" s="185"/>
      <c r="V708" s="185"/>
      <c r="W708" s="185"/>
      <c r="X708" s="185"/>
      <c r="Y708" s="185"/>
      <c r="Z708" s="184"/>
      <c r="AA708" s="184"/>
      <c r="AB708" s="184"/>
      <c r="AC708" s="184"/>
      <c r="AD708" s="184"/>
      <c r="AE708" s="184"/>
      <c r="AF708" s="184"/>
    </row>
    <row r="709" spans="1:32" ht="30" x14ac:dyDescent="0.25">
      <c r="A709" s="2339"/>
      <c r="B709" s="2141"/>
      <c r="C709" s="2141"/>
      <c r="D709" s="2141"/>
      <c r="E709" s="2141"/>
      <c r="F709" s="2141"/>
      <c r="G709" s="2141"/>
      <c r="H709" s="2141"/>
      <c r="I709" s="2333"/>
      <c r="J709" s="2335"/>
      <c r="K709" s="2337"/>
      <c r="L709" s="183" t="s">
        <v>396</v>
      </c>
      <c r="M709" s="183" t="s">
        <v>244</v>
      </c>
      <c r="N709" s="183" t="s">
        <v>237</v>
      </c>
      <c r="O709" s="2153"/>
      <c r="P709" s="2870"/>
      <c r="Q709" s="2153"/>
      <c r="R709" s="2194"/>
      <c r="S709" s="2194"/>
      <c r="T709" s="183" t="s">
        <v>397</v>
      </c>
      <c r="U709" s="187"/>
      <c r="V709" s="187"/>
      <c r="W709" s="187"/>
      <c r="X709" s="187"/>
      <c r="Y709" s="187"/>
      <c r="Z709" s="184"/>
      <c r="AA709" s="186"/>
      <c r="AB709" s="186"/>
      <c r="AC709" s="186"/>
      <c r="AD709" s="184"/>
      <c r="AE709" s="184"/>
      <c r="AF709" s="184"/>
    </row>
    <row r="710" spans="1:32" ht="30.75" thickBot="1" x14ac:dyDescent="0.3">
      <c r="A710" s="2350"/>
      <c r="B710" s="2142"/>
      <c r="C710" s="2142"/>
      <c r="D710" s="2142"/>
      <c r="E710" s="2142"/>
      <c r="F710" s="2142"/>
      <c r="G710" s="2142"/>
      <c r="H710" s="2142"/>
      <c r="I710" s="2345"/>
      <c r="J710" s="2347"/>
      <c r="K710" s="2349"/>
      <c r="L710" s="183" t="s">
        <v>398</v>
      </c>
      <c r="M710" s="183" t="s">
        <v>244</v>
      </c>
      <c r="N710" s="183" t="s">
        <v>237</v>
      </c>
      <c r="O710" s="2154"/>
      <c r="P710" s="2876"/>
      <c r="Q710" s="2154"/>
      <c r="R710" s="2195"/>
      <c r="S710" s="2195"/>
      <c r="T710" s="183" t="s">
        <v>399</v>
      </c>
      <c r="U710" s="194"/>
      <c r="V710" s="194"/>
      <c r="W710" s="194"/>
      <c r="X710" s="194"/>
      <c r="Y710" s="196"/>
      <c r="Z710" s="192"/>
      <c r="AA710" s="192"/>
      <c r="AB710" s="192"/>
      <c r="AC710" s="193"/>
      <c r="AD710" s="192"/>
      <c r="AE710" s="192"/>
      <c r="AF710" s="192"/>
    </row>
    <row r="711" spans="1:32" ht="30" x14ac:dyDescent="0.25">
      <c r="A711" s="2136">
        <v>77</v>
      </c>
      <c r="B711" s="1840" t="s">
        <v>61</v>
      </c>
      <c r="C711" s="1840" t="s">
        <v>64</v>
      </c>
      <c r="D711" s="1840" t="s">
        <v>70</v>
      </c>
      <c r="E711" s="1840" t="s">
        <v>87</v>
      </c>
      <c r="F711" s="1840" t="s">
        <v>55</v>
      </c>
      <c r="G711" s="1840" t="s">
        <v>97</v>
      </c>
      <c r="H711" s="1840" t="s">
        <v>115</v>
      </c>
      <c r="I711" s="2170" t="s">
        <v>299</v>
      </c>
      <c r="J711" s="2340" t="s">
        <v>300</v>
      </c>
      <c r="K711" s="2174" t="s">
        <v>48</v>
      </c>
      <c r="L711" s="1188" t="s">
        <v>382</v>
      </c>
      <c r="M711" s="1188" t="s">
        <v>244</v>
      </c>
      <c r="N711" s="1188" t="s">
        <v>237</v>
      </c>
      <c r="O711" s="2158" t="s">
        <v>213</v>
      </c>
      <c r="P711" s="2871">
        <v>200992336.75</v>
      </c>
      <c r="Q711" s="2158" t="s">
        <v>265</v>
      </c>
      <c r="R711" s="2166">
        <v>1</v>
      </c>
      <c r="S711" s="2166">
        <v>0.91</v>
      </c>
      <c r="T711" s="1188" t="s">
        <v>383</v>
      </c>
      <c r="U711" s="181"/>
      <c r="V711" s="181"/>
      <c r="W711" s="181"/>
      <c r="X711" s="180"/>
      <c r="Y711" s="180"/>
      <c r="Z711" s="182"/>
      <c r="AA711" s="180"/>
      <c r="AB711" s="180"/>
      <c r="AC711" s="180"/>
      <c r="AD711" s="182"/>
      <c r="AE711" s="182"/>
      <c r="AF711" s="182"/>
    </row>
    <row r="712" spans="1:32" ht="30" x14ac:dyDescent="0.25">
      <c r="A712" s="2137"/>
      <c r="B712" s="1841"/>
      <c r="C712" s="1841"/>
      <c r="D712" s="1841"/>
      <c r="E712" s="1841"/>
      <c r="F712" s="1841"/>
      <c r="G712" s="1841"/>
      <c r="H712" s="1841"/>
      <c r="I712" s="2171"/>
      <c r="J712" s="2341"/>
      <c r="K712" s="2175"/>
      <c r="L712" s="1189" t="s">
        <v>384</v>
      </c>
      <c r="M712" s="1189" t="s">
        <v>244</v>
      </c>
      <c r="N712" s="1189" t="s">
        <v>241</v>
      </c>
      <c r="O712" s="2159"/>
      <c r="P712" s="2872"/>
      <c r="Q712" s="2159"/>
      <c r="R712" s="2167"/>
      <c r="S712" s="2167"/>
      <c r="T712" s="1189" t="s">
        <v>385</v>
      </c>
      <c r="U712" s="189"/>
      <c r="V712" s="189"/>
      <c r="W712" s="189"/>
      <c r="X712" s="188"/>
      <c r="Y712" s="188"/>
      <c r="Z712" s="190"/>
      <c r="AA712" s="188"/>
      <c r="AB712" s="188"/>
      <c r="AC712" s="188"/>
      <c r="AD712" s="190"/>
      <c r="AE712" s="190"/>
      <c r="AF712" s="190"/>
    </row>
    <row r="713" spans="1:32" ht="45" x14ac:dyDescent="0.25">
      <c r="A713" s="2137"/>
      <c r="B713" s="1841"/>
      <c r="C713" s="1841"/>
      <c r="D713" s="1841"/>
      <c r="E713" s="1841"/>
      <c r="F713" s="1841"/>
      <c r="G713" s="1841"/>
      <c r="H713" s="1841"/>
      <c r="I713" s="2171"/>
      <c r="J713" s="2341"/>
      <c r="K713" s="2175"/>
      <c r="L713" s="1189" t="s">
        <v>386</v>
      </c>
      <c r="M713" s="1189" t="s">
        <v>244</v>
      </c>
      <c r="N713" s="1189" t="s">
        <v>233</v>
      </c>
      <c r="O713" s="2159"/>
      <c r="P713" s="2872"/>
      <c r="Q713" s="2159"/>
      <c r="R713" s="2167"/>
      <c r="S713" s="2167"/>
      <c r="T713" s="1189" t="s">
        <v>385</v>
      </c>
      <c r="U713" s="189"/>
      <c r="V713" s="189"/>
      <c r="W713" s="189"/>
      <c r="X713" s="188"/>
      <c r="Y713" s="188"/>
      <c r="Z713" s="190"/>
      <c r="AA713" s="188"/>
      <c r="AB713" s="188"/>
      <c r="AC713" s="188"/>
      <c r="AD713" s="190"/>
      <c r="AE713" s="190"/>
      <c r="AF713" s="190"/>
    </row>
    <row r="714" spans="1:32" ht="60" x14ac:dyDescent="0.25">
      <c r="A714" s="2137"/>
      <c r="B714" s="1841"/>
      <c r="C714" s="1841"/>
      <c r="D714" s="1841"/>
      <c r="E714" s="1841"/>
      <c r="F714" s="1841"/>
      <c r="G714" s="1841"/>
      <c r="H714" s="1841"/>
      <c r="I714" s="2171"/>
      <c r="J714" s="2341"/>
      <c r="K714" s="2175"/>
      <c r="L714" s="1189" t="s">
        <v>387</v>
      </c>
      <c r="M714" s="1189" t="s">
        <v>244</v>
      </c>
      <c r="N714" s="1189" t="s">
        <v>233</v>
      </c>
      <c r="O714" s="2159"/>
      <c r="P714" s="2872"/>
      <c r="Q714" s="2159"/>
      <c r="R714" s="2167"/>
      <c r="S714" s="2167"/>
      <c r="T714" s="1189" t="s">
        <v>388</v>
      </c>
      <c r="U714" s="189"/>
      <c r="V714" s="189"/>
      <c r="W714" s="189"/>
      <c r="X714" s="188"/>
      <c r="Y714" s="188"/>
      <c r="Z714" s="190"/>
      <c r="AA714" s="188"/>
      <c r="AB714" s="188"/>
      <c r="AC714" s="188"/>
      <c r="AD714" s="190"/>
      <c r="AE714" s="190"/>
      <c r="AF714" s="190"/>
    </row>
    <row r="715" spans="1:32" ht="30" x14ac:dyDescent="0.25">
      <c r="A715" s="2137"/>
      <c r="B715" s="1841"/>
      <c r="C715" s="1841"/>
      <c r="D715" s="1841"/>
      <c r="E715" s="1841"/>
      <c r="F715" s="1841"/>
      <c r="G715" s="1841"/>
      <c r="H715" s="1841"/>
      <c r="I715" s="2171"/>
      <c r="J715" s="2341"/>
      <c r="K715" s="2175"/>
      <c r="L715" s="1189" t="s">
        <v>389</v>
      </c>
      <c r="M715" s="1189" t="s">
        <v>244</v>
      </c>
      <c r="N715" s="1189" t="s">
        <v>218</v>
      </c>
      <c r="O715" s="2159"/>
      <c r="P715" s="2872"/>
      <c r="Q715" s="2159"/>
      <c r="R715" s="2167"/>
      <c r="S715" s="2167"/>
      <c r="T715" s="1189" t="s">
        <v>390</v>
      </c>
      <c r="U715" s="189"/>
      <c r="V715" s="189"/>
      <c r="W715" s="189"/>
      <c r="X715" s="188"/>
      <c r="Y715" s="188"/>
      <c r="Z715" s="190"/>
      <c r="AA715" s="188"/>
      <c r="AB715" s="188"/>
      <c r="AC715" s="188"/>
      <c r="AD715" s="190"/>
      <c r="AE715" s="190"/>
      <c r="AF715" s="190"/>
    </row>
    <row r="716" spans="1:32" ht="45" x14ac:dyDescent="0.25">
      <c r="A716" s="2137"/>
      <c r="B716" s="1841"/>
      <c r="C716" s="1841"/>
      <c r="D716" s="1841"/>
      <c r="E716" s="1841"/>
      <c r="F716" s="1841"/>
      <c r="G716" s="1841"/>
      <c r="H716" s="1841"/>
      <c r="I716" s="2172"/>
      <c r="J716" s="2342"/>
      <c r="K716" s="2176"/>
      <c r="L716" s="1189" t="s">
        <v>391</v>
      </c>
      <c r="M716" s="1189" t="s">
        <v>244</v>
      </c>
      <c r="N716" s="1189" t="s">
        <v>233</v>
      </c>
      <c r="O716" s="2160"/>
      <c r="P716" s="2873"/>
      <c r="Q716" s="2160"/>
      <c r="R716" s="2168"/>
      <c r="S716" s="2168"/>
      <c r="T716" s="1189" t="s">
        <v>392</v>
      </c>
      <c r="U716" s="185"/>
      <c r="V716" s="185"/>
      <c r="W716" s="185"/>
      <c r="X716" s="184"/>
      <c r="Y716" s="186"/>
      <c r="Z716" s="184"/>
      <c r="AA716" s="184"/>
      <c r="AB716" s="184"/>
      <c r="AC716" s="186"/>
      <c r="AD716" s="184"/>
      <c r="AE716" s="184"/>
      <c r="AF716" s="184"/>
    </row>
    <row r="717" spans="1:32" ht="30" x14ac:dyDescent="0.25">
      <c r="A717" s="2137"/>
      <c r="B717" s="1841"/>
      <c r="C717" s="1841"/>
      <c r="D717" s="1841"/>
      <c r="E717" s="1841"/>
      <c r="F717" s="1841"/>
      <c r="G717" s="1841"/>
      <c r="H717" s="1841"/>
      <c r="I717" s="2172"/>
      <c r="J717" s="2342"/>
      <c r="K717" s="2176"/>
      <c r="L717" s="1189" t="s">
        <v>393</v>
      </c>
      <c r="M717" s="1189" t="s">
        <v>244</v>
      </c>
      <c r="N717" s="1189" t="s">
        <v>241</v>
      </c>
      <c r="O717" s="2160"/>
      <c r="P717" s="2873"/>
      <c r="Q717" s="2160"/>
      <c r="R717" s="2168"/>
      <c r="S717" s="2168"/>
      <c r="T717" s="1189" t="s">
        <v>394</v>
      </c>
      <c r="U717" s="185"/>
      <c r="V717" s="185"/>
      <c r="W717" s="185"/>
      <c r="X717" s="184"/>
      <c r="Y717" s="186"/>
      <c r="Z717" s="184"/>
      <c r="AA717" s="186"/>
      <c r="AB717" s="186"/>
      <c r="AC717" s="186"/>
      <c r="AD717" s="186"/>
      <c r="AE717" s="184"/>
      <c r="AF717" s="184"/>
    </row>
    <row r="718" spans="1:32" ht="30" x14ac:dyDescent="0.25">
      <c r="A718" s="2137"/>
      <c r="B718" s="1841"/>
      <c r="C718" s="1841"/>
      <c r="D718" s="1841"/>
      <c r="E718" s="1841"/>
      <c r="F718" s="1841"/>
      <c r="G718" s="1841"/>
      <c r="H718" s="1841"/>
      <c r="I718" s="2172"/>
      <c r="J718" s="2342"/>
      <c r="K718" s="2176"/>
      <c r="L718" s="1189" t="s">
        <v>395</v>
      </c>
      <c r="M718" s="1189" t="s">
        <v>244</v>
      </c>
      <c r="N718" s="1189" t="s">
        <v>237</v>
      </c>
      <c r="O718" s="2160"/>
      <c r="P718" s="2873"/>
      <c r="Q718" s="2160"/>
      <c r="R718" s="2168"/>
      <c r="S718" s="2168"/>
      <c r="T718" s="1189" t="s">
        <v>394</v>
      </c>
      <c r="U718" s="185"/>
      <c r="V718" s="185"/>
      <c r="W718" s="185"/>
      <c r="X718" s="184"/>
      <c r="Y718" s="184"/>
      <c r="Z718" s="184"/>
      <c r="AA718" s="184"/>
      <c r="AB718" s="184"/>
      <c r="AC718" s="184"/>
      <c r="AD718" s="184"/>
      <c r="AE718" s="184"/>
      <c r="AF718" s="184"/>
    </row>
    <row r="719" spans="1:32" ht="30" x14ac:dyDescent="0.25">
      <c r="A719" s="2137"/>
      <c r="B719" s="1841"/>
      <c r="C719" s="1841"/>
      <c r="D719" s="1841"/>
      <c r="E719" s="1841"/>
      <c r="F719" s="1841"/>
      <c r="G719" s="1841"/>
      <c r="H719" s="1841"/>
      <c r="I719" s="2172"/>
      <c r="J719" s="2342"/>
      <c r="K719" s="2176"/>
      <c r="L719" s="1189" t="s">
        <v>396</v>
      </c>
      <c r="M719" s="1189" t="s">
        <v>244</v>
      </c>
      <c r="N719" s="1189" t="s">
        <v>237</v>
      </c>
      <c r="O719" s="2160"/>
      <c r="P719" s="2873"/>
      <c r="Q719" s="2160"/>
      <c r="R719" s="2168"/>
      <c r="S719" s="2168"/>
      <c r="T719" s="1189" t="s">
        <v>397</v>
      </c>
      <c r="U719" s="187"/>
      <c r="V719" s="187"/>
      <c r="W719" s="187"/>
      <c r="X719" s="186"/>
      <c r="Y719" s="186"/>
      <c r="Z719" s="184"/>
      <c r="AA719" s="186"/>
      <c r="AB719" s="186"/>
      <c r="AC719" s="186"/>
      <c r="AD719" s="184"/>
      <c r="AE719" s="184"/>
      <c r="AF719" s="184"/>
    </row>
    <row r="720" spans="1:32" ht="30.75" thickBot="1" x14ac:dyDescent="0.3">
      <c r="A720" s="2138"/>
      <c r="B720" s="2139"/>
      <c r="C720" s="2139"/>
      <c r="D720" s="2139"/>
      <c r="E720" s="2139"/>
      <c r="F720" s="2139"/>
      <c r="G720" s="2139"/>
      <c r="H720" s="2139"/>
      <c r="I720" s="2173"/>
      <c r="J720" s="2343"/>
      <c r="K720" s="2177"/>
      <c r="L720" s="1189" t="s">
        <v>398</v>
      </c>
      <c r="M720" s="1189" t="s">
        <v>244</v>
      </c>
      <c r="N720" s="1189" t="s">
        <v>237</v>
      </c>
      <c r="O720" s="2161"/>
      <c r="P720" s="2874"/>
      <c r="Q720" s="2161"/>
      <c r="R720" s="2169"/>
      <c r="S720" s="2169"/>
      <c r="T720" s="1189" t="s">
        <v>399</v>
      </c>
      <c r="U720" s="194"/>
      <c r="V720" s="194"/>
      <c r="W720" s="194"/>
      <c r="X720" s="192"/>
      <c r="Y720" s="193"/>
      <c r="Z720" s="192"/>
      <c r="AA720" s="192"/>
      <c r="AB720" s="192"/>
      <c r="AC720" s="193"/>
      <c r="AD720" s="192"/>
      <c r="AE720" s="192"/>
      <c r="AF720" s="192"/>
    </row>
    <row r="721" spans="1:32" ht="30" x14ac:dyDescent="0.25">
      <c r="A721" s="2338">
        <v>78</v>
      </c>
      <c r="B721" s="2140" t="s">
        <v>61</v>
      </c>
      <c r="C721" s="2140" t="s">
        <v>64</v>
      </c>
      <c r="D721" s="2140" t="s">
        <v>70</v>
      </c>
      <c r="E721" s="2140" t="s">
        <v>87</v>
      </c>
      <c r="F721" s="2140" t="s">
        <v>55</v>
      </c>
      <c r="G721" s="2140" t="s">
        <v>97</v>
      </c>
      <c r="H721" s="2140" t="s">
        <v>115</v>
      </c>
      <c r="I721" s="2332" t="s">
        <v>301</v>
      </c>
      <c r="J721" s="2334" t="s">
        <v>302</v>
      </c>
      <c r="K721" s="2336" t="s">
        <v>201</v>
      </c>
      <c r="L721" s="179" t="s">
        <v>382</v>
      </c>
      <c r="M721" s="179" t="s">
        <v>244</v>
      </c>
      <c r="N721" s="179" t="s">
        <v>237</v>
      </c>
      <c r="O721" s="2152" t="s">
        <v>213</v>
      </c>
      <c r="P721" s="2869">
        <v>49319085.840000004</v>
      </c>
      <c r="Q721" s="2152" t="s">
        <v>265</v>
      </c>
      <c r="R721" s="2192">
        <v>1</v>
      </c>
      <c r="S721" s="2192">
        <v>0.33</v>
      </c>
      <c r="T721" s="179" t="s">
        <v>383</v>
      </c>
      <c r="U721" s="181"/>
      <c r="V721" s="181"/>
      <c r="W721" s="181"/>
      <c r="X721" s="181"/>
      <c r="Y721" s="181"/>
      <c r="Z721" s="195"/>
      <c r="AA721" s="180"/>
      <c r="AB721" s="180"/>
      <c r="AC721" s="180"/>
      <c r="AD721" s="182"/>
      <c r="AE721" s="182"/>
      <c r="AF721" s="182"/>
    </row>
    <row r="722" spans="1:32" ht="30" x14ac:dyDescent="0.25">
      <c r="A722" s="2339"/>
      <c r="B722" s="2141"/>
      <c r="C722" s="2141"/>
      <c r="D722" s="2141"/>
      <c r="E722" s="2141"/>
      <c r="F722" s="2141"/>
      <c r="G722" s="2141"/>
      <c r="H722" s="2141"/>
      <c r="I722" s="2344"/>
      <c r="J722" s="2346"/>
      <c r="K722" s="2348"/>
      <c r="L722" s="183" t="s">
        <v>384</v>
      </c>
      <c r="M722" s="183" t="s">
        <v>244</v>
      </c>
      <c r="N722" s="183" t="s">
        <v>241</v>
      </c>
      <c r="O722" s="2187"/>
      <c r="P722" s="2875"/>
      <c r="Q722" s="2187"/>
      <c r="R722" s="2193"/>
      <c r="S722" s="2193"/>
      <c r="T722" s="183" t="s">
        <v>385</v>
      </c>
      <c r="U722" s="189"/>
      <c r="V722" s="189"/>
      <c r="W722" s="189"/>
      <c r="X722" s="189"/>
      <c r="Y722" s="189"/>
      <c r="Z722" s="191"/>
      <c r="AA722" s="188"/>
      <c r="AB722" s="188"/>
      <c r="AC722" s="188"/>
      <c r="AD722" s="190"/>
      <c r="AE722" s="190"/>
      <c r="AF722" s="190"/>
    </row>
    <row r="723" spans="1:32" ht="45" x14ac:dyDescent="0.25">
      <c r="A723" s="2339"/>
      <c r="B723" s="2141"/>
      <c r="C723" s="2141"/>
      <c r="D723" s="2141"/>
      <c r="E723" s="2141"/>
      <c r="F723" s="2141"/>
      <c r="G723" s="2141"/>
      <c r="H723" s="2141"/>
      <c r="I723" s="2344"/>
      <c r="J723" s="2346"/>
      <c r="K723" s="2348"/>
      <c r="L723" s="183" t="s">
        <v>386</v>
      </c>
      <c r="M723" s="183" t="s">
        <v>244</v>
      </c>
      <c r="N723" s="183" t="s">
        <v>233</v>
      </c>
      <c r="O723" s="2187"/>
      <c r="P723" s="2875"/>
      <c r="Q723" s="2187"/>
      <c r="R723" s="2193"/>
      <c r="S723" s="2193"/>
      <c r="T723" s="183" t="s">
        <v>385</v>
      </c>
      <c r="U723" s="189"/>
      <c r="V723" s="189"/>
      <c r="W723" s="189"/>
      <c r="X723" s="189"/>
      <c r="Y723" s="189"/>
      <c r="Z723" s="191"/>
      <c r="AA723" s="188"/>
      <c r="AB723" s="188"/>
      <c r="AC723" s="188"/>
      <c r="AD723" s="190"/>
      <c r="AE723" s="190"/>
      <c r="AF723" s="190"/>
    </row>
    <row r="724" spans="1:32" ht="60" x14ac:dyDescent="0.25">
      <c r="A724" s="2339"/>
      <c r="B724" s="2141"/>
      <c r="C724" s="2141"/>
      <c r="D724" s="2141"/>
      <c r="E724" s="2141"/>
      <c r="F724" s="2141"/>
      <c r="G724" s="2141"/>
      <c r="H724" s="2141"/>
      <c r="I724" s="2344"/>
      <c r="J724" s="2346"/>
      <c r="K724" s="2348"/>
      <c r="L724" s="183" t="s">
        <v>387</v>
      </c>
      <c r="M724" s="183" t="s">
        <v>244</v>
      </c>
      <c r="N724" s="183" t="s">
        <v>233</v>
      </c>
      <c r="O724" s="2187"/>
      <c r="P724" s="2875"/>
      <c r="Q724" s="2187"/>
      <c r="R724" s="2193"/>
      <c r="S724" s="2193"/>
      <c r="T724" s="183" t="s">
        <v>388</v>
      </c>
      <c r="U724" s="189"/>
      <c r="V724" s="189"/>
      <c r="W724" s="189"/>
      <c r="X724" s="189"/>
      <c r="Y724" s="189"/>
      <c r="Z724" s="191"/>
      <c r="AA724" s="188"/>
      <c r="AB724" s="188"/>
      <c r="AC724" s="188"/>
      <c r="AD724" s="190"/>
      <c r="AE724" s="190"/>
      <c r="AF724" s="190"/>
    </row>
    <row r="725" spans="1:32" ht="30" x14ac:dyDescent="0.25">
      <c r="A725" s="2339"/>
      <c r="B725" s="2141"/>
      <c r="C725" s="2141"/>
      <c r="D725" s="2141"/>
      <c r="E725" s="2141"/>
      <c r="F725" s="2141"/>
      <c r="G725" s="2141"/>
      <c r="H725" s="2141"/>
      <c r="I725" s="2344"/>
      <c r="J725" s="2346"/>
      <c r="K725" s="2348"/>
      <c r="L725" s="183" t="s">
        <v>389</v>
      </c>
      <c r="M725" s="183" t="s">
        <v>244</v>
      </c>
      <c r="N725" s="183" t="s">
        <v>218</v>
      </c>
      <c r="O725" s="2187"/>
      <c r="P725" s="2875"/>
      <c r="Q725" s="2187"/>
      <c r="R725" s="2193"/>
      <c r="S725" s="2193"/>
      <c r="T725" s="183" t="s">
        <v>390</v>
      </c>
      <c r="U725" s="189"/>
      <c r="V725" s="189"/>
      <c r="W725" s="189"/>
      <c r="X725" s="189"/>
      <c r="Y725" s="189"/>
      <c r="Z725" s="191"/>
      <c r="AA725" s="188"/>
      <c r="AB725" s="188"/>
      <c r="AC725" s="188"/>
      <c r="AD725" s="190"/>
      <c r="AE725" s="190"/>
      <c r="AF725" s="190"/>
    </row>
    <row r="726" spans="1:32" ht="45" x14ac:dyDescent="0.25">
      <c r="A726" s="2339"/>
      <c r="B726" s="2141"/>
      <c r="C726" s="2141"/>
      <c r="D726" s="2141"/>
      <c r="E726" s="2141"/>
      <c r="F726" s="2141"/>
      <c r="G726" s="2141"/>
      <c r="H726" s="2141"/>
      <c r="I726" s="2333"/>
      <c r="J726" s="2335"/>
      <c r="K726" s="2337"/>
      <c r="L726" s="183" t="s">
        <v>391</v>
      </c>
      <c r="M726" s="183" t="s">
        <v>244</v>
      </c>
      <c r="N726" s="183" t="s">
        <v>233</v>
      </c>
      <c r="O726" s="2153"/>
      <c r="P726" s="2870"/>
      <c r="Q726" s="2153"/>
      <c r="R726" s="2194"/>
      <c r="S726" s="2194"/>
      <c r="T726" s="183" t="s">
        <v>392</v>
      </c>
      <c r="U726" s="185"/>
      <c r="V726" s="185"/>
      <c r="W726" s="185"/>
      <c r="X726" s="185"/>
      <c r="Y726" s="187"/>
      <c r="Z726" s="185"/>
      <c r="AA726" s="184"/>
      <c r="AB726" s="184"/>
      <c r="AC726" s="186"/>
      <c r="AD726" s="184"/>
      <c r="AE726" s="184"/>
      <c r="AF726" s="184"/>
    </row>
    <row r="727" spans="1:32" ht="30" x14ac:dyDescent="0.25">
      <c r="A727" s="2339"/>
      <c r="B727" s="2141"/>
      <c r="C727" s="2141"/>
      <c r="D727" s="2141"/>
      <c r="E727" s="2141"/>
      <c r="F727" s="2141"/>
      <c r="G727" s="2141"/>
      <c r="H727" s="2141"/>
      <c r="I727" s="2333"/>
      <c r="J727" s="2335"/>
      <c r="K727" s="2337"/>
      <c r="L727" s="183" t="s">
        <v>393</v>
      </c>
      <c r="M727" s="183" t="s">
        <v>244</v>
      </c>
      <c r="N727" s="183" t="s">
        <v>241</v>
      </c>
      <c r="O727" s="2153"/>
      <c r="P727" s="2870"/>
      <c r="Q727" s="2153"/>
      <c r="R727" s="2194"/>
      <c r="S727" s="2194"/>
      <c r="T727" s="183" t="s">
        <v>394</v>
      </c>
      <c r="U727" s="185"/>
      <c r="V727" s="185"/>
      <c r="W727" s="185"/>
      <c r="X727" s="185"/>
      <c r="Y727" s="187"/>
      <c r="Z727" s="185"/>
      <c r="AA727" s="186"/>
      <c r="AB727" s="186"/>
      <c r="AC727" s="186"/>
      <c r="AD727" s="186"/>
      <c r="AE727" s="184"/>
      <c r="AF727" s="184"/>
    </row>
    <row r="728" spans="1:32" ht="30" x14ac:dyDescent="0.25">
      <c r="A728" s="2339"/>
      <c r="B728" s="2141"/>
      <c r="C728" s="2141"/>
      <c r="D728" s="2141"/>
      <c r="E728" s="2141"/>
      <c r="F728" s="2141"/>
      <c r="G728" s="2141"/>
      <c r="H728" s="2141"/>
      <c r="I728" s="2333"/>
      <c r="J728" s="2335"/>
      <c r="K728" s="2337"/>
      <c r="L728" s="183" t="s">
        <v>395</v>
      </c>
      <c r="M728" s="183" t="s">
        <v>244</v>
      </c>
      <c r="N728" s="183" t="s">
        <v>237</v>
      </c>
      <c r="O728" s="2153"/>
      <c r="P728" s="2870"/>
      <c r="Q728" s="2153"/>
      <c r="R728" s="2194"/>
      <c r="S728" s="2194"/>
      <c r="T728" s="183" t="s">
        <v>394</v>
      </c>
      <c r="U728" s="185"/>
      <c r="V728" s="185"/>
      <c r="W728" s="185"/>
      <c r="X728" s="185"/>
      <c r="Y728" s="185"/>
      <c r="Z728" s="185"/>
      <c r="AA728" s="184"/>
      <c r="AB728" s="184"/>
      <c r="AC728" s="184"/>
      <c r="AD728" s="184"/>
      <c r="AE728" s="184"/>
      <c r="AF728" s="184"/>
    </row>
    <row r="729" spans="1:32" ht="30" x14ac:dyDescent="0.25">
      <c r="A729" s="2339"/>
      <c r="B729" s="2141"/>
      <c r="C729" s="2141"/>
      <c r="D729" s="2141"/>
      <c r="E729" s="2141"/>
      <c r="F729" s="2141"/>
      <c r="G729" s="2141"/>
      <c r="H729" s="2141"/>
      <c r="I729" s="2333"/>
      <c r="J729" s="2335"/>
      <c r="K729" s="2337"/>
      <c r="L729" s="183" t="s">
        <v>396</v>
      </c>
      <c r="M729" s="183" t="s">
        <v>244</v>
      </c>
      <c r="N729" s="183" t="s">
        <v>237</v>
      </c>
      <c r="O729" s="2153"/>
      <c r="P729" s="2870"/>
      <c r="Q729" s="2153"/>
      <c r="R729" s="2194"/>
      <c r="S729" s="2194"/>
      <c r="T729" s="183" t="s">
        <v>397</v>
      </c>
      <c r="U729" s="187"/>
      <c r="V729" s="187"/>
      <c r="W729" s="187"/>
      <c r="X729" s="187"/>
      <c r="Y729" s="187"/>
      <c r="Z729" s="185"/>
      <c r="AA729" s="186"/>
      <c r="AB729" s="186"/>
      <c r="AC729" s="186"/>
      <c r="AD729" s="184"/>
      <c r="AE729" s="184"/>
      <c r="AF729" s="184"/>
    </row>
    <row r="730" spans="1:32" ht="30.75" thickBot="1" x14ac:dyDescent="0.3">
      <c r="A730" s="2350"/>
      <c r="B730" s="2142"/>
      <c r="C730" s="2142"/>
      <c r="D730" s="2142"/>
      <c r="E730" s="2142"/>
      <c r="F730" s="2142"/>
      <c r="G730" s="2142"/>
      <c r="H730" s="2142"/>
      <c r="I730" s="2345"/>
      <c r="J730" s="2347"/>
      <c r="K730" s="2349"/>
      <c r="L730" s="183" t="s">
        <v>398</v>
      </c>
      <c r="M730" s="183" t="s">
        <v>244</v>
      </c>
      <c r="N730" s="183" t="s">
        <v>237</v>
      </c>
      <c r="O730" s="2154"/>
      <c r="P730" s="2876"/>
      <c r="Q730" s="2154"/>
      <c r="R730" s="2195"/>
      <c r="S730" s="2195"/>
      <c r="T730" s="183" t="s">
        <v>399</v>
      </c>
      <c r="U730" s="194"/>
      <c r="V730" s="194"/>
      <c r="W730" s="194"/>
      <c r="X730" s="194"/>
      <c r="Y730" s="196"/>
      <c r="Z730" s="194"/>
      <c r="AA730" s="192"/>
      <c r="AB730" s="192"/>
      <c r="AC730" s="193"/>
      <c r="AD730" s="192"/>
      <c r="AE730" s="192"/>
      <c r="AF730" s="192"/>
    </row>
    <row r="731" spans="1:32" ht="30" x14ac:dyDescent="0.25">
      <c r="A731" s="2136">
        <v>79</v>
      </c>
      <c r="B731" s="1840" t="s">
        <v>61</v>
      </c>
      <c r="C731" s="1840" t="s">
        <v>64</v>
      </c>
      <c r="D731" s="1840" t="s">
        <v>70</v>
      </c>
      <c r="E731" s="1840" t="s">
        <v>87</v>
      </c>
      <c r="F731" s="1840" t="s">
        <v>55</v>
      </c>
      <c r="G731" s="1840" t="s">
        <v>97</v>
      </c>
      <c r="H731" s="1840" t="s">
        <v>115</v>
      </c>
      <c r="I731" s="2170" t="s">
        <v>303</v>
      </c>
      <c r="J731" s="2340" t="s">
        <v>304</v>
      </c>
      <c r="K731" s="2174" t="s">
        <v>201</v>
      </c>
      <c r="L731" s="1188" t="s">
        <v>382</v>
      </c>
      <c r="M731" s="1188" t="s">
        <v>244</v>
      </c>
      <c r="N731" s="1188" t="s">
        <v>237</v>
      </c>
      <c r="O731" s="2158" t="s">
        <v>213</v>
      </c>
      <c r="P731" s="2871">
        <v>23607655.649999999</v>
      </c>
      <c r="Q731" s="2158" t="s">
        <v>265</v>
      </c>
      <c r="R731" s="2166">
        <v>1</v>
      </c>
      <c r="S731" s="2166">
        <v>0.69</v>
      </c>
      <c r="T731" s="1188" t="s">
        <v>383</v>
      </c>
      <c r="U731" s="181"/>
      <c r="V731" s="181"/>
      <c r="W731" s="181"/>
      <c r="X731" s="181"/>
      <c r="Y731" s="181"/>
      <c r="Z731" s="182"/>
      <c r="AA731" s="180"/>
      <c r="AB731" s="180"/>
      <c r="AC731" s="180"/>
      <c r="AD731" s="182"/>
      <c r="AE731" s="182"/>
      <c r="AF731" s="182"/>
    </row>
    <row r="732" spans="1:32" ht="30" x14ac:dyDescent="0.25">
      <c r="A732" s="2137"/>
      <c r="B732" s="1841"/>
      <c r="C732" s="1841"/>
      <c r="D732" s="1841"/>
      <c r="E732" s="1841"/>
      <c r="F732" s="1841"/>
      <c r="G732" s="1841"/>
      <c r="H732" s="1841"/>
      <c r="I732" s="2171"/>
      <c r="J732" s="2341"/>
      <c r="K732" s="2175"/>
      <c r="L732" s="1189" t="s">
        <v>384</v>
      </c>
      <c r="M732" s="1189" t="s">
        <v>244</v>
      </c>
      <c r="N732" s="1189" t="s">
        <v>241</v>
      </c>
      <c r="O732" s="2159"/>
      <c r="P732" s="2872"/>
      <c r="Q732" s="2159"/>
      <c r="R732" s="2167"/>
      <c r="S732" s="2167"/>
      <c r="T732" s="1189" t="s">
        <v>385</v>
      </c>
      <c r="U732" s="189"/>
      <c r="V732" s="189"/>
      <c r="W732" s="189"/>
      <c r="X732" s="189"/>
      <c r="Y732" s="189"/>
      <c r="Z732" s="190"/>
      <c r="AA732" s="188"/>
      <c r="AB732" s="188"/>
      <c r="AC732" s="188"/>
      <c r="AD732" s="190"/>
      <c r="AE732" s="190"/>
      <c r="AF732" s="190"/>
    </row>
    <row r="733" spans="1:32" ht="45" x14ac:dyDescent="0.25">
      <c r="A733" s="2137"/>
      <c r="B733" s="1841"/>
      <c r="C733" s="1841"/>
      <c r="D733" s="1841"/>
      <c r="E733" s="1841"/>
      <c r="F733" s="1841"/>
      <c r="G733" s="1841"/>
      <c r="H733" s="1841"/>
      <c r="I733" s="2171"/>
      <c r="J733" s="2341"/>
      <c r="K733" s="2175"/>
      <c r="L733" s="1189" t="s">
        <v>386</v>
      </c>
      <c r="M733" s="1189" t="s">
        <v>244</v>
      </c>
      <c r="N733" s="1189" t="s">
        <v>233</v>
      </c>
      <c r="O733" s="2159"/>
      <c r="P733" s="2872"/>
      <c r="Q733" s="2159"/>
      <c r="R733" s="2167"/>
      <c r="S733" s="2167"/>
      <c r="T733" s="1189" t="s">
        <v>385</v>
      </c>
      <c r="U733" s="189"/>
      <c r="V733" s="189"/>
      <c r="W733" s="189"/>
      <c r="X733" s="189"/>
      <c r="Y733" s="189"/>
      <c r="Z733" s="190"/>
      <c r="AA733" s="188"/>
      <c r="AB733" s="188"/>
      <c r="AC733" s="188"/>
      <c r="AD733" s="190"/>
      <c r="AE733" s="190"/>
      <c r="AF733" s="190"/>
    </row>
    <row r="734" spans="1:32" ht="60" x14ac:dyDescent="0.25">
      <c r="A734" s="2137"/>
      <c r="B734" s="1841"/>
      <c r="C734" s="1841"/>
      <c r="D734" s="1841"/>
      <c r="E734" s="1841"/>
      <c r="F734" s="1841"/>
      <c r="G734" s="1841"/>
      <c r="H734" s="1841"/>
      <c r="I734" s="2171"/>
      <c r="J734" s="2341"/>
      <c r="K734" s="2175"/>
      <c r="L734" s="1189" t="s">
        <v>387</v>
      </c>
      <c r="M734" s="1189" t="s">
        <v>244</v>
      </c>
      <c r="N734" s="1189" t="s">
        <v>233</v>
      </c>
      <c r="O734" s="2159"/>
      <c r="P734" s="2872"/>
      <c r="Q734" s="2159"/>
      <c r="R734" s="2167"/>
      <c r="S734" s="2167"/>
      <c r="T734" s="1189" t="s">
        <v>388</v>
      </c>
      <c r="U734" s="189"/>
      <c r="V734" s="189"/>
      <c r="W734" s="189"/>
      <c r="X734" s="189"/>
      <c r="Y734" s="189"/>
      <c r="Z734" s="190"/>
      <c r="AA734" s="188"/>
      <c r="AB734" s="188"/>
      <c r="AC734" s="188"/>
      <c r="AD734" s="190"/>
      <c r="AE734" s="190"/>
      <c r="AF734" s="190"/>
    </row>
    <row r="735" spans="1:32" ht="30" x14ac:dyDescent="0.25">
      <c r="A735" s="2137"/>
      <c r="B735" s="1841"/>
      <c r="C735" s="1841"/>
      <c r="D735" s="1841"/>
      <c r="E735" s="1841"/>
      <c r="F735" s="1841"/>
      <c r="G735" s="1841"/>
      <c r="H735" s="1841"/>
      <c r="I735" s="2171"/>
      <c r="J735" s="2341"/>
      <c r="K735" s="2175"/>
      <c r="L735" s="1189" t="s">
        <v>389</v>
      </c>
      <c r="M735" s="1189" t="s">
        <v>244</v>
      </c>
      <c r="N735" s="1189" t="s">
        <v>218</v>
      </c>
      <c r="O735" s="2159"/>
      <c r="P735" s="2872"/>
      <c r="Q735" s="2159"/>
      <c r="R735" s="2167"/>
      <c r="S735" s="2167"/>
      <c r="T735" s="1189" t="s">
        <v>390</v>
      </c>
      <c r="U735" s="189"/>
      <c r="V735" s="189"/>
      <c r="W735" s="189"/>
      <c r="X735" s="189"/>
      <c r="Y735" s="189"/>
      <c r="Z735" s="190"/>
      <c r="AA735" s="188"/>
      <c r="AB735" s="188"/>
      <c r="AC735" s="188"/>
      <c r="AD735" s="190"/>
      <c r="AE735" s="190"/>
      <c r="AF735" s="190"/>
    </row>
    <row r="736" spans="1:32" ht="45" x14ac:dyDescent="0.25">
      <c r="A736" s="2137"/>
      <c r="B736" s="1841"/>
      <c r="C736" s="1841"/>
      <c r="D736" s="1841"/>
      <c r="E736" s="1841"/>
      <c r="F736" s="1841"/>
      <c r="G736" s="1841"/>
      <c r="H736" s="1841"/>
      <c r="I736" s="2172"/>
      <c r="J736" s="2342"/>
      <c r="K736" s="2176"/>
      <c r="L736" s="1189" t="s">
        <v>391</v>
      </c>
      <c r="M736" s="1189" t="s">
        <v>244</v>
      </c>
      <c r="N736" s="1189" t="s">
        <v>233</v>
      </c>
      <c r="O736" s="2160"/>
      <c r="P736" s="2873"/>
      <c r="Q736" s="2160"/>
      <c r="R736" s="2168"/>
      <c r="S736" s="2168"/>
      <c r="T736" s="1189" t="s">
        <v>392</v>
      </c>
      <c r="U736" s="185"/>
      <c r="V736" s="185"/>
      <c r="W736" s="185"/>
      <c r="X736" s="185"/>
      <c r="Y736" s="187"/>
      <c r="Z736" s="184"/>
      <c r="AA736" s="184"/>
      <c r="AB736" s="184"/>
      <c r="AC736" s="186"/>
      <c r="AD736" s="184"/>
      <c r="AE736" s="184"/>
      <c r="AF736" s="184"/>
    </row>
    <row r="737" spans="1:32" ht="30" x14ac:dyDescent="0.25">
      <c r="A737" s="2137"/>
      <c r="B737" s="1841"/>
      <c r="C737" s="1841"/>
      <c r="D737" s="1841"/>
      <c r="E737" s="1841"/>
      <c r="F737" s="1841"/>
      <c r="G737" s="1841"/>
      <c r="H737" s="1841"/>
      <c r="I737" s="2172"/>
      <c r="J737" s="2342"/>
      <c r="K737" s="2176"/>
      <c r="L737" s="1189" t="s">
        <v>393</v>
      </c>
      <c r="M737" s="1189" t="s">
        <v>244</v>
      </c>
      <c r="N737" s="1189" t="s">
        <v>241</v>
      </c>
      <c r="O737" s="2160"/>
      <c r="P737" s="2873"/>
      <c r="Q737" s="2160"/>
      <c r="R737" s="2168"/>
      <c r="S737" s="2168"/>
      <c r="T737" s="1189" t="s">
        <v>394</v>
      </c>
      <c r="U737" s="185"/>
      <c r="V737" s="185"/>
      <c r="W737" s="185"/>
      <c r="X737" s="185"/>
      <c r="Y737" s="187"/>
      <c r="Z737" s="184"/>
      <c r="AA737" s="186"/>
      <c r="AB737" s="186"/>
      <c r="AC737" s="186"/>
      <c r="AD737" s="186"/>
      <c r="AE737" s="184"/>
      <c r="AF737" s="184"/>
    </row>
    <row r="738" spans="1:32" ht="30" x14ac:dyDescent="0.25">
      <c r="A738" s="2137"/>
      <c r="B738" s="1841"/>
      <c r="C738" s="1841"/>
      <c r="D738" s="1841"/>
      <c r="E738" s="1841"/>
      <c r="F738" s="1841"/>
      <c r="G738" s="1841"/>
      <c r="H738" s="1841"/>
      <c r="I738" s="2172"/>
      <c r="J738" s="2342"/>
      <c r="K738" s="2176"/>
      <c r="L738" s="1189" t="s">
        <v>395</v>
      </c>
      <c r="M738" s="1189" t="s">
        <v>244</v>
      </c>
      <c r="N738" s="1189" t="s">
        <v>237</v>
      </c>
      <c r="O738" s="2160"/>
      <c r="P738" s="2873"/>
      <c r="Q738" s="2160"/>
      <c r="R738" s="2168"/>
      <c r="S738" s="2168"/>
      <c r="T738" s="1189" t="s">
        <v>394</v>
      </c>
      <c r="U738" s="185"/>
      <c r="V738" s="185"/>
      <c r="W738" s="185"/>
      <c r="X738" s="185"/>
      <c r="Y738" s="185"/>
      <c r="Z738" s="184"/>
      <c r="AA738" s="184"/>
      <c r="AB738" s="184"/>
      <c r="AC738" s="184"/>
      <c r="AD738" s="184"/>
      <c r="AE738" s="184"/>
      <c r="AF738" s="184"/>
    </row>
    <row r="739" spans="1:32" ht="30" x14ac:dyDescent="0.25">
      <c r="A739" s="2137"/>
      <c r="B739" s="1841"/>
      <c r="C739" s="1841"/>
      <c r="D739" s="1841"/>
      <c r="E739" s="1841"/>
      <c r="F739" s="1841"/>
      <c r="G739" s="1841"/>
      <c r="H739" s="1841"/>
      <c r="I739" s="2172"/>
      <c r="J739" s="2342"/>
      <c r="K739" s="2176"/>
      <c r="L739" s="1189" t="s">
        <v>396</v>
      </c>
      <c r="M739" s="1189" t="s">
        <v>244</v>
      </c>
      <c r="N739" s="1189" t="s">
        <v>237</v>
      </c>
      <c r="O739" s="2160"/>
      <c r="P739" s="2873"/>
      <c r="Q739" s="2160"/>
      <c r="R739" s="2168"/>
      <c r="S739" s="2168"/>
      <c r="T739" s="1189" t="s">
        <v>397</v>
      </c>
      <c r="U739" s="187"/>
      <c r="V739" s="187"/>
      <c r="W739" s="187"/>
      <c r="X739" s="187"/>
      <c r="Y739" s="187"/>
      <c r="Z739" s="184"/>
      <c r="AA739" s="186"/>
      <c r="AB739" s="186"/>
      <c r="AC739" s="186"/>
      <c r="AD739" s="184"/>
      <c r="AE739" s="184"/>
      <c r="AF739" s="184"/>
    </row>
    <row r="740" spans="1:32" ht="30.75" thickBot="1" x14ac:dyDescent="0.3">
      <c r="A740" s="2138"/>
      <c r="B740" s="2139"/>
      <c r="C740" s="2139"/>
      <c r="D740" s="2139"/>
      <c r="E740" s="2139"/>
      <c r="F740" s="2139"/>
      <c r="G740" s="2139"/>
      <c r="H740" s="2139"/>
      <c r="I740" s="2173"/>
      <c r="J740" s="2343"/>
      <c r="K740" s="2177"/>
      <c r="L740" s="1189" t="s">
        <v>398</v>
      </c>
      <c r="M740" s="1189" t="s">
        <v>244</v>
      </c>
      <c r="N740" s="1189" t="s">
        <v>237</v>
      </c>
      <c r="O740" s="2161"/>
      <c r="P740" s="2874"/>
      <c r="Q740" s="2161"/>
      <c r="R740" s="2169"/>
      <c r="S740" s="2169"/>
      <c r="T740" s="1189" t="s">
        <v>399</v>
      </c>
      <c r="U740" s="194"/>
      <c r="V740" s="194"/>
      <c r="W740" s="194"/>
      <c r="X740" s="194"/>
      <c r="Y740" s="196"/>
      <c r="Z740" s="192"/>
      <c r="AA740" s="192"/>
      <c r="AB740" s="192"/>
      <c r="AC740" s="193"/>
      <c r="AD740" s="192"/>
      <c r="AE740" s="192"/>
      <c r="AF740" s="192"/>
    </row>
    <row r="741" spans="1:32" ht="30" x14ac:dyDescent="0.25">
      <c r="A741" s="2338">
        <v>80</v>
      </c>
      <c r="B741" s="2140" t="s">
        <v>61</v>
      </c>
      <c r="C741" s="2140" t="s">
        <v>64</v>
      </c>
      <c r="D741" s="2140" t="s">
        <v>70</v>
      </c>
      <c r="E741" s="2140" t="s">
        <v>87</v>
      </c>
      <c r="F741" s="2140" t="s">
        <v>55</v>
      </c>
      <c r="G741" s="2140" t="s">
        <v>97</v>
      </c>
      <c r="H741" s="2140" t="s">
        <v>115</v>
      </c>
      <c r="I741" s="2332" t="s">
        <v>305</v>
      </c>
      <c r="J741" s="2334" t="s">
        <v>306</v>
      </c>
      <c r="K741" s="2336" t="s">
        <v>201</v>
      </c>
      <c r="L741" s="179" t="s">
        <v>382</v>
      </c>
      <c r="M741" s="179" t="s">
        <v>244</v>
      </c>
      <c r="N741" s="179" t="s">
        <v>237</v>
      </c>
      <c r="O741" s="2152" t="s">
        <v>213</v>
      </c>
      <c r="P741" s="2869">
        <v>24653114.329999998</v>
      </c>
      <c r="Q741" s="2152" t="s">
        <v>265</v>
      </c>
      <c r="R741" s="2192">
        <v>1</v>
      </c>
      <c r="S741" s="2192">
        <v>0.66</v>
      </c>
      <c r="T741" s="179" t="s">
        <v>383</v>
      </c>
      <c r="U741" s="181"/>
      <c r="V741" s="181"/>
      <c r="W741" s="181"/>
      <c r="X741" s="181"/>
      <c r="Y741" s="181"/>
      <c r="Z741" s="195"/>
      <c r="AA741" s="180"/>
      <c r="AB741" s="180"/>
      <c r="AC741" s="180"/>
      <c r="AD741" s="182"/>
      <c r="AE741" s="182"/>
      <c r="AF741" s="182"/>
    </row>
    <row r="742" spans="1:32" ht="30" x14ac:dyDescent="0.25">
      <c r="A742" s="2339"/>
      <c r="B742" s="2141"/>
      <c r="C742" s="2141"/>
      <c r="D742" s="2141"/>
      <c r="E742" s="2141"/>
      <c r="F742" s="2141"/>
      <c r="G742" s="2141"/>
      <c r="H742" s="2141"/>
      <c r="I742" s="2344"/>
      <c r="J742" s="2346"/>
      <c r="K742" s="2348"/>
      <c r="L742" s="183" t="s">
        <v>384</v>
      </c>
      <c r="M742" s="183" t="s">
        <v>244</v>
      </c>
      <c r="N742" s="183" t="s">
        <v>241</v>
      </c>
      <c r="O742" s="2187"/>
      <c r="P742" s="2875"/>
      <c r="Q742" s="2187"/>
      <c r="R742" s="2193"/>
      <c r="S742" s="2193"/>
      <c r="T742" s="183" t="s">
        <v>385</v>
      </c>
      <c r="U742" s="189"/>
      <c r="V742" s="189"/>
      <c r="W742" s="189"/>
      <c r="X742" s="189"/>
      <c r="Y742" s="189"/>
      <c r="Z742" s="191"/>
      <c r="AA742" s="188"/>
      <c r="AB742" s="188"/>
      <c r="AC742" s="188"/>
      <c r="AD742" s="190"/>
      <c r="AE742" s="190"/>
      <c r="AF742" s="190"/>
    </row>
    <row r="743" spans="1:32" ht="45" x14ac:dyDescent="0.25">
      <c r="A743" s="2339"/>
      <c r="B743" s="2141"/>
      <c r="C743" s="2141"/>
      <c r="D743" s="2141"/>
      <c r="E743" s="2141"/>
      <c r="F743" s="2141"/>
      <c r="G743" s="2141"/>
      <c r="H743" s="2141"/>
      <c r="I743" s="2344"/>
      <c r="J743" s="2346"/>
      <c r="K743" s="2348"/>
      <c r="L743" s="183" t="s">
        <v>386</v>
      </c>
      <c r="M743" s="183" t="s">
        <v>244</v>
      </c>
      <c r="N743" s="183" t="s">
        <v>233</v>
      </c>
      <c r="O743" s="2187"/>
      <c r="P743" s="2875"/>
      <c r="Q743" s="2187"/>
      <c r="R743" s="2193"/>
      <c r="S743" s="2193"/>
      <c r="T743" s="183" t="s">
        <v>385</v>
      </c>
      <c r="U743" s="189"/>
      <c r="V743" s="189"/>
      <c r="W743" s="189"/>
      <c r="X743" s="189"/>
      <c r="Y743" s="189"/>
      <c r="Z743" s="191"/>
      <c r="AA743" s="188"/>
      <c r="AB743" s="188"/>
      <c r="AC743" s="188"/>
      <c r="AD743" s="190"/>
      <c r="AE743" s="190"/>
      <c r="AF743" s="190"/>
    </row>
    <row r="744" spans="1:32" ht="60" x14ac:dyDescent="0.25">
      <c r="A744" s="2339"/>
      <c r="B744" s="2141"/>
      <c r="C744" s="2141"/>
      <c r="D744" s="2141"/>
      <c r="E744" s="2141"/>
      <c r="F744" s="2141"/>
      <c r="G744" s="2141"/>
      <c r="H744" s="2141"/>
      <c r="I744" s="2344"/>
      <c r="J744" s="2346"/>
      <c r="K744" s="2348"/>
      <c r="L744" s="183" t="s">
        <v>387</v>
      </c>
      <c r="M744" s="183" t="s">
        <v>244</v>
      </c>
      <c r="N744" s="183" t="s">
        <v>233</v>
      </c>
      <c r="O744" s="2187"/>
      <c r="P744" s="2875"/>
      <c r="Q744" s="2187"/>
      <c r="R744" s="2193"/>
      <c r="S744" s="2193"/>
      <c r="T744" s="183" t="s">
        <v>388</v>
      </c>
      <c r="U744" s="189"/>
      <c r="V744" s="189"/>
      <c r="W744" s="189"/>
      <c r="X744" s="189"/>
      <c r="Y744" s="189"/>
      <c r="Z744" s="191"/>
      <c r="AA744" s="188"/>
      <c r="AB744" s="188"/>
      <c r="AC744" s="188"/>
      <c r="AD744" s="190"/>
      <c r="AE744" s="190"/>
      <c r="AF744" s="190"/>
    </row>
    <row r="745" spans="1:32" ht="30" x14ac:dyDescent="0.25">
      <c r="A745" s="2339"/>
      <c r="B745" s="2141"/>
      <c r="C745" s="2141"/>
      <c r="D745" s="2141"/>
      <c r="E745" s="2141"/>
      <c r="F745" s="2141"/>
      <c r="G745" s="2141"/>
      <c r="H745" s="2141"/>
      <c r="I745" s="2344"/>
      <c r="J745" s="2346"/>
      <c r="K745" s="2348"/>
      <c r="L745" s="183" t="s">
        <v>389</v>
      </c>
      <c r="M745" s="183" t="s">
        <v>244</v>
      </c>
      <c r="N745" s="183" t="s">
        <v>218</v>
      </c>
      <c r="O745" s="2187"/>
      <c r="P745" s="2875"/>
      <c r="Q745" s="2187"/>
      <c r="R745" s="2193"/>
      <c r="S745" s="2193"/>
      <c r="T745" s="183" t="s">
        <v>390</v>
      </c>
      <c r="U745" s="189"/>
      <c r="V745" s="189"/>
      <c r="W745" s="189"/>
      <c r="X745" s="189"/>
      <c r="Y745" s="189"/>
      <c r="Z745" s="191"/>
      <c r="AA745" s="188"/>
      <c r="AB745" s="188"/>
      <c r="AC745" s="188"/>
      <c r="AD745" s="190"/>
      <c r="AE745" s="190"/>
      <c r="AF745" s="190"/>
    </row>
    <row r="746" spans="1:32" ht="45" x14ac:dyDescent="0.25">
      <c r="A746" s="2339"/>
      <c r="B746" s="2141"/>
      <c r="C746" s="2141"/>
      <c r="D746" s="2141"/>
      <c r="E746" s="2141"/>
      <c r="F746" s="2141"/>
      <c r="G746" s="2141"/>
      <c r="H746" s="2141"/>
      <c r="I746" s="2333"/>
      <c r="J746" s="2335"/>
      <c r="K746" s="2337"/>
      <c r="L746" s="183" t="s">
        <v>391</v>
      </c>
      <c r="M746" s="183" t="s">
        <v>244</v>
      </c>
      <c r="N746" s="183" t="s">
        <v>233</v>
      </c>
      <c r="O746" s="2153"/>
      <c r="P746" s="2870"/>
      <c r="Q746" s="2153"/>
      <c r="R746" s="2194"/>
      <c r="S746" s="2194"/>
      <c r="T746" s="183" t="s">
        <v>392</v>
      </c>
      <c r="U746" s="185"/>
      <c r="V746" s="185"/>
      <c r="W746" s="185"/>
      <c r="X746" s="185"/>
      <c r="Y746" s="187"/>
      <c r="Z746" s="185"/>
      <c r="AA746" s="184"/>
      <c r="AB746" s="184"/>
      <c r="AC746" s="186"/>
      <c r="AD746" s="184"/>
      <c r="AE746" s="184"/>
      <c r="AF746" s="184"/>
    </row>
    <row r="747" spans="1:32" ht="30" x14ac:dyDescent="0.25">
      <c r="A747" s="2339"/>
      <c r="B747" s="2141"/>
      <c r="C747" s="2141"/>
      <c r="D747" s="2141"/>
      <c r="E747" s="2141"/>
      <c r="F747" s="2141"/>
      <c r="G747" s="2141"/>
      <c r="H747" s="2141"/>
      <c r="I747" s="2333"/>
      <c r="J747" s="2335"/>
      <c r="K747" s="2337"/>
      <c r="L747" s="183" t="s">
        <v>393</v>
      </c>
      <c r="M747" s="183" t="s">
        <v>244</v>
      </c>
      <c r="N747" s="183" t="s">
        <v>241</v>
      </c>
      <c r="O747" s="2153"/>
      <c r="P747" s="2870"/>
      <c r="Q747" s="2153"/>
      <c r="R747" s="2194"/>
      <c r="S747" s="2194"/>
      <c r="T747" s="183" t="s">
        <v>394</v>
      </c>
      <c r="U747" s="185"/>
      <c r="V747" s="185"/>
      <c r="W747" s="185"/>
      <c r="X747" s="185"/>
      <c r="Y747" s="187"/>
      <c r="Z747" s="185"/>
      <c r="AA747" s="186"/>
      <c r="AB747" s="186"/>
      <c r="AC747" s="186"/>
      <c r="AD747" s="186"/>
      <c r="AE747" s="184"/>
      <c r="AF747" s="184"/>
    </row>
    <row r="748" spans="1:32" ht="30" x14ac:dyDescent="0.25">
      <c r="A748" s="2339"/>
      <c r="B748" s="2141"/>
      <c r="C748" s="2141"/>
      <c r="D748" s="2141"/>
      <c r="E748" s="2141"/>
      <c r="F748" s="2141"/>
      <c r="G748" s="2141"/>
      <c r="H748" s="2141"/>
      <c r="I748" s="2333"/>
      <c r="J748" s="2335"/>
      <c r="K748" s="2337"/>
      <c r="L748" s="183" t="s">
        <v>395</v>
      </c>
      <c r="M748" s="183" t="s">
        <v>244</v>
      </c>
      <c r="N748" s="183" t="s">
        <v>237</v>
      </c>
      <c r="O748" s="2153"/>
      <c r="P748" s="2870"/>
      <c r="Q748" s="2153"/>
      <c r="R748" s="2194"/>
      <c r="S748" s="2194"/>
      <c r="T748" s="183" t="s">
        <v>394</v>
      </c>
      <c r="U748" s="185"/>
      <c r="V748" s="185"/>
      <c r="W748" s="185"/>
      <c r="X748" s="185"/>
      <c r="Y748" s="185"/>
      <c r="Z748" s="185"/>
      <c r="AA748" s="184"/>
      <c r="AB748" s="184"/>
      <c r="AC748" s="184"/>
      <c r="AD748" s="184"/>
      <c r="AE748" s="184"/>
      <c r="AF748" s="184"/>
    </row>
    <row r="749" spans="1:32" ht="30" x14ac:dyDescent="0.25">
      <c r="A749" s="2339"/>
      <c r="B749" s="2141"/>
      <c r="C749" s="2141"/>
      <c r="D749" s="2141"/>
      <c r="E749" s="2141"/>
      <c r="F749" s="2141"/>
      <c r="G749" s="2141"/>
      <c r="H749" s="2141"/>
      <c r="I749" s="2333"/>
      <c r="J749" s="2335"/>
      <c r="K749" s="2337"/>
      <c r="L749" s="183" t="s">
        <v>396</v>
      </c>
      <c r="M749" s="183" t="s">
        <v>244</v>
      </c>
      <c r="N749" s="183" t="s">
        <v>237</v>
      </c>
      <c r="O749" s="2153"/>
      <c r="P749" s="2870"/>
      <c r="Q749" s="2153"/>
      <c r="R749" s="2194"/>
      <c r="S749" s="2194"/>
      <c r="T749" s="183" t="s">
        <v>397</v>
      </c>
      <c r="U749" s="187"/>
      <c r="V749" s="187"/>
      <c r="W749" s="187"/>
      <c r="X749" s="187"/>
      <c r="Y749" s="187"/>
      <c r="Z749" s="185"/>
      <c r="AA749" s="186"/>
      <c r="AB749" s="186"/>
      <c r="AC749" s="186"/>
      <c r="AD749" s="184"/>
      <c r="AE749" s="184"/>
      <c r="AF749" s="184"/>
    </row>
    <row r="750" spans="1:32" ht="30.75" thickBot="1" x14ac:dyDescent="0.3">
      <c r="A750" s="2350"/>
      <c r="B750" s="2142"/>
      <c r="C750" s="2142"/>
      <c r="D750" s="2142"/>
      <c r="E750" s="2142"/>
      <c r="F750" s="2142"/>
      <c r="G750" s="2142"/>
      <c r="H750" s="2142"/>
      <c r="I750" s="2345"/>
      <c r="J750" s="2347"/>
      <c r="K750" s="2349"/>
      <c r="L750" s="183" t="s">
        <v>398</v>
      </c>
      <c r="M750" s="183" t="s">
        <v>244</v>
      </c>
      <c r="N750" s="183" t="s">
        <v>237</v>
      </c>
      <c r="O750" s="2154"/>
      <c r="P750" s="2876"/>
      <c r="Q750" s="2154"/>
      <c r="R750" s="2195"/>
      <c r="S750" s="2195"/>
      <c r="T750" s="183" t="s">
        <v>399</v>
      </c>
      <c r="U750" s="194"/>
      <c r="V750" s="194"/>
      <c r="W750" s="194"/>
      <c r="X750" s="194"/>
      <c r="Y750" s="196"/>
      <c r="Z750" s="194"/>
      <c r="AA750" s="192"/>
      <c r="AB750" s="192"/>
      <c r="AC750" s="193"/>
      <c r="AD750" s="192"/>
      <c r="AE750" s="192"/>
      <c r="AF750" s="192"/>
    </row>
    <row r="751" spans="1:32" ht="30" x14ac:dyDescent="0.25">
      <c r="A751" s="2136">
        <v>81</v>
      </c>
      <c r="B751" s="1840" t="s">
        <v>61</v>
      </c>
      <c r="C751" s="1840" t="s">
        <v>64</v>
      </c>
      <c r="D751" s="1840" t="s">
        <v>70</v>
      </c>
      <c r="E751" s="1840" t="s">
        <v>87</v>
      </c>
      <c r="F751" s="1840" t="s">
        <v>55</v>
      </c>
      <c r="G751" s="1840" t="s">
        <v>97</v>
      </c>
      <c r="H751" s="1840" t="s">
        <v>115</v>
      </c>
      <c r="I751" s="2170" t="s">
        <v>307</v>
      </c>
      <c r="J751" s="2340" t="s">
        <v>308</v>
      </c>
      <c r="K751" s="2174" t="s">
        <v>201</v>
      </c>
      <c r="L751" s="1188" t="s">
        <v>382</v>
      </c>
      <c r="M751" s="1188" t="s">
        <v>244</v>
      </c>
      <c r="N751" s="1188" t="s">
        <v>237</v>
      </c>
      <c r="O751" s="2158" t="s">
        <v>213</v>
      </c>
      <c r="P751" s="2871">
        <v>21400135.98</v>
      </c>
      <c r="Q751" s="2158" t="s">
        <v>265</v>
      </c>
      <c r="R751" s="2166">
        <v>1</v>
      </c>
      <c r="S751" s="2166">
        <v>0.67</v>
      </c>
      <c r="T751" s="1188" t="s">
        <v>383</v>
      </c>
      <c r="U751" s="181"/>
      <c r="V751" s="181"/>
      <c r="W751" s="181"/>
      <c r="X751" s="181"/>
      <c r="Y751" s="181"/>
      <c r="Z751" s="195"/>
      <c r="AA751" s="181"/>
      <c r="AB751" s="180"/>
      <c r="AC751" s="180"/>
      <c r="AD751" s="182"/>
      <c r="AE751" s="182"/>
      <c r="AF751" s="182"/>
    </row>
    <row r="752" spans="1:32" ht="30" x14ac:dyDescent="0.25">
      <c r="A752" s="2137"/>
      <c r="B752" s="1841"/>
      <c r="C752" s="1841"/>
      <c r="D752" s="1841"/>
      <c r="E752" s="1841"/>
      <c r="F752" s="1841"/>
      <c r="G752" s="1841"/>
      <c r="H752" s="1841"/>
      <c r="I752" s="2171"/>
      <c r="J752" s="2341"/>
      <c r="K752" s="2175"/>
      <c r="L752" s="1189" t="s">
        <v>384</v>
      </c>
      <c r="M752" s="1189" t="s">
        <v>244</v>
      </c>
      <c r="N752" s="1189" t="s">
        <v>241</v>
      </c>
      <c r="O752" s="2159"/>
      <c r="P752" s="2872"/>
      <c r="Q752" s="2159"/>
      <c r="R752" s="2167"/>
      <c r="S752" s="2167"/>
      <c r="T752" s="1189" t="s">
        <v>385</v>
      </c>
      <c r="U752" s="189"/>
      <c r="V752" s="189"/>
      <c r="W752" s="189"/>
      <c r="X752" s="189"/>
      <c r="Y752" s="189"/>
      <c r="Z752" s="191"/>
      <c r="AA752" s="189"/>
      <c r="AB752" s="188"/>
      <c r="AC752" s="188"/>
      <c r="AD752" s="190"/>
      <c r="AE752" s="190"/>
      <c r="AF752" s="190"/>
    </row>
    <row r="753" spans="1:32" ht="45" x14ac:dyDescent="0.25">
      <c r="A753" s="2137"/>
      <c r="B753" s="1841"/>
      <c r="C753" s="1841"/>
      <c r="D753" s="1841"/>
      <c r="E753" s="1841"/>
      <c r="F753" s="1841"/>
      <c r="G753" s="1841"/>
      <c r="H753" s="1841"/>
      <c r="I753" s="2171"/>
      <c r="J753" s="2341"/>
      <c r="K753" s="2175"/>
      <c r="L753" s="1189" t="s">
        <v>386</v>
      </c>
      <c r="M753" s="1189" t="s">
        <v>244</v>
      </c>
      <c r="N753" s="1189" t="s">
        <v>233</v>
      </c>
      <c r="O753" s="2159"/>
      <c r="P753" s="2872"/>
      <c r="Q753" s="2159"/>
      <c r="R753" s="2167"/>
      <c r="S753" s="2167"/>
      <c r="T753" s="1189" t="s">
        <v>385</v>
      </c>
      <c r="U753" s="189"/>
      <c r="V753" s="189"/>
      <c r="W753" s="189"/>
      <c r="X753" s="189"/>
      <c r="Y753" s="189"/>
      <c r="Z753" s="191"/>
      <c r="AA753" s="189"/>
      <c r="AB753" s="188"/>
      <c r="AC753" s="188"/>
      <c r="AD753" s="190"/>
      <c r="AE753" s="190"/>
      <c r="AF753" s="190"/>
    </row>
    <row r="754" spans="1:32" ht="60" x14ac:dyDescent="0.25">
      <c r="A754" s="2137"/>
      <c r="B754" s="1841"/>
      <c r="C754" s="1841"/>
      <c r="D754" s="1841"/>
      <c r="E754" s="1841"/>
      <c r="F754" s="1841"/>
      <c r="G754" s="1841"/>
      <c r="H754" s="1841"/>
      <c r="I754" s="2171"/>
      <c r="J754" s="2341"/>
      <c r="K754" s="2175"/>
      <c r="L754" s="1189" t="s">
        <v>387</v>
      </c>
      <c r="M754" s="1189" t="s">
        <v>244</v>
      </c>
      <c r="N754" s="1189" t="s">
        <v>233</v>
      </c>
      <c r="O754" s="2159"/>
      <c r="P754" s="2872"/>
      <c r="Q754" s="2159"/>
      <c r="R754" s="2167"/>
      <c r="S754" s="2167"/>
      <c r="T754" s="1189" t="s">
        <v>388</v>
      </c>
      <c r="U754" s="189"/>
      <c r="V754" s="189"/>
      <c r="W754" s="189"/>
      <c r="X754" s="189"/>
      <c r="Y754" s="189"/>
      <c r="Z754" s="191"/>
      <c r="AA754" s="189"/>
      <c r="AB754" s="188"/>
      <c r="AC754" s="188"/>
      <c r="AD754" s="190"/>
      <c r="AE754" s="190"/>
      <c r="AF754" s="190"/>
    </row>
    <row r="755" spans="1:32" ht="30" x14ac:dyDescent="0.25">
      <c r="A755" s="2137"/>
      <c r="B755" s="1841"/>
      <c r="C755" s="1841"/>
      <c r="D755" s="1841"/>
      <c r="E755" s="1841"/>
      <c r="F755" s="1841"/>
      <c r="G755" s="1841"/>
      <c r="H755" s="1841"/>
      <c r="I755" s="2171"/>
      <c r="J755" s="2341"/>
      <c r="K755" s="2175"/>
      <c r="L755" s="1189" t="s">
        <v>389</v>
      </c>
      <c r="M755" s="1189" t="s">
        <v>244</v>
      </c>
      <c r="N755" s="1189" t="s">
        <v>218</v>
      </c>
      <c r="O755" s="2159"/>
      <c r="P755" s="2872"/>
      <c r="Q755" s="2159"/>
      <c r="R755" s="2167"/>
      <c r="S755" s="2167"/>
      <c r="T755" s="1189" t="s">
        <v>390</v>
      </c>
      <c r="U755" s="189"/>
      <c r="V755" s="189"/>
      <c r="W755" s="189"/>
      <c r="X755" s="189"/>
      <c r="Y755" s="189"/>
      <c r="Z755" s="191"/>
      <c r="AA755" s="189"/>
      <c r="AB755" s="188"/>
      <c r="AC755" s="188"/>
      <c r="AD755" s="190"/>
      <c r="AE755" s="190"/>
      <c r="AF755" s="190"/>
    </row>
    <row r="756" spans="1:32" ht="45" x14ac:dyDescent="0.25">
      <c r="A756" s="2137"/>
      <c r="B756" s="1841"/>
      <c r="C756" s="1841"/>
      <c r="D756" s="1841"/>
      <c r="E756" s="1841"/>
      <c r="F756" s="1841"/>
      <c r="G756" s="1841"/>
      <c r="H756" s="1841"/>
      <c r="I756" s="2172"/>
      <c r="J756" s="2342"/>
      <c r="K756" s="2176"/>
      <c r="L756" s="1189" t="s">
        <v>391</v>
      </c>
      <c r="M756" s="1189" t="s">
        <v>244</v>
      </c>
      <c r="N756" s="1189" t="s">
        <v>233</v>
      </c>
      <c r="O756" s="2160"/>
      <c r="P756" s="2873"/>
      <c r="Q756" s="2160"/>
      <c r="R756" s="2168"/>
      <c r="S756" s="2168"/>
      <c r="T756" s="1189" t="s">
        <v>392</v>
      </c>
      <c r="U756" s="185"/>
      <c r="V756" s="185"/>
      <c r="W756" s="185"/>
      <c r="X756" s="185"/>
      <c r="Y756" s="187"/>
      <c r="Z756" s="185"/>
      <c r="AA756" s="185"/>
      <c r="AB756" s="184"/>
      <c r="AC756" s="186"/>
      <c r="AD756" s="184"/>
      <c r="AE756" s="184"/>
      <c r="AF756" s="184"/>
    </row>
    <row r="757" spans="1:32" ht="30" x14ac:dyDescent="0.25">
      <c r="A757" s="2137"/>
      <c r="B757" s="1841"/>
      <c r="C757" s="1841"/>
      <c r="D757" s="1841"/>
      <c r="E757" s="1841"/>
      <c r="F757" s="1841"/>
      <c r="G757" s="1841"/>
      <c r="H757" s="1841"/>
      <c r="I757" s="2172"/>
      <c r="J757" s="2342"/>
      <c r="K757" s="2176"/>
      <c r="L757" s="1189" t="s">
        <v>393</v>
      </c>
      <c r="M757" s="1189" t="s">
        <v>244</v>
      </c>
      <c r="N757" s="1189" t="s">
        <v>241</v>
      </c>
      <c r="O757" s="2160"/>
      <c r="P757" s="2873"/>
      <c r="Q757" s="2160"/>
      <c r="R757" s="2168"/>
      <c r="S757" s="2168"/>
      <c r="T757" s="1189" t="s">
        <v>394</v>
      </c>
      <c r="U757" s="185"/>
      <c r="V757" s="185"/>
      <c r="W757" s="185"/>
      <c r="X757" s="185"/>
      <c r="Y757" s="187"/>
      <c r="Z757" s="185"/>
      <c r="AA757" s="187"/>
      <c r="AB757" s="186"/>
      <c r="AC757" s="186"/>
      <c r="AD757" s="186"/>
      <c r="AE757" s="184"/>
      <c r="AF757" s="184"/>
    </row>
    <row r="758" spans="1:32" ht="30" x14ac:dyDescent="0.25">
      <c r="A758" s="2137"/>
      <c r="B758" s="1841"/>
      <c r="C758" s="1841"/>
      <c r="D758" s="1841"/>
      <c r="E758" s="1841"/>
      <c r="F758" s="1841"/>
      <c r="G758" s="1841"/>
      <c r="H758" s="1841"/>
      <c r="I758" s="2172"/>
      <c r="J758" s="2342"/>
      <c r="K758" s="2176"/>
      <c r="L758" s="1189" t="s">
        <v>395</v>
      </c>
      <c r="M758" s="1189" t="s">
        <v>244</v>
      </c>
      <c r="N758" s="1189" t="s">
        <v>237</v>
      </c>
      <c r="O758" s="2160"/>
      <c r="P758" s="2873"/>
      <c r="Q758" s="2160"/>
      <c r="R758" s="2168"/>
      <c r="S758" s="2168"/>
      <c r="T758" s="1189" t="s">
        <v>394</v>
      </c>
      <c r="U758" s="185"/>
      <c r="V758" s="185"/>
      <c r="W758" s="185"/>
      <c r="X758" s="185"/>
      <c r="Y758" s="185"/>
      <c r="Z758" s="185"/>
      <c r="AA758" s="185"/>
      <c r="AB758" s="184"/>
      <c r="AC758" s="184"/>
      <c r="AD758" s="184"/>
      <c r="AE758" s="184"/>
      <c r="AF758" s="184"/>
    </row>
    <row r="759" spans="1:32" ht="30" x14ac:dyDescent="0.25">
      <c r="A759" s="2137"/>
      <c r="B759" s="1841"/>
      <c r="C759" s="1841"/>
      <c r="D759" s="1841"/>
      <c r="E759" s="1841"/>
      <c r="F759" s="1841"/>
      <c r="G759" s="1841"/>
      <c r="H759" s="1841"/>
      <c r="I759" s="2172"/>
      <c r="J759" s="2342"/>
      <c r="K759" s="2176"/>
      <c r="L759" s="1189" t="s">
        <v>396</v>
      </c>
      <c r="M759" s="1189" t="s">
        <v>244</v>
      </c>
      <c r="N759" s="1189" t="s">
        <v>237</v>
      </c>
      <c r="O759" s="2160"/>
      <c r="P759" s="2873"/>
      <c r="Q759" s="2160"/>
      <c r="R759" s="2168"/>
      <c r="S759" s="2168"/>
      <c r="T759" s="1189" t="s">
        <v>397</v>
      </c>
      <c r="U759" s="187"/>
      <c r="V759" s="187"/>
      <c r="W759" s="187"/>
      <c r="X759" s="187"/>
      <c r="Y759" s="187"/>
      <c r="Z759" s="185"/>
      <c r="AA759" s="187"/>
      <c r="AB759" s="186"/>
      <c r="AC759" s="186"/>
      <c r="AD759" s="184"/>
      <c r="AE759" s="184"/>
      <c r="AF759" s="184"/>
    </row>
    <row r="760" spans="1:32" ht="30.75" thickBot="1" x14ac:dyDescent="0.3">
      <c r="A760" s="2138"/>
      <c r="B760" s="2139"/>
      <c r="C760" s="2139"/>
      <c r="D760" s="2139"/>
      <c r="E760" s="2139"/>
      <c r="F760" s="2139"/>
      <c r="G760" s="2139"/>
      <c r="H760" s="2139"/>
      <c r="I760" s="2173"/>
      <c r="J760" s="2343"/>
      <c r="K760" s="2177"/>
      <c r="L760" s="1189" t="s">
        <v>398</v>
      </c>
      <c r="M760" s="1189" t="s">
        <v>244</v>
      </c>
      <c r="N760" s="1189" t="s">
        <v>237</v>
      </c>
      <c r="O760" s="2161"/>
      <c r="P760" s="2874"/>
      <c r="Q760" s="2161"/>
      <c r="R760" s="2169"/>
      <c r="S760" s="2169"/>
      <c r="T760" s="1189" t="s">
        <v>399</v>
      </c>
      <c r="U760" s="194"/>
      <c r="V760" s="194"/>
      <c r="W760" s="194"/>
      <c r="X760" s="194"/>
      <c r="Y760" s="196"/>
      <c r="Z760" s="194"/>
      <c r="AA760" s="194"/>
      <c r="AB760" s="192"/>
      <c r="AC760" s="193"/>
      <c r="AD760" s="192"/>
      <c r="AE760" s="192"/>
      <c r="AF760" s="192"/>
    </row>
    <row r="761" spans="1:32" ht="30" x14ac:dyDescent="0.25">
      <c r="A761" s="2338">
        <v>82</v>
      </c>
      <c r="B761" s="2140" t="s">
        <v>61</v>
      </c>
      <c r="C761" s="2140" t="s">
        <v>64</v>
      </c>
      <c r="D761" s="2140" t="s">
        <v>70</v>
      </c>
      <c r="E761" s="2140" t="s">
        <v>87</v>
      </c>
      <c r="F761" s="2140" t="s">
        <v>55</v>
      </c>
      <c r="G761" s="2140" t="s">
        <v>97</v>
      </c>
      <c r="H761" s="2140" t="s">
        <v>115</v>
      </c>
      <c r="I761" s="2332" t="s">
        <v>309</v>
      </c>
      <c r="J761" s="2334" t="s">
        <v>310</v>
      </c>
      <c r="K761" s="2336" t="s">
        <v>48</v>
      </c>
      <c r="L761" s="179" t="s">
        <v>382</v>
      </c>
      <c r="M761" s="179" t="s">
        <v>244</v>
      </c>
      <c r="N761" s="179" t="s">
        <v>237</v>
      </c>
      <c r="O761" s="2152" t="s">
        <v>213</v>
      </c>
      <c r="P761" s="2869">
        <v>301600512.87</v>
      </c>
      <c r="Q761" s="2152" t="s">
        <v>265</v>
      </c>
      <c r="R761" s="2192">
        <v>1</v>
      </c>
      <c r="S761" s="2192">
        <v>0.18</v>
      </c>
      <c r="T761" s="179" t="s">
        <v>383</v>
      </c>
      <c r="U761" s="181"/>
      <c r="V761" s="181"/>
      <c r="W761" s="181"/>
      <c r="X761" s="181"/>
      <c r="Y761" s="181"/>
      <c r="Z761" s="195"/>
      <c r="AA761" s="181"/>
      <c r="AB761" s="181"/>
      <c r="AC761" s="181"/>
      <c r="AD761" s="182"/>
      <c r="AE761" s="182"/>
      <c r="AF761" s="182"/>
    </row>
    <row r="762" spans="1:32" ht="30" x14ac:dyDescent="0.25">
      <c r="A762" s="2339"/>
      <c r="B762" s="2141"/>
      <c r="C762" s="2141"/>
      <c r="D762" s="2141"/>
      <c r="E762" s="2141"/>
      <c r="F762" s="2141"/>
      <c r="G762" s="2141"/>
      <c r="H762" s="2141"/>
      <c r="I762" s="2344"/>
      <c r="J762" s="2346"/>
      <c r="K762" s="2348"/>
      <c r="L762" s="183" t="s">
        <v>384</v>
      </c>
      <c r="M762" s="183" t="s">
        <v>244</v>
      </c>
      <c r="N762" s="183" t="s">
        <v>241</v>
      </c>
      <c r="O762" s="2187"/>
      <c r="P762" s="2875"/>
      <c r="Q762" s="2187"/>
      <c r="R762" s="2193"/>
      <c r="S762" s="2193"/>
      <c r="T762" s="183" t="s">
        <v>385</v>
      </c>
      <c r="U762" s="189"/>
      <c r="V762" s="189"/>
      <c r="W762" s="189"/>
      <c r="X762" s="189"/>
      <c r="Y762" s="189"/>
      <c r="Z762" s="191"/>
      <c r="AA762" s="189"/>
      <c r="AB762" s="189"/>
      <c r="AC762" s="189"/>
      <c r="AD762" s="190"/>
      <c r="AE762" s="190"/>
      <c r="AF762" s="190"/>
    </row>
    <row r="763" spans="1:32" ht="45" x14ac:dyDescent="0.25">
      <c r="A763" s="2339"/>
      <c r="B763" s="2141"/>
      <c r="C763" s="2141"/>
      <c r="D763" s="2141"/>
      <c r="E763" s="2141"/>
      <c r="F763" s="2141"/>
      <c r="G763" s="2141"/>
      <c r="H763" s="2141"/>
      <c r="I763" s="2344"/>
      <c r="J763" s="2346"/>
      <c r="K763" s="2348"/>
      <c r="L763" s="183" t="s">
        <v>386</v>
      </c>
      <c r="M763" s="183" t="s">
        <v>244</v>
      </c>
      <c r="N763" s="183" t="s">
        <v>233</v>
      </c>
      <c r="O763" s="2187"/>
      <c r="P763" s="2875"/>
      <c r="Q763" s="2187"/>
      <c r="R763" s="2193"/>
      <c r="S763" s="2193"/>
      <c r="T763" s="183" t="s">
        <v>385</v>
      </c>
      <c r="U763" s="189"/>
      <c r="V763" s="189"/>
      <c r="W763" s="189"/>
      <c r="X763" s="189"/>
      <c r="Y763" s="189"/>
      <c r="Z763" s="191"/>
      <c r="AA763" s="189"/>
      <c r="AB763" s="189"/>
      <c r="AC763" s="189"/>
      <c r="AD763" s="190"/>
      <c r="AE763" s="190"/>
      <c r="AF763" s="190"/>
    </row>
    <row r="764" spans="1:32" ht="60" x14ac:dyDescent="0.25">
      <c r="A764" s="2339"/>
      <c r="B764" s="2141"/>
      <c r="C764" s="2141"/>
      <c r="D764" s="2141"/>
      <c r="E764" s="2141"/>
      <c r="F764" s="2141"/>
      <c r="G764" s="2141"/>
      <c r="H764" s="2141"/>
      <c r="I764" s="2344"/>
      <c r="J764" s="2346"/>
      <c r="K764" s="2348"/>
      <c r="L764" s="183" t="s">
        <v>387</v>
      </c>
      <c r="M764" s="183" t="s">
        <v>244</v>
      </c>
      <c r="N764" s="183" t="s">
        <v>233</v>
      </c>
      <c r="O764" s="2187"/>
      <c r="P764" s="2875"/>
      <c r="Q764" s="2187"/>
      <c r="R764" s="2193"/>
      <c r="S764" s="2193"/>
      <c r="T764" s="183" t="s">
        <v>388</v>
      </c>
      <c r="U764" s="189"/>
      <c r="V764" s="189"/>
      <c r="W764" s="189"/>
      <c r="X764" s="189"/>
      <c r="Y764" s="189"/>
      <c r="Z764" s="191"/>
      <c r="AA764" s="189"/>
      <c r="AB764" s="189"/>
      <c r="AC764" s="189"/>
      <c r="AD764" s="190"/>
      <c r="AE764" s="190"/>
      <c r="AF764" s="190"/>
    </row>
    <row r="765" spans="1:32" ht="30" x14ac:dyDescent="0.25">
      <c r="A765" s="2339"/>
      <c r="B765" s="2141"/>
      <c r="C765" s="2141"/>
      <c r="D765" s="2141"/>
      <c r="E765" s="2141"/>
      <c r="F765" s="2141"/>
      <c r="G765" s="2141"/>
      <c r="H765" s="2141"/>
      <c r="I765" s="2344"/>
      <c r="J765" s="2346"/>
      <c r="K765" s="2348"/>
      <c r="L765" s="183" t="s">
        <v>389</v>
      </c>
      <c r="M765" s="183" t="s">
        <v>244</v>
      </c>
      <c r="N765" s="183" t="s">
        <v>218</v>
      </c>
      <c r="O765" s="2187"/>
      <c r="P765" s="2875"/>
      <c r="Q765" s="2187"/>
      <c r="R765" s="2193"/>
      <c r="S765" s="2193"/>
      <c r="T765" s="183" t="s">
        <v>390</v>
      </c>
      <c r="U765" s="189"/>
      <c r="V765" s="189"/>
      <c r="W765" s="189"/>
      <c r="X765" s="189"/>
      <c r="Y765" s="189"/>
      <c r="Z765" s="191"/>
      <c r="AA765" s="189"/>
      <c r="AB765" s="189"/>
      <c r="AC765" s="189"/>
      <c r="AD765" s="190"/>
      <c r="AE765" s="190"/>
      <c r="AF765" s="190"/>
    </row>
    <row r="766" spans="1:32" ht="45" x14ac:dyDescent="0.25">
      <c r="A766" s="2339"/>
      <c r="B766" s="2141"/>
      <c r="C766" s="2141"/>
      <c r="D766" s="2141"/>
      <c r="E766" s="2141"/>
      <c r="F766" s="2141"/>
      <c r="G766" s="2141"/>
      <c r="H766" s="2141"/>
      <c r="I766" s="2333"/>
      <c r="J766" s="2335"/>
      <c r="K766" s="2337"/>
      <c r="L766" s="183" t="s">
        <v>391</v>
      </c>
      <c r="M766" s="183" t="s">
        <v>244</v>
      </c>
      <c r="N766" s="183" t="s">
        <v>233</v>
      </c>
      <c r="O766" s="2153"/>
      <c r="P766" s="2870"/>
      <c r="Q766" s="2153"/>
      <c r="R766" s="2194"/>
      <c r="S766" s="2194"/>
      <c r="T766" s="183" t="s">
        <v>392</v>
      </c>
      <c r="U766" s="185"/>
      <c r="V766" s="185"/>
      <c r="W766" s="185"/>
      <c r="X766" s="185"/>
      <c r="Y766" s="187"/>
      <c r="Z766" s="185"/>
      <c r="AA766" s="185"/>
      <c r="AB766" s="185"/>
      <c r="AC766" s="187"/>
      <c r="AD766" s="184"/>
      <c r="AE766" s="184"/>
      <c r="AF766" s="184"/>
    </row>
    <row r="767" spans="1:32" ht="30" x14ac:dyDescent="0.25">
      <c r="A767" s="2339"/>
      <c r="B767" s="2141"/>
      <c r="C767" s="2141"/>
      <c r="D767" s="2141"/>
      <c r="E767" s="2141"/>
      <c r="F767" s="2141"/>
      <c r="G767" s="2141"/>
      <c r="H767" s="2141"/>
      <c r="I767" s="2333"/>
      <c r="J767" s="2335"/>
      <c r="K767" s="2337"/>
      <c r="L767" s="183" t="s">
        <v>393</v>
      </c>
      <c r="M767" s="183" t="s">
        <v>244</v>
      </c>
      <c r="N767" s="183" t="s">
        <v>241</v>
      </c>
      <c r="O767" s="2153"/>
      <c r="P767" s="2870"/>
      <c r="Q767" s="2153"/>
      <c r="R767" s="2194"/>
      <c r="S767" s="2194"/>
      <c r="T767" s="183" t="s">
        <v>394</v>
      </c>
      <c r="U767" s="185"/>
      <c r="V767" s="185"/>
      <c r="W767" s="185"/>
      <c r="X767" s="185"/>
      <c r="Y767" s="187"/>
      <c r="Z767" s="185"/>
      <c r="AA767" s="187"/>
      <c r="AB767" s="187"/>
      <c r="AC767" s="187"/>
      <c r="AD767" s="186"/>
      <c r="AE767" s="184"/>
      <c r="AF767" s="184"/>
    </row>
    <row r="768" spans="1:32" ht="30" x14ac:dyDescent="0.25">
      <c r="A768" s="2339"/>
      <c r="B768" s="2141"/>
      <c r="C768" s="2141"/>
      <c r="D768" s="2141"/>
      <c r="E768" s="2141"/>
      <c r="F768" s="2141"/>
      <c r="G768" s="2141"/>
      <c r="H768" s="2141"/>
      <c r="I768" s="2333"/>
      <c r="J768" s="2335"/>
      <c r="K768" s="2337"/>
      <c r="L768" s="183" t="s">
        <v>395</v>
      </c>
      <c r="M768" s="183" t="s">
        <v>244</v>
      </c>
      <c r="N768" s="183" t="s">
        <v>237</v>
      </c>
      <c r="O768" s="2153"/>
      <c r="P768" s="2870"/>
      <c r="Q768" s="2153"/>
      <c r="R768" s="2194"/>
      <c r="S768" s="2194"/>
      <c r="T768" s="183" t="s">
        <v>394</v>
      </c>
      <c r="U768" s="185"/>
      <c r="V768" s="185"/>
      <c r="W768" s="185"/>
      <c r="X768" s="185"/>
      <c r="Y768" s="185"/>
      <c r="Z768" s="185"/>
      <c r="AA768" s="185"/>
      <c r="AB768" s="185"/>
      <c r="AC768" s="185"/>
      <c r="AD768" s="184"/>
      <c r="AE768" s="184"/>
      <c r="AF768" s="184"/>
    </row>
    <row r="769" spans="1:32" ht="30" x14ac:dyDescent="0.25">
      <c r="A769" s="2339"/>
      <c r="B769" s="2141"/>
      <c r="C769" s="2141"/>
      <c r="D769" s="2141"/>
      <c r="E769" s="2141"/>
      <c r="F769" s="2141"/>
      <c r="G769" s="2141"/>
      <c r="H769" s="2141"/>
      <c r="I769" s="2333"/>
      <c r="J769" s="2335"/>
      <c r="K769" s="2337"/>
      <c r="L769" s="183" t="s">
        <v>396</v>
      </c>
      <c r="M769" s="183" t="s">
        <v>244</v>
      </c>
      <c r="N769" s="183" t="s">
        <v>237</v>
      </c>
      <c r="O769" s="2153"/>
      <c r="P769" s="2870"/>
      <c r="Q769" s="2153"/>
      <c r="R769" s="2194"/>
      <c r="S769" s="2194"/>
      <c r="T769" s="183" t="s">
        <v>397</v>
      </c>
      <c r="U769" s="187"/>
      <c r="V769" s="187"/>
      <c r="W769" s="187"/>
      <c r="X769" s="187"/>
      <c r="Y769" s="187"/>
      <c r="Z769" s="185"/>
      <c r="AA769" s="187"/>
      <c r="AB769" s="187"/>
      <c r="AC769" s="187"/>
      <c r="AD769" s="184"/>
      <c r="AE769" s="184"/>
      <c r="AF769" s="184"/>
    </row>
    <row r="770" spans="1:32" ht="30.75" thickBot="1" x14ac:dyDescent="0.3">
      <c r="A770" s="2350"/>
      <c r="B770" s="2142"/>
      <c r="C770" s="2142"/>
      <c r="D770" s="2142"/>
      <c r="E770" s="2142"/>
      <c r="F770" s="2142"/>
      <c r="G770" s="2142"/>
      <c r="H770" s="2142"/>
      <c r="I770" s="2345"/>
      <c r="J770" s="2347"/>
      <c r="K770" s="2349"/>
      <c r="L770" s="183" t="s">
        <v>398</v>
      </c>
      <c r="M770" s="183" t="s">
        <v>244</v>
      </c>
      <c r="N770" s="183" t="s">
        <v>237</v>
      </c>
      <c r="O770" s="2154"/>
      <c r="P770" s="2876"/>
      <c r="Q770" s="2154"/>
      <c r="R770" s="2195"/>
      <c r="S770" s="2195"/>
      <c r="T770" s="183" t="s">
        <v>399</v>
      </c>
      <c r="U770" s="194"/>
      <c r="V770" s="194"/>
      <c r="W770" s="194"/>
      <c r="X770" s="194"/>
      <c r="Y770" s="196"/>
      <c r="Z770" s="194"/>
      <c r="AA770" s="194"/>
      <c r="AB770" s="194"/>
      <c r="AC770" s="196"/>
      <c r="AD770" s="192"/>
      <c r="AE770" s="192"/>
      <c r="AF770" s="192"/>
    </row>
    <row r="771" spans="1:32" ht="30" x14ac:dyDescent="0.25">
      <c r="A771" s="2136">
        <v>83</v>
      </c>
      <c r="B771" s="1840" t="s">
        <v>61</v>
      </c>
      <c r="C771" s="1840" t="s">
        <v>64</v>
      </c>
      <c r="D771" s="1840" t="s">
        <v>70</v>
      </c>
      <c r="E771" s="1840" t="s">
        <v>87</v>
      </c>
      <c r="F771" s="1840" t="s">
        <v>55</v>
      </c>
      <c r="G771" s="1840" t="s">
        <v>97</v>
      </c>
      <c r="H771" s="1840" t="s">
        <v>115</v>
      </c>
      <c r="I771" s="2170" t="s">
        <v>311</v>
      </c>
      <c r="J771" s="2340" t="s">
        <v>312</v>
      </c>
      <c r="K771" s="2174" t="s">
        <v>48</v>
      </c>
      <c r="L771" s="1188" t="s">
        <v>382</v>
      </c>
      <c r="M771" s="1188" t="s">
        <v>244</v>
      </c>
      <c r="N771" s="1188" t="s">
        <v>237</v>
      </c>
      <c r="O771" s="2158" t="s">
        <v>213</v>
      </c>
      <c r="P771" s="2871">
        <v>488916458.24000001</v>
      </c>
      <c r="Q771" s="2158" t="s">
        <v>265</v>
      </c>
      <c r="R771" s="2166">
        <v>1</v>
      </c>
      <c r="S771" s="2166">
        <v>0.68</v>
      </c>
      <c r="T771" s="1188" t="s">
        <v>383</v>
      </c>
      <c r="U771" s="181"/>
      <c r="V771" s="181"/>
      <c r="W771" s="181"/>
      <c r="X771" s="180"/>
      <c r="Y771" s="180"/>
      <c r="Z771" s="182"/>
      <c r="AA771" s="180"/>
      <c r="AB771" s="180"/>
      <c r="AC771" s="180"/>
      <c r="AD771" s="182"/>
      <c r="AE771" s="182"/>
      <c r="AF771" s="182"/>
    </row>
    <row r="772" spans="1:32" ht="30" x14ac:dyDescent="0.25">
      <c r="A772" s="2137"/>
      <c r="B772" s="1841"/>
      <c r="C772" s="1841"/>
      <c r="D772" s="1841"/>
      <c r="E772" s="1841"/>
      <c r="F772" s="1841"/>
      <c r="G772" s="1841"/>
      <c r="H772" s="1841"/>
      <c r="I772" s="2171"/>
      <c r="J772" s="2341"/>
      <c r="K772" s="2175"/>
      <c r="L772" s="1189" t="s">
        <v>384</v>
      </c>
      <c r="M772" s="1189" t="s">
        <v>244</v>
      </c>
      <c r="N772" s="1189" t="s">
        <v>241</v>
      </c>
      <c r="O772" s="2159"/>
      <c r="P772" s="2872"/>
      <c r="Q772" s="2159"/>
      <c r="R772" s="2167"/>
      <c r="S772" s="2167"/>
      <c r="T772" s="1189" t="s">
        <v>385</v>
      </c>
      <c r="U772" s="189"/>
      <c r="V772" s="189"/>
      <c r="W772" s="189"/>
      <c r="X772" s="188"/>
      <c r="Y772" s="188"/>
      <c r="Z772" s="190"/>
      <c r="AA772" s="188"/>
      <c r="AB772" s="188"/>
      <c r="AC772" s="188"/>
      <c r="AD772" s="190"/>
      <c r="AE772" s="190"/>
      <c r="AF772" s="190"/>
    </row>
    <row r="773" spans="1:32" ht="45" x14ac:dyDescent="0.25">
      <c r="A773" s="2137"/>
      <c r="B773" s="1841"/>
      <c r="C773" s="1841"/>
      <c r="D773" s="1841"/>
      <c r="E773" s="1841"/>
      <c r="F773" s="1841"/>
      <c r="G773" s="1841"/>
      <c r="H773" s="1841"/>
      <c r="I773" s="2171"/>
      <c r="J773" s="2341"/>
      <c r="K773" s="2175"/>
      <c r="L773" s="1189" t="s">
        <v>386</v>
      </c>
      <c r="M773" s="1189" t="s">
        <v>244</v>
      </c>
      <c r="N773" s="1189" t="s">
        <v>233</v>
      </c>
      <c r="O773" s="2159"/>
      <c r="P773" s="2872"/>
      <c r="Q773" s="2159"/>
      <c r="R773" s="2167"/>
      <c r="S773" s="2167"/>
      <c r="T773" s="1189" t="s">
        <v>385</v>
      </c>
      <c r="U773" s="189"/>
      <c r="V773" s="189"/>
      <c r="W773" s="189"/>
      <c r="X773" s="188"/>
      <c r="Y773" s="188"/>
      <c r="Z773" s="190"/>
      <c r="AA773" s="188"/>
      <c r="AB773" s="188"/>
      <c r="AC773" s="188"/>
      <c r="AD773" s="190"/>
      <c r="AE773" s="190"/>
      <c r="AF773" s="190"/>
    </row>
    <row r="774" spans="1:32" ht="60" x14ac:dyDescent="0.25">
      <c r="A774" s="2137"/>
      <c r="B774" s="1841"/>
      <c r="C774" s="1841"/>
      <c r="D774" s="1841"/>
      <c r="E774" s="1841"/>
      <c r="F774" s="1841"/>
      <c r="G774" s="1841"/>
      <c r="H774" s="1841"/>
      <c r="I774" s="2171"/>
      <c r="J774" s="2341"/>
      <c r="K774" s="2175"/>
      <c r="L774" s="1189" t="s">
        <v>387</v>
      </c>
      <c r="M774" s="1189" t="s">
        <v>244</v>
      </c>
      <c r="N774" s="1189" t="s">
        <v>233</v>
      </c>
      <c r="O774" s="2159"/>
      <c r="P774" s="2872"/>
      <c r="Q774" s="2159"/>
      <c r="R774" s="2167"/>
      <c r="S774" s="2167"/>
      <c r="T774" s="1189" t="s">
        <v>388</v>
      </c>
      <c r="U774" s="189"/>
      <c r="V774" s="189"/>
      <c r="W774" s="189"/>
      <c r="X774" s="188"/>
      <c r="Y774" s="188"/>
      <c r="Z774" s="190"/>
      <c r="AA774" s="188"/>
      <c r="AB774" s="188"/>
      <c r="AC774" s="188"/>
      <c r="AD774" s="190"/>
      <c r="AE774" s="190"/>
      <c r="AF774" s="190"/>
    </row>
    <row r="775" spans="1:32" ht="30" x14ac:dyDescent="0.25">
      <c r="A775" s="2137"/>
      <c r="B775" s="1841"/>
      <c r="C775" s="1841"/>
      <c r="D775" s="1841"/>
      <c r="E775" s="1841"/>
      <c r="F775" s="1841"/>
      <c r="G775" s="1841"/>
      <c r="H775" s="1841"/>
      <c r="I775" s="2171"/>
      <c r="J775" s="2341"/>
      <c r="K775" s="2175"/>
      <c r="L775" s="1189" t="s">
        <v>389</v>
      </c>
      <c r="M775" s="1189" t="s">
        <v>244</v>
      </c>
      <c r="N775" s="1189" t="s">
        <v>218</v>
      </c>
      <c r="O775" s="2159"/>
      <c r="P775" s="2872"/>
      <c r="Q775" s="2159"/>
      <c r="R775" s="2167"/>
      <c r="S775" s="2167"/>
      <c r="T775" s="1189" t="s">
        <v>390</v>
      </c>
      <c r="U775" s="189"/>
      <c r="V775" s="189"/>
      <c r="W775" s="189"/>
      <c r="X775" s="188"/>
      <c r="Y775" s="188"/>
      <c r="Z775" s="190"/>
      <c r="AA775" s="188"/>
      <c r="AB775" s="188"/>
      <c r="AC775" s="188"/>
      <c r="AD775" s="190"/>
      <c r="AE775" s="190"/>
      <c r="AF775" s="190"/>
    </row>
    <row r="776" spans="1:32" ht="45" x14ac:dyDescent="0.25">
      <c r="A776" s="2137"/>
      <c r="B776" s="1841"/>
      <c r="C776" s="1841"/>
      <c r="D776" s="1841"/>
      <c r="E776" s="1841"/>
      <c r="F776" s="1841"/>
      <c r="G776" s="1841"/>
      <c r="H776" s="1841"/>
      <c r="I776" s="2172"/>
      <c r="J776" s="2342"/>
      <c r="K776" s="2176"/>
      <c r="L776" s="1189" t="s">
        <v>391</v>
      </c>
      <c r="M776" s="1189" t="s">
        <v>244</v>
      </c>
      <c r="N776" s="1189" t="s">
        <v>233</v>
      </c>
      <c r="O776" s="2160"/>
      <c r="P776" s="2873"/>
      <c r="Q776" s="2160"/>
      <c r="R776" s="2168"/>
      <c r="S776" s="2168"/>
      <c r="T776" s="1189" t="s">
        <v>392</v>
      </c>
      <c r="U776" s="185"/>
      <c r="V776" s="185"/>
      <c r="W776" s="185"/>
      <c r="X776" s="184"/>
      <c r="Y776" s="186"/>
      <c r="Z776" s="184"/>
      <c r="AA776" s="184"/>
      <c r="AB776" s="184"/>
      <c r="AC776" s="186"/>
      <c r="AD776" s="184"/>
      <c r="AE776" s="184"/>
      <c r="AF776" s="184"/>
    </row>
    <row r="777" spans="1:32" ht="30" x14ac:dyDescent="0.25">
      <c r="A777" s="2137"/>
      <c r="B777" s="1841"/>
      <c r="C777" s="1841"/>
      <c r="D777" s="1841"/>
      <c r="E777" s="1841"/>
      <c r="F777" s="1841"/>
      <c r="G777" s="1841"/>
      <c r="H777" s="1841"/>
      <c r="I777" s="2172"/>
      <c r="J777" s="2342"/>
      <c r="K777" s="2176"/>
      <c r="L777" s="1189" t="s">
        <v>393</v>
      </c>
      <c r="M777" s="1189" t="s">
        <v>244</v>
      </c>
      <c r="N777" s="1189" t="s">
        <v>241</v>
      </c>
      <c r="O777" s="2160"/>
      <c r="P777" s="2873"/>
      <c r="Q777" s="2160"/>
      <c r="R777" s="2168"/>
      <c r="S777" s="2168"/>
      <c r="T777" s="1189" t="s">
        <v>394</v>
      </c>
      <c r="U777" s="185"/>
      <c r="V777" s="185"/>
      <c r="W777" s="185"/>
      <c r="X777" s="184"/>
      <c r="Y777" s="186"/>
      <c r="Z777" s="184"/>
      <c r="AA777" s="186"/>
      <c r="AB777" s="186"/>
      <c r="AC777" s="186"/>
      <c r="AD777" s="186"/>
      <c r="AE777" s="184"/>
      <c r="AF777" s="184"/>
    </row>
    <row r="778" spans="1:32" ht="30" x14ac:dyDescent="0.25">
      <c r="A778" s="2137"/>
      <c r="B778" s="1841"/>
      <c r="C778" s="1841"/>
      <c r="D778" s="1841"/>
      <c r="E778" s="1841"/>
      <c r="F778" s="1841"/>
      <c r="G778" s="1841"/>
      <c r="H778" s="1841"/>
      <c r="I778" s="2172"/>
      <c r="J778" s="2342"/>
      <c r="K778" s="2176"/>
      <c r="L778" s="1189" t="s">
        <v>395</v>
      </c>
      <c r="M778" s="1189" t="s">
        <v>244</v>
      </c>
      <c r="N778" s="1189" t="s">
        <v>237</v>
      </c>
      <c r="O778" s="2160"/>
      <c r="P778" s="2873"/>
      <c r="Q778" s="2160"/>
      <c r="R778" s="2168"/>
      <c r="S778" s="2168"/>
      <c r="T778" s="1189" t="s">
        <v>394</v>
      </c>
      <c r="U778" s="185"/>
      <c r="V778" s="185"/>
      <c r="W778" s="185"/>
      <c r="X778" s="184"/>
      <c r="Y778" s="184"/>
      <c r="Z778" s="184"/>
      <c r="AA778" s="184"/>
      <c r="AB778" s="184"/>
      <c r="AC778" s="184"/>
      <c r="AD778" s="184"/>
      <c r="AE778" s="184"/>
      <c r="AF778" s="184"/>
    </row>
    <row r="779" spans="1:32" ht="30" x14ac:dyDescent="0.25">
      <c r="A779" s="2137"/>
      <c r="B779" s="1841"/>
      <c r="C779" s="1841"/>
      <c r="D779" s="1841"/>
      <c r="E779" s="1841"/>
      <c r="F779" s="1841"/>
      <c r="G779" s="1841"/>
      <c r="H779" s="1841"/>
      <c r="I779" s="2172"/>
      <c r="J779" s="2342"/>
      <c r="K779" s="2176"/>
      <c r="L779" s="1189" t="s">
        <v>396</v>
      </c>
      <c r="M779" s="1189" t="s">
        <v>244</v>
      </c>
      <c r="N779" s="1189" t="s">
        <v>237</v>
      </c>
      <c r="O779" s="2160"/>
      <c r="P779" s="2873"/>
      <c r="Q779" s="2160"/>
      <c r="R779" s="2168"/>
      <c r="S779" s="2168"/>
      <c r="T779" s="1189" t="s">
        <v>397</v>
      </c>
      <c r="U779" s="187"/>
      <c r="V779" s="187"/>
      <c r="W779" s="187"/>
      <c r="X779" s="186"/>
      <c r="Y779" s="186"/>
      <c r="Z779" s="184"/>
      <c r="AA779" s="186"/>
      <c r="AB779" s="186"/>
      <c r="AC779" s="186"/>
      <c r="AD779" s="184"/>
      <c r="AE779" s="184"/>
      <c r="AF779" s="184"/>
    </row>
    <row r="780" spans="1:32" ht="30.75" thickBot="1" x14ac:dyDescent="0.3">
      <c r="A780" s="2138"/>
      <c r="B780" s="2139"/>
      <c r="C780" s="2139"/>
      <c r="D780" s="2139"/>
      <c r="E780" s="2139"/>
      <c r="F780" s="2139"/>
      <c r="G780" s="2139"/>
      <c r="H780" s="2139"/>
      <c r="I780" s="2173"/>
      <c r="J780" s="2343"/>
      <c r="K780" s="2177"/>
      <c r="L780" s="1189" t="s">
        <v>398</v>
      </c>
      <c r="M780" s="1189" t="s">
        <v>244</v>
      </c>
      <c r="N780" s="1189" t="s">
        <v>237</v>
      </c>
      <c r="O780" s="2161"/>
      <c r="P780" s="2874"/>
      <c r="Q780" s="2161"/>
      <c r="R780" s="2169"/>
      <c r="S780" s="2169"/>
      <c r="T780" s="1189" t="s">
        <v>399</v>
      </c>
      <c r="U780" s="194"/>
      <c r="V780" s="194"/>
      <c r="W780" s="194"/>
      <c r="X780" s="192"/>
      <c r="Y780" s="193"/>
      <c r="Z780" s="192"/>
      <c r="AA780" s="192"/>
      <c r="AB780" s="192"/>
      <c r="AC780" s="193"/>
      <c r="AD780" s="192"/>
      <c r="AE780" s="192"/>
      <c r="AF780" s="192"/>
    </row>
    <row r="781" spans="1:32" ht="30" x14ac:dyDescent="0.25">
      <c r="A781" s="2338">
        <v>84</v>
      </c>
      <c r="B781" s="2140" t="s">
        <v>61</v>
      </c>
      <c r="C781" s="2140" t="s">
        <v>66</v>
      </c>
      <c r="D781" s="2140" t="s">
        <v>73</v>
      </c>
      <c r="E781" s="2140" t="s">
        <v>89</v>
      </c>
      <c r="F781" s="2140" t="s">
        <v>55</v>
      </c>
      <c r="G781" s="2140" t="s">
        <v>97</v>
      </c>
      <c r="H781" s="2140" t="s">
        <v>115</v>
      </c>
      <c r="I781" s="2332" t="s">
        <v>313</v>
      </c>
      <c r="J781" s="2334" t="s">
        <v>314</v>
      </c>
      <c r="K781" s="2336" t="s">
        <v>207</v>
      </c>
      <c r="L781" s="179" t="s">
        <v>382</v>
      </c>
      <c r="M781" s="179" t="s">
        <v>244</v>
      </c>
      <c r="N781" s="179" t="s">
        <v>237</v>
      </c>
      <c r="O781" s="2152" t="s">
        <v>213</v>
      </c>
      <c r="P781" s="2869">
        <v>42742772.439999998</v>
      </c>
      <c r="Q781" s="2152" t="s">
        <v>265</v>
      </c>
      <c r="R781" s="2192">
        <v>1</v>
      </c>
      <c r="S781" s="2192">
        <v>0.22</v>
      </c>
      <c r="T781" s="179" t="s">
        <v>383</v>
      </c>
      <c r="U781" s="181"/>
      <c r="V781" s="181"/>
      <c r="W781" s="181"/>
      <c r="X781" s="181"/>
      <c r="Y781" s="180"/>
      <c r="Z781" s="182"/>
      <c r="AA781" s="180"/>
      <c r="AB781" s="180"/>
      <c r="AC781" s="180"/>
      <c r="AD781" s="182"/>
      <c r="AE781" s="182"/>
      <c r="AF781" s="182"/>
    </row>
    <row r="782" spans="1:32" ht="30" x14ac:dyDescent="0.25">
      <c r="A782" s="2339"/>
      <c r="B782" s="2141"/>
      <c r="C782" s="2141"/>
      <c r="D782" s="2141"/>
      <c r="E782" s="2141"/>
      <c r="F782" s="2141"/>
      <c r="G782" s="2141"/>
      <c r="H782" s="2141"/>
      <c r="I782" s="2344"/>
      <c r="J782" s="2346"/>
      <c r="K782" s="2348"/>
      <c r="L782" s="183" t="s">
        <v>384</v>
      </c>
      <c r="M782" s="183" t="s">
        <v>244</v>
      </c>
      <c r="N782" s="183" t="s">
        <v>241</v>
      </c>
      <c r="O782" s="2187"/>
      <c r="P782" s="2875"/>
      <c r="Q782" s="2187"/>
      <c r="R782" s="2193"/>
      <c r="S782" s="2193"/>
      <c r="T782" s="183" t="s">
        <v>385</v>
      </c>
      <c r="U782" s="189"/>
      <c r="V782" s="189"/>
      <c r="W782" s="189"/>
      <c r="X782" s="189"/>
      <c r="Y782" s="188"/>
      <c r="Z782" s="190"/>
      <c r="AA782" s="188"/>
      <c r="AB782" s="188"/>
      <c r="AC782" s="188"/>
      <c r="AD782" s="190"/>
      <c r="AE782" s="190"/>
      <c r="AF782" s="190"/>
    </row>
    <row r="783" spans="1:32" ht="45" x14ac:dyDescent="0.25">
      <c r="A783" s="2339"/>
      <c r="B783" s="2141"/>
      <c r="C783" s="2141"/>
      <c r="D783" s="2141"/>
      <c r="E783" s="2141"/>
      <c r="F783" s="2141"/>
      <c r="G783" s="2141"/>
      <c r="H783" s="2141"/>
      <c r="I783" s="2344"/>
      <c r="J783" s="2346"/>
      <c r="K783" s="2348"/>
      <c r="L783" s="183" t="s">
        <v>386</v>
      </c>
      <c r="M783" s="183" t="s">
        <v>244</v>
      </c>
      <c r="N783" s="183" t="s">
        <v>233</v>
      </c>
      <c r="O783" s="2187"/>
      <c r="P783" s="2875"/>
      <c r="Q783" s="2187"/>
      <c r="R783" s="2193"/>
      <c r="S783" s="2193"/>
      <c r="T783" s="183" t="s">
        <v>385</v>
      </c>
      <c r="U783" s="189"/>
      <c r="V783" s="189"/>
      <c r="W783" s="189"/>
      <c r="X783" s="189"/>
      <c r="Y783" s="188"/>
      <c r="Z783" s="190"/>
      <c r="AA783" s="188"/>
      <c r="AB783" s="188"/>
      <c r="AC783" s="188"/>
      <c r="AD783" s="190"/>
      <c r="AE783" s="190"/>
      <c r="AF783" s="190"/>
    </row>
    <row r="784" spans="1:32" ht="60" x14ac:dyDescent="0.25">
      <c r="A784" s="2339"/>
      <c r="B784" s="2141"/>
      <c r="C784" s="2141"/>
      <c r="D784" s="2141"/>
      <c r="E784" s="2141"/>
      <c r="F784" s="2141"/>
      <c r="G784" s="2141"/>
      <c r="H784" s="2141"/>
      <c r="I784" s="2344"/>
      <c r="J784" s="2346"/>
      <c r="K784" s="2348"/>
      <c r="L784" s="183" t="s">
        <v>387</v>
      </c>
      <c r="M784" s="183" t="s">
        <v>244</v>
      </c>
      <c r="N784" s="183" t="s">
        <v>233</v>
      </c>
      <c r="O784" s="2187"/>
      <c r="P784" s="2875"/>
      <c r="Q784" s="2187"/>
      <c r="R784" s="2193"/>
      <c r="S784" s="2193"/>
      <c r="T784" s="183" t="s">
        <v>388</v>
      </c>
      <c r="U784" s="189"/>
      <c r="V784" s="189"/>
      <c r="W784" s="189"/>
      <c r="X784" s="189"/>
      <c r="Y784" s="188"/>
      <c r="Z784" s="190"/>
      <c r="AA784" s="188"/>
      <c r="AB784" s="188"/>
      <c r="AC784" s="188"/>
      <c r="AD784" s="190"/>
      <c r="AE784" s="190"/>
      <c r="AF784" s="190"/>
    </row>
    <row r="785" spans="1:32" ht="30" x14ac:dyDescent="0.25">
      <c r="A785" s="2339"/>
      <c r="B785" s="2141"/>
      <c r="C785" s="2141"/>
      <c r="D785" s="2141"/>
      <c r="E785" s="2141"/>
      <c r="F785" s="2141"/>
      <c r="G785" s="2141"/>
      <c r="H785" s="2141"/>
      <c r="I785" s="2344"/>
      <c r="J785" s="2346"/>
      <c r="K785" s="2348"/>
      <c r="L785" s="183" t="s">
        <v>389</v>
      </c>
      <c r="M785" s="183" t="s">
        <v>244</v>
      </c>
      <c r="N785" s="183" t="s">
        <v>218</v>
      </c>
      <c r="O785" s="2187"/>
      <c r="P785" s="2875"/>
      <c r="Q785" s="2187"/>
      <c r="R785" s="2193"/>
      <c r="S785" s="2193"/>
      <c r="T785" s="183" t="s">
        <v>390</v>
      </c>
      <c r="U785" s="189"/>
      <c r="V785" s="189"/>
      <c r="W785" s="189"/>
      <c r="X785" s="189"/>
      <c r="Y785" s="188"/>
      <c r="Z785" s="190"/>
      <c r="AA785" s="188"/>
      <c r="AB785" s="188"/>
      <c r="AC785" s="188"/>
      <c r="AD785" s="190"/>
      <c r="AE785" s="190"/>
      <c r="AF785" s="190"/>
    </row>
    <row r="786" spans="1:32" ht="45" x14ac:dyDescent="0.25">
      <c r="A786" s="2339"/>
      <c r="B786" s="2141"/>
      <c r="C786" s="2141"/>
      <c r="D786" s="2141"/>
      <c r="E786" s="2141"/>
      <c r="F786" s="2141"/>
      <c r="G786" s="2141"/>
      <c r="H786" s="2141"/>
      <c r="I786" s="2333"/>
      <c r="J786" s="2335"/>
      <c r="K786" s="2337"/>
      <c r="L786" s="183" t="s">
        <v>391</v>
      </c>
      <c r="M786" s="183" t="s">
        <v>244</v>
      </c>
      <c r="N786" s="183" t="s">
        <v>233</v>
      </c>
      <c r="O786" s="2153"/>
      <c r="P786" s="2870"/>
      <c r="Q786" s="2153"/>
      <c r="R786" s="2194"/>
      <c r="S786" s="2194"/>
      <c r="T786" s="183" t="s">
        <v>392</v>
      </c>
      <c r="U786" s="185"/>
      <c r="V786" s="185"/>
      <c r="W786" s="185"/>
      <c r="X786" s="185"/>
      <c r="Y786" s="186"/>
      <c r="Z786" s="184"/>
      <c r="AA786" s="184"/>
      <c r="AB786" s="184"/>
      <c r="AC786" s="186"/>
      <c r="AD786" s="184"/>
      <c r="AE786" s="184"/>
      <c r="AF786" s="184"/>
    </row>
    <row r="787" spans="1:32" ht="30" x14ac:dyDescent="0.25">
      <c r="A787" s="2339"/>
      <c r="B787" s="2141"/>
      <c r="C787" s="2141"/>
      <c r="D787" s="2141"/>
      <c r="E787" s="2141"/>
      <c r="F787" s="2141"/>
      <c r="G787" s="2141"/>
      <c r="H787" s="2141"/>
      <c r="I787" s="2333"/>
      <c r="J787" s="2335"/>
      <c r="K787" s="2337"/>
      <c r="L787" s="183" t="s">
        <v>393</v>
      </c>
      <c r="M787" s="183" t="s">
        <v>244</v>
      </c>
      <c r="N787" s="183" t="s">
        <v>241</v>
      </c>
      <c r="O787" s="2153"/>
      <c r="P787" s="2870"/>
      <c r="Q787" s="2153"/>
      <c r="R787" s="2194"/>
      <c r="S787" s="2194"/>
      <c r="T787" s="183" t="s">
        <v>394</v>
      </c>
      <c r="U787" s="185"/>
      <c r="V787" s="185"/>
      <c r="W787" s="185"/>
      <c r="X787" s="185"/>
      <c r="Y787" s="186"/>
      <c r="Z787" s="184"/>
      <c r="AA787" s="186"/>
      <c r="AB787" s="186"/>
      <c r="AC787" s="186"/>
      <c r="AD787" s="186"/>
      <c r="AE787" s="184"/>
      <c r="AF787" s="184"/>
    </row>
    <row r="788" spans="1:32" ht="30" x14ac:dyDescent="0.25">
      <c r="A788" s="2339"/>
      <c r="B788" s="2141"/>
      <c r="C788" s="2141"/>
      <c r="D788" s="2141"/>
      <c r="E788" s="2141"/>
      <c r="F788" s="2141"/>
      <c r="G788" s="2141"/>
      <c r="H788" s="2141"/>
      <c r="I788" s="2333"/>
      <c r="J788" s="2335"/>
      <c r="K788" s="2337"/>
      <c r="L788" s="183" t="s">
        <v>395</v>
      </c>
      <c r="M788" s="183" t="s">
        <v>244</v>
      </c>
      <c r="N788" s="183" t="s">
        <v>237</v>
      </c>
      <c r="O788" s="2153"/>
      <c r="P788" s="2870"/>
      <c r="Q788" s="2153"/>
      <c r="R788" s="2194"/>
      <c r="S788" s="2194"/>
      <c r="T788" s="183" t="s">
        <v>394</v>
      </c>
      <c r="U788" s="185"/>
      <c r="V788" s="185"/>
      <c r="W788" s="185"/>
      <c r="X788" s="185"/>
      <c r="Y788" s="184"/>
      <c r="Z788" s="184"/>
      <c r="AA788" s="184"/>
      <c r="AB788" s="184"/>
      <c r="AC788" s="184"/>
      <c r="AD788" s="184"/>
      <c r="AE788" s="184"/>
      <c r="AF788" s="184"/>
    </row>
    <row r="789" spans="1:32" ht="30" x14ac:dyDescent="0.25">
      <c r="A789" s="2339"/>
      <c r="B789" s="2141"/>
      <c r="C789" s="2141"/>
      <c r="D789" s="2141"/>
      <c r="E789" s="2141"/>
      <c r="F789" s="2141"/>
      <c r="G789" s="2141"/>
      <c r="H789" s="2141"/>
      <c r="I789" s="2333"/>
      <c r="J789" s="2335"/>
      <c r="K789" s="2337"/>
      <c r="L789" s="183" t="s">
        <v>396</v>
      </c>
      <c r="M789" s="183" t="s">
        <v>244</v>
      </c>
      <c r="N789" s="183" t="s">
        <v>237</v>
      </c>
      <c r="O789" s="2153"/>
      <c r="P789" s="2870"/>
      <c r="Q789" s="2153"/>
      <c r="R789" s="2194"/>
      <c r="S789" s="2194"/>
      <c r="T789" s="183" t="s">
        <v>397</v>
      </c>
      <c r="U789" s="187"/>
      <c r="V789" s="187"/>
      <c r="W789" s="187"/>
      <c r="X789" s="187"/>
      <c r="Y789" s="186"/>
      <c r="Z789" s="184"/>
      <c r="AA789" s="186"/>
      <c r="AB789" s="186"/>
      <c r="AC789" s="186"/>
      <c r="AD789" s="184"/>
      <c r="AE789" s="184"/>
      <c r="AF789" s="184"/>
    </row>
    <row r="790" spans="1:32" ht="30.75" thickBot="1" x14ac:dyDescent="0.3">
      <c r="A790" s="2350"/>
      <c r="B790" s="2142"/>
      <c r="C790" s="2142"/>
      <c r="D790" s="2142"/>
      <c r="E790" s="2142"/>
      <c r="F790" s="2142"/>
      <c r="G790" s="2142"/>
      <c r="H790" s="2142"/>
      <c r="I790" s="2345"/>
      <c r="J790" s="2347"/>
      <c r="K790" s="2349"/>
      <c r="L790" s="183" t="s">
        <v>398</v>
      </c>
      <c r="M790" s="183" t="s">
        <v>244</v>
      </c>
      <c r="N790" s="183" t="s">
        <v>237</v>
      </c>
      <c r="O790" s="2154"/>
      <c r="P790" s="2876"/>
      <c r="Q790" s="2154"/>
      <c r="R790" s="2195"/>
      <c r="S790" s="2195"/>
      <c r="T790" s="183" t="s">
        <v>399</v>
      </c>
      <c r="U790" s="194"/>
      <c r="V790" s="194"/>
      <c r="W790" s="194"/>
      <c r="X790" s="194"/>
      <c r="Y790" s="193"/>
      <c r="Z790" s="192"/>
      <c r="AA790" s="192"/>
      <c r="AB790" s="192"/>
      <c r="AC790" s="193"/>
      <c r="AD790" s="192"/>
      <c r="AE790" s="192"/>
      <c r="AF790" s="192"/>
    </row>
    <row r="791" spans="1:32" ht="30" x14ac:dyDescent="0.25">
      <c r="A791" s="2136">
        <v>85</v>
      </c>
      <c r="B791" s="1840" t="s">
        <v>61</v>
      </c>
      <c r="C791" s="1840" t="s">
        <v>66</v>
      </c>
      <c r="D791" s="1840" t="s">
        <v>73</v>
      </c>
      <c r="E791" s="1840" t="s">
        <v>89</v>
      </c>
      <c r="F791" s="1840" t="s">
        <v>55</v>
      </c>
      <c r="G791" s="1840" t="s">
        <v>97</v>
      </c>
      <c r="H791" s="1840" t="s">
        <v>115</v>
      </c>
      <c r="I791" s="2170" t="s">
        <v>315</v>
      </c>
      <c r="J791" s="2340" t="s">
        <v>316</v>
      </c>
      <c r="K791" s="2174" t="s">
        <v>207</v>
      </c>
      <c r="L791" s="1188" t="s">
        <v>382</v>
      </c>
      <c r="M791" s="1188" t="s">
        <v>244</v>
      </c>
      <c r="N791" s="1188" t="s">
        <v>237</v>
      </c>
      <c r="O791" s="2158" t="s">
        <v>213</v>
      </c>
      <c r="P791" s="2871">
        <v>22669831.23</v>
      </c>
      <c r="Q791" s="2158" t="s">
        <v>265</v>
      </c>
      <c r="R791" s="2166">
        <v>1</v>
      </c>
      <c r="S791" s="2166">
        <v>0.69</v>
      </c>
      <c r="T791" s="1188" t="s">
        <v>383</v>
      </c>
      <c r="U791" s="181"/>
      <c r="V791" s="181"/>
      <c r="W791" s="181"/>
      <c r="X791" s="181"/>
      <c r="Y791" s="180"/>
      <c r="Z791" s="182"/>
      <c r="AA791" s="180"/>
      <c r="AB791" s="180"/>
      <c r="AC791" s="180"/>
      <c r="AD791" s="182"/>
      <c r="AE791" s="182"/>
      <c r="AF791" s="182"/>
    </row>
    <row r="792" spans="1:32" ht="30" x14ac:dyDescent="0.25">
      <c r="A792" s="2137"/>
      <c r="B792" s="1841"/>
      <c r="C792" s="1841"/>
      <c r="D792" s="1841"/>
      <c r="E792" s="1841"/>
      <c r="F792" s="1841"/>
      <c r="G792" s="1841"/>
      <c r="H792" s="1841"/>
      <c r="I792" s="2171"/>
      <c r="J792" s="2341"/>
      <c r="K792" s="2175"/>
      <c r="L792" s="1189" t="s">
        <v>384</v>
      </c>
      <c r="M792" s="1189" t="s">
        <v>244</v>
      </c>
      <c r="N792" s="1189" t="s">
        <v>241</v>
      </c>
      <c r="O792" s="2159"/>
      <c r="P792" s="2872"/>
      <c r="Q792" s="2159"/>
      <c r="R792" s="2167"/>
      <c r="S792" s="2167"/>
      <c r="T792" s="1189" t="s">
        <v>385</v>
      </c>
      <c r="U792" s="189"/>
      <c r="V792" s="189"/>
      <c r="W792" s="189"/>
      <c r="X792" s="189"/>
      <c r="Y792" s="188"/>
      <c r="Z792" s="190"/>
      <c r="AA792" s="188"/>
      <c r="AB792" s="188"/>
      <c r="AC792" s="188"/>
      <c r="AD792" s="190"/>
      <c r="AE792" s="190"/>
      <c r="AF792" s="190"/>
    </row>
    <row r="793" spans="1:32" ht="45" x14ac:dyDescent="0.25">
      <c r="A793" s="2137"/>
      <c r="B793" s="1841"/>
      <c r="C793" s="1841"/>
      <c r="D793" s="1841"/>
      <c r="E793" s="1841"/>
      <c r="F793" s="1841"/>
      <c r="G793" s="1841"/>
      <c r="H793" s="1841"/>
      <c r="I793" s="2171"/>
      <c r="J793" s="2341"/>
      <c r="K793" s="2175"/>
      <c r="L793" s="1189" t="s">
        <v>386</v>
      </c>
      <c r="M793" s="1189" t="s">
        <v>244</v>
      </c>
      <c r="N793" s="1189" t="s">
        <v>233</v>
      </c>
      <c r="O793" s="2159"/>
      <c r="P793" s="2872"/>
      <c r="Q793" s="2159"/>
      <c r="R793" s="2167"/>
      <c r="S793" s="2167"/>
      <c r="T793" s="1189" t="s">
        <v>385</v>
      </c>
      <c r="U793" s="189"/>
      <c r="V793" s="189"/>
      <c r="W793" s="189"/>
      <c r="X793" s="189"/>
      <c r="Y793" s="188"/>
      <c r="Z793" s="190"/>
      <c r="AA793" s="188"/>
      <c r="AB793" s="188"/>
      <c r="AC793" s="188"/>
      <c r="AD793" s="190"/>
      <c r="AE793" s="190"/>
      <c r="AF793" s="190"/>
    </row>
    <row r="794" spans="1:32" ht="60" x14ac:dyDescent="0.25">
      <c r="A794" s="2137"/>
      <c r="B794" s="1841"/>
      <c r="C794" s="1841"/>
      <c r="D794" s="1841"/>
      <c r="E794" s="1841"/>
      <c r="F794" s="1841"/>
      <c r="G794" s="1841"/>
      <c r="H794" s="1841"/>
      <c r="I794" s="2171"/>
      <c r="J794" s="2341"/>
      <c r="K794" s="2175"/>
      <c r="L794" s="1189" t="s">
        <v>387</v>
      </c>
      <c r="M794" s="1189" t="s">
        <v>244</v>
      </c>
      <c r="N794" s="1189" t="s">
        <v>233</v>
      </c>
      <c r="O794" s="2159"/>
      <c r="P794" s="2872"/>
      <c r="Q794" s="2159"/>
      <c r="R794" s="2167"/>
      <c r="S794" s="2167"/>
      <c r="T794" s="1189" t="s">
        <v>388</v>
      </c>
      <c r="U794" s="189"/>
      <c r="V794" s="189"/>
      <c r="W794" s="189"/>
      <c r="X794" s="189"/>
      <c r="Y794" s="188"/>
      <c r="Z794" s="190"/>
      <c r="AA794" s="188"/>
      <c r="AB794" s="188"/>
      <c r="AC794" s="188"/>
      <c r="AD794" s="190"/>
      <c r="AE794" s="190"/>
      <c r="AF794" s="190"/>
    </row>
    <row r="795" spans="1:32" ht="30" x14ac:dyDescent="0.25">
      <c r="A795" s="2137"/>
      <c r="B795" s="1841"/>
      <c r="C795" s="1841"/>
      <c r="D795" s="1841"/>
      <c r="E795" s="1841"/>
      <c r="F795" s="1841"/>
      <c r="G795" s="1841"/>
      <c r="H795" s="1841"/>
      <c r="I795" s="2171"/>
      <c r="J795" s="2341"/>
      <c r="K795" s="2175"/>
      <c r="L795" s="1189" t="s">
        <v>389</v>
      </c>
      <c r="M795" s="1189" t="s">
        <v>244</v>
      </c>
      <c r="N795" s="1189" t="s">
        <v>218</v>
      </c>
      <c r="O795" s="2159"/>
      <c r="P795" s="2872"/>
      <c r="Q795" s="2159"/>
      <c r="R795" s="2167"/>
      <c r="S795" s="2167"/>
      <c r="T795" s="1189" t="s">
        <v>390</v>
      </c>
      <c r="U795" s="189"/>
      <c r="V795" s="189"/>
      <c r="W795" s="189"/>
      <c r="X795" s="189"/>
      <c r="Y795" s="188"/>
      <c r="Z795" s="190"/>
      <c r="AA795" s="188"/>
      <c r="AB795" s="188"/>
      <c r="AC795" s="188"/>
      <c r="AD795" s="190"/>
      <c r="AE795" s="190"/>
      <c r="AF795" s="190"/>
    </row>
    <row r="796" spans="1:32" ht="45" x14ac:dyDescent="0.25">
      <c r="A796" s="2137"/>
      <c r="B796" s="1841"/>
      <c r="C796" s="1841"/>
      <c r="D796" s="1841"/>
      <c r="E796" s="1841"/>
      <c r="F796" s="1841"/>
      <c r="G796" s="1841"/>
      <c r="H796" s="1841"/>
      <c r="I796" s="2172"/>
      <c r="J796" s="2342"/>
      <c r="K796" s="2176"/>
      <c r="L796" s="1189" t="s">
        <v>391</v>
      </c>
      <c r="M796" s="1189" t="s">
        <v>244</v>
      </c>
      <c r="N796" s="1189" t="s">
        <v>233</v>
      </c>
      <c r="O796" s="2160"/>
      <c r="P796" s="2873"/>
      <c r="Q796" s="2160"/>
      <c r="R796" s="2168"/>
      <c r="S796" s="2168"/>
      <c r="T796" s="1189" t="s">
        <v>392</v>
      </c>
      <c r="U796" s="185"/>
      <c r="V796" s="185"/>
      <c r="W796" s="185"/>
      <c r="X796" s="185"/>
      <c r="Y796" s="186"/>
      <c r="Z796" s="184"/>
      <c r="AA796" s="184"/>
      <c r="AB796" s="184"/>
      <c r="AC796" s="186"/>
      <c r="AD796" s="184"/>
      <c r="AE796" s="184"/>
      <c r="AF796" s="184"/>
    </row>
    <row r="797" spans="1:32" ht="30" x14ac:dyDescent="0.25">
      <c r="A797" s="2137"/>
      <c r="B797" s="1841"/>
      <c r="C797" s="1841"/>
      <c r="D797" s="1841"/>
      <c r="E797" s="1841"/>
      <c r="F797" s="1841"/>
      <c r="G797" s="1841"/>
      <c r="H797" s="1841"/>
      <c r="I797" s="2172"/>
      <c r="J797" s="2342"/>
      <c r="K797" s="2176"/>
      <c r="L797" s="1189" t="s">
        <v>393</v>
      </c>
      <c r="M797" s="1189" t="s">
        <v>244</v>
      </c>
      <c r="N797" s="1189" t="s">
        <v>241</v>
      </c>
      <c r="O797" s="2160"/>
      <c r="P797" s="2873"/>
      <c r="Q797" s="2160"/>
      <c r="R797" s="2168"/>
      <c r="S797" s="2168"/>
      <c r="T797" s="1189" t="s">
        <v>394</v>
      </c>
      <c r="U797" s="185"/>
      <c r="V797" s="185"/>
      <c r="W797" s="185"/>
      <c r="X797" s="185"/>
      <c r="Y797" s="186"/>
      <c r="Z797" s="184"/>
      <c r="AA797" s="186"/>
      <c r="AB797" s="186"/>
      <c r="AC797" s="186"/>
      <c r="AD797" s="186"/>
      <c r="AE797" s="184"/>
      <c r="AF797" s="184"/>
    </row>
    <row r="798" spans="1:32" ht="30" x14ac:dyDescent="0.25">
      <c r="A798" s="2137"/>
      <c r="B798" s="1841"/>
      <c r="C798" s="1841"/>
      <c r="D798" s="1841"/>
      <c r="E798" s="1841"/>
      <c r="F798" s="1841"/>
      <c r="G798" s="1841"/>
      <c r="H798" s="1841"/>
      <c r="I798" s="2172"/>
      <c r="J798" s="2342"/>
      <c r="K798" s="2176"/>
      <c r="L798" s="1189" t="s">
        <v>395</v>
      </c>
      <c r="M798" s="1189" t="s">
        <v>244</v>
      </c>
      <c r="N798" s="1189" t="s">
        <v>237</v>
      </c>
      <c r="O798" s="2160"/>
      <c r="P798" s="2873"/>
      <c r="Q798" s="2160"/>
      <c r="R798" s="2168"/>
      <c r="S798" s="2168"/>
      <c r="T798" s="1189" t="s">
        <v>394</v>
      </c>
      <c r="U798" s="185"/>
      <c r="V798" s="185"/>
      <c r="W798" s="185"/>
      <c r="X798" s="185"/>
      <c r="Y798" s="184"/>
      <c r="Z798" s="184"/>
      <c r="AA798" s="184"/>
      <c r="AB798" s="184"/>
      <c r="AC798" s="184"/>
      <c r="AD798" s="184"/>
      <c r="AE798" s="184"/>
      <c r="AF798" s="184"/>
    </row>
    <row r="799" spans="1:32" ht="30" x14ac:dyDescent="0.25">
      <c r="A799" s="2137"/>
      <c r="B799" s="1841"/>
      <c r="C799" s="1841"/>
      <c r="D799" s="1841"/>
      <c r="E799" s="1841"/>
      <c r="F799" s="1841"/>
      <c r="G799" s="1841"/>
      <c r="H799" s="1841"/>
      <c r="I799" s="2172"/>
      <c r="J799" s="2342"/>
      <c r="K799" s="2176"/>
      <c r="L799" s="1189" t="s">
        <v>396</v>
      </c>
      <c r="M799" s="1189" t="s">
        <v>244</v>
      </c>
      <c r="N799" s="1189" t="s">
        <v>237</v>
      </c>
      <c r="O799" s="2160"/>
      <c r="P799" s="2873"/>
      <c r="Q799" s="2160"/>
      <c r="R799" s="2168"/>
      <c r="S799" s="2168"/>
      <c r="T799" s="1189" t="s">
        <v>397</v>
      </c>
      <c r="U799" s="187"/>
      <c r="V799" s="187"/>
      <c r="W799" s="187"/>
      <c r="X799" s="187"/>
      <c r="Y799" s="186"/>
      <c r="Z799" s="184"/>
      <c r="AA799" s="186"/>
      <c r="AB799" s="186"/>
      <c r="AC799" s="186"/>
      <c r="AD799" s="184"/>
      <c r="AE799" s="184"/>
      <c r="AF799" s="184"/>
    </row>
    <row r="800" spans="1:32" ht="30.75" thickBot="1" x14ac:dyDescent="0.3">
      <c r="A800" s="2138"/>
      <c r="B800" s="2139"/>
      <c r="C800" s="2139"/>
      <c r="D800" s="2139"/>
      <c r="E800" s="2139"/>
      <c r="F800" s="2139"/>
      <c r="G800" s="2139"/>
      <c r="H800" s="2139"/>
      <c r="I800" s="2173"/>
      <c r="J800" s="2343"/>
      <c r="K800" s="2177"/>
      <c r="L800" s="1189" t="s">
        <v>398</v>
      </c>
      <c r="M800" s="1189" t="s">
        <v>244</v>
      </c>
      <c r="N800" s="1189" t="s">
        <v>237</v>
      </c>
      <c r="O800" s="2161"/>
      <c r="P800" s="2874"/>
      <c r="Q800" s="2161"/>
      <c r="R800" s="2169"/>
      <c r="S800" s="2169"/>
      <c r="T800" s="1189" t="s">
        <v>399</v>
      </c>
      <c r="U800" s="194"/>
      <c r="V800" s="194"/>
      <c r="W800" s="194"/>
      <c r="X800" s="194"/>
      <c r="Y800" s="193"/>
      <c r="Z800" s="192"/>
      <c r="AA800" s="192"/>
      <c r="AB800" s="192"/>
      <c r="AC800" s="193"/>
      <c r="AD800" s="192"/>
      <c r="AE800" s="192"/>
      <c r="AF800" s="192"/>
    </row>
    <row r="801" spans="1:32" ht="30" x14ac:dyDescent="0.25">
      <c r="A801" s="2338">
        <v>86</v>
      </c>
      <c r="B801" s="2140" t="s">
        <v>61</v>
      </c>
      <c r="C801" s="2140" t="s">
        <v>64</v>
      </c>
      <c r="D801" s="2140" t="s">
        <v>70</v>
      </c>
      <c r="E801" s="2140" t="s">
        <v>87</v>
      </c>
      <c r="F801" s="2140" t="s">
        <v>55</v>
      </c>
      <c r="G801" s="2140" t="s">
        <v>97</v>
      </c>
      <c r="H801" s="2140" t="s">
        <v>115</v>
      </c>
      <c r="I801" s="2332" t="s">
        <v>317</v>
      </c>
      <c r="J801" s="2334" t="s">
        <v>318</v>
      </c>
      <c r="K801" s="2336" t="s">
        <v>201</v>
      </c>
      <c r="L801" s="179" t="s">
        <v>382</v>
      </c>
      <c r="M801" s="179" t="s">
        <v>244</v>
      </c>
      <c r="N801" s="179" t="s">
        <v>237</v>
      </c>
      <c r="O801" s="2152" t="s">
        <v>213</v>
      </c>
      <c r="P801" s="2869">
        <v>114983987.03</v>
      </c>
      <c r="Q801" s="2152" t="s">
        <v>265</v>
      </c>
      <c r="R801" s="2192">
        <v>1</v>
      </c>
      <c r="S801" s="2192">
        <v>0.72</v>
      </c>
      <c r="T801" s="179" t="s">
        <v>383</v>
      </c>
      <c r="U801" s="181"/>
      <c r="V801" s="181"/>
      <c r="W801" s="181"/>
      <c r="X801" s="180"/>
      <c r="Y801" s="180"/>
      <c r="Z801" s="182"/>
      <c r="AA801" s="180"/>
      <c r="AB801" s="180"/>
      <c r="AC801" s="180"/>
      <c r="AD801" s="182"/>
      <c r="AE801" s="182"/>
      <c r="AF801" s="182"/>
    </row>
    <row r="802" spans="1:32" ht="30" x14ac:dyDescent="0.25">
      <c r="A802" s="2339"/>
      <c r="B802" s="2141"/>
      <c r="C802" s="2141"/>
      <c r="D802" s="2141"/>
      <c r="E802" s="2141"/>
      <c r="F802" s="2141"/>
      <c r="G802" s="2141"/>
      <c r="H802" s="2141"/>
      <c r="I802" s="2344"/>
      <c r="J802" s="2346"/>
      <c r="K802" s="2348"/>
      <c r="L802" s="183" t="s">
        <v>384</v>
      </c>
      <c r="M802" s="183" t="s">
        <v>244</v>
      </c>
      <c r="N802" s="183" t="s">
        <v>241</v>
      </c>
      <c r="O802" s="2187"/>
      <c r="P802" s="2875"/>
      <c r="Q802" s="2187"/>
      <c r="R802" s="2193"/>
      <c r="S802" s="2193"/>
      <c r="T802" s="183" t="s">
        <v>385</v>
      </c>
      <c r="U802" s="189"/>
      <c r="V802" s="189"/>
      <c r="W802" s="189"/>
      <c r="X802" s="188"/>
      <c r="Y802" s="188"/>
      <c r="Z802" s="190"/>
      <c r="AA802" s="188"/>
      <c r="AB802" s="188"/>
      <c r="AC802" s="188"/>
      <c r="AD802" s="190"/>
      <c r="AE802" s="190"/>
      <c r="AF802" s="190"/>
    </row>
    <row r="803" spans="1:32" ht="45" x14ac:dyDescent="0.25">
      <c r="A803" s="2339"/>
      <c r="B803" s="2141"/>
      <c r="C803" s="2141"/>
      <c r="D803" s="2141"/>
      <c r="E803" s="2141"/>
      <c r="F803" s="2141"/>
      <c r="G803" s="2141"/>
      <c r="H803" s="2141"/>
      <c r="I803" s="2344"/>
      <c r="J803" s="2346"/>
      <c r="K803" s="2348"/>
      <c r="L803" s="183" t="s">
        <v>386</v>
      </c>
      <c r="M803" s="183" t="s">
        <v>244</v>
      </c>
      <c r="N803" s="183" t="s">
        <v>233</v>
      </c>
      <c r="O803" s="2187"/>
      <c r="P803" s="2875"/>
      <c r="Q803" s="2187"/>
      <c r="R803" s="2193"/>
      <c r="S803" s="2193"/>
      <c r="T803" s="183" t="s">
        <v>385</v>
      </c>
      <c r="U803" s="189"/>
      <c r="V803" s="189"/>
      <c r="W803" s="189"/>
      <c r="X803" s="188"/>
      <c r="Y803" s="188"/>
      <c r="Z803" s="190"/>
      <c r="AA803" s="188"/>
      <c r="AB803" s="188"/>
      <c r="AC803" s="188"/>
      <c r="AD803" s="190"/>
      <c r="AE803" s="190"/>
      <c r="AF803" s="190"/>
    </row>
    <row r="804" spans="1:32" ht="60" x14ac:dyDescent="0.25">
      <c r="A804" s="2339"/>
      <c r="B804" s="2141"/>
      <c r="C804" s="2141"/>
      <c r="D804" s="2141"/>
      <c r="E804" s="2141"/>
      <c r="F804" s="2141"/>
      <c r="G804" s="2141"/>
      <c r="H804" s="2141"/>
      <c r="I804" s="2344"/>
      <c r="J804" s="2346"/>
      <c r="K804" s="2348"/>
      <c r="L804" s="183" t="s">
        <v>387</v>
      </c>
      <c r="M804" s="183" t="s">
        <v>244</v>
      </c>
      <c r="N804" s="183" t="s">
        <v>233</v>
      </c>
      <c r="O804" s="2187"/>
      <c r="P804" s="2875"/>
      <c r="Q804" s="2187"/>
      <c r="R804" s="2193"/>
      <c r="S804" s="2193"/>
      <c r="T804" s="183" t="s">
        <v>388</v>
      </c>
      <c r="U804" s="189"/>
      <c r="V804" s="189"/>
      <c r="W804" s="189"/>
      <c r="X804" s="188"/>
      <c r="Y804" s="188"/>
      <c r="Z804" s="190"/>
      <c r="AA804" s="188"/>
      <c r="AB804" s="188"/>
      <c r="AC804" s="188"/>
      <c r="AD804" s="190"/>
      <c r="AE804" s="190"/>
      <c r="AF804" s="190"/>
    </row>
    <row r="805" spans="1:32" ht="30" x14ac:dyDescent="0.25">
      <c r="A805" s="2339"/>
      <c r="B805" s="2141"/>
      <c r="C805" s="2141"/>
      <c r="D805" s="2141"/>
      <c r="E805" s="2141"/>
      <c r="F805" s="2141"/>
      <c r="G805" s="2141"/>
      <c r="H805" s="2141"/>
      <c r="I805" s="2344"/>
      <c r="J805" s="2346"/>
      <c r="K805" s="2348"/>
      <c r="L805" s="183" t="s">
        <v>389</v>
      </c>
      <c r="M805" s="183" t="s">
        <v>244</v>
      </c>
      <c r="N805" s="183" t="s">
        <v>218</v>
      </c>
      <c r="O805" s="2187"/>
      <c r="P805" s="2875"/>
      <c r="Q805" s="2187"/>
      <c r="R805" s="2193"/>
      <c r="S805" s="2193"/>
      <c r="T805" s="183" t="s">
        <v>390</v>
      </c>
      <c r="U805" s="189"/>
      <c r="V805" s="189"/>
      <c r="W805" s="189"/>
      <c r="X805" s="188"/>
      <c r="Y805" s="188"/>
      <c r="Z805" s="190"/>
      <c r="AA805" s="188"/>
      <c r="AB805" s="188"/>
      <c r="AC805" s="188"/>
      <c r="AD805" s="190"/>
      <c r="AE805" s="190"/>
      <c r="AF805" s="190"/>
    </row>
    <row r="806" spans="1:32" ht="45" x14ac:dyDescent="0.25">
      <c r="A806" s="2339"/>
      <c r="B806" s="2141"/>
      <c r="C806" s="2141"/>
      <c r="D806" s="2141"/>
      <c r="E806" s="2141"/>
      <c r="F806" s="2141"/>
      <c r="G806" s="2141"/>
      <c r="H806" s="2141"/>
      <c r="I806" s="2333"/>
      <c r="J806" s="2335"/>
      <c r="K806" s="2337"/>
      <c r="L806" s="183" t="s">
        <v>391</v>
      </c>
      <c r="M806" s="183" t="s">
        <v>244</v>
      </c>
      <c r="N806" s="183" t="s">
        <v>233</v>
      </c>
      <c r="O806" s="2153"/>
      <c r="P806" s="2870"/>
      <c r="Q806" s="2153"/>
      <c r="R806" s="2194"/>
      <c r="S806" s="2194"/>
      <c r="T806" s="183" t="s">
        <v>392</v>
      </c>
      <c r="U806" s="185"/>
      <c r="V806" s="185"/>
      <c r="W806" s="185"/>
      <c r="X806" s="184"/>
      <c r="Y806" s="186"/>
      <c r="Z806" s="184"/>
      <c r="AA806" s="184"/>
      <c r="AB806" s="184"/>
      <c r="AC806" s="186"/>
      <c r="AD806" s="184"/>
      <c r="AE806" s="184"/>
      <c r="AF806" s="184"/>
    </row>
    <row r="807" spans="1:32" ht="30" x14ac:dyDescent="0.25">
      <c r="A807" s="2339"/>
      <c r="B807" s="2141"/>
      <c r="C807" s="2141"/>
      <c r="D807" s="2141"/>
      <c r="E807" s="2141"/>
      <c r="F807" s="2141"/>
      <c r="G807" s="2141"/>
      <c r="H807" s="2141"/>
      <c r="I807" s="2333"/>
      <c r="J807" s="2335"/>
      <c r="K807" s="2337"/>
      <c r="L807" s="183" t="s">
        <v>393</v>
      </c>
      <c r="M807" s="183" t="s">
        <v>244</v>
      </c>
      <c r="N807" s="183" t="s">
        <v>241</v>
      </c>
      <c r="O807" s="2153"/>
      <c r="P807" s="2870"/>
      <c r="Q807" s="2153"/>
      <c r="R807" s="2194"/>
      <c r="S807" s="2194"/>
      <c r="T807" s="183" t="s">
        <v>394</v>
      </c>
      <c r="U807" s="185"/>
      <c r="V807" s="185"/>
      <c r="W807" s="185"/>
      <c r="X807" s="184"/>
      <c r="Y807" s="186"/>
      <c r="Z807" s="184"/>
      <c r="AA807" s="186"/>
      <c r="AB807" s="186"/>
      <c r="AC807" s="186"/>
      <c r="AD807" s="186"/>
      <c r="AE807" s="184"/>
      <c r="AF807" s="184"/>
    </row>
    <row r="808" spans="1:32" ht="30" x14ac:dyDescent="0.25">
      <c r="A808" s="2339"/>
      <c r="B808" s="2141"/>
      <c r="C808" s="2141"/>
      <c r="D808" s="2141"/>
      <c r="E808" s="2141"/>
      <c r="F808" s="2141"/>
      <c r="G808" s="2141"/>
      <c r="H808" s="2141"/>
      <c r="I808" s="2333"/>
      <c r="J808" s="2335"/>
      <c r="K808" s="2337"/>
      <c r="L808" s="183" t="s">
        <v>395</v>
      </c>
      <c r="M808" s="183" t="s">
        <v>244</v>
      </c>
      <c r="N808" s="183" t="s">
        <v>237</v>
      </c>
      <c r="O808" s="2153"/>
      <c r="P808" s="2870"/>
      <c r="Q808" s="2153"/>
      <c r="R808" s="2194"/>
      <c r="S808" s="2194"/>
      <c r="T808" s="183" t="s">
        <v>394</v>
      </c>
      <c r="U808" s="185"/>
      <c r="V808" s="185"/>
      <c r="W808" s="185"/>
      <c r="X808" s="184"/>
      <c r="Y808" s="184"/>
      <c r="Z808" s="184"/>
      <c r="AA808" s="184"/>
      <c r="AB808" s="184"/>
      <c r="AC808" s="184"/>
      <c r="AD808" s="184"/>
      <c r="AE808" s="184"/>
      <c r="AF808" s="184"/>
    </row>
    <row r="809" spans="1:32" ht="30" x14ac:dyDescent="0.25">
      <c r="A809" s="2339"/>
      <c r="B809" s="2141"/>
      <c r="C809" s="2141"/>
      <c r="D809" s="2141"/>
      <c r="E809" s="2141"/>
      <c r="F809" s="2141"/>
      <c r="G809" s="2141"/>
      <c r="H809" s="2141"/>
      <c r="I809" s="2333"/>
      <c r="J809" s="2335"/>
      <c r="K809" s="2337"/>
      <c r="L809" s="183" t="s">
        <v>396</v>
      </c>
      <c r="M809" s="183" t="s">
        <v>244</v>
      </c>
      <c r="N809" s="183" t="s">
        <v>237</v>
      </c>
      <c r="O809" s="2153"/>
      <c r="P809" s="2870"/>
      <c r="Q809" s="2153"/>
      <c r="R809" s="2194"/>
      <c r="S809" s="2194"/>
      <c r="T809" s="183" t="s">
        <v>397</v>
      </c>
      <c r="U809" s="187"/>
      <c r="V809" s="187"/>
      <c r="W809" s="187"/>
      <c r="X809" s="186"/>
      <c r="Y809" s="186"/>
      <c r="Z809" s="184"/>
      <c r="AA809" s="186"/>
      <c r="AB809" s="186"/>
      <c r="AC809" s="186"/>
      <c r="AD809" s="184"/>
      <c r="AE809" s="184"/>
      <c r="AF809" s="184"/>
    </row>
    <row r="810" spans="1:32" ht="30.75" thickBot="1" x14ac:dyDescent="0.3">
      <c r="A810" s="2350"/>
      <c r="B810" s="2142"/>
      <c r="C810" s="2142"/>
      <c r="D810" s="2142"/>
      <c r="E810" s="2142"/>
      <c r="F810" s="2142"/>
      <c r="G810" s="2142"/>
      <c r="H810" s="2142"/>
      <c r="I810" s="2345"/>
      <c r="J810" s="2347"/>
      <c r="K810" s="2349"/>
      <c r="L810" s="183" t="s">
        <v>398</v>
      </c>
      <c r="M810" s="183" t="s">
        <v>244</v>
      </c>
      <c r="N810" s="183" t="s">
        <v>237</v>
      </c>
      <c r="O810" s="2154"/>
      <c r="P810" s="2876"/>
      <c r="Q810" s="2154"/>
      <c r="R810" s="2195"/>
      <c r="S810" s="2195"/>
      <c r="T810" s="183" t="s">
        <v>399</v>
      </c>
      <c r="U810" s="194"/>
      <c r="V810" s="194"/>
      <c r="W810" s="194"/>
      <c r="X810" s="192"/>
      <c r="Y810" s="193"/>
      <c r="Z810" s="192"/>
      <c r="AA810" s="192"/>
      <c r="AB810" s="192"/>
      <c r="AC810" s="193"/>
      <c r="AD810" s="192"/>
      <c r="AE810" s="192"/>
      <c r="AF810" s="192"/>
    </row>
    <row r="811" spans="1:32" ht="30" x14ac:dyDescent="0.25">
      <c r="A811" s="2136">
        <v>87</v>
      </c>
      <c r="B811" s="1840" t="s">
        <v>61</v>
      </c>
      <c r="C811" s="1840" t="s">
        <v>64</v>
      </c>
      <c r="D811" s="1840" t="s">
        <v>70</v>
      </c>
      <c r="E811" s="1840" t="s">
        <v>87</v>
      </c>
      <c r="F811" s="1840" t="s">
        <v>55</v>
      </c>
      <c r="G811" s="1840" t="s">
        <v>97</v>
      </c>
      <c r="H811" s="1840" t="s">
        <v>115</v>
      </c>
      <c r="I811" s="2170" t="s">
        <v>319</v>
      </c>
      <c r="J811" s="2340" t="s">
        <v>320</v>
      </c>
      <c r="K811" s="2174" t="s">
        <v>201</v>
      </c>
      <c r="L811" s="1188" t="s">
        <v>382</v>
      </c>
      <c r="M811" s="1188" t="s">
        <v>244</v>
      </c>
      <c r="N811" s="1188" t="s">
        <v>237</v>
      </c>
      <c r="O811" s="2158" t="s">
        <v>213</v>
      </c>
      <c r="P811" s="2871">
        <v>2405330286.8200002</v>
      </c>
      <c r="Q811" s="2158" t="s">
        <v>265</v>
      </c>
      <c r="R811" s="2166">
        <v>1</v>
      </c>
      <c r="S811" s="2166">
        <v>0.97</v>
      </c>
      <c r="T811" s="1188" t="s">
        <v>383</v>
      </c>
      <c r="U811" s="181"/>
      <c r="V811" s="181"/>
      <c r="W811" s="180"/>
      <c r="X811" s="180"/>
      <c r="Y811" s="180"/>
      <c r="Z811" s="182"/>
      <c r="AA811" s="180"/>
      <c r="AB811" s="180"/>
      <c r="AC811" s="180"/>
      <c r="AD811" s="182"/>
      <c r="AE811" s="182"/>
      <c r="AF811" s="182"/>
    </row>
    <row r="812" spans="1:32" ht="30" x14ac:dyDescent="0.25">
      <c r="A812" s="2137"/>
      <c r="B812" s="1841"/>
      <c r="C812" s="1841"/>
      <c r="D812" s="1841"/>
      <c r="E812" s="1841"/>
      <c r="F812" s="1841"/>
      <c r="G812" s="1841"/>
      <c r="H812" s="1841"/>
      <c r="I812" s="2171"/>
      <c r="J812" s="2341"/>
      <c r="K812" s="2175"/>
      <c r="L812" s="1189" t="s">
        <v>384</v>
      </c>
      <c r="M812" s="1189" t="s">
        <v>244</v>
      </c>
      <c r="N812" s="1189" t="s">
        <v>241</v>
      </c>
      <c r="O812" s="2159"/>
      <c r="P812" s="2872"/>
      <c r="Q812" s="2159"/>
      <c r="R812" s="2167"/>
      <c r="S812" s="2167"/>
      <c r="T812" s="1189" t="s">
        <v>385</v>
      </c>
      <c r="U812" s="189"/>
      <c r="V812" s="189"/>
      <c r="W812" s="188"/>
      <c r="X812" s="188"/>
      <c r="Y812" s="188"/>
      <c r="Z812" s="190"/>
      <c r="AA812" s="188"/>
      <c r="AB812" s="188"/>
      <c r="AC812" s="188"/>
      <c r="AD812" s="190"/>
      <c r="AE812" s="190"/>
      <c r="AF812" s="190"/>
    </row>
    <row r="813" spans="1:32" ht="45" x14ac:dyDescent="0.25">
      <c r="A813" s="2137"/>
      <c r="B813" s="1841"/>
      <c r="C813" s="1841"/>
      <c r="D813" s="1841"/>
      <c r="E813" s="1841"/>
      <c r="F813" s="1841"/>
      <c r="G813" s="1841"/>
      <c r="H813" s="1841"/>
      <c r="I813" s="2171"/>
      <c r="J813" s="2341"/>
      <c r="K813" s="2175"/>
      <c r="L813" s="1189" t="s">
        <v>386</v>
      </c>
      <c r="M813" s="1189" t="s">
        <v>244</v>
      </c>
      <c r="N813" s="1189" t="s">
        <v>233</v>
      </c>
      <c r="O813" s="2159"/>
      <c r="P813" s="2872"/>
      <c r="Q813" s="2159"/>
      <c r="R813" s="2167"/>
      <c r="S813" s="2167"/>
      <c r="T813" s="1189" t="s">
        <v>385</v>
      </c>
      <c r="U813" s="189"/>
      <c r="V813" s="189"/>
      <c r="W813" s="188"/>
      <c r="X813" s="188"/>
      <c r="Y813" s="188"/>
      <c r="Z813" s="190"/>
      <c r="AA813" s="188"/>
      <c r="AB813" s="188"/>
      <c r="AC813" s="188"/>
      <c r="AD813" s="190"/>
      <c r="AE813" s="190"/>
      <c r="AF813" s="190"/>
    </row>
    <row r="814" spans="1:32" ht="60" x14ac:dyDescent="0.25">
      <c r="A814" s="2137"/>
      <c r="B814" s="1841"/>
      <c r="C814" s="1841"/>
      <c r="D814" s="1841"/>
      <c r="E814" s="1841"/>
      <c r="F814" s="1841"/>
      <c r="G814" s="1841"/>
      <c r="H814" s="1841"/>
      <c r="I814" s="2171"/>
      <c r="J814" s="2341"/>
      <c r="K814" s="2175"/>
      <c r="L814" s="1189" t="s">
        <v>387</v>
      </c>
      <c r="M814" s="1189" t="s">
        <v>244</v>
      </c>
      <c r="N814" s="1189" t="s">
        <v>233</v>
      </c>
      <c r="O814" s="2159"/>
      <c r="P814" s="2872"/>
      <c r="Q814" s="2159"/>
      <c r="R814" s="2167"/>
      <c r="S814" s="2167"/>
      <c r="T814" s="1189" t="s">
        <v>388</v>
      </c>
      <c r="U814" s="189"/>
      <c r="V814" s="189"/>
      <c r="W814" s="188"/>
      <c r="X814" s="188"/>
      <c r="Y814" s="188"/>
      <c r="Z814" s="190"/>
      <c r="AA814" s="188"/>
      <c r="AB814" s="188"/>
      <c r="AC814" s="188"/>
      <c r="AD814" s="190"/>
      <c r="AE814" s="190"/>
      <c r="AF814" s="190"/>
    </row>
    <row r="815" spans="1:32" ht="30" x14ac:dyDescent="0.25">
      <c r="A815" s="2137"/>
      <c r="B815" s="1841"/>
      <c r="C815" s="1841"/>
      <c r="D815" s="1841"/>
      <c r="E815" s="1841"/>
      <c r="F815" s="1841"/>
      <c r="G815" s="1841"/>
      <c r="H815" s="1841"/>
      <c r="I815" s="2171"/>
      <c r="J815" s="2341"/>
      <c r="K815" s="2175"/>
      <c r="L815" s="1189" t="s">
        <v>389</v>
      </c>
      <c r="M815" s="1189" t="s">
        <v>244</v>
      </c>
      <c r="N815" s="1189" t="s">
        <v>218</v>
      </c>
      <c r="O815" s="2159"/>
      <c r="P815" s="2872"/>
      <c r="Q815" s="2159"/>
      <c r="R815" s="2167"/>
      <c r="S815" s="2167"/>
      <c r="T815" s="1189" t="s">
        <v>390</v>
      </c>
      <c r="U815" s="189"/>
      <c r="V815" s="189"/>
      <c r="W815" s="188"/>
      <c r="X815" s="188"/>
      <c r="Y815" s="188"/>
      <c r="Z815" s="190"/>
      <c r="AA815" s="188"/>
      <c r="AB815" s="188"/>
      <c r="AC815" s="188"/>
      <c r="AD815" s="190"/>
      <c r="AE815" s="190"/>
      <c r="AF815" s="190"/>
    </row>
    <row r="816" spans="1:32" ht="45" x14ac:dyDescent="0.25">
      <c r="A816" s="2137"/>
      <c r="B816" s="1841"/>
      <c r="C816" s="1841"/>
      <c r="D816" s="1841"/>
      <c r="E816" s="1841"/>
      <c r="F816" s="1841"/>
      <c r="G816" s="1841"/>
      <c r="H816" s="1841"/>
      <c r="I816" s="2172"/>
      <c r="J816" s="2342"/>
      <c r="K816" s="2176"/>
      <c r="L816" s="1189" t="s">
        <v>391</v>
      </c>
      <c r="M816" s="1189" t="s">
        <v>244</v>
      </c>
      <c r="N816" s="1189" t="s">
        <v>233</v>
      </c>
      <c r="O816" s="2160"/>
      <c r="P816" s="2873"/>
      <c r="Q816" s="2160"/>
      <c r="R816" s="2168"/>
      <c r="S816" s="2168"/>
      <c r="T816" s="1189" t="s">
        <v>392</v>
      </c>
      <c r="U816" s="185"/>
      <c r="V816" s="185"/>
      <c r="W816" s="184"/>
      <c r="X816" s="184"/>
      <c r="Y816" s="186"/>
      <c r="Z816" s="184"/>
      <c r="AA816" s="184"/>
      <c r="AB816" s="184"/>
      <c r="AC816" s="186"/>
      <c r="AD816" s="184"/>
      <c r="AE816" s="184"/>
      <c r="AF816" s="184"/>
    </row>
    <row r="817" spans="1:32" ht="30" x14ac:dyDescent="0.25">
      <c r="A817" s="2137"/>
      <c r="B817" s="1841"/>
      <c r="C817" s="1841"/>
      <c r="D817" s="1841"/>
      <c r="E817" s="1841"/>
      <c r="F817" s="1841"/>
      <c r="G817" s="1841"/>
      <c r="H817" s="1841"/>
      <c r="I817" s="2172"/>
      <c r="J817" s="2342"/>
      <c r="K817" s="2176"/>
      <c r="L817" s="1189" t="s">
        <v>393</v>
      </c>
      <c r="M817" s="1189" t="s">
        <v>244</v>
      </c>
      <c r="N817" s="1189" t="s">
        <v>241</v>
      </c>
      <c r="O817" s="2160"/>
      <c r="P817" s="2873"/>
      <c r="Q817" s="2160"/>
      <c r="R817" s="2168"/>
      <c r="S817" s="2168"/>
      <c r="T817" s="1189" t="s">
        <v>394</v>
      </c>
      <c r="U817" s="185"/>
      <c r="V817" s="185"/>
      <c r="W817" s="184"/>
      <c r="X817" s="184"/>
      <c r="Y817" s="186"/>
      <c r="Z817" s="184"/>
      <c r="AA817" s="186"/>
      <c r="AB817" s="186"/>
      <c r="AC817" s="186"/>
      <c r="AD817" s="186"/>
      <c r="AE817" s="184"/>
      <c r="AF817" s="184"/>
    </row>
    <row r="818" spans="1:32" ht="30" x14ac:dyDescent="0.25">
      <c r="A818" s="2137"/>
      <c r="B818" s="1841"/>
      <c r="C818" s="1841"/>
      <c r="D818" s="1841"/>
      <c r="E818" s="1841"/>
      <c r="F818" s="1841"/>
      <c r="G818" s="1841"/>
      <c r="H818" s="1841"/>
      <c r="I818" s="2172"/>
      <c r="J818" s="2342"/>
      <c r="K818" s="2176"/>
      <c r="L818" s="1189" t="s">
        <v>395</v>
      </c>
      <c r="M818" s="1189" t="s">
        <v>244</v>
      </c>
      <c r="N818" s="1189" t="s">
        <v>237</v>
      </c>
      <c r="O818" s="2160"/>
      <c r="P818" s="2873"/>
      <c r="Q818" s="2160"/>
      <c r="R818" s="2168"/>
      <c r="S818" s="2168"/>
      <c r="T818" s="1189" t="s">
        <v>394</v>
      </c>
      <c r="U818" s="185"/>
      <c r="V818" s="185"/>
      <c r="W818" s="184"/>
      <c r="X818" s="184"/>
      <c r="Y818" s="184"/>
      <c r="Z818" s="184"/>
      <c r="AA818" s="184"/>
      <c r="AB818" s="184"/>
      <c r="AC818" s="184"/>
      <c r="AD818" s="184"/>
      <c r="AE818" s="184"/>
      <c r="AF818" s="184"/>
    </row>
    <row r="819" spans="1:32" ht="30" x14ac:dyDescent="0.25">
      <c r="A819" s="2137"/>
      <c r="B819" s="926"/>
      <c r="C819" s="926"/>
      <c r="D819" s="1841"/>
      <c r="E819" s="1841"/>
      <c r="F819" s="1841"/>
      <c r="G819" s="1841"/>
      <c r="H819" s="1841"/>
      <c r="I819" s="2172"/>
      <c r="J819" s="2342"/>
      <c r="K819" s="2176"/>
      <c r="L819" s="1189" t="s">
        <v>396</v>
      </c>
      <c r="M819" s="1189" t="s">
        <v>244</v>
      </c>
      <c r="N819" s="1189" t="s">
        <v>237</v>
      </c>
      <c r="O819" s="2160"/>
      <c r="P819" s="2873"/>
      <c r="Q819" s="2160"/>
      <c r="R819" s="2168"/>
      <c r="S819" s="2168"/>
      <c r="T819" s="1189" t="s">
        <v>397</v>
      </c>
      <c r="U819" s="187"/>
      <c r="V819" s="187"/>
      <c r="W819" s="186"/>
      <c r="X819" s="186"/>
      <c r="Y819" s="186"/>
      <c r="Z819" s="184"/>
      <c r="AA819" s="186"/>
      <c r="AB819" s="186"/>
      <c r="AC819" s="186"/>
      <c r="AD819" s="184"/>
      <c r="AE819" s="184"/>
      <c r="AF819" s="184"/>
    </row>
    <row r="820" spans="1:32" ht="30.75" thickBot="1" x14ac:dyDescent="0.3">
      <c r="A820" s="2138"/>
      <c r="B820" s="1218"/>
      <c r="C820" s="1218"/>
      <c r="D820" s="2139"/>
      <c r="E820" s="2139"/>
      <c r="F820" s="2139"/>
      <c r="G820" s="2139"/>
      <c r="H820" s="2139"/>
      <c r="I820" s="2173"/>
      <c r="J820" s="2343"/>
      <c r="K820" s="2177"/>
      <c r="L820" s="1189" t="s">
        <v>398</v>
      </c>
      <c r="M820" s="1189" t="s">
        <v>244</v>
      </c>
      <c r="N820" s="1189" t="s">
        <v>237</v>
      </c>
      <c r="O820" s="2161"/>
      <c r="P820" s="2874"/>
      <c r="Q820" s="2161"/>
      <c r="R820" s="2169"/>
      <c r="S820" s="2169"/>
      <c r="T820" s="1189" t="s">
        <v>399</v>
      </c>
      <c r="U820" s="194"/>
      <c r="V820" s="194"/>
      <c r="W820" s="192"/>
      <c r="X820" s="192"/>
      <c r="Y820" s="193"/>
      <c r="Z820" s="192"/>
      <c r="AA820" s="192"/>
      <c r="AB820" s="192"/>
      <c r="AC820" s="193"/>
      <c r="AD820" s="192"/>
      <c r="AE820" s="192"/>
      <c r="AF820" s="192"/>
    </row>
    <row r="821" spans="1:32" ht="30" x14ac:dyDescent="0.25">
      <c r="A821" s="2338">
        <v>88</v>
      </c>
      <c r="B821" s="2140" t="s">
        <v>61</v>
      </c>
      <c r="C821" s="2140" t="s">
        <v>64</v>
      </c>
      <c r="D821" s="2140" t="s">
        <v>70</v>
      </c>
      <c r="E821" s="2140" t="s">
        <v>87</v>
      </c>
      <c r="F821" s="2140" t="s">
        <v>55</v>
      </c>
      <c r="G821" s="2140" t="s">
        <v>97</v>
      </c>
      <c r="H821" s="2140" t="s">
        <v>115</v>
      </c>
      <c r="I821" s="2332" t="s">
        <v>321</v>
      </c>
      <c r="J821" s="2334" t="s">
        <v>322</v>
      </c>
      <c r="K821" s="2336" t="s">
        <v>201</v>
      </c>
      <c r="L821" s="179" t="s">
        <v>382</v>
      </c>
      <c r="M821" s="179" t="s">
        <v>244</v>
      </c>
      <c r="N821" s="179" t="s">
        <v>237</v>
      </c>
      <c r="O821" s="2152" t="s">
        <v>213</v>
      </c>
      <c r="P821" s="2869">
        <v>90322931.359999999</v>
      </c>
      <c r="Q821" s="2152" t="s">
        <v>265</v>
      </c>
      <c r="R821" s="2192">
        <v>1</v>
      </c>
      <c r="S821" s="2192">
        <v>0</v>
      </c>
      <c r="T821" s="179" t="s">
        <v>383</v>
      </c>
      <c r="U821" s="181"/>
      <c r="V821" s="181"/>
      <c r="W821" s="181"/>
      <c r="X821" s="181"/>
      <c r="Y821" s="181"/>
      <c r="Z821" s="195"/>
      <c r="AA821" s="181"/>
      <c r="AB821" s="181"/>
      <c r="AC821" s="180"/>
      <c r="AD821" s="182"/>
      <c r="AE821" s="182"/>
      <c r="AF821" s="182"/>
    </row>
    <row r="822" spans="1:32" ht="30" x14ac:dyDescent="0.25">
      <c r="A822" s="2339"/>
      <c r="B822" s="2141"/>
      <c r="C822" s="2141"/>
      <c r="D822" s="2141"/>
      <c r="E822" s="2141"/>
      <c r="F822" s="2141"/>
      <c r="G822" s="2141"/>
      <c r="H822" s="2141"/>
      <c r="I822" s="2344"/>
      <c r="J822" s="2346"/>
      <c r="K822" s="2348"/>
      <c r="L822" s="183" t="s">
        <v>384</v>
      </c>
      <c r="M822" s="183" t="s">
        <v>244</v>
      </c>
      <c r="N822" s="183" t="s">
        <v>241</v>
      </c>
      <c r="O822" s="2187"/>
      <c r="P822" s="2875"/>
      <c r="Q822" s="2187"/>
      <c r="R822" s="2193"/>
      <c r="S822" s="2193"/>
      <c r="T822" s="183" t="s">
        <v>385</v>
      </c>
      <c r="U822" s="189"/>
      <c r="V822" s="189"/>
      <c r="W822" s="189"/>
      <c r="X822" s="189"/>
      <c r="Y822" s="189"/>
      <c r="Z822" s="191"/>
      <c r="AA822" s="189"/>
      <c r="AB822" s="189"/>
      <c r="AC822" s="188"/>
      <c r="AD822" s="190"/>
      <c r="AE822" s="190"/>
      <c r="AF822" s="190"/>
    </row>
    <row r="823" spans="1:32" ht="45" x14ac:dyDescent="0.25">
      <c r="A823" s="2339"/>
      <c r="B823" s="2141"/>
      <c r="C823" s="2141"/>
      <c r="D823" s="2141"/>
      <c r="E823" s="2141"/>
      <c r="F823" s="2141"/>
      <c r="G823" s="2141"/>
      <c r="H823" s="2141"/>
      <c r="I823" s="2344"/>
      <c r="J823" s="2346"/>
      <c r="K823" s="2348"/>
      <c r="L823" s="183" t="s">
        <v>386</v>
      </c>
      <c r="M823" s="183" t="s">
        <v>244</v>
      </c>
      <c r="N823" s="183" t="s">
        <v>233</v>
      </c>
      <c r="O823" s="2187"/>
      <c r="P823" s="2875"/>
      <c r="Q823" s="2187"/>
      <c r="R823" s="2193"/>
      <c r="S823" s="2193"/>
      <c r="T823" s="183" t="s">
        <v>385</v>
      </c>
      <c r="U823" s="189"/>
      <c r="V823" s="189"/>
      <c r="W823" s="189"/>
      <c r="X823" s="189"/>
      <c r="Y823" s="189"/>
      <c r="Z823" s="191"/>
      <c r="AA823" s="189"/>
      <c r="AB823" s="189"/>
      <c r="AC823" s="188"/>
      <c r="AD823" s="190"/>
      <c r="AE823" s="190"/>
      <c r="AF823" s="190"/>
    </row>
    <row r="824" spans="1:32" ht="60" x14ac:dyDescent="0.25">
      <c r="A824" s="2339"/>
      <c r="B824" s="2141"/>
      <c r="C824" s="2141"/>
      <c r="D824" s="2141"/>
      <c r="E824" s="2141"/>
      <c r="F824" s="2141"/>
      <c r="G824" s="2141"/>
      <c r="H824" s="2141"/>
      <c r="I824" s="2344"/>
      <c r="J824" s="2346"/>
      <c r="K824" s="2348"/>
      <c r="L824" s="183" t="s">
        <v>387</v>
      </c>
      <c r="M824" s="183" t="s">
        <v>244</v>
      </c>
      <c r="N824" s="183" t="s">
        <v>233</v>
      </c>
      <c r="O824" s="2187"/>
      <c r="P824" s="2875"/>
      <c r="Q824" s="2187"/>
      <c r="R824" s="2193"/>
      <c r="S824" s="2193"/>
      <c r="T824" s="183" t="s">
        <v>388</v>
      </c>
      <c r="U824" s="189"/>
      <c r="V824" s="189"/>
      <c r="W824" s="189"/>
      <c r="X824" s="189"/>
      <c r="Y824" s="189"/>
      <c r="Z824" s="191"/>
      <c r="AA824" s="189"/>
      <c r="AB824" s="189"/>
      <c r="AC824" s="188"/>
      <c r="AD824" s="190"/>
      <c r="AE824" s="190"/>
      <c r="AF824" s="190"/>
    </row>
    <row r="825" spans="1:32" ht="30" x14ac:dyDescent="0.25">
      <c r="A825" s="2339"/>
      <c r="B825" s="2141"/>
      <c r="C825" s="2141"/>
      <c r="D825" s="2141"/>
      <c r="E825" s="2141"/>
      <c r="F825" s="2141"/>
      <c r="G825" s="2141"/>
      <c r="H825" s="2141"/>
      <c r="I825" s="2344"/>
      <c r="J825" s="2346"/>
      <c r="K825" s="2348"/>
      <c r="L825" s="183" t="s">
        <v>389</v>
      </c>
      <c r="M825" s="183" t="s">
        <v>244</v>
      </c>
      <c r="N825" s="183" t="s">
        <v>218</v>
      </c>
      <c r="O825" s="2187"/>
      <c r="P825" s="2875"/>
      <c r="Q825" s="2187"/>
      <c r="R825" s="2193"/>
      <c r="S825" s="2193"/>
      <c r="T825" s="183" t="s">
        <v>390</v>
      </c>
      <c r="U825" s="189"/>
      <c r="V825" s="189"/>
      <c r="W825" s="189"/>
      <c r="X825" s="189"/>
      <c r="Y825" s="189"/>
      <c r="Z825" s="191"/>
      <c r="AA825" s="189"/>
      <c r="AB825" s="189"/>
      <c r="AC825" s="188"/>
      <c r="AD825" s="190"/>
      <c r="AE825" s="190"/>
      <c r="AF825" s="190"/>
    </row>
    <row r="826" spans="1:32" ht="45" x14ac:dyDescent="0.25">
      <c r="A826" s="2339"/>
      <c r="B826" s="2141"/>
      <c r="C826" s="2141"/>
      <c r="D826" s="2141"/>
      <c r="E826" s="2141"/>
      <c r="F826" s="2141"/>
      <c r="G826" s="2141"/>
      <c r="H826" s="2141"/>
      <c r="I826" s="2333"/>
      <c r="J826" s="2335"/>
      <c r="K826" s="2337"/>
      <c r="L826" s="183" t="s">
        <v>391</v>
      </c>
      <c r="M826" s="183" t="s">
        <v>244</v>
      </c>
      <c r="N826" s="183" t="s">
        <v>233</v>
      </c>
      <c r="O826" s="2153"/>
      <c r="P826" s="2870"/>
      <c r="Q826" s="2153"/>
      <c r="R826" s="2194"/>
      <c r="S826" s="2194"/>
      <c r="T826" s="183" t="s">
        <v>392</v>
      </c>
      <c r="U826" s="185"/>
      <c r="V826" s="185"/>
      <c r="W826" s="185"/>
      <c r="X826" s="185"/>
      <c r="Y826" s="187"/>
      <c r="Z826" s="185"/>
      <c r="AA826" s="185"/>
      <c r="AB826" s="185"/>
      <c r="AC826" s="186"/>
      <c r="AD826" s="184"/>
      <c r="AE826" s="184"/>
      <c r="AF826" s="184"/>
    </row>
    <row r="827" spans="1:32" ht="30" x14ac:dyDescent="0.25">
      <c r="A827" s="2339"/>
      <c r="B827" s="2141"/>
      <c r="C827" s="2141"/>
      <c r="D827" s="2141"/>
      <c r="E827" s="2141"/>
      <c r="F827" s="2141"/>
      <c r="G827" s="2141"/>
      <c r="H827" s="2141"/>
      <c r="I827" s="2333"/>
      <c r="J827" s="2335"/>
      <c r="K827" s="2337"/>
      <c r="L827" s="183" t="s">
        <v>393</v>
      </c>
      <c r="M827" s="183" t="s">
        <v>244</v>
      </c>
      <c r="N827" s="183" t="s">
        <v>241</v>
      </c>
      <c r="O827" s="2153"/>
      <c r="P827" s="2870"/>
      <c r="Q827" s="2153"/>
      <c r="R827" s="2194"/>
      <c r="S827" s="2194"/>
      <c r="T827" s="183" t="s">
        <v>394</v>
      </c>
      <c r="U827" s="185"/>
      <c r="V827" s="185"/>
      <c r="W827" s="185"/>
      <c r="X827" s="185"/>
      <c r="Y827" s="187"/>
      <c r="Z827" s="185"/>
      <c r="AA827" s="187"/>
      <c r="AB827" s="187"/>
      <c r="AC827" s="186"/>
      <c r="AD827" s="186"/>
      <c r="AE827" s="184"/>
      <c r="AF827" s="184"/>
    </row>
    <row r="828" spans="1:32" ht="30" x14ac:dyDescent="0.25">
      <c r="A828" s="2339"/>
      <c r="B828" s="2141"/>
      <c r="C828" s="2141"/>
      <c r="D828" s="2141"/>
      <c r="E828" s="2141"/>
      <c r="F828" s="2141"/>
      <c r="G828" s="2141"/>
      <c r="H828" s="2141"/>
      <c r="I828" s="2333"/>
      <c r="J828" s="2335"/>
      <c r="K828" s="2337"/>
      <c r="L828" s="183" t="s">
        <v>395</v>
      </c>
      <c r="M828" s="183" t="s">
        <v>244</v>
      </c>
      <c r="N828" s="183" t="s">
        <v>237</v>
      </c>
      <c r="O828" s="2153"/>
      <c r="P828" s="2870"/>
      <c r="Q828" s="2153"/>
      <c r="R828" s="2194"/>
      <c r="S828" s="2194"/>
      <c r="T828" s="183" t="s">
        <v>394</v>
      </c>
      <c r="U828" s="185"/>
      <c r="V828" s="185"/>
      <c r="W828" s="185"/>
      <c r="X828" s="185"/>
      <c r="Y828" s="185"/>
      <c r="Z828" s="185"/>
      <c r="AA828" s="185"/>
      <c r="AB828" s="185"/>
      <c r="AC828" s="184"/>
      <c r="AD828" s="184"/>
      <c r="AE828" s="184"/>
      <c r="AF828" s="184"/>
    </row>
    <row r="829" spans="1:32" ht="30" x14ac:dyDescent="0.25">
      <c r="A829" s="2339"/>
      <c r="B829" s="2141"/>
      <c r="C829" s="2141"/>
      <c r="D829" s="2141"/>
      <c r="E829" s="2141"/>
      <c r="F829" s="2141"/>
      <c r="G829" s="2141"/>
      <c r="H829" s="2141"/>
      <c r="I829" s="2333"/>
      <c r="J829" s="2335"/>
      <c r="K829" s="2337"/>
      <c r="L829" s="183" t="s">
        <v>396</v>
      </c>
      <c r="M829" s="183" t="s">
        <v>244</v>
      </c>
      <c r="N829" s="183" t="s">
        <v>237</v>
      </c>
      <c r="O829" s="2153"/>
      <c r="P829" s="2870"/>
      <c r="Q829" s="2153"/>
      <c r="R829" s="2194"/>
      <c r="S829" s="2194"/>
      <c r="T829" s="183" t="s">
        <v>397</v>
      </c>
      <c r="U829" s="187"/>
      <c r="V829" s="187"/>
      <c r="W829" s="187"/>
      <c r="X829" s="187"/>
      <c r="Y829" s="187"/>
      <c r="Z829" s="185"/>
      <c r="AA829" s="187"/>
      <c r="AB829" s="187"/>
      <c r="AC829" s="186"/>
      <c r="AD829" s="184"/>
      <c r="AE829" s="184"/>
      <c r="AF829" s="184"/>
    </row>
    <row r="830" spans="1:32" ht="30.75" thickBot="1" x14ac:dyDescent="0.3">
      <c r="A830" s="2350"/>
      <c r="B830" s="2142"/>
      <c r="C830" s="2142"/>
      <c r="D830" s="2142"/>
      <c r="E830" s="2142"/>
      <c r="F830" s="2142"/>
      <c r="G830" s="2142"/>
      <c r="H830" s="2142"/>
      <c r="I830" s="2345"/>
      <c r="J830" s="2347"/>
      <c r="K830" s="2349"/>
      <c r="L830" s="183" t="s">
        <v>398</v>
      </c>
      <c r="M830" s="183" t="s">
        <v>244</v>
      </c>
      <c r="N830" s="183" t="s">
        <v>237</v>
      </c>
      <c r="O830" s="2154"/>
      <c r="P830" s="2876"/>
      <c r="Q830" s="2154"/>
      <c r="R830" s="2195"/>
      <c r="S830" s="2195"/>
      <c r="T830" s="183" t="s">
        <v>399</v>
      </c>
      <c r="U830" s="194"/>
      <c r="V830" s="194"/>
      <c r="W830" s="194"/>
      <c r="X830" s="194"/>
      <c r="Y830" s="196"/>
      <c r="Z830" s="194"/>
      <c r="AA830" s="194"/>
      <c r="AB830" s="194"/>
      <c r="AC830" s="193"/>
      <c r="AD830" s="192"/>
      <c r="AE830" s="192"/>
      <c r="AF830" s="192"/>
    </row>
    <row r="831" spans="1:32" ht="30" x14ac:dyDescent="0.25">
      <c r="A831" s="2136">
        <v>89</v>
      </c>
      <c r="B831" s="1840" t="s">
        <v>61</v>
      </c>
      <c r="C831" s="1840" t="s">
        <v>64</v>
      </c>
      <c r="D831" s="1840" t="s">
        <v>70</v>
      </c>
      <c r="E831" s="1840" t="s">
        <v>87</v>
      </c>
      <c r="F831" s="1840" t="s">
        <v>55</v>
      </c>
      <c r="G831" s="1840" t="s">
        <v>97</v>
      </c>
      <c r="H831" s="1840" t="s">
        <v>115</v>
      </c>
      <c r="I831" s="2170" t="s">
        <v>323</v>
      </c>
      <c r="J831" s="2340" t="s">
        <v>324</v>
      </c>
      <c r="K831" s="2174" t="s">
        <v>48</v>
      </c>
      <c r="L831" s="1188" t="s">
        <v>382</v>
      </c>
      <c r="M831" s="1188" t="s">
        <v>244</v>
      </c>
      <c r="N831" s="1188" t="s">
        <v>237</v>
      </c>
      <c r="O831" s="2158" t="s">
        <v>213</v>
      </c>
      <c r="P831" s="2871">
        <v>56774841.039999999</v>
      </c>
      <c r="Q831" s="2158" t="s">
        <v>265</v>
      </c>
      <c r="R831" s="2166">
        <v>1</v>
      </c>
      <c r="S831" s="2166">
        <v>0.73</v>
      </c>
      <c r="T831" s="1188" t="s">
        <v>383</v>
      </c>
      <c r="U831" s="181"/>
      <c r="V831" s="181"/>
      <c r="W831" s="181"/>
      <c r="X831" s="180"/>
      <c r="Y831" s="180"/>
      <c r="Z831" s="182"/>
      <c r="AA831" s="180"/>
      <c r="AB831" s="180"/>
      <c r="AC831" s="180"/>
      <c r="AD831" s="182"/>
      <c r="AE831" s="182"/>
      <c r="AF831" s="182"/>
    </row>
    <row r="832" spans="1:32" ht="30" x14ac:dyDescent="0.25">
      <c r="A832" s="2137"/>
      <c r="B832" s="1841"/>
      <c r="C832" s="1841"/>
      <c r="D832" s="1841"/>
      <c r="E832" s="1841"/>
      <c r="F832" s="1841"/>
      <c r="G832" s="1841"/>
      <c r="H832" s="1841"/>
      <c r="I832" s="2171"/>
      <c r="J832" s="2341"/>
      <c r="K832" s="2175"/>
      <c r="L832" s="1189" t="s">
        <v>384</v>
      </c>
      <c r="M832" s="1189" t="s">
        <v>244</v>
      </c>
      <c r="N832" s="1189" t="s">
        <v>241</v>
      </c>
      <c r="O832" s="2159"/>
      <c r="P832" s="2872"/>
      <c r="Q832" s="2159"/>
      <c r="R832" s="2167"/>
      <c r="S832" s="2167"/>
      <c r="T832" s="1189" t="s">
        <v>385</v>
      </c>
      <c r="U832" s="189"/>
      <c r="V832" s="189"/>
      <c r="W832" s="189"/>
      <c r="X832" s="188"/>
      <c r="Y832" s="188"/>
      <c r="Z832" s="190"/>
      <c r="AA832" s="188"/>
      <c r="AB832" s="188"/>
      <c r="AC832" s="188"/>
      <c r="AD832" s="190"/>
      <c r="AE832" s="190"/>
      <c r="AF832" s="190"/>
    </row>
    <row r="833" spans="1:32" ht="45" x14ac:dyDescent="0.25">
      <c r="A833" s="2137"/>
      <c r="B833" s="1841"/>
      <c r="C833" s="1841"/>
      <c r="D833" s="1841"/>
      <c r="E833" s="1841"/>
      <c r="F833" s="1841"/>
      <c r="G833" s="1841"/>
      <c r="H833" s="1841"/>
      <c r="I833" s="2171"/>
      <c r="J833" s="2341"/>
      <c r="K833" s="2175"/>
      <c r="L833" s="1189" t="s">
        <v>386</v>
      </c>
      <c r="M833" s="1189" t="s">
        <v>244</v>
      </c>
      <c r="N833" s="1189" t="s">
        <v>233</v>
      </c>
      <c r="O833" s="2159"/>
      <c r="P833" s="2872"/>
      <c r="Q833" s="2159"/>
      <c r="R833" s="2167"/>
      <c r="S833" s="2167"/>
      <c r="T833" s="1189" t="s">
        <v>385</v>
      </c>
      <c r="U833" s="189"/>
      <c r="V833" s="189"/>
      <c r="W833" s="189"/>
      <c r="X833" s="188"/>
      <c r="Y833" s="188"/>
      <c r="Z833" s="190"/>
      <c r="AA833" s="188"/>
      <c r="AB833" s="188"/>
      <c r="AC833" s="188"/>
      <c r="AD833" s="190"/>
      <c r="AE833" s="190"/>
      <c r="AF833" s="190"/>
    </row>
    <row r="834" spans="1:32" ht="60" x14ac:dyDescent="0.25">
      <c r="A834" s="2137"/>
      <c r="B834" s="1841"/>
      <c r="C834" s="1841"/>
      <c r="D834" s="1841"/>
      <c r="E834" s="1841"/>
      <c r="F834" s="1841"/>
      <c r="G834" s="1841"/>
      <c r="H834" s="1841"/>
      <c r="I834" s="2171"/>
      <c r="J834" s="2341"/>
      <c r="K834" s="2175"/>
      <c r="L834" s="1189" t="s">
        <v>387</v>
      </c>
      <c r="M834" s="1189" t="s">
        <v>244</v>
      </c>
      <c r="N834" s="1189" t="s">
        <v>233</v>
      </c>
      <c r="O834" s="2159"/>
      <c r="P834" s="2872"/>
      <c r="Q834" s="2159"/>
      <c r="R834" s="2167"/>
      <c r="S834" s="2167"/>
      <c r="T834" s="1189" t="s">
        <v>388</v>
      </c>
      <c r="U834" s="189"/>
      <c r="V834" s="189"/>
      <c r="W834" s="189"/>
      <c r="X834" s="188"/>
      <c r="Y834" s="188"/>
      <c r="Z834" s="190"/>
      <c r="AA834" s="188"/>
      <c r="AB834" s="188"/>
      <c r="AC834" s="188"/>
      <c r="AD834" s="190"/>
      <c r="AE834" s="190"/>
      <c r="AF834" s="190"/>
    </row>
    <row r="835" spans="1:32" ht="30" x14ac:dyDescent="0.25">
      <c r="A835" s="2137"/>
      <c r="B835" s="1841"/>
      <c r="C835" s="1841"/>
      <c r="D835" s="1841"/>
      <c r="E835" s="1841"/>
      <c r="F835" s="1841"/>
      <c r="G835" s="1841"/>
      <c r="H835" s="1841"/>
      <c r="I835" s="2171"/>
      <c r="J835" s="2341"/>
      <c r="K835" s="2175"/>
      <c r="L835" s="1189" t="s">
        <v>389</v>
      </c>
      <c r="M835" s="1189" t="s">
        <v>244</v>
      </c>
      <c r="N835" s="1189" t="s">
        <v>218</v>
      </c>
      <c r="O835" s="2159"/>
      <c r="P835" s="2872"/>
      <c r="Q835" s="2159"/>
      <c r="R835" s="2167"/>
      <c r="S835" s="2167"/>
      <c r="T835" s="1189" t="s">
        <v>390</v>
      </c>
      <c r="U835" s="189"/>
      <c r="V835" s="189"/>
      <c r="W835" s="189"/>
      <c r="X835" s="188"/>
      <c r="Y835" s="188"/>
      <c r="Z835" s="190"/>
      <c r="AA835" s="188"/>
      <c r="AB835" s="188"/>
      <c r="AC835" s="188"/>
      <c r="AD835" s="190"/>
      <c r="AE835" s="190"/>
      <c r="AF835" s="190"/>
    </row>
    <row r="836" spans="1:32" ht="45" x14ac:dyDescent="0.25">
      <c r="A836" s="2137"/>
      <c r="B836" s="1841"/>
      <c r="C836" s="1841"/>
      <c r="D836" s="1841"/>
      <c r="E836" s="1841"/>
      <c r="F836" s="1841"/>
      <c r="G836" s="1841"/>
      <c r="H836" s="1841"/>
      <c r="I836" s="2172"/>
      <c r="J836" s="2342"/>
      <c r="K836" s="2176"/>
      <c r="L836" s="1189" t="s">
        <v>391</v>
      </c>
      <c r="M836" s="1189" t="s">
        <v>244</v>
      </c>
      <c r="N836" s="1189" t="s">
        <v>233</v>
      </c>
      <c r="O836" s="2160"/>
      <c r="P836" s="2873"/>
      <c r="Q836" s="2160"/>
      <c r="R836" s="2168"/>
      <c r="S836" s="2168"/>
      <c r="T836" s="1189" t="s">
        <v>392</v>
      </c>
      <c r="U836" s="185"/>
      <c r="V836" s="185"/>
      <c r="W836" s="185"/>
      <c r="X836" s="184"/>
      <c r="Y836" s="186"/>
      <c r="Z836" s="184"/>
      <c r="AA836" s="184"/>
      <c r="AB836" s="184"/>
      <c r="AC836" s="186"/>
      <c r="AD836" s="184"/>
      <c r="AE836" s="184"/>
      <c r="AF836" s="184"/>
    </row>
    <row r="837" spans="1:32" ht="30" x14ac:dyDescent="0.25">
      <c r="A837" s="2137"/>
      <c r="B837" s="1841"/>
      <c r="C837" s="1841"/>
      <c r="D837" s="1841"/>
      <c r="E837" s="1841"/>
      <c r="F837" s="1841"/>
      <c r="G837" s="1841"/>
      <c r="H837" s="1841"/>
      <c r="I837" s="2172"/>
      <c r="J837" s="2342"/>
      <c r="K837" s="2176"/>
      <c r="L837" s="1189" t="s">
        <v>393</v>
      </c>
      <c r="M837" s="1189" t="s">
        <v>244</v>
      </c>
      <c r="N837" s="1189" t="s">
        <v>241</v>
      </c>
      <c r="O837" s="2160"/>
      <c r="P837" s="2873"/>
      <c r="Q837" s="2160"/>
      <c r="R837" s="2168"/>
      <c r="S837" s="2168"/>
      <c r="T837" s="1189" t="s">
        <v>394</v>
      </c>
      <c r="U837" s="185"/>
      <c r="V837" s="185"/>
      <c r="W837" s="185"/>
      <c r="X837" s="184"/>
      <c r="Y837" s="186"/>
      <c r="Z837" s="184"/>
      <c r="AA837" s="186"/>
      <c r="AB837" s="186"/>
      <c r="AC837" s="186"/>
      <c r="AD837" s="186"/>
      <c r="AE837" s="184"/>
      <c r="AF837" s="184"/>
    </row>
    <row r="838" spans="1:32" ht="30" x14ac:dyDescent="0.25">
      <c r="A838" s="2137"/>
      <c r="B838" s="1841"/>
      <c r="C838" s="1841"/>
      <c r="D838" s="1841"/>
      <c r="E838" s="1841"/>
      <c r="F838" s="1841"/>
      <c r="G838" s="1841"/>
      <c r="H838" s="1841"/>
      <c r="I838" s="2172"/>
      <c r="J838" s="2342"/>
      <c r="K838" s="2176"/>
      <c r="L838" s="1189" t="s">
        <v>395</v>
      </c>
      <c r="M838" s="1189" t="s">
        <v>244</v>
      </c>
      <c r="N838" s="1189" t="s">
        <v>237</v>
      </c>
      <c r="O838" s="2160"/>
      <c r="P838" s="2873"/>
      <c r="Q838" s="2160"/>
      <c r="R838" s="2168"/>
      <c r="S838" s="2168"/>
      <c r="T838" s="1189" t="s">
        <v>394</v>
      </c>
      <c r="U838" s="185"/>
      <c r="V838" s="185"/>
      <c r="W838" s="185"/>
      <c r="X838" s="184"/>
      <c r="Y838" s="184"/>
      <c r="Z838" s="184"/>
      <c r="AA838" s="184"/>
      <c r="AB838" s="184"/>
      <c r="AC838" s="184"/>
      <c r="AD838" s="184"/>
      <c r="AE838" s="184"/>
      <c r="AF838" s="184"/>
    </row>
    <row r="839" spans="1:32" ht="30" x14ac:dyDescent="0.25">
      <c r="A839" s="2137"/>
      <c r="B839" s="1841"/>
      <c r="C839" s="1841"/>
      <c r="D839" s="1841"/>
      <c r="E839" s="1841"/>
      <c r="F839" s="1841"/>
      <c r="G839" s="1841"/>
      <c r="H839" s="1841"/>
      <c r="I839" s="2172"/>
      <c r="J839" s="2342"/>
      <c r="K839" s="2176"/>
      <c r="L839" s="1189" t="s">
        <v>396</v>
      </c>
      <c r="M839" s="1189" t="s">
        <v>244</v>
      </c>
      <c r="N839" s="1189" t="s">
        <v>237</v>
      </c>
      <c r="O839" s="2160"/>
      <c r="P839" s="2873"/>
      <c r="Q839" s="2160"/>
      <c r="R839" s="2168"/>
      <c r="S839" s="2168"/>
      <c r="T839" s="1189" t="s">
        <v>397</v>
      </c>
      <c r="U839" s="187"/>
      <c r="V839" s="187"/>
      <c r="W839" s="187"/>
      <c r="X839" s="186"/>
      <c r="Y839" s="186"/>
      <c r="Z839" s="184"/>
      <c r="AA839" s="186"/>
      <c r="AB839" s="186"/>
      <c r="AC839" s="186"/>
      <c r="AD839" s="184"/>
      <c r="AE839" s="184"/>
      <c r="AF839" s="184"/>
    </row>
    <row r="840" spans="1:32" ht="30.75" thickBot="1" x14ac:dyDescent="0.3">
      <c r="A840" s="2138"/>
      <c r="B840" s="2139"/>
      <c r="C840" s="2139"/>
      <c r="D840" s="2139"/>
      <c r="E840" s="2139"/>
      <c r="F840" s="2139"/>
      <c r="G840" s="2139"/>
      <c r="H840" s="2139"/>
      <c r="I840" s="2173"/>
      <c r="J840" s="2343"/>
      <c r="K840" s="2177"/>
      <c r="L840" s="1189" t="s">
        <v>398</v>
      </c>
      <c r="M840" s="1189" t="s">
        <v>244</v>
      </c>
      <c r="N840" s="1189" t="s">
        <v>237</v>
      </c>
      <c r="O840" s="2161"/>
      <c r="P840" s="2874"/>
      <c r="Q840" s="2161"/>
      <c r="R840" s="2169"/>
      <c r="S840" s="2169"/>
      <c r="T840" s="1189" t="s">
        <v>399</v>
      </c>
      <c r="U840" s="194"/>
      <c r="V840" s="194"/>
      <c r="W840" s="194"/>
      <c r="X840" s="192"/>
      <c r="Y840" s="193"/>
      <c r="Z840" s="192"/>
      <c r="AA840" s="192"/>
      <c r="AB840" s="192"/>
      <c r="AC840" s="193"/>
      <c r="AD840" s="192"/>
      <c r="AE840" s="192"/>
      <c r="AF840" s="192"/>
    </row>
    <row r="841" spans="1:32" ht="30" x14ac:dyDescent="0.25">
      <c r="A841" s="2338">
        <v>90</v>
      </c>
      <c r="B841" s="2140" t="s">
        <v>61</v>
      </c>
      <c r="C841" s="2140" t="s">
        <v>64</v>
      </c>
      <c r="D841" s="2140" t="s">
        <v>70</v>
      </c>
      <c r="E841" s="2140" t="s">
        <v>87</v>
      </c>
      <c r="F841" s="2140" t="s">
        <v>55</v>
      </c>
      <c r="G841" s="2140" t="s">
        <v>97</v>
      </c>
      <c r="H841" s="2140" t="s">
        <v>115</v>
      </c>
      <c r="I841" s="2332" t="s">
        <v>325</v>
      </c>
      <c r="J841" s="2334" t="s">
        <v>326</v>
      </c>
      <c r="K841" s="2336" t="s">
        <v>48</v>
      </c>
      <c r="L841" s="179" t="s">
        <v>382</v>
      </c>
      <c r="M841" s="179" t="s">
        <v>244</v>
      </c>
      <c r="N841" s="179" t="s">
        <v>237</v>
      </c>
      <c r="O841" s="2152" t="s">
        <v>213</v>
      </c>
      <c r="P841" s="2869">
        <v>200000000</v>
      </c>
      <c r="Q841" s="2152" t="s">
        <v>265</v>
      </c>
      <c r="R841" s="2192">
        <v>1</v>
      </c>
      <c r="S841" s="2192">
        <v>0.11</v>
      </c>
      <c r="T841" s="179" t="s">
        <v>383</v>
      </c>
      <c r="U841" s="181"/>
      <c r="V841" s="181"/>
      <c r="W841" s="181"/>
      <c r="X841" s="181"/>
      <c r="Y841" s="181"/>
      <c r="Z841" s="182"/>
      <c r="AA841" s="180"/>
      <c r="AB841" s="180"/>
      <c r="AC841" s="180"/>
      <c r="AD841" s="182"/>
      <c r="AE841" s="182"/>
      <c r="AF841" s="182"/>
    </row>
    <row r="842" spans="1:32" ht="30" x14ac:dyDescent="0.25">
      <c r="A842" s="2339"/>
      <c r="B842" s="2141"/>
      <c r="C842" s="2141"/>
      <c r="D842" s="2141"/>
      <c r="E842" s="2141"/>
      <c r="F842" s="2141"/>
      <c r="G842" s="2141"/>
      <c r="H842" s="2141"/>
      <c r="I842" s="2344"/>
      <c r="J842" s="2346"/>
      <c r="K842" s="2348"/>
      <c r="L842" s="183" t="s">
        <v>384</v>
      </c>
      <c r="M842" s="183" t="s">
        <v>244</v>
      </c>
      <c r="N842" s="183" t="s">
        <v>241</v>
      </c>
      <c r="O842" s="2187"/>
      <c r="P842" s="2875"/>
      <c r="Q842" s="2187"/>
      <c r="R842" s="2193"/>
      <c r="S842" s="2193"/>
      <c r="T842" s="183" t="s">
        <v>385</v>
      </c>
      <c r="U842" s="189"/>
      <c r="V842" s="189"/>
      <c r="W842" s="189"/>
      <c r="X842" s="189"/>
      <c r="Y842" s="189"/>
      <c r="Z842" s="190"/>
      <c r="AA842" s="188"/>
      <c r="AB842" s="188"/>
      <c r="AC842" s="188"/>
      <c r="AD842" s="190"/>
      <c r="AE842" s="190"/>
      <c r="AF842" s="190"/>
    </row>
    <row r="843" spans="1:32" ht="45" x14ac:dyDescent="0.25">
      <c r="A843" s="2339"/>
      <c r="B843" s="2141"/>
      <c r="C843" s="2141"/>
      <c r="D843" s="2141"/>
      <c r="E843" s="2141"/>
      <c r="F843" s="2141"/>
      <c r="G843" s="2141"/>
      <c r="H843" s="2141"/>
      <c r="I843" s="2344"/>
      <c r="J843" s="2346"/>
      <c r="K843" s="2348"/>
      <c r="L843" s="183" t="s">
        <v>386</v>
      </c>
      <c r="M843" s="183" t="s">
        <v>244</v>
      </c>
      <c r="N843" s="183" t="s">
        <v>233</v>
      </c>
      <c r="O843" s="2187"/>
      <c r="P843" s="2875"/>
      <c r="Q843" s="2187"/>
      <c r="R843" s="2193"/>
      <c r="S843" s="2193"/>
      <c r="T843" s="183" t="s">
        <v>385</v>
      </c>
      <c r="U843" s="189"/>
      <c r="V843" s="189"/>
      <c r="W843" s="189"/>
      <c r="X843" s="189"/>
      <c r="Y843" s="189"/>
      <c r="Z843" s="190"/>
      <c r="AA843" s="188"/>
      <c r="AB843" s="188"/>
      <c r="AC843" s="188"/>
      <c r="AD843" s="190"/>
      <c r="AE843" s="190"/>
      <c r="AF843" s="190"/>
    </row>
    <row r="844" spans="1:32" ht="60" x14ac:dyDescent="0.25">
      <c r="A844" s="2339"/>
      <c r="B844" s="2141"/>
      <c r="C844" s="2141"/>
      <c r="D844" s="2141"/>
      <c r="E844" s="2141"/>
      <c r="F844" s="2141"/>
      <c r="G844" s="2141"/>
      <c r="H844" s="2141"/>
      <c r="I844" s="2344"/>
      <c r="J844" s="2346"/>
      <c r="K844" s="2348"/>
      <c r="L844" s="183" t="s">
        <v>387</v>
      </c>
      <c r="M844" s="183" t="s">
        <v>244</v>
      </c>
      <c r="N844" s="183" t="s">
        <v>233</v>
      </c>
      <c r="O844" s="2187"/>
      <c r="P844" s="2875"/>
      <c r="Q844" s="2187"/>
      <c r="R844" s="2193"/>
      <c r="S844" s="2193"/>
      <c r="T844" s="183" t="s">
        <v>388</v>
      </c>
      <c r="U844" s="189"/>
      <c r="V844" s="189"/>
      <c r="W844" s="189"/>
      <c r="X844" s="189"/>
      <c r="Y844" s="189"/>
      <c r="Z844" s="190"/>
      <c r="AA844" s="188"/>
      <c r="AB844" s="188"/>
      <c r="AC844" s="188"/>
      <c r="AD844" s="190"/>
      <c r="AE844" s="190"/>
      <c r="AF844" s="190"/>
    </row>
    <row r="845" spans="1:32" ht="30" x14ac:dyDescent="0.25">
      <c r="A845" s="2339"/>
      <c r="B845" s="2141"/>
      <c r="C845" s="2141"/>
      <c r="D845" s="2141"/>
      <c r="E845" s="2141"/>
      <c r="F845" s="2141"/>
      <c r="G845" s="2141"/>
      <c r="H845" s="2141"/>
      <c r="I845" s="2344"/>
      <c r="J845" s="2346"/>
      <c r="K845" s="2348"/>
      <c r="L845" s="183" t="s">
        <v>389</v>
      </c>
      <c r="M845" s="183" t="s">
        <v>244</v>
      </c>
      <c r="N845" s="183" t="s">
        <v>218</v>
      </c>
      <c r="O845" s="2187"/>
      <c r="P845" s="2875"/>
      <c r="Q845" s="2187"/>
      <c r="R845" s="2193"/>
      <c r="S845" s="2193"/>
      <c r="T845" s="183" t="s">
        <v>390</v>
      </c>
      <c r="U845" s="189"/>
      <c r="V845" s="189"/>
      <c r="W845" s="189"/>
      <c r="X845" s="189"/>
      <c r="Y845" s="189"/>
      <c r="Z845" s="190"/>
      <c r="AA845" s="188"/>
      <c r="AB845" s="188"/>
      <c r="AC845" s="188"/>
      <c r="AD845" s="190"/>
      <c r="AE845" s="190"/>
      <c r="AF845" s="190"/>
    </row>
    <row r="846" spans="1:32" ht="45" x14ac:dyDescent="0.25">
      <c r="A846" s="2339"/>
      <c r="B846" s="2141"/>
      <c r="C846" s="2141"/>
      <c r="D846" s="2141"/>
      <c r="E846" s="2141"/>
      <c r="F846" s="2141"/>
      <c r="G846" s="2141"/>
      <c r="H846" s="2141"/>
      <c r="I846" s="2333"/>
      <c r="J846" s="2335"/>
      <c r="K846" s="2337"/>
      <c r="L846" s="183" t="s">
        <v>391</v>
      </c>
      <c r="M846" s="183" t="s">
        <v>244</v>
      </c>
      <c r="N846" s="183" t="s">
        <v>233</v>
      </c>
      <c r="O846" s="2153"/>
      <c r="P846" s="2870"/>
      <c r="Q846" s="2153"/>
      <c r="R846" s="2194"/>
      <c r="S846" s="2194"/>
      <c r="T846" s="183" t="s">
        <v>392</v>
      </c>
      <c r="U846" s="185"/>
      <c r="V846" s="185"/>
      <c r="W846" s="185"/>
      <c r="X846" s="185"/>
      <c r="Y846" s="187"/>
      <c r="Z846" s="184"/>
      <c r="AA846" s="184"/>
      <c r="AB846" s="184"/>
      <c r="AC846" s="186"/>
      <c r="AD846" s="184"/>
      <c r="AE846" s="184"/>
      <c r="AF846" s="184"/>
    </row>
    <row r="847" spans="1:32" ht="30" x14ac:dyDescent="0.25">
      <c r="A847" s="2339"/>
      <c r="B847" s="2141"/>
      <c r="C847" s="2141"/>
      <c r="D847" s="2141"/>
      <c r="E847" s="2141"/>
      <c r="F847" s="2141"/>
      <c r="G847" s="2141"/>
      <c r="H847" s="2141"/>
      <c r="I847" s="2333"/>
      <c r="J847" s="2335"/>
      <c r="K847" s="2337"/>
      <c r="L847" s="183" t="s">
        <v>393</v>
      </c>
      <c r="M847" s="183" t="s">
        <v>244</v>
      </c>
      <c r="N847" s="183" t="s">
        <v>241</v>
      </c>
      <c r="O847" s="2153"/>
      <c r="P847" s="2870"/>
      <c r="Q847" s="2153"/>
      <c r="R847" s="2194"/>
      <c r="S847" s="2194"/>
      <c r="T847" s="183" t="s">
        <v>394</v>
      </c>
      <c r="U847" s="185"/>
      <c r="V847" s="185"/>
      <c r="W847" s="185"/>
      <c r="X847" s="185"/>
      <c r="Y847" s="187"/>
      <c r="Z847" s="184"/>
      <c r="AA847" s="186"/>
      <c r="AB847" s="186"/>
      <c r="AC847" s="186"/>
      <c r="AD847" s="186"/>
      <c r="AE847" s="184"/>
      <c r="AF847" s="184"/>
    </row>
    <row r="848" spans="1:32" ht="30" x14ac:dyDescent="0.25">
      <c r="A848" s="2339"/>
      <c r="B848" s="2141"/>
      <c r="C848" s="2141"/>
      <c r="D848" s="2141"/>
      <c r="E848" s="2141"/>
      <c r="F848" s="2141"/>
      <c r="G848" s="2141"/>
      <c r="H848" s="2141"/>
      <c r="I848" s="2333"/>
      <c r="J848" s="2335"/>
      <c r="K848" s="2337"/>
      <c r="L848" s="183" t="s">
        <v>395</v>
      </c>
      <c r="M848" s="183" t="s">
        <v>244</v>
      </c>
      <c r="N848" s="183" t="s">
        <v>237</v>
      </c>
      <c r="O848" s="2153"/>
      <c r="P848" s="2870"/>
      <c r="Q848" s="2153"/>
      <c r="R848" s="2194"/>
      <c r="S848" s="2194"/>
      <c r="T848" s="183" t="s">
        <v>394</v>
      </c>
      <c r="U848" s="185"/>
      <c r="V848" s="185"/>
      <c r="W848" s="185"/>
      <c r="X848" s="185"/>
      <c r="Y848" s="185"/>
      <c r="Z848" s="184"/>
      <c r="AA848" s="184"/>
      <c r="AB848" s="184"/>
      <c r="AC848" s="184"/>
      <c r="AD848" s="184"/>
      <c r="AE848" s="184"/>
      <c r="AF848" s="184"/>
    </row>
    <row r="849" spans="1:32" ht="30" x14ac:dyDescent="0.25">
      <c r="A849" s="2339"/>
      <c r="B849" s="2141"/>
      <c r="C849" s="2141"/>
      <c r="D849" s="2141"/>
      <c r="E849" s="2141"/>
      <c r="F849" s="2141"/>
      <c r="G849" s="2141"/>
      <c r="H849" s="2141"/>
      <c r="I849" s="2333"/>
      <c r="J849" s="2335"/>
      <c r="K849" s="2337"/>
      <c r="L849" s="183" t="s">
        <v>396</v>
      </c>
      <c r="M849" s="183" t="s">
        <v>244</v>
      </c>
      <c r="N849" s="183" t="s">
        <v>237</v>
      </c>
      <c r="O849" s="2153"/>
      <c r="P849" s="2870"/>
      <c r="Q849" s="2153"/>
      <c r="R849" s="2194"/>
      <c r="S849" s="2194"/>
      <c r="T849" s="183" t="s">
        <v>397</v>
      </c>
      <c r="U849" s="187"/>
      <c r="V849" s="187"/>
      <c r="W849" s="187"/>
      <c r="X849" s="187"/>
      <c r="Y849" s="187"/>
      <c r="Z849" s="184"/>
      <c r="AA849" s="186"/>
      <c r="AB849" s="186"/>
      <c r="AC849" s="186"/>
      <c r="AD849" s="184"/>
      <c r="AE849" s="184"/>
      <c r="AF849" s="184"/>
    </row>
    <row r="850" spans="1:32" ht="30.75" thickBot="1" x14ac:dyDescent="0.3">
      <c r="A850" s="2350"/>
      <c r="B850" s="2142"/>
      <c r="C850" s="2142"/>
      <c r="D850" s="2142"/>
      <c r="E850" s="2142"/>
      <c r="F850" s="2142"/>
      <c r="G850" s="2142"/>
      <c r="H850" s="2142"/>
      <c r="I850" s="2345"/>
      <c r="J850" s="2347"/>
      <c r="K850" s="2349"/>
      <c r="L850" s="183" t="s">
        <v>398</v>
      </c>
      <c r="M850" s="183" t="s">
        <v>244</v>
      </c>
      <c r="N850" s="183" t="s">
        <v>237</v>
      </c>
      <c r="O850" s="2154"/>
      <c r="P850" s="2876"/>
      <c r="Q850" s="2154"/>
      <c r="R850" s="2195"/>
      <c r="S850" s="2195"/>
      <c r="T850" s="183" t="s">
        <v>399</v>
      </c>
      <c r="U850" s="194"/>
      <c r="V850" s="194"/>
      <c r="W850" s="194"/>
      <c r="X850" s="194"/>
      <c r="Y850" s="196"/>
      <c r="Z850" s="192"/>
      <c r="AA850" s="192"/>
      <c r="AB850" s="192"/>
      <c r="AC850" s="193"/>
      <c r="AD850" s="192"/>
      <c r="AE850" s="192"/>
      <c r="AF850" s="192"/>
    </row>
    <row r="851" spans="1:32" ht="30" x14ac:dyDescent="0.25">
      <c r="A851" s="2136">
        <v>91</v>
      </c>
      <c r="B851" s="1840" t="s">
        <v>61</v>
      </c>
      <c r="C851" s="1840" t="s">
        <v>62</v>
      </c>
      <c r="D851" s="1840" t="s">
        <v>68</v>
      </c>
      <c r="E851" s="1840" t="s">
        <v>84</v>
      </c>
      <c r="F851" s="1840" t="s">
        <v>55</v>
      </c>
      <c r="G851" s="1840" t="s">
        <v>97</v>
      </c>
      <c r="H851" s="1840" t="s">
        <v>115</v>
      </c>
      <c r="I851" s="2170" t="s">
        <v>327</v>
      </c>
      <c r="J851" s="2340" t="s">
        <v>328</v>
      </c>
      <c r="K851" s="2174" t="s">
        <v>48</v>
      </c>
      <c r="L851" s="1188" t="s">
        <v>382</v>
      </c>
      <c r="M851" s="1188" t="s">
        <v>244</v>
      </c>
      <c r="N851" s="1188" t="s">
        <v>237</v>
      </c>
      <c r="O851" s="2158" t="s">
        <v>213</v>
      </c>
      <c r="P851" s="2871">
        <v>29096971.039999999</v>
      </c>
      <c r="Q851" s="2158" t="s">
        <v>265</v>
      </c>
      <c r="R851" s="2166">
        <v>1</v>
      </c>
      <c r="S851" s="2166">
        <v>0.23</v>
      </c>
      <c r="T851" s="1188" t="s">
        <v>383</v>
      </c>
      <c r="U851" s="181"/>
      <c r="V851" s="181"/>
      <c r="W851" s="181"/>
      <c r="X851" s="180"/>
      <c r="Y851" s="180"/>
      <c r="Z851" s="182"/>
      <c r="AA851" s="180"/>
      <c r="AB851" s="180"/>
      <c r="AC851" s="180"/>
      <c r="AD851" s="182"/>
      <c r="AE851" s="182"/>
      <c r="AF851" s="182"/>
    </row>
    <row r="852" spans="1:32" ht="30" x14ac:dyDescent="0.25">
      <c r="A852" s="2137"/>
      <c r="B852" s="1841"/>
      <c r="C852" s="1841"/>
      <c r="D852" s="1841"/>
      <c r="E852" s="1841"/>
      <c r="F852" s="1841"/>
      <c r="G852" s="1841"/>
      <c r="H852" s="1841"/>
      <c r="I852" s="2171"/>
      <c r="J852" s="2341"/>
      <c r="K852" s="2175"/>
      <c r="L852" s="1189" t="s">
        <v>384</v>
      </c>
      <c r="M852" s="1189" t="s">
        <v>244</v>
      </c>
      <c r="N852" s="1189" t="s">
        <v>241</v>
      </c>
      <c r="O852" s="2159"/>
      <c r="P852" s="2872"/>
      <c r="Q852" s="2159"/>
      <c r="R852" s="2167"/>
      <c r="S852" s="2167"/>
      <c r="T852" s="1189" t="s">
        <v>385</v>
      </c>
      <c r="U852" s="189"/>
      <c r="V852" s="189"/>
      <c r="W852" s="189"/>
      <c r="X852" s="188"/>
      <c r="Y852" s="188"/>
      <c r="Z852" s="190"/>
      <c r="AA852" s="188"/>
      <c r="AB852" s="188"/>
      <c r="AC852" s="188"/>
      <c r="AD852" s="190"/>
      <c r="AE852" s="190"/>
      <c r="AF852" s="190"/>
    </row>
    <row r="853" spans="1:32" ht="45" x14ac:dyDescent="0.25">
      <c r="A853" s="2137"/>
      <c r="B853" s="1841"/>
      <c r="C853" s="1841"/>
      <c r="D853" s="1841"/>
      <c r="E853" s="1841"/>
      <c r="F853" s="1841"/>
      <c r="G853" s="1841"/>
      <c r="H853" s="1841"/>
      <c r="I853" s="2171"/>
      <c r="J853" s="2341"/>
      <c r="K853" s="2175"/>
      <c r="L853" s="1189" t="s">
        <v>386</v>
      </c>
      <c r="M853" s="1189" t="s">
        <v>244</v>
      </c>
      <c r="N853" s="1189" t="s">
        <v>233</v>
      </c>
      <c r="O853" s="2159"/>
      <c r="P853" s="2872"/>
      <c r="Q853" s="2159"/>
      <c r="R853" s="2167"/>
      <c r="S853" s="2167"/>
      <c r="T853" s="1189" t="s">
        <v>385</v>
      </c>
      <c r="U853" s="189"/>
      <c r="V853" s="189"/>
      <c r="W853" s="189"/>
      <c r="X853" s="188"/>
      <c r="Y853" s="188"/>
      <c r="Z853" s="190"/>
      <c r="AA853" s="188"/>
      <c r="AB853" s="188"/>
      <c r="AC853" s="188"/>
      <c r="AD853" s="190"/>
      <c r="AE853" s="190"/>
      <c r="AF853" s="190"/>
    </row>
    <row r="854" spans="1:32" ht="60" x14ac:dyDescent="0.25">
      <c r="A854" s="2137"/>
      <c r="B854" s="1841"/>
      <c r="C854" s="1841"/>
      <c r="D854" s="1841"/>
      <c r="E854" s="1841"/>
      <c r="F854" s="1841"/>
      <c r="G854" s="1841"/>
      <c r="H854" s="1841"/>
      <c r="I854" s="2171"/>
      <c r="J854" s="2341"/>
      <c r="K854" s="2175"/>
      <c r="L854" s="1189" t="s">
        <v>387</v>
      </c>
      <c r="M854" s="1189" t="s">
        <v>244</v>
      </c>
      <c r="N854" s="1189" t="s">
        <v>233</v>
      </c>
      <c r="O854" s="2159"/>
      <c r="P854" s="2872"/>
      <c r="Q854" s="2159"/>
      <c r="R854" s="2167"/>
      <c r="S854" s="2167"/>
      <c r="T854" s="1189" t="s">
        <v>388</v>
      </c>
      <c r="U854" s="189"/>
      <c r="V854" s="189"/>
      <c r="W854" s="189"/>
      <c r="X854" s="188"/>
      <c r="Y854" s="188"/>
      <c r="Z854" s="190"/>
      <c r="AA854" s="188"/>
      <c r="AB854" s="188"/>
      <c r="AC854" s="188"/>
      <c r="AD854" s="190"/>
      <c r="AE854" s="190"/>
      <c r="AF854" s="190"/>
    </row>
    <row r="855" spans="1:32" ht="30" x14ac:dyDescent="0.25">
      <c r="A855" s="2137"/>
      <c r="B855" s="1841"/>
      <c r="C855" s="1841"/>
      <c r="D855" s="1841"/>
      <c r="E855" s="1841"/>
      <c r="F855" s="1841"/>
      <c r="G855" s="1841"/>
      <c r="H855" s="1841"/>
      <c r="I855" s="2171"/>
      <c r="J855" s="2341"/>
      <c r="K855" s="2175"/>
      <c r="L855" s="1189" t="s">
        <v>389</v>
      </c>
      <c r="M855" s="1189" t="s">
        <v>244</v>
      </c>
      <c r="N855" s="1189" t="s">
        <v>218</v>
      </c>
      <c r="O855" s="2159"/>
      <c r="P855" s="2872"/>
      <c r="Q855" s="2159"/>
      <c r="R855" s="2167"/>
      <c r="S855" s="2167"/>
      <c r="T855" s="1189" t="s">
        <v>390</v>
      </c>
      <c r="U855" s="189"/>
      <c r="V855" s="189"/>
      <c r="W855" s="189"/>
      <c r="X855" s="188"/>
      <c r="Y855" s="188"/>
      <c r="Z855" s="190"/>
      <c r="AA855" s="188"/>
      <c r="AB855" s="188"/>
      <c r="AC855" s="188"/>
      <c r="AD855" s="190"/>
      <c r="AE855" s="190"/>
      <c r="AF855" s="190"/>
    </row>
    <row r="856" spans="1:32" ht="45" x14ac:dyDescent="0.25">
      <c r="A856" s="2137"/>
      <c r="B856" s="1841"/>
      <c r="C856" s="1841"/>
      <c r="D856" s="1841"/>
      <c r="E856" s="1841"/>
      <c r="F856" s="1841"/>
      <c r="G856" s="1841"/>
      <c r="H856" s="1841"/>
      <c r="I856" s="2172"/>
      <c r="J856" s="2342"/>
      <c r="K856" s="2176"/>
      <c r="L856" s="1189" t="s">
        <v>391</v>
      </c>
      <c r="M856" s="1189" t="s">
        <v>244</v>
      </c>
      <c r="N856" s="1189" t="s">
        <v>233</v>
      </c>
      <c r="O856" s="2160"/>
      <c r="P856" s="2873"/>
      <c r="Q856" s="2160"/>
      <c r="R856" s="2168"/>
      <c r="S856" s="2168"/>
      <c r="T856" s="1189" t="s">
        <v>392</v>
      </c>
      <c r="U856" s="185"/>
      <c r="V856" s="185"/>
      <c r="W856" s="185"/>
      <c r="X856" s="184"/>
      <c r="Y856" s="186"/>
      <c r="Z856" s="184"/>
      <c r="AA856" s="184"/>
      <c r="AB856" s="184"/>
      <c r="AC856" s="186"/>
      <c r="AD856" s="184"/>
      <c r="AE856" s="184"/>
      <c r="AF856" s="184"/>
    </row>
    <row r="857" spans="1:32" ht="30" x14ac:dyDescent="0.25">
      <c r="A857" s="2137"/>
      <c r="B857" s="1841"/>
      <c r="C857" s="1841"/>
      <c r="D857" s="1841"/>
      <c r="E857" s="1841"/>
      <c r="F857" s="1841"/>
      <c r="G857" s="1841"/>
      <c r="H857" s="1841"/>
      <c r="I857" s="2172"/>
      <c r="J857" s="2342"/>
      <c r="K857" s="2176"/>
      <c r="L857" s="1189" t="s">
        <v>393</v>
      </c>
      <c r="M857" s="1189" t="s">
        <v>244</v>
      </c>
      <c r="N857" s="1189" t="s">
        <v>241</v>
      </c>
      <c r="O857" s="2160"/>
      <c r="P857" s="2873"/>
      <c r="Q857" s="2160"/>
      <c r="R857" s="2168"/>
      <c r="S857" s="2168"/>
      <c r="T857" s="1189" t="s">
        <v>394</v>
      </c>
      <c r="U857" s="185"/>
      <c r="V857" s="185"/>
      <c r="W857" s="185"/>
      <c r="X857" s="184"/>
      <c r="Y857" s="186"/>
      <c r="Z857" s="184"/>
      <c r="AA857" s="186"/>
      <c r="AB857" s="186"/>
      <c r="AC857" s="186"/>
      <c r="AD857" s="186"/>
      <c r="AE857" s="184"/>
      <c r="AF857" s="184"/>
    </row>
    <row r="858" spans="1:32" ht="30" x14ac:dyDescent="0.25">
      <c r="A858" s="2137"/>
      <c r="B858" s="1841"/>
      <c r="C858" s="1841"/>
      <c r="D858" s="1841"/>
      <c r="E858" s="1841"/>
      <c r="F858" s="1841"/>
      <c r="G858" s="1841"/>
      <c r="H858" s="1841"/>
      <c r="I858" s="2172"/>
      <c r="J858" s="2342"/>
      <c r="K858" s="2176"/>
      <c r="L858" s="1189" t="s">
        <v>395</v>
      </c>
      <c r="M858" s="1189" t="s">
        <v>244</v>
      </c>
      <c r="N858" s="1189" t="s">
        <v>237</v>
      </c>
      <c r="O858" s="2160"/>
      <c r="P858" s="2873"/>
      <c r="Q858" s="2160"/>
      <c r="R858" s="2168"/>
      <c r="S858" s="2168"/>
      <c r="T858" s="1189" t="s">
        <v>394</v>
      </c>
      <c r="U858" s="185"/>
      <c r="V858" s="185"/>
      <c r="W858" s="185"/>
      <c r="X858" s="184"/>
      <c r="Y858" s="184"/>
      <c r="Z858" s="184"/>
      <c r="AA858" s="184"/>
      <c r="AB858" s="184"/>
      <c r="AC858" s="184"/>
      <c r="AD858" s="184"/>
      <c r="AE858" s="184"/>
      <c r="AF858" s="184"/>
    </row>
    <row r="859" spans="1:32" ht="30" x14ac:dyDescent="0.25">
      <c r="A859" s="2137"/>
      <c r="B859" s="1841"/>
      <c r="C859" s="1841"/>
      <c r="D859" s="1841"/>
      <c r="E859" s="1841"/>
      <c r="F859" s="1841"/>
      <c r="G859" s="1841"/>
      <c r="H859" s="1841"/>
      <c r="I859" s="2172"/>
      <c r="J859" s="2342"/>
      <c r="K859" s="2176"/>
      <c r="L859" s="1189" t="s">
        <v>396</v>
      </c>
      <c r="M859" s="1189" t="s">
        <v>244</v>
      </c>
      <c r="N859" s="1189" t="s">
        <v>237</v>
      </c>
      <c r="O859" s="2160"/>
      <c r="P859" s="2873"/>
      <c r="Q859" s="2160"/>
      <c r="R859" s="2168"/>
      <c r="S859" s="2168"/>
      <c r="T859" s="1189" t="s">
        <v>397</v>
      </c>
      <c r="U859" s="187"/>
      <c r="V859" s="187"/>
      <c r="W859" s="187"/>
      <c r="X859" s="186"/>
      <c r="Y859" s="186"/>
      <c r="Z859" s="184"/>
      <c r="AA859" s="186"/>
      <c r="AB859" s="186"/>
      <c r="AC859" s="186"/>
      <c r="AD859" s="184"/>
      <c r="AE859" s="184"/>
      <c r="AF859" s="184"/>
    </row>
    <row r="860" spans="1:32" ht="30.75" thickBot="1" x14ac:dyDescent="0.3">
      <c r="A860" s="2138"/>
      <c r="B860" s="2139"/>
      <c r="C860" s="2139"/>
      <c r="D860" s="2139"/>
      <c r="E860" s="2139"/>
      <c r="F860" s="2139"/>
      <c r="G860" s="2139"/>
      <c r="H860" s="2139"/>
      <c r="I860" s="2173"/>
      <c r="J860" s="2343"/>
      <c r="K860" s="2177"/>
      <c r="L860" s="1189" t="s">
        <v>398</v>
      </c>
      <c r="M860" s="1189" t="s">
        <v>244</v>
      </c>
      <c r="N860" s="1189" t="s">
        <v>237</v>
      </c>
      <c r="O860" s="2161"/>
      <c r="P860" s="2874"/>
      <c r="Q860" s="2161"/>
      <c r="R860" s="2169"/>
      <c r="S860" s="2169"/>
      <c r="T860" s="1189" t="s">
        <v>399</v>
      </c>
      <c r="U860" s="194"/>
      <c r="V860" s="194"/>
      <c r="W860" s="194"/>
      <c r="X860" s="192"/>
      <c r="Y860" s="193"/>
      <c r="Z860" s="192"/>
      <c r="AA860" s="192"/>
      <c r="AB860" s="192"/>
      <c r="AC860" s="193"/>
      <c r="AD860" s="192"/>
      <c r="AE860" s="192"/>
      <c r="AF860" s="192"/>
    </row>
    <row r="861" spans="1:32" ht="30" x14ac:dyDescent="0.25">
      <c r="A861" s="2338">
        <v>92</v>
      </c>
      <c r="B861" s="2140" t="s">
        <v>61</v>
      </c>
      <c r="C861" s="2140" t="s">
        <v>64</v>
      </c>
      <c r="D861" s="2140" t="s">
        <v>70</v>
      </c>
      <c r="E861" s="2140" t="s">
        <v>87</v>
      </c>
      <c r="F861" s="2140" t="s">
        <v>55</v>
      </c>
      <c r="G861" s="2140" t="s">
        <v>97</v>
      </c>
      <c r="H861" s="2140" t="s">
        <v>115</v>
      </c>
      <c r="I861" s="2332" t="s">
        <v>329</v>
      </c>
      <c r="J861" s="2334" t="s">
        <v>330</v>
      </c>
      <c r="K861" s="2336" t="s">
        <v>201</v>
      </c>
      <c r="L861" s="179" t="s">
        <v>380</v>
      </c>
      <c r="M861" s="179" t="s">
        <v>244</v>
      </c>
      <c r="N861" s="179" t="s">
        <v>241</v>
      </c>
      <c r="O861" s="2152" t="s">
        <v>213</v>
      </c>
      <c r="P861" s="2869">
        <v>3909185.05</v>
      </c>
      <c r="Q861" s="2152" t="s">
        <v>265</v>
      </c>
      <c r="R861" s="2192">
        <v>1</v>
      </c>
      <c r="S861" s="2192">
        <v>0</v>
      </c>
      <c r="T861" s="179" t="s">
        <v>381</v>
      </c>
      <c r="U861" s="181"/>
      <c r="V861" s="180"/>
      <c r="W861" s="180"/>
      <c r="X861" s="180"/>
      <c r="Y861" s="180"/>
      <c r="Z861" s="182"/>
      <c r="AA861" s="180"/>
      <c r="AB861" s="180"/>
      <c r="AC861" s="180"/>
      <c r="AD861" s="182"/>
      <c r="AE861" s="182"/>
      <c r="AF861" s="182"/>
    </row>
    <row r="862" spans="1:32" ht="30" x14ac:dyDescent="0.25">
      <c r="A862" s="2339"/>
      <c r="B862" s="2141"/>
      <c r="C862" s="2141"/>
      <c r="D862" s="2141"/>
      <c r="E862" s="2141"/>
      <c r="F862" s="2141"/>
      <c r="G862" s="2141"/>
      <c r="H862" s="2141"/>
      <c r="I862" s="2344"/>
      <c r="J862" s="2346"/>
      <c r="K862" s="2348"/>
      <c r="L862" s="183" t="s">
        <v>382</v>
      </c>
      <c r="M862" s="183" t="s">
        <v>244</v>
      </c>
      <c r="N862" s="183" t="s">
        <v>237</v>
      </c>
      <c r="O862" s="2187"/>
      <c r="P862" s="2875"/>
      <c r="Q862" s="2187"/>
      <c r="R862" s="2193"/>
      <c r="S862" s="2193"/>
      <c r="T862" s="183" t="s">
        <v>383</v>
      </c>
      <c r="U862" s="189"/>
      <c r="V862" s="189"/>
      <c r="W862" s="189"/>
      <c r="X862" s="189"/>
      <c r="Y862" s="188"/>
      <c r="Z862" s="190"/>
      <c r="AA862" s="188"/>
      <c r="AB862" s="188"/>
      <c r="AC862" s="188"/>
      <c r="AD862" s="190"/>
      <c r="AE862" s="190"/>
      <c r="AF862" s="190"/>
    </row>
    <row r="863" spans="1:32" ht="30" x14ac:dyDescent="0.25">
      <c r="A863" s="2339"/>
      <c r="B863" s="2141"/>
      <c r="C863" s="2141"/>
      <c r="D863" s="2141"/>
      <c r="E863" s="2141"/>
      <c r="F863" s="2141"/>
      <c r="G863" s="2141"/>
      <c r="H863" s="2141"/>
      <c r="I863" s="2344"/>
      <c r="J863" s="2346"/>
      <c r="K863" s="2348"/>
      <c r="L863" s="183" t="s">
        <v>384</v>
      </c>
      <c r="M863" s="183" t="s">
        <v>244</v>
      </c>
      <c r="N863" s="183" t="s">
        <v>241</v>
      </c>
      <c r="O863" s="2187"/>
      <c r="P863" s="2875"/>
      <c r="Q863" s="2187"/>
      <c r="R863" s="2193"/>
      <c r="S863" s="2193"/>
      <c r="T863" s="183" t="s">
        <v>385</v>
      </c>
      <c r="U863" s="189"/>
      <c r="V863" s="189"/>
      <c r="W863" s="189"/>
      <c r="X863" s="189"/>
      <c r="Y863" s="188"/>
      <c r="Z863" s="190"/>
      <c r="AA863" s="188"/>
      <c r="AB863" s="188"/>
      <c r="AC863" s="188"/>
      <c r="AD863" s="190"/>
      <c r="AE863" s="190"/>
      <c r="AF863" s="190"/>
    </row>
    <row r="864" spans="1:32" ht="45" x14ac:dyDescent="0.25">
      <c r="A864" s="2339"/>
      <c r="B864" s="2141"/>
      <c r="C864" s="2141"/>
      <c r="D864" s="2141"/>
      <c r="E864" s="2141"/>
      <c r="F864" s="2141"/>
      <c r="G864" s="2141"/>
      <c r="H864" s="2141"/>
      <c r="I864" s="2344"/>
      <c r="J864" s="2346"/>
      <c r="K864" s="2348"/>
      <c r="L864" s="183" t="s">
        <v>386</v>
      </c>
      <c r="M864" s="183" t="s">
        <v>244</v>
      </c>
      <c r="N864" s="183" t="s">
        <v>233</v>
      </c>
      <c r="O864" s="2187"/>
      <c r="P864" s="2875"/>
      <c r="Q864" s="2187"/>
      <c r="R864" s="2193"/>
      <c r="S864" s="2193"/>
      <c r="T864" s="183" t="s">
        <v>385</v>
      </c>
      <c r="U864" s="189"/>
      <c r="V864" s="189"/>
      <c r="W864" s="189"/>
      <c r="X864" s="189"/>
      <c r="Y864" s="188"/>
      <c r="Z864" s="190"/>
      <c r="AA864" s="188"/>
      <c r="AB864" s="188"/>
      <c r="AC864" s="188"/>
      <c r="AD864" s="190"/>
      <c r="AE864" s="190"/>
      <c r="AF864" s="190"/>
    </row>
    <row r="865" spans="1:32" ht="60" x14ac:dyDescent="0.25">
      <c r="A865" s="2339"/>
      <c r="B865" s="2141"/>
      <c r="C865" s="2141"/>
      <c r="D865" s="2141"/>
      <c r="E865" s="2141"/>
      <c r="F865" s="2141"/>
      <c r="G865" s="2141"/>
      <c r="H865" s="2141"/>
      <c r="I865" s="2333"/>
      <c r="J865" s="2335"/>
      <c r="K865" s="2337"/>
      <c r="L865" s="183" t="s">
        <v>387</v>
      </c>
      <c r="M865" s="183" t="s">
        <v>244</v>
      </c>
      <c r="N865" s="183" t="s">
        <v>233</v>
      </c>
      <c r="O865" s="2153"/>
      <c r="P865" s="2870"/>
      <c r="Q865" s="2153"/>
      <c r="R865" s="2194"/>
      <c r="S865" s="2194"/>
      <c r="T865" s="183" t="s">
        <v>388</v>
      </c>
      <c r="U865" s="185"/>
      <c r="V865" s="185"/>
      <c r="W865" s="185"/>
      <c r="X865" s="185"/>
      <c r="Y865" s="186"/>
      <c r="Z865" s="184"/>
      <c r="AA865" s="184"/>
      <c r="AB865" s="184"/>
      <c r="AC865" s="186"/>
      <c r="AD865" s="184"/>
      <c r="AE865" s="184"/>
      <c r="AF865" s="184"/>
    </row>
    <row r="866" spans="1:32" ht="30" x14ac:dyDescent="0.25">
      <c r="A866" s="2339"/>
      <c r="B866" s="2141"/>
      <c r="C866" s="2141"/>
      <c r="D866" s="2141"/>
      <c r="E866" s="2141"/>
      <c r="F866" s="2141"/>
      <c r="G866" s="2141"/>
      <c r="H866" s="2141"/>
      <c r="I866" s="2333"/>
      <c r="J866" s="2335"/>
      <c r="K866" s="2337"/>
      <c r="L866" s="183" t="s">
        <v>389</v>
      </c>
      <c r="M866" s="183" t="s">
        <v>244</v>
      </c>
      <c r="N866" s="183" t="s">
        <v>218</v>
      </c>
      <c r="O866" s="2153"/>
      <c r="P866" s="2870"/>
      <c r="Q866" s="2153"/>
      <c r="R866" s="2194"/>
      <c r="S866" s="2194"/>
      <c r="T866" s="183" t="s">
        <v>390</v>
      </c>
      <c r="U866" s="185"/>
      <c r="V866" s="185"/>
      <c r="W866" s="185"/>
      <c r="X866" s="185"/>
      <c r="Y866" s="186"/>
      <c r="Z866" s="184"/>
      <c r="AA866" s="186"/>
      <c r="AB866" s="186"/>
      <c r="AC866" s="186"/>
      <c r="AD866" s="186"/>
      <c r="AE866" s="184"/>
      <c r="AF866" s="184"/>
    </row>
    <row r="867" spans="1:32" ht="45" x14ac:dyDescent="0.25">
      <c r="A867" s="2339"/>
      <c r="B867" s="2141"/>
      <c r="C867" s="2141"/>
      <c r="D867" s="2141"/>
      <c r="E867" s="2141"/>
      <c r="F867" s="2141"/>
      <c r="G867" s="2141"/>
      <c r="H867" s="2141"/>
      <c r="I867" s="2333"/>
      <c r="J867" s="2335"/>
      <c r="K867" s="2337"/>
      <c r="L867" s="183" t="s">
        <v>391</v>
      </c>
      <c r="M867" s="183" t="s">
        <v>244</v>
      </c>
      <c r="N867" s="183" t="s">
        <v>233</v>
      </c>
      <c r="O867" s="2153"/>
      <c r="P867" s="2870"/>
      <c r="Q867" s="2153"/>
      <c r="R867" s="2194"/>
      <c r="S867" s="2194"/>
      <c r="T867" s="183" t="s">
        <v>392</v>
      </c>
      <c r="U867" s="185"/>
      <c r="V867" s="185"/>
      <c r="W867" s="185"/>
      <c r="X867" s="185"/>
      <c r="Y867" s="184"/>
      <c r="Z867" s="184"/>
      <c r="AA867" s="184"/>
      <c r="AB867" s="184"/>
      <c r="AC867" s="184"/>
      <c r="AD867" s="184"/>
      <c r="AE867" s="184"/>
      <c r="AF867" s="184"/>
    </row>
    <row r="868" spans="1:32" ht="30" x14ac:dyDescent="0.25">
      <c r="A868" s="2339"/>
      <c r="B868" s="2141"/>
      <c r="C868" s="2141"/>
      <c r="D868" s="2141"/>
      <c r="E868" s="2141"/>
      <c r="F868" s="2141"/>
      <c r="G868" s="2141"/>
      <c r="H868" s="2141"/>
      <c r="I868" s="2333"/>
      <c r="J868" s="2335"/>
      <c r="K868" s="2337"/>
      <c r="L868" s="183" t="s">
        <v>393</v>
      </c>
      <c r="M868" s="183" t="s">
        <v>244</v>
      </c>
      <c r="N868" s="183" t="s">
        <v>241</v>
      </c>
      <c r="O868" s="2153"/>
      <c r="P868" s="2870"/>
      <c r="Q868" s="2153"/>
      <c r="R868" s="2194"/>
      <c r="S868" s="2194"/>
      <c r="T868" s="183" t="s">
        <v>394</v>
      </c>
      <c r="U868" s="187"/>
      <c r="V868" s="187"/>
      <c r="W868" s="187"/>
      <c r="X868" s="187"/>
      <c r="Y868" s="186"/>
      <c r="Z868" s="184"/>
      <c r="AA868" s="186"/>
      <c r="AB868" s="186"/>
      <c r="AC868" s="186"/>
      <c r="AD868" s="184"/>
      <c r="AE868" s="184"/>
      <c r="AF868" s="184"/>
    </row>
    <row r="869" spans="1:32" ht="30" x14ac:dyDescent="0.25">
      <c r="A869" s="2339"/>
      <c r="B869" s="2141"/>
      <c r="C869" s="2141"/>
      <c r="D869" s="2141"/>
      <c r="E869" s="2141"/>
      <c r="F869" s="2141"/>
      <c r="G869" s="2141"/>
      <c r="H869" s="2141"/>
      <c r="I869" s="2353"/>
      <c r="J869" s="2354"/>
      <c r="K869" s="2355"/>
      <c r="L869" s="183" t="s">
        <v>395</v>
      </c>
      <c r="M869" s="183" t="s">
        <v>244</v>
      </c>
      <c r="N869" s="183" t="s">
        <v>237</v>
      </c>
      <c r="O869" s="2351"/>
      <c r="P869" s="2877"/>
      <c r="Q869" s="2351"/>
      <c r="R869" s="2352"/>
      <c r="S869" s="2352"/>
      <c r="T869" s="183" t="s">
        <v>394</v>
      </c>
      <c r="U869" s="200"/>
      <c r="V869" s="200"/>
      <c r="W869" s="200"/>
      <c r="X869" s="200"/>
      <c r="Y869" s="197"/>
      <c r="Z869" s="199"/>
      <c r="AA869" s="197"/>
      <c r="AB869" s="197"/>
      <c r="AC869" s="197"/>
      <c r="AD869" s="199"/>
      <c r="AE869" s="199"/>
      <c r="AF869" s="199"/>
    </row>
    <row r="870" spans="1:32" ht="30" x14ac:dyDescent="0.25">
      <c r="A870" s="2339"/>
      <c r="B870" s="2141"/>
      <c r="C870" s="2141"/>
      <c r="D870" s="2141"/>
      <c r="E870" s="2141"/>
      <c r="F870" s="2141"/>
      <c r="G870" s="2141"/>
      <c r="H870" s="2141"/>
      <c r="I870" s="2353"/>
      <c r="J870" s="2354"/>
      <c r="K870" s="2355"/>
      <c r="L870" s="183" t="s">
        <v>396</v>
      </c>
      <c r="M870" s="183" t="s">
        <v>244</v>
      </c>
      <c r="N870" s="183" t="s">
        <v>237</v>
      </c>
      <c r="O870" s="2351"/>
      <c r="P870" s="2877"/>
      <c r="Q870" s="2351"/>
      <c r="R870" s="2352"/>
      <c r="S870" s="2352"/>
      <c r="T870" s="183" t="s">
        <v>397</v>
      </c>
      <c r="U870" s="200"/>
      <c r="V870" s="200"/>
      <c r="W870" s="200"/>
      <c r="X870" s="200"/>
      <c r="Y870" s="197"/>
      <c r="Z870" s="199"/>
      <c r="AA870" s="197"/>
      <c r="AB870" s="197"/>
      <c r="AC870" s="197"/>
      <c r="AD870" s="199"/>
      <c r="AE870" s="199"/>
      <c r="AF870" s="199"/>
    </row>
    <row r="871" spans="1:32" ht="30.75" thickBot="1" x14ac:dyDescent="0.3">
      <c r="A871" s="2350"/>
      <c r="B871" s="2142"/>
      <c r="C871" s="2142"/>
      <c r="D871" s="2142"/>
      <c r="E871" s="2142"/>
      <c r="F871" s="2142"/>
      <c r="G871" s="2142"/>
      <c r="H871" s="2142"/>
      <c r="I871" s="2345"/>
      <c r="J871" s="2347"/>
      <c r="K871" s="2349"/>
      <c r="L871" s="201" t="s">
        <v>398</v>
      </c>
      <c r="M871" s="201" t="s">
        <v>244</v>
      </c>
      <c r="N871" s="201" t="s">
        <v>237</v>
      </c>
      <c r="O871" s="2154"/>
      <c r="P871" s="2876"/>
      <c r="Q871" s="2154"/>
      <c r="R871" s="2195"/>
      <c r="S871" s="2195"/>
      <c r="T871" s="201" t="s">
        <v>399</v>
      </c>
      <c r="U871" s="194"/>
      <c r="V871" s="194"/>
      <c r="W871" s="194"/>
      <c r="X871" s="194"/>
      <c r="Y871" s="193"/>
      <c r="Z871" s="192"/>
      <c r="AA871" s="192"/>
      <c r="AB871" s="192"/>
      <c r="AC871" s="193"/>
      <c r="AD871" s="192"/>
      <c r="AE871" s="192"/>
      <c r="AF871" s="192"/>
    </row>
    <row r="872" spans="1:32" ht="30" x14ac:dyDescent="0.25">
      <c r="A872" s="2137">
        <v>93</v>
      </c>
      <c r="B872" s="1840" t="s">
        <v>61</v>
      </c>
      <c r="C872" s="1840" t="s">
        <v>64</v>
      </c>
      <c r="D872" s="1840" t="s">
        <v>70</v>
      </c>
      <c r="E872" s="1840" t="s">
        <v>87</v>
      </c>
      <c r="F872" s="1840" t="s">
        <v>55</v>
      </c>
      <c r="G872" s="1840" t="s">
        <v>97</v>
      </c>
      <c r="H872" s="1840" t="s">
        <v>115</v>
      </c>
      <c r="I872" s="2170" t="s">
        <v>331</v>
      </c>
      <c r="J872" s="2340" t="s">
        <v>332</v>
      </c>
      <c r="K872" s="2174" t="s">
        <v>201</v>
      </c>
      <c r="L872" s="1188" t="s">
        <v>380</v>
      </c>
      <c r="M872" s="1188" t="s">
        <v>244</v>
      </c>
      <c r="N872" s="1188" t="s">
        <v>241</v>
      </c>
      <c r="O872" s="2158" t="s">
        <v>213</v>
      </c>
      <c r="P872" s="2871">
        <v>15383302.130000001</v>
      </c>
      <c r="Q872" s="2158" t="s">
        <v>265</v>
      </c>
      <c r="R872" s="2166">
        <v>1</v>
      </c>
      <c r="S872" s="2166">
        <v>0</v>
      </c>
      <c r="T872" s="1188" t="s">
        <v>381</v>
      </c>
      <c r="U872" s="181"/>
      <c r="V872" s="180"/>
      <c r="W872" s="180"/>
      <c r="X872" s="180"/>
      <c r="Y872" s="180"/>
      <c r="Z872" s="182"/>
      <c r="AA872" s="180"/>
      <c r="AB872" s="180"/>
      <c r="AC872" s="180"/>
      <c r="AD872" s="182"/>
      <c r="AE872" s="182"/>
      <c r="AF872" s="182"/>
    </row>
    <row r="873" spans="1:32" ht="30" x14ac:dyDescent="0.25">
      <c r="A873" s="2137"/>
      <c r="B873" s="1841"/>
      <c r="C873" s="1841"/>
      <c r="D873" s="1841"/>
      <c r="E873" s="1841"/>
      <c r="F873" s="1841"/>
      <c r="G873" s="1841"/>
      <c r="H873" s="1841"/>
      <c r="I873" s="2171"/>
      <c r="J873" s="2341"/>
      <c r="K873" s="2175"/>
      <c r="L873" s="1189" t="s">
        <v>382</v>
      </c>
      <c r="M873" s="1189" t="s">
        <v>244</v>
      </c>
      <c r="N873" s="1189" t="s">
        <v>237</v>
      </c>
      <c r="O873" s="2159"/>
      <c r="P873" s="2872"/>
      <c r="Q873" s="2159"/>
      <c r="R873" s="2167"/>
      <c r="S873" s="2167"/>
      <c r="T873" s="1189" t="s">
        <v>383</v>
      </c>
      <c r="U873" s="189"/>
      <c r="V873" s="189"/>
      <c r="W873" s="189"/>
      <c r="X873" s="189"/>
      <c r="Y873" s="189"/>
      <c r="Z873" s="191"/>
      <c r="AA873" s="188"/>
      <c r="AB873" s="188"/>
      <c r="AC873" s="188"/>
      <c r="AD873" s="190"/>
      <c r="AE873" s="190"/>
      <c r="AF873" s="190"/>
    </row>
    <row r="874" spans="1:32" ht="30" x14ac:dyDescent="0.25">
      <c r="A874" s="2137"/>
      <c r="B874" s="1841"/>
      <c r="C874" s="1841"/>
      <c r="D874" s="1841"/>
      <c r="E874" s="1841"/>
      <c r="F874" s="1841"/>
      <c r="G874" s="1841"/>
      <c r="H874" s="1841"/>
      <c r="I874" s="2171"/>
      <c r="J874" s="2341"/>
      <c r="K874" s="2175"/>
      <c r="L874" s="1189" t="s">
        <v>384</v>
      </c>
      <c r="M874" s="1189" t="s">
        <v>244</v>
      </c>
      <c r="N874" s="1189" t="s">
        <v>241</v>
      </c>
      <c r="O874" s="2159"/>
      <c r="P874" s="2872"/>
      <c r="Q874" s="2159"/>
      <c r="R874" s="2167"/>
      <c r="S874" s="2167"/>
      <c r="T874" s="1189" t="s">
        <v>385</v>
      </c>
      <c r="U874" s="189"/>
      <c r="V874" s="189"/>
      <c r="W874" s="189"/>
      <c r="X874" s="189"/>
      <c r="Y874" s="189"/>
      <c r="Z874" s="191"/>
      <c r="AA874" s="188"/>
      <c r="AB874" s="188"/>
      <c r="AC874" s="188"/>
      <c r="AD874" s="190"/>
      <c r="AE874" s="190"/>
      <c r="AF874" s="190"/>
    </row>
    <row r="875" spans="1:32" ht="45" x14ac:dyDescent="0.25">
      <c r="A875" s="2137"/>
      <c r="B875" s="1841"/>
      <c r="C875" s="1841"/>
      <c r="D875" s="1841"/>
      <c r="E875" s="1841"/>
      <c r="F875" s="1841"/>
      <c r="G875" s="1841"/>
      <c r="H875" s="1841"/>
      <c r="I875" s="2171"/>
      <c r="J875" s="2341"/>
      <c r="K875" s="2175"/>
      <c r="L875" s="1189" t="s">
        <v>386</v>
      </c>
      <c r="M875" s="1189" t="s">
        <v>244</v>
      </c>
      <c r="N875" s="1189" t="s">
        <v>233</v>
      </c>
      <c r="O875" s="2159"/>
      <c r="P875" s="2872"/>
      <c r="Q875" s="2159"/>
      <c r="R875" s="2167"/>
      <c r="S875" s="2167"/>
      <c r="T875" s="1189" t="s">
        <v>385</v>
      </c>
      <c r="U875" s="189"/>
      <c r="V875" s="189"/>
      <c r="W875" s="189"/>
      <c r="X875" s="189"/>
      <c r="Y875" s="189"/>
      <c r="Z875" s="191"/>
      <c r="AA875" s="188"/>
      <c r="AB875" s="188"/>
      <c r="AC875" s="188"/>
      <c r="AD875" s="190"/>
      <c r="AE875" s="190"/>
      <c r="AF875" s="190"/>
    </row>
    <row r="876" spans="1:32" ht="60" x14ac:dyDescent="0.25">
      <c r="A876" s="2137"/>
      <c r="B876" s="1841"/>
      <c r="C876" s="1841"/>
      <c r="D876" s="1841"/>
      <c r="E876" s="1841"/>
      <c r="F876" s="1841"/>
      <c r="G876" s="1841"/>
      <c r="H876" s="1841"/>
      <c r="I876" s="2172"/>
      <c r="J876" s="2342"/>
      <c r="K876" s="2176"/>
      <c r="L876" s="1189" t="s">
        <v>387</v>
      </c>
      <c r="M876" s="1189" t="s">
        <v>244</v>
      </c>
      <c r="N876" s="1189" t="s">
        <v>233</v>
      </c>
      <c r="O876" s="2160"/>
      <c r="P876" s="2873"/>
      <c r="Q876" s="2160"/>
      <c r="R876" s="2168"/>
      <c r="S876" s="2168"/>
      <c r="T876" s="1189" t="s">
        <v>388</v>
      </c>
      <c r="U876" s="185"/>
      <c r="V876" s="185"/>
      <c r="W876" s="185"/>
      <c r="X876" s="185"/>
      <c r="Y876" s="187"/>
      <c r="Z876" s="185"/>
      <c r="AA876" s="184"/>
      <c r="AB876" s="184"/>
      <c r="AC876" s="186"/>
      <c r="AD876" s="184"/>
      <c r="AE876" s="184"/>
      <c r="AF876" s="184"/>
    </row>
    <row r="877" spans="1:32" ht="30" x14ac:dyDescent="0.25">
      <c r="A877" s="2137"/>
      <c r="B877" s="1841"/>
      <c r="C877" s="1841"/>
      <c r="D877" s="1841"/>
      <c r="E877" s="1841"/>
      <c r="F877" s="1841"/>
      <c r="G877" s="1841"/>
      <c r="H877" s="1841"/>
      <c r="I877" s="2172"/>
      <c r="J877" s="2342"/>
      <c r="K877" s="2176"/>
      <c r="L877" s="1189" t="s">
        <v>389</v>
      </c>
      <c r="M877" s="1189" t="s">
        <v>244</v>
      </c>
      <c r="N877" s="1189" t="s">
        <v>218</v>
      </c>
      <c r="O877" s="2160"/>
      <c r="P877" s="2873"/>
      <c r="Q877" s="2160"/>
      <c r="R877" s="2168"/>
      <c r="S877" s="2168"/>
      <c r="T877" s="1189" t="s">
        <v>390</v>
      </c>
      <c r="U877" s="185"/>
      <c r="V877" s="185"/>
      <c r="W877" s="185"/>
      <c r="X877" s="185"/>
      <c r="Y877" s="187"/>
      <c r="Z877" s="185"/>
      <c r="AA877" s="186"/>
      <c r="AB877" s="186"/>
      <c r="AC877" s="186"/>
      <c r="AD877" s="186"/>
      <c r="AE877" s="184"/>
      <c r="AF877" s="184"/>
    </row>
    <row r="878" spans="1:32" ht="45" x14ac:dyDescent="0.25">
      <c r="A878" s="2137"/>
      <c r="B878" s="1841"/>
      <c r="C878" s="1841"/>
      <c r="D878" s="1841"/>
      <c r="E878" s="1841"/>
      <c r="F878" s="1841"/>
      <c r="G878" s="1841"/>
      <c r="H878" s="1841"/>
      <c r="I878" s="2172"/>
      <c r="J878" s="2342"/>
      <c r="K878" s="2176"/>
      <c r="L878" s="1189" t="s">
        <v>391</v>
      </c>
      <c r="M878" s="1189" t="s">
        <v>244</v>
      </c>
      <c r="N878" s="1189" t="s">
        <v>233</v>
      </c>
      <c r="O878" s="2160"/>
      <c r="P878" s="2873"/>
      <c r="Q878" s="2160"/>
      <c r="R878" s="2168"/>
      <c r="S878" s="2168"/>
      <c r="T878" s="1189" t="s">
        <v>392</v>
      </c>
      <c r="U878" s="185"/>
      <c r="V878" s="185"/>
      <c r="W878" s="185"/>
      <c r="X878" s="185"/>
      <c r="Y878" s="185"/>
      <c r="Z878" s="185"/>
      <c r="AA878" s="184"/>
      <c r="AB878" s="184"/>
      <c r="AC878" s="184"/>
      <c r="AD878" s="184"/>
      <c r="AE878" s="184"/>
      <c r="AF878" s="184"/>
    </row>
    <row r="879" spans="1:32" ht="30" x14ac:dyDescent="0.25">
      <c r="A879" s="2137"/>
      <c r="B879" s="1841"/>
      <c r="C879" s="1841"/>
      <c r="D879" s="1841"/>
      <c r="E879" s="1841"/>
      <c r="F879" s="1841"/>
      <c r="G879" s="1841"/>
      <c r="H879" s="1841"/>
      <c r="I879" s="2172"/>
      <c r="J879" s="2342"/>
      <c r="K879" s="2176"/>
      <c r="L879" s="1189" t="s">
        <v>393</v>
      </c>
      <c r="M879" s="1189" t="s">
        <v>244</v>
      </c>
      <c r="N879" s="1189" t="s">
        <v>241</v>
      </c>
      <c r="O879" s="2160"/>
      <c r="P879" s="2873"/>
      <c r="Q879" s="2160"/>
      <c r="R879" s="2168"/>
      <c r="S879" s="2168"/>
      <c r="T879" s="1189" t="s">
        <v>394</v>
      </c>
      <c r="U879" s="187"/>
      <c r="V879" s="187"/>
      <c r="W879" s="187"/>
      <c r="X879" s="187"/>
      <c r="Y879" s="187"/>
      <c r="Z879" s="185"/>
      <c r="AA879" s="186"/>
      <c r="AB879" s="186"/>
      <c r="AC879" s="186"/>
      <c r="AD879" s="184"/>
      <c r="AE879" s="184"/>
      <c r="AF879" s="184"/>
    </row>
    <row r="880" spans="1:32" ht="30" x14ac:dyDescent="0.25">
      <c r="A880" s="2137"/>
      <c r="B880" s="1841"/>
      <c r="C880" s="1841"/>
      <c r="D880" s="1841"/>
      <c r="E880" s="1841"/>
      <c r="F880" s="1841"/>
      <c r="G880" s="1841"/>
      <c r="H880" s="1841"/>
      <c r="I880" s="2356"/>
      <c r="J880" s="2357"/>
      <c r="K880" s="2205"/>
      <c r="L880" s="1189" t="s">
        <v>395</v>
      </c>
      <c r="M880" s="1189" t="s">
        <v>244</v>
      </c>
      <c r="N880" s="1189" t="s">
        <v>237</v>
      </c>
      <c r="O880" s="2196"/>
      <c r="P880" s="2878"/>
      <c r="Q880" s="2196"/>
      <c r="R880" s="2198"/>
      <c r="S880" s="2198"/>
      <c r="T880" s="1189" t="s">
        <v>394</v>
      </c>
      <c r="U880" s="200"/>
      <c r="V880" s="200"/>
      <c r="W880" s="200"/>
      <c r="X880" s="200"/>
      <c r="Y880" s="200"/>
      <c r="Z880" s="198"/>
      <c r="AA880" s="197"/>
      <c r="AB880" s="197"/>
      <c r="AC880" s="197"/>
      <c r="AD880" s="199"/>
      <c r="AE880" s="199"/>
      <c r="AF880" s="199"/>
    </row>
    <row r="881" spans="1:32" ht="30" x14ac:dyDescent="0.25">
      <c r="A881" s="2137"/>
      <c r="B881" s="1841"/>
      <c r="C881" s="1841"/>
      <c r="D881" s="1841"/>
      <c r="E881" s="1841"/>
      <c r="F881" s="1841"/>
      <c r="G881" s="1841"/>
      <c r="H881" s="1841"/>
      <c r="I881" s="2356"/>
      <c r="J881" s="2357"/>
      <c r="K881" s="2205"/>
      <c r="L881" s="1189" t="s">
        <v>396</v>
      </c>
      <c r="M881" s="1189" t="s">
        <v>244</v>
      </c>
      <c r="N881" s="1189" t="s">
        <v>237</v>
      </c>
      <c r="O881" s="2196" t="s">
        <v>213</v>
      </c>
      <c r="P881" s="2878"/>
      <c r="Q881" s="2196" t="s">
        <v>265</v>
      </c>
      <c r="R881" s="2198">
        <v>1</v>
      </c>
      <c r="S881" s="2198"/>
      <c r="T881" s="1189" t="s">
        <v>397</v>
      </c>
      <c r="U881" s="200"/>
      <c r="V881" s="200"/>
      <c r="W881" s="200"/>
      <c r="X881" s="200"/>
      <c r="Y881" s="200"/>
      <c r="Z881" s="198"/>
      <c r="AA881" s="197"/>
      <c r="AB881" s="197"/>
      <c r="AC881" s="197"/>
      <c r="AD881" s="199"/>
      <c r="AE881" s="199"/>
      <c r="AF881" s="199"/>
    </row>
    <row r="882" spans="1:32" ht="30.75" thickBot="1" x14ac:dyDescent="0.3">
      <c r="A882" s="2138"/>
      <c r="B882" s="2139"/>
      <c r="C882" s="2139"/>
      <c r="D882" s="2139"/>
      <c r="E882" s="2139"/>
      <c r="F882" s="2139"/>
      <c r="G882" s="2139"/>
      <c r="H882" s="2139"/>
      <c r="I882" s="2173"/>
      <c r="J882" s="2343"/>
      <c r="K882" s="2177"/>
      <c r="L882" s="1190" t="s">
        <v>398</v>
      </c>
      <c r="M882" s="1190" t="s">
        <v>244</v>
      </c>
      <c r="N882" s="1190" t="s">
        <v>237</v>
      </c>
      <c r="O882" s="2161"/>
      <c r="P882" s="2874"/>
      <c r="Q882" s="2161"/>
      <c r="R882" s="2169"/>
      <c r="S882" s="2169"/>
      <c r="T882" s="1190" t="s">
        <v>399</v>
      </c>
      <c r="U882" s="194"/>
      <c r="V882" s="194"/>
      <c r="W882" s="194"/>
      <c r="X882" s="194"/>
      <c r="Y882" s="196"/>
      <c r="Z882" s="194"/>
      <c r="AA882" s="192"/>
      <c r="AB882" s="192"/>
      <c r="AC882" s="193"/>
      <c r="AD882" s="192"/>
      <c r="AE882" s="192"/>
      <c r="AF882" s="192"/>
    </row>
    <row r="883" spans="1:32" ht="30" x14ac:dyDescent="0.25">
      <c r="A883" s="2338">
        <v>94</v>
      </c>
      <c r="B883" s="2140" t="s">
        <v>61</v>
      </c>
      <c r="C883" s="2140" t="s">
        <v>64</v>
      </c>
      <c r="D883" s="2140" t="s">
        <v>70</v>
      </c>
      <c r="E883" s="2140" t="s">
        <v>87</v>
      </c>
      <c r="F883" s="2140" t="s">
        <v>55</v>
      </c>
      <c r="G883" s="2140" t="s">
        <v>97</v>
      </c>
      <c r="H883" s="2140" t="s">
        <v>115</v>
      </c>
      <c r="I883" s="2332" t="s">
        <v>333</v>
      </c>
      <c r="J883" s="2334" t="s">
        <v>334</v>
      </c>
      <c r="K883" s="2336" t="s">
        <v>201</v>
      </c>
      <c r="L883" s="179" t="s">
        <v>380</v>
      </c>
      <c r="M883" s="179" t="s">
        <v>244</v>
      </c>
      <c r="N883" s="179" t="s">
        <v>241</v>
      </c>
      <c r="O883" s="2152" t="s">
        <v>213</v>
      </c>
      <c r="P883" s="2869">
        <v>54179782.359999999</v>
      </c>
      <c r="Q883" s="2152" t="s">
        <v>265</v>
      </c>
      <c r="R883" s="2192">
        <v>1</v>
      </c>
      <c r="S883" s="2192">
        <v>0</v>
      </c>
      <c r="T883" s="179" t="s">
        <v>381</v>
      </c>
      <c r="U883" s="181"/>
      <c r="V883" s="180"/>
      <c r="W883" s="180"/>
      <c r="X883" s="180"/>
      <c r="Y883" s="180"/>
      <c r="Z883" s="182"/>
      <c r="AA883" s="180"/>
      <c r="AB883" s="180"/>
      <c r="AC883" s="180"/>
      <c r="AD883" s="182"/>
      <c r="AE883" s="182"/>
      <c r="AF883" s="182"/>
    </row>
    <row r="884" spans="1:32" ht="30" x14ac:dyDescent="0.25">
      <c r="A884" s="2339"/>
      <c r="B884" s="2141"/>
      <c r="C884" s="2141"/>
      <c r="D884" s="2141"/>
      <c r="E884" s="2141"/>
      <c r="F884" s="2141"/>
      <c r="G884" s="2141"/>
      <c r="H884" s="2141"/>
      <c r="I884" s="2344"/>
      <c r="J884" s="2346"/>
      <c r="K884" s="2348"/>
      <c r="L884" s="183" t="s">
        <v>382</v>
      </c>
      <c r="M884" s="183" t="s">
        <v>244</v>
      </c>
      <c r="N884" s="183" t="s">
        <v>237</v>
      </c>
      <c r="O884" s="2187"/>
      <c r="P884" s="2875"/>
      <c r="Q884" s="2187"/>
      <c r="R884" s="2193"/>
      <c r="S884" s="2193"/>
      <c r="T884" s="183" t="s">
        <v>383</v>
      </c>
      <c r="U884" s="189"/>
      <c r="V884" s="189"/>
      <c r="W884" s="189"/>
      <c r="X884" s="189"/>
      <c r="Y884" s="189"/>
      <c r="Z884" s="191"/>
      <c r="AA884" s="189"/>
      <c r="AB884" s="189"/>
      <c r="AC884" s="188"/>
      <c r="AD884" s="190"/>
      <c r="AE884" s="190"/>
      <c r="AF884" s="190"/>
    </row>
    <row r="885" spans="1:32" ht="30" x14ac:dyDescent="0.25">
      <c r="A885" s="2339"/>
      <c r="B885" s="2141"/>
      <c r="C885" s="2141"/>
      <c r="D885" s="2141"/>
      <c r="E885" s="2141"/>
      <c r="F885" s="2141"/>
      <c r="G885" s="2141"/>
      <c r="H885" s="2141"/>
      <c r="I885" s="2344"/>
      <c r="J885" s="2346"/>
      <c r="K885" s="2348"/>
      <c r="L885" s="183" t="s">
        <v>384</v>
      </c>
      <c r="M885" s="183" t="s">
        <v>244</v>
      </c>
      <c r="N885" s="183" t="s">
        <v>241</v>
      </c>
      <c r="O885" s="2187"/>
      <c r="P885" s="2875"/>
      <c r="Q885" s="2187"/>
      <c r="R885" s="2193"/>
      <c r="S885" s="2193"/>
      <c r="T885" s="183" t="s">
        <v>385</v>
      </c>
      <c r="U885" s="189"/>
      <c r="V885" s="189"/>
      <c r="W885" s="189"/>
      <c r="X885" s="189"/>
      <c r="Y885" s="189"/>
      <c r="Z885" s="191"/>
      <c r="AA885" s="189"/>
      <c r="AB885" s="189"/>
      <c r="AC885" s="188"/>
      <c r="AD885" s="190"/>
      <c r="AE885" s="190"/>
      <c r="AF885" s="190"/>
    </row>
    <row r="886" spans="1:32" ht="45" x14ac:dyDescent="0.25">
      <c r="A886" s="2339"/>
      <c r="B886" s="2141"/>
      <c r="C886" s="2141"/>
      <c r="D886" s="2141"/>
      <c r="E886" s="2141"/>
      <c r="F886" s="2141"/>
      <c r="G886" s="2141"/>
      <c r="H886" s="2141"/>
      <c r="I886" s="2344"/>
      <c r="J886" s="2346"/>
      <c r="K886" s="2348"/>
      <c r="L886" s="183" t="s">
        <v>386</v>
      </c>
      <c r="M886" s="183" t="s">
        <v>244</v>
      </c>
      <c r="N886" s="183" t="s">
        <v>233</v>
      </c>
      <c r="O886" s="2187"/>
      <c r="P886" s="2875"/>
      <c r="Q886" s="2187"/>
      <c r="R886" s="2193"/>
      <c r="S886" s="2193"/>
      <c r="T886" s="183" t="s">
        <v>385</v>
      </c>
      <c r="U886" s="189"/>
      <c r="V886" s="189"/>
      <c r="W886" s="189"/>
      <c r="X886" s="189"/>
      <c r="Y886" s="189"/>
      <c r="Z886" s="191"/>
      <c r="AA886" s="189"/>
      <c r="AB886" s="189"/>
      <c r="AC886" s="188"/>
      <c r="AD886" s="190"/>
      <c r="AE886" s="190"/>
      <c r="AF886" s="190"/>
    </row>
    <row r="887" spans="1:32" ht="60" x14ac:dyDescent="0.25">
      <c r="A887" s="2339"/>
      <c r="B887" s="2141"/>
      <c r="C887" s="2141"/>
      <c r="D887" s="2141"/>
      <c r="E887" s="2141"/>
      <c r="F887" s="2141"/>
      <c r="G887" s="2141"/>
      <c r="H887" s="2141"/>
      <c r="I887" s="2333"/>
      <c r="J887" s="2335"/>
      <c r="K887" s="2337"/>
      <c r="L887" s="183" t="s">
        <v>387</v>
      </c>
      <c r="M887" s="183" t="s">
        <v>244</v>
      </c>
      <c r="N887" s="183" t="s">
        <v>233</v>
      </c>
      <c r="O887" s="2153"/>
      <c r="P887" s="2870"/>
      <c r="Q887" s="2153"/>
      <c r="R887" s="2194"/>
      <c r="S887" s="2194"/>
      <c r="T887" s="183" t="s">
        <v>388</v>
      </c>
      <c r="U887" s="185"/>
      <c r="V887" s="185"/>
      <c r="W887" s="185"/>
      <c r="X887" s="185"/>
      <c r="Y887" s="187"/>
      <c r="Z887" s="185"/>
      <c r="AA887" s="185"/>
      <c r="AB887" s="185"/>
      <c r="AC887" s="186"/>
      <c r="AD887" s="184"/>
      <c r="AE887" s="184"/>
      <c r="AF887" s="184"/>
    </row>
    <row r="888" spans="1:32" ht="30" x14ac:dyDescent="0.25">
      <c r="A888" s="2339"/>
      <c r="B888" s="2141"/>
      <c r="C888" s="2141"/>
      <c r="D888" s="2141"/>
      <c r="E888" s="2141"/>
      <c r="F888" s="2141"/>
      <c r="G888" s="2141"/>
      <c r="H888" s="2141"/>
      <c r="I888" s="2333"/>
      <c r="J888" s="2335"/>
      <c r="K888" s="2337"/>
      <c r="L888" s="183" t="s">
        <v>389</v>
      </c>
      <c r="M888" s="183" t="s">
        <v>244</v>
      </c>
      <c r="N888" s="183" t="s">
        <v>218</v>
      </c>
      <c r="O888" s="2153"/>
      <c r="P888" s="2870"/>
      <c r="Q888" s="2153"/>
      <c r="R888" s="2194"/>
      <c r="S888" s="2194"/>
      <c r="T888" s="183" t="s">
        <v>390</v>
      </c>
      <c r="U888" s="185"/>
      <c r="V888" s="185"/>
      <c r="W888" s="185"/>
      <c r="X888" s="185"/>
      <c r="Y888" s="187"/>
      <c r="Z888" s="185"/>
      <c r="AA888" s="187"/>
      <c r="AB888" s="187"/>
      <c r="AC888" s="186"/>
      <c r="AD888" s="186"/>
      <c r="AE888" s="184"/>
      <c r="AF888" s="184"/>
    </row>
    <row r="889" spans="1:32" ht="45" x14ac:dyDescent="0.25">
      <c r="A889" s="2339"/>
      <c r="B889" s="2141"/>
      <c r="C889" s="2141"/>
      <c r="D889" s="2141"/>
      <c r="E889" s="2141"/>
      <c r="F889" s="2141"/>
      <c r="G889" s="2141"/>
      <c r="H889" s="2141"/>
      <c r="I889" s="2333"/>
      <c r="J889" s="2335"/>
      <c r="K889" s="2337"/>
      <c r="L889" s="183" t="s">
        <v>391</v>
      </c>
      <c r="M889" s="183" t="s">
        <v>244</v>
      </c>
      <c r="N889" s="183" t="s">
        <v>233</v>
      </c>
      <c r="O889" s="2153"/>
      <c r="P889" s="2870"/>
      <c r="Q889" s="2153"/>
      <c r="R889" s="2194"/>
      <c r="S889" s="2194"/>
      <c r="T889" s="183" t="s">
        <v>392</v>
      </c>
      <c r="U889" s="185"/>
      <c r="V889" s="185"/>
      <c r="W889" s="185"/>
      <c r="X889" s="185"/>
      <c r="Y889" s="185"/>
      <c r="Z889" s="185"/>
      <c r="AA889" s="185"/>
      <c r="AB889" s="185"/>
      <c r="AC889" s="184"/>
      <c r="AD889" s="184"/>
      <c r="AE889" s="184"/>
      <c r="AF889" s="184"/>
    </row>
    <row r="890" spans="1:32" ht="30" x14ac:dyDescent="0.25">
      <c r="A890" s="2339"/>
      <c r="B890" s="2141"/>
      <c r="C890" s="2141"/>
      <c r="D890" s="2141"/>
      <c r="E890" s="2141"/>
      <c r="F890" s="2141"/>
      <c r="G890" s="2141"/>
      <c r="H890" s="2141"/>
      <c r="I890" s="2333"/>
      <c r="J890" s="2335"/>
      <c r="K890" s="2337"/>
      <c r="L890" s="183" t="s">
        <v>393</v>
      </c>
      <c r="M890" s="183" t="s">
        <v>244</v>
      </c>
      <c r="N890" s="183" t="s">
        <v>241</v>
      </c>
      <c r="O890" s="2153"/>
      <c r="P890" s="2870"/>
      <c r="Q890" s="2153"/>
      <c r="R890" s="2194"/>
      <c r="S890" s="2194"/>
      <c r="T890" s="183" t="s">
        <v>394</v>
      </c>
      <c r="U890" s="187"/>
      <c r="V890" s="187"/>
      <c r="W890" s="187"/>
      <c r="X890" s="187"/>
      <c r="Y890" s="187"/>
      <c r="Z890" s="185"/>
      <c r="AA890" s="187"/>
      <c r="AB890" s="187"/>
      <c r="AC890" s="186"/>
      <c r="AD890" s="184"/>
      <c r="AE890" s="184"/>
      <c r="AF890" s="184"/>
    </row>
    <row r="891" spans="1:32" ht="30" x14ac:dyDescent="0.25">
      <c r="A891" s="2339"/>
      <c r="B891" s="2141"/>
      <c r="C891" s="2141"/>
      <c r="D891" s="2141"/>
      <c r="E891" s="2141"/>
      <c r="F891" s="2141"/>
      <c r="G891" s="2141"/>
      <c r="H891" s="2141"/>
      <c r="I891" s="2353"/>
      <c r="J891" s="2354"/>
      <c r="K891" s="2355"/>
      <c r="L891" s="183" t="s">
        <v>395</v>
      </c>
      <c r="M891" s="183" t="s">
        <v>244</v>
      </c>
      <c r="N891" s="183" t="s">
        <v>237</v>
      </c>
      <c r="O891" s="2351"/>
      <c r="P891" s="2877"/>
      <c r="Q891" s="2351"/>
      <c r="R891" s="2352"/>
      <c r="S891" s="2352"/>
      <c r="T891" s="183" t="s">
        <v>394</v>
      </c>
      <c r="U891" s="200"/>
      <c r="V891" s="200"/>
      <c r="W891" s="200"/>
      <c r="X891" s="200"/>
      <c r="Y891" s="200"/>
      <c r="Z891" s="198"/>
      <c r="AA891" s="200"/>
      <c r="AB891" s="200"/>
      <c r="AC891" s="197"/>
      <c r="AD891" s="199"/>
      <c r="AE891" s="199"/>
      <c r="AF891" s="199"/>
    </row>
    <row r="892" spans="1:32" ht="30" x14ac:dyDescent="0.25">
      <c r="A892" s="2339"/>
      <c r="B892" s="2141"/>
      <c r="C892" s="2141"/>
      <c r="D892" s="2141"/>
      <c r="E892" s="2141"/>
      <c r="F892" s="2141"/>
      <c r="G892" s="2141"/>
      <c r="H892" s="2141"/>
      <c r="I892" s="2353"/>
      <c r="J892" s="2354"/>
      <c r="K892" s="2355"/>
      <c r="L892" s="183" t="s">
        <v>396</v>
      </c>
      <c r="M892" s="183" t="s">
        <v>244</v>
      </c>
      <c r="N892" s="183" t="s">
        <v>237</v>
      </c>
      <c r="O892" s="2351" t="s">
        <v>213</v>
      </c>
      <c r="P892" s="2877"/>
      <c r="Q892" s="2351" t="s">
        <v>265</v>
      </c>
      <c r="R892" s="2352">
        <v>1</v>
      </c>
      <c r="S892" s="2352"/>
      <c r="T892" s="183" t="s">
        <v>397</v>
      </c>
      <c r="U892" s="200"/>
      <c r="V892" s="200"/>
      <c r="W892" s="200"/>
      <c r="X892" s="200"/>
      <c r="Y892" s="200"/>
      <c r="Z892" s="198"/>
      <c r="AA892" s="200"/>
      <c r="AB892" s="200"/>
      <c r="AC892" s="197"/>
      <c r="AD892" s="199"/>
      <c r="AE892" s="199"/>
      <c r="AF892" s="199"/>
    </row>
    <row r="893" spans="1:32" ht="30.75" thickBot="1" x14ac:dyDescent="0.3">
      <c r="A893" s="2350"/>
      <c r="B893" s="2142"/>
      <c r="C893" s="2142"/>
      <c r="D893" s="2142"/>
      <c r="E893" s="2142"/>
      <c r="F893" s="2142"/>
      <c r="G893" s="2142"/>
      <c r="H893" s="2142"/>
      <c r="I893" s="2345"/>
      <c r="J893" s="2347"/>
      <c r="K893" s="2349"/>
      <c r="L893" s="201" t="s">
        <v>398</v>
      </c>
      <c r="M893" s="201" t="s">
        <v>244</v>
      </c>
      <c r="N893" s="201" t="s">
        <v>237</v>
      </c>
      <c r="O893" s="2154"/>
      <c r="P893" s="2876"/>
      <c r="Q893" s="2154"/>
      <c r="R893" s="2195"/>
      <c r="S893" s="2195"/>
      <c r="T893" s="201" t="s">
        <v>399</v>
      </c>
      <c r="U893" s="194"/>
      <c r="V893" s="194"/>
      <c r="W893" s="194"/>
      <c r="X893" s="194"/>
      <c r="Y893" s="196"/>
      <c r="Z893" s="194"/>
      <c r="AA893" s="194"/>
      <c r="AB893" s="194"/>
      <c r="AC893" s="193"/>
      <c r="AD893" s="192"/>
      <c r="AE893" s="192"/>
      <c r="AF893" s="192"/>
    </row>
    <row r="894" spans="1:32" ht="30" x14ac:dyDescent="0.25">
      <c r="A894" s="2136">
        <v>95</v>
      </c>
      <c r="B894" s="1840" t="s">
        <v>61</v>
      </c>
      <c r="C894" s="1840" t="s">
        <v>64</v>
      </c>
      <c r="D894" s="1840" t="s">
        <v>70</v>
      </c>
      <c r="E894" s="1840" t="s">
        <v>87</v>
      </c>
      <c r="F894" s="1840" t="s">
        <v>55</v>
      </c>
      <c r="G894" s="1840" t="s">
        <v>97</v>
      </c>
      <c r="H894" s="1840" t="s">
        <v>115</v>
      </c>
      <c r="I894" s="2170" t="s">
        <v>335</v>
      </c>
      <c r="J894" s="2340" t="s">
        <v>336</v>
      </c>
      <c r="K894" s="2174" t="s">
        <v>201</v>
      </c>
      <c r="L894" s="1188" t="s">
        <v>380</v>
      </c>
      <c r="M894" s="1188" t="s">
        <v>244</v>
      </c>
      <c r="N894" s="1188" t="s">
        <v>241</v>
      </c>
      <c r="O894" s="2158" t="s">
        <v>213</v>
      </c>
      <c r="P894" s="2871">
        <v>114325431.23999999</v>
      </c>
      <c r="Q894" s="2158" t="s">
        <v>265</v>
      </c>
      <c r="R894" s="2166">
        <v>1</v>
      </c>
      <c r="S894" s="2166">
        <v>0</v>
      </c>
      <c r="T894" s="1188" t="s">
        <v>381</v>
      </c>
      <c r="U894" s="181"/>
      <c r="V894" s="180"/>
      <c r="W894" s="180"/>
      <c r="X894" s="180"/>
      <c r="Y894" s="180"/>
      <c r="Z894" s="182"/>
      <c r="AA894" s="180"/>
      <c r="AB894" s="180"/>
      <c r="AC894" s="180"/>
      <c r="AD894" s="182"/>
      <c r="AE894" s="182"/>
      <c r="AF894" s="182"/>
    </row>
    <row r="895" spans="1:32" ht="30" x14ac:dyDescent="0.25">
      <c r="A895" s="2137"/>
      <c r="B895" s="1841"/>
      <c r="C895" s="1841"/>
      <c r="D895" s="1841"/>
      <c r="E895" s="1841"/>
      <c r="F895" s="1841"/>
      <c r="G895" s="1841"/>
      <c r="H895" s="1841"/>
      <c r="I895" s="2171"/>
      <c r="J895" s="2341"/>
      <c r="K895" s="2175"/>
      <c r="L895" s="1189" t="s">
        <v>382</v>
      </c>
      <c r="M895" s="1189" t="s">
        <v>244</v>
      </c>
      <c r="N895" s="1189" t="s">
        <v>237</v>
      </c>
      <c r="O895" s="2159"/>
      <c r="P895" s="2872"/>
      <c r="Q895" s="2159"/>
      <c r="R895" s="2167"/>
      <c r="S895" s="2167"/>
      <c r="T895" s="1189" t="s">
        <v>383</v>
      </c>
      <c r="U895" s="189"/>
      <c r="V895" s="189"/>
      <c r="W895" s="189"/>
      <c r="X895" s="189"/>
      <c r="Y895" s="189"/>
      <c r="Z895" s="191"/>
      <c r="AA895" s="189"/>
      <c r="AB895" s="189"/>
      <c r="AC895" s="189"/>
      <c r="AD895" s="191"/>
      <c r="AE895" s="191"/>
      <c r="AF895" s="190"/>
    </row>
    <row r="896" spans="1:32" ht="30" x14ac:dyDescent="0.25">
      <c r="A896" s="2137"/>
      <c r="B896" s="1841"/>
      <c r="C896" s="1841"/>
      <c r="D896" s="1841"/>
      <c r="E896" s="1841"/>
      <c r="F896" s="1841"/>
      <c r="G896" s="1841"/>
      <c r="H896" s="1841"/>
      <c r="I896" s="2171"/>
      <c r="J896" s="2341"/>
      <c r="K896" s="2175"/>
      <c r="L896" s="1189" t="s">
        <v>384</v>
      </c>
      <c r="M896" s="1189" t="s">
        <v>244</v>
      </c>
      <c r="N896" s="1189" t="s">
        <v>241</v>
      </c>
      <c r="O896" s="2159"/>
      <c r="P896" s="2872"/>
      <c r="Q896" s="2159"/>
      <c r="R896" s="2167"/>
      <c r="S896" s="2167"/>
      <c r="T896" s="1189" t="s">
        <v>385</v>
      </c>
      <c r="U896" s="189"/>
      <c r="V896" s="189"/>
      <c r="W896" s="189"/>
      <c r="X896" s="189"/>
      <c r="Y896" s="189"/>
      <c r="Z896" s="191"/>
      <c r="AA896" s="189"/>
      <c r="AB896" s="189"/>
      <c r="AC896" s="189"/>
      <c r="AD896" s="191"/>
      <c r="AE896" s="191"/>
      <c r="AF896" s="190"/>
    </row>
    <row r="897" spans="1:32" ht="45" x14ac:dyDescent="0.25">
      <c r="A897" s="2137"/>
      <c r="B897" s="1841"/>
      <c r="C897" s="1841"/>
      <c r="D897" s="1841"/>
      <c r="E897" s="1841"/>
      <c r="F897" s="1841"/>
      <c r="G897" s="1841"/>
      <c r="H897" s="1841"/>
      <c r="I897" s="2171"/>
      <c r="J897" s="2341"/>
      <c r="K897" s="2175"/>
      <c r="L897" s="1189" t="s">
        <v>386</v>
      </c>
      <c r="M897" s="1189" t="s">
        <v>244</v>
      </c>
      <c r="N897" s="1189" t="s">
        <v>233</v>
      </c>
      <c r="O897" s="2159"/>
      <c r="P897" s="2872"/>
      <c r="Q897" s="2159"/>
      <c r="R897" s="2167"/>
      <c r="S897" s="2167"/>
      <c r="T897" s="1189" t="s">
        <v>385</v>
      </c>
      <c r="U897" s="189"/>
      <c r="V897" s="189"/>
      <c r="W897" s="189"/>
      <c r="X897" s="189"/>
      <c r="Y897" s="189"/>
      <c r="Z897" s="191"/>
      <c r="AA897" s="189"/>
      <c r="AB897" s="189"/>
      <c r="AC897" s="189"/>
      <c r="AD897" s="191"/>
      <c r="AE897" s="191"/>
      <c r="AF897" s="190"/>
    </row>
    <row r="898" spans="1:32" ht="60" x14ac:dyDescent="0.25">
      <c r="A898" s="2137"/>
      <c r="B898" s="1841"/>
      <c r="C898" s="1841"/>
      <c r="D898" s="1841"/>
      <c r="E898" s="1841"/>
      <c r="F898" s="1841"/>
      <c r="G898" s="1841"/>
      <c r="H898" s="1841"/>
      <c r="I898" s="2172"/>
      <c r="J898" s="2342"/>
      <c r="K898" s="2176"/>
      <c r="L898" s="1189" t="s">
        <v>387</v>
      </c>
      <c r="M898" s="1189" t="s">
        <v>244</v>
      </c>
      <c r="N898" s="1189" t="s">
        <v>233</v>
      </c>
      <c r="O898" s="2160"/>
      <c r="P898" s="2873"/>
      <c r="Q898" s="2160"/>
      <c r="R898" s="2168"/>
      <c r="S898" s="2168"/>
      <c r="T898" s="1189" t="s">
        <v>388</v>
      </c>
      <c r="U898" s="185"/>
      <c r="V898" s="185"/>
      <c r="W898" s="185"/>
      <c r="X898" s="185"/>
      <c r="Y898" s="187"/>
      <c r="Z898" s="185"/>
      <c r="AA898" s="185"/>
      <c r="AB898" s="185"/>
      <c r="AC898" s="187"/>
      <c r="AD898" s="185"/>
      <c r="AE898" s="185"/>
      <c r="AF898" s="184"/>
    </row>
    <row r="899" spans="1:32" ht="30" x14ac:dyDescent="0.25">
      <c r="A899" s="2137"/>
      <c r="B899" s="1841"/>
      <c r="C899" s="1841"/>
      <c r="D899" s="1841"/>
      <c r="E899" s="1841"/>
      <c r="F899" s="1841"/>
      <c r="G899" s="1841"/>
      <c r="H899" s="1841"/>
      <c r="I899" s="2172"/>
      <c r="J899" s="2342"/>
      <c r="K899" s="2176"/>
      <c r="L899" s="1189" t="s">
        <v>389</v>
      </c>
      <c r="M899" s="1189" t="s">
        <v>244</v>
      </c>
      <c r="N899" s="1189" t="s">
        <v>218</v>
      </c>
      <c r="O899" s="2160"/>
      <c r="P899" s="2873"/>
      <c r="Q899" s="2160"/>
      <c r="R899" s="2168"/>
      <c r="S899" s="2168"/>
      <c r="T899" s="1189" t="s">
        <v>390</v>
      </c>
      <c r="U899" s="185"/>
      <c r="V899" s="185"/>
      <c r="W899" s="185"/>
      <c r="X899" s="185"/>
      <c r="Y899" s="187"/>
      <c r="Z899" s="185"/>
      <c r="AA899" s="187"/>
      <c r="AB899" s="187"/>
      <c r="AC899" s="187"/>
      <c r="AD899" s="187"/>
      <c r="AE899" s="185"/>
      <c r="AF899" s="184"/>
    </row>
    <row r="900" spans="1:32" ht="45" x14ac:dyDescent="0.25">
      <c r="A900" s="2137"/>
      <c r="B900" s="1841"/>
      <c r="C900" s="1841"/>
      <c r="D900" s="1841"/>
      <c r="E900" s="1841"/>
      <c r="F900" s="1841"/>
      <c r="G900" s="1841"/>
      <c r="H900" s="1841"/>
      <c r="I900" s="2172"/>
      <c r="J900" s="2342"/>
      <c r="K900" s="2176"/>
      <c r="L900" s="1189" t="s">
        <v>391</v>
      </c>
      <c r="M900" s="1189" t="s">
        <v>244</v>
      </c>
      <c r="N900" s="1189" t="s">
        <v>233</v>
      </c>
      <c r="O900" s="2160"/>
      <c r="P900" s="2873"/>
      <c r="Q900" s="2160"/>
      <c r="R900" s="2168"/>
      <c r="S900" s="2168"/>
      <c r="T900" s="1189" t="s">
        <v>392</v>
      </c>
      <c r="U900" s="185"/>
      <c r="V900" s="185"/>
      <c r="W900" s="185"/>
      <c r="X900" s="185"/>
      <c r="Y900" s="185"/>
      <c r="Z900" s="185"/>
      <c r="AA900" s="185"/>
      <c r="AB900" s="185"/>
      <c r="AC900" s="185"/>
      <c r="AD900" s="185"/>
      <c r="AE900" s="185"/>
      <c r="AF900" s="184"/>
    </row>
    <row r="901" spans="1:32" ht="30" x14ac:dyDescent="0.25">
      <c r="A901" s="2137"/>
      <c r="B901" s="1841"/>
      <c r="C901" s="1841"/>
      <c r="D901" s="1841"/>
      <c r="E901" s="1841"/>
      <c r="F901" s="1841"/>
      <c r="G901" s="1841"/>
      <c r="H901" s="1841"/>
      <c r="I901" s="2172"/>
      <c r="J901" s="2342"/>
      <c r="K901" s="2176"/>
      <c r="L901" s="1189" t="s">
        <v>393</v>
      </c>
      <c r="M901" s="1189" t="s">
        <v>244</v>
      </c>
      <c r="N901" s="1189" t="s">
        <v>241</v>
      </c>
      <c r="O901" s="2160"/>
      <c r="P901" s="2873"/>
      <c r="Q901" s="2160"/>
      <c r="R901" s="2168"/>
      <c r="S901" s="2168"/>
      <c r="T901" s="1189" t="s">
        <v>394</v>
      </c>
      <c r="U901" s="187"/>
      <c r="V901" s="187"/>
      <c r="W901" s="187"/>
      <c r="X901" s="187"/>
      <c r="Y901" s="187"/>
      <c r="Z901" s="185"/>
      <c r="AA901" s="187"/>
      <c r="AB901" s="187"/>
      <c r="AC901" s="187"/>
      <c r="AD901" s="185"/>
      <c r="AE901" s="185"/>
      <c r="AF901" s="184"/>
    </row>
    <row r="902" spans="1:32" ht="30" x14ac:dyDescent="0.25">
      <c r="A902" s="2137"/>
      <c r="B902" s="1841"/>
      <c r="C902" s="1841"/>
      <c r="D902" s="1841"/>
      <c r="E902" s="1841"/>
      <c r="F902" s="1841"/>
      <c r="G902" s="1841"/>
      <c r="H902" s="1841"/>
      <c r="I902" s="2356"/>
      <c r="J902" s="2357"/>
      <c r="K902" s="2205"/>
      <c r="L902" s="1189" t="s">
        <v>395</v>
      </c>
      <c r="M902" s="1189" t="s">
        <v>244</v>
      </c>
      <c r="N902" s="1189" t="s">
        <v>237</v>
      </c>
      <c r="O902" s="2196"/>
      <c r="P902" s="2878"/>
      <c r="Q902" s="2196"/>
      <c r="R902" s="2198"/>
      <c r="S902" s="2198"/>
      <c r="T902" s="1189" t="s">
        <v>394</v>
      </c>
      <c r="U902" s="200"/>
      <c r="V902" s="200"/>
      <c r="W902" s="200"/>
      <c r="X902" s="200"/>
      <c r="Y902" s="200"/>
      <c r="Z902" s="198"/>
      <c r="AA902" s="200"/>
      <c r="AB902" s="200"/>
      <c r="AC902" s="200"/>
      <c r="AD902" s="198"/>
      <c r="AE902" s="198"/>
      <c r="AF902" s="199"/>
    </row>
    <row r="903" spans="1:32" ht="30" x14ac:dyDescent="0.25">
      <c r="A903" s="2137"/>
      <c r="B903" s="1841"/>
      <c r="C903" s="1841"/>
      <c r="D903" s="1841"/>
      <c r="E903" s="1841"/>
      <c r="F903" s="1841"/>
      <c r="G903" s="1841"/>
      <c r="H903" s="1841"/>
      <c r="I903" s="2356"/>
      <c r="J903" s="2357"/>
      <c r="K903" s="2205"/>
      <c r="L903" s="1189" t="s">
        <v>396</v>
      </c>
      <c r="M903" s="1189" t="s">
        <v>244</v>
      </c>
      <c r="N903" s="1189" t="s">
        <v>237</v>
      </c>
      <c r="O903" s="2196" t="s">
        <v>213</v>
      </c>
      <c r="P903" s="2878"/>
      <c r="Q903" s="2196" t="s">
        <v>265</v>
      </c>
      <c r="R903" s="2198">
        <v>1</v>
      </c>
      <c r="S903" s="2198"/>
      <c r="T903" s="1189" t="s">
        <v>397</v>
      </c>
      <c r="U903" s="200"/>
      <c r="V903" s="200"/>
      <c r="W903" s="200"/>
      <c r="X903" s="200"/>
      <c r="Y903" s="200"/>
      <c r="Z903" s="198"/>
      <c r="AA903" s="200"/>
      <c r="AB903" s="200"/>
      <c r="AC903" s="200"/>
      <c r="AD903" s="198"/>
      <c r="AE903" s="198"/>
      <c r="AF903" s="199"/>
    </row>
    <row r="904" spans="1:32" ht="30.75" thickBot="1" x14ac:dyDescent="0.3">
      <c r="A904" s="2138"/>
      <c r="B904" s="2139"/>
      <c r="C904" s="2139"/>
      <c r="D904" s="2139"/>
      <c r="E904" s="2139"/>
      <c r="F904" s="2139"/>
      <c r="G904" s="2139"/>
      <c r="H904" s="2139"/>
      <c r="I904" s="2173"/>
      <c r="J904" s="2343"/>
      <c r="K904" s="2177"/>
      <c r="L904" s="1190" t="s">
        <v>398</v>
      </c>
      <c r="M904" s="1190" t="s">
        <v>244</v>
      </c>
      <c r="N904" s="1190" t="s">
        <v>237</v>
      </c>
      <c r="O904" s="2161"/>
      <c r="P904" s="2874"/>
      <c r="Q904" s="2161"/>
      <c r="R904" s="2169"/>
      <c r="S904" s="2169"/>
      <c r="T904" s="1190" t="s">
        <v>399</v>
      </c>
      <c r="U904" s="194"/>
      <c r="V904" s="194"/>
      <c r="W904" s="194"/>
      <c r="X904" s="194"/>
      <c r="Y904" s="196"/>
      <c r="Z904" s="194"/>
      <c r="AA904" s="194"/>
      <c r="AB904" s="194"/>
      <c r="AC904" s="196"/>
      <c r="AD904" s="194"/>
      <c r="AE904" s="194"/>
      <c r="AF904" s="192"/>
    </row>
    <row r="905" spans="1:32" ht="30" x14ac:dyDescent="0.25">
      <c r="A905" s="2338">
        <v>96</v>
      </c>
      <c r="B905" s="2140" t="s">
        <v>61</v>
      </c>
      <c r="C905" s="2140" t="s">
        <v>64</v>
      </c>
      <c r="D905" s="2140" t="s">
        <v>70</v>
      </c>
      <c r="E905" s="2140" t="s">
        <v>87</v>
      </c>
      <c r="F905" s="2140" t="s">
        <v>55</v>
      </c>
      <c r="G905" s="2140" t="s">
        <v>97</v>
      </c>
      <c r="H905" s="2140" t="s">
        <v>115</v>
      </c>
      <c r="I905" s="2332" t="s">
        <v>337</v>
      </c>
      <c r="J905" s="2334" t="s">
        <v>338</v>
      </c>
      <c r="K905" s="2336" t="s">
        <v>201</v>
      </c>
      <c r="L905" s="179" t="s">
        <v>380</v>
      </c>
      <c r="M905" s="179" t="s">
        <v>244</v>
      </c>
      <c r="N905" s="179" t="s">
        <v>241</v>
      </c>
      <c r="O905" s="2152" t="s">
        <v>213</v>
      </c>
      <c r="P905" s="2869">
        <v>20512141.02</v>
      </c>
      <c r="Q905" s="2152" t="s">
        <v>265</v>
      </c>
      <c r="R905" s="2192">
        <v>1</v>
      </c>
      <c r="S905" s="2192">
        <v>0</v>
      </c>
      <c r="T905" s="179" t="s">
        <v>381</v>
      </c>
      <c r="U905" s="181"/>
      <c r="V905" s="180"/>
      <c r="W905" s="180"/>
      <c r="X905" s="180"/>
      <c r="Y905" s="180"/>
      <c r="Z905" s="182"/>
      <c r="AA905" s="180"/>
      <c r="AB905" s="180"/>
      <c r="AC905" s="180"/>
      <c r="AD905" s="182"/>
      <c r="AE905" s="182"/>
      <c r="AF905" s="182"/>
    </row>
    <row r="906" spans="1:32" ht="30" x14ac:dyDescent="0.25">
      <c r="A906" s="2339"/>
      <c r="B906" s="2141"/>
      <c r="C906" s="2141"/>
      <c r="D906" s="2141"/>
      <c r="E906" s="2141"/>
      <c r="F906" s="2141"/>
      <c r="G906" s="2141"/>
      <c r="H906" s="2141"/>
      <c r="I906" s="2344"/>
      <c r="J906" s="2346"/>
      <c r="K906" s="2348"/>
      <c r="L906" s="183" t="s">
        <v>382</v>
      </c>
      <c r="M906" s="183" t="s">
        <v>244</v>
      </c>
      <c r="N906" s="183" t="s">
        <v>237</v>
      </c>
      <c r="O906" s="2187"/>
      <c r="P906" s="2875"/>
      <c r="Q906" s="2187"/>
      <c r="R906" s="2193"/>
      <c r="S906" s="2193"/>
      <c r="T906" s="183" t="s">
        <v>383</v>
      </c>
      <c r="U906" s="189"/>
      <c r="V906" s="189"/>
      <c r="W906" s="189"/>
      <c r="X906" s="189"/>
      <c r="Y906" s="188"/>
      <c r="Z906" s="190"/>
      <c r="AA906" s="188"/>
      <c r="AB906" s="188"/>
      <c r="AC906" s="188"/>
      <c r="AD906" s="190"/>
      <c r="AE906" s="190"/>
      <c r="AF906" s="190"/>
    </row>
    <row r="907" spans="1:32" ht="30" x14ac:dyDescent="0.25">
      <c r="A907" s="2339"/>
      <c r="B907" s="2141"/>
      <c r="C907" s="2141"/>
      <c r="D907" s="2141"/>
      <c r="E907" s="2141"/>
      <c r="F907" s="2141"/>
      <c r="G907" s="2141"/>
      <c r="H907" s="2141"/>
      <c r="I907" s="2344"/>
      <c r="J907" s="2346"/>
      <c r="K907" s="2348"/>
      <c r="L907" s="183" t="s">
        <v>384</v>
      </c>
      <c r="M907" s="183" t="s">
        <v>244</v>
      </c>
      <c r="N907" s="183" t="s">
        <v>241</v>
      </c>
      <c r="O907" s="2187"/>
      <c r="P907" s="2875"/>
      <c r="Q907" s="2187"/>
      <c r="R907" s="2193"/>
      <c r="S907" s="2193"/>
      <c r="T907" s="183" t="s">
        <v>385</v>
      </c>
      <c r="U907" s="189"/>
      <c r="V907" s="189"/>
      <c r="W907" s="189"/>
      <c r="X907" s="189"/>
      <c r="Y907" s="188"/>
      <c r="Z907" s="190"/>
      <c r="AA907" s="188"/>
      <c r="AB907" s="188"/>
      <c r="AC907" s="188"/>
      <c r="AD907" s="190"/>
      <c r="AE907" s="190"/>
      <c r="AF907" s="190"/>
    </row>
    <row r="908" spans="1:32" ht="45" x14ac:dyDescent="0.25">
      <c r="A908" s="2339"/>
      <c r="B908" s="2141"/>
      <c r="C908" s="2141"/>
      <c r="D908" s="2141"/>
      <c r="E908" s="2141"/>
      <c r="F908" s="2141"/>
      <c r="G908" s="2141"/>
      <c r="H908" s="2141"/>
      <c r="I908" s="2344"/>
      <c r="J908" s="2346"/>
      <c r="K908" s="2348"/>
      <c r="L908" s="183" t="s">
        <v>386</v>
      </c>
      <c r="M908" s="183" t="s">
        <v>244</v>
      </c>
      <c r="N908" s="183" t="s">
        <v>233</v>
      </c>
      <c r="O908" s="2187"/>
      <c r="P908" s="2875"/>
      <c r="Q908" s="2187"/>
      <c r="R908" s="2193"/>
      <c r="S908" s="2193"/>
      <c r="T908" s="183" t="s">
        <v>385</v>
      </c>
      <c r="U908" s="189"/>
      <c r="V908" s="189"/>
      <c r="W908" s="189"/>
      <c r="X908" s="189"/>
      <c r="Y908" s="188"/>
      <c r="Z908" s="190"/>
      <c r="AA908" s="188"/>
      <c r="AB908" s="188"/>
      <c r="AC908" s="188"/>
      <c r="AD908" s="190"/>
      <c r="AE908" s="190"/>
      <c r="AF908" s="190"/>
    </row>
    <row r="909" spans="1:32" ht="60" x14ac:dyDescent="0.25">
      <c r="A909" s="2339"/>
      <c r="B909" s="2141"/>
      <c r="C909" s="2141"/>
      <c r="D909" s="2141"/>
      <c r="E909" s="2141"/>
      <c r="F909" s="2141"/>
      <c r="G909" s="2141"/>
      <c r="H909" s="2141"/>
      <c r="I909" s="2333"/>
      <c r="J909" s="2335"/>
      <c r="K909" s="2337"/>
      <c r="L909" s="183" t="s">
        <v>387</v>
      </c>
      <c r="M909" s="183" t="s">
        <v>244</v>
      </c>
      <c r="N909" s="183" t="s">
        <v>233</v>
      </c>
      <c r="O909" s="2153"/>
      <c r="P909" s="2870"/>
      <c r="Q909" s="2153"/>
      <c r="R909" s="2194"/>
      <c r="S909" s="2194"/>
      <c r="T909" s="183" t="s">
        <v>388</v>
      </c>
      <c r="U909" s="185"/>
      <c r="V909" s="185"/>
      <c r="W909" s="185"/>
      <c r="X909" s="185"/>
      <c r="Y909" s="186"/>
      <c r="Z909" s="184"/>
      <c r="AA909" s="184"/>
      <c r="AB909" s="184"/>
      <c r="AC909" s="186"/>
      <c r="AD909" s="184"/>
      <c r="AE909" s="184"/>
      <c r="AF909" s="184"/>
    </row>
    <row r="910" spans="1:32" ht="30" x14ac:dyDescent="0.25">
      <c r="A910" s="2339"/>
      <c r="B910" s="2141"/>
      <c r="C910" s="2141"/>
      <c r="D910" s="2141"/>
      <c r="E910" s="2141"/>
      <c r="F910" s="2141"/>
      <c r="G910" s="2141"/>
      <c r="H910" s="2141"/>
      <c r="I910" s="2333"/>
      <c r="J910" s="2335"/>
      <c r="K910" s="2337"/>
      <c r="L910" s="183" t="s">
        <v>389</v>
      </c>
      <c r="M910" s="183" t="s">
        <v>244</v>
      </c>
      <c r="N910" s="183" t="s">
        <v>218</v>
      </c>
      <c r="O910" s="2153"/>
      <c r="P910" s="2870"/>
      <c r="Q910" s="2153"/>
      <c r="R910" s="2194"/>
      <c r="S910" s="2194"/>
      <c r="T910" s="183" t="s">
        <v>390</v>
      </c>
      <c r="U910" s="185"/>
      <c r="V910" s="185"/>
      <c r="W910" s="185"/>
      <c r="X910" s="185"/>
      <c r="Y910" s="186"/>
      <c r="Z910" s="184"/>
      <c r="AA910" s="186"/>
      <c r="AB910" s="186"/>
      <c r="AC910" s="186"/>
      <c r="AD910" s="186"/>
      <c r="AE910" s="184"/>
      <c r="AF910" s="184"/>
    </row>
    <row r="911" spans="1:32" ht="45" x14ac:dyDescent="0.25">
      <c r="A911" s="2339"/>
      <c r="B911" s="2141"/>
      <c r="C911" s="2141"/>
      <c r="D911" s="2141"/>
      <c r="E911" s="2141"/>
      <c r="F911" s="2141"/>
      <c r="G911" s="2141"/>
      <c r="H911" s="2141"/>
      <c r="I911" s="2333"/>
      <c r="J911" s="2335"/>
      <c r="K911" s="2337"/>
      <c r="L911" s="183" t="s">
        <v>391</v>
      </c>
      <c r="M911" s="183" t="s">
        <v>244</v>
      </c>
      <c r="N911" s="183" t="s">
        <v>233</v>
      </c>
      <c r="O911" s="2153"/>
      <c r="P911" s="2870"/>
      <c r="Q911" s="2153"/>
      <c r="R911" s="2194"/>
      <c r="S911" s="2194"/>
      <c r="T911" s="183" t="s">
        <v>392</v>
      </c>
      <c r="U911" s="185"/>
      <c r="V911" s="185"/>
      <c r="W911" s="185"/>
      <c r="X911" s="185"/>
      <c r="Y911" s="184"/>
      <c r="Z911" s="184"/>
      <c r="AA911" s="184"/>
      <c r="AB911" s="184"/>
      <c r="AC911" s="184"/>
      <c r="AD911" s="184"/>
      <c r="AE911" s="184"/>
      <c r="AF911" s="184"/>
    </row>
    <row r="912" spans="1:32" ht="30" x14ac:dyDescent="0.25">
      <c r="A912" s="2339"/>
      <c r="B912" s="2141"/>
      <c r="C912" s="2141"/>
      <c r="D912" s="2141"/>
      <c r="E912" s="2141"/>
      <c r="F912" s="2141"/>
      <c r="G912" s="2141"/>
      <c r="H912" s="2141"/>
      <c r="I912" s="2333"/>
      <c r="J912" s="2335"/>
      <c r="K912" s="2337"/>
      <c r="L912" s="183" t="s">
        <v>393</v>
      </c>
      <c r="M912" s="183" t="s">
        <v>244</v>
      </c>
      <c r="N912" s="183" t="s">
        <v>241</v>
      </c>
      <c r="O912" s="2153"/>
      <c r="P912" s="2870"/>
      <c r="Q912" s="2153"/>
      <c r="R912" s="2194"/>
      <c r="S912" s="2194"/>
      <c r="T912" s="183" t="s">
        <v>394</v>
      </c>
      <c r="U912" s="187"/>
      <c r="V912" s="187"/>
      <c r="W912" s="187"/>
      <c r="X912" s="187"/>
      <c r="Y912" s="186"/>
      <c r="Z912" s="184"/>
      <c r="AA912" s="186"/>
      <c r="AB912" s="186"/>
      <c r="AC912" s="186"/>
      <c r="AD912" s="184"/>
      <c r="AE912" s="184"/>
      <c r="AF912" s="184"/>
    </row>
    <row r="913" spans="1:32" ht="30" x14ac:dyDescent="0.25">
      <c r="A913" s="2339"/>
      <c r="B913" s="2141"/>
      <c r="C913" s="2141"/>
      <c r="D913" s="2141"/>
      <c r="E913" s="2141"/>
      <c r="F913" s="2141"/>
      <c r="G913" s="2141"/>
      <c r="H913" s="2141"/>
      <c r="I913" s="2353"/>
      <c r="J913" s="2354"/>
      <c r="K913" s="2355"/>
      <c r="L913" s="183" t="s">
        <v>395</v>
      </c>
      <c r="M913" s="183" t="s">
        <v>244</v>
      </c>
      <c r="N913" s="183" t="s">
        <v>237</v>
      </c>
      <c r="O913" s="2351"/>
      <c r="P913" s="2877"/>
      <c r="Q913" s="2351"/>
      <c r="R913" s="2352"/>
      <c r="S913" s="2352"/>
      <c r="T913" s="183" t="s">
        <v>394</v>
      </c>
      <c r="U913" s="200"/>
      <c r="V913" s="200"/>
      <c r="W913" s="200"/>
      <c r="X913" s="200"/>
      <c r="Y913" s="197"/>
      <c r="Z913" s="199"/>
      <c r="AA913" s="197"/>
      <c r="AB913" s="197"/>
      <c r="AC913" s="197"/>
      <c r="AD913" s="199"/>
      <c r="AE913" s="199"/>
      <c r="AF913" s="199"/>
    </row>
    <row r="914" spans="1:32" ht="30" x14ac:dyDescent="0.25">
      <c r="A914" s="2339"/>
      <c r="B914" s="2141"/>
      <c r="C914" s="2141"/>
      <c r="D914" s="2141"/>
      <c r="E914" s="2141"/>
      <c r="F914" s="2141"/>
      <c r="G914" s="2141"/>
      <c r="H914" s="2141"/>
      <c r="I914" s="2353"/>
      <c r="J914" s="2354"/>
      <c r="K914" s="2355"/>
      <c r="L914" s="183" t="s">
        <v>396</v>
      </c>
      <c r="M914" s="183" t="s">
        <v>244</v>
      </c>
      <c r="N914" s="183" t="s">
        <v>237</v>
      </c>
      <c r="O914" s="2351" t="s">
        <v>213</v>
      </c>
      <c r="P914" s="2877"/>
      <c r="Q914" s="2351" t="s">
        <v>265</v>
      </c>
      <c r="R914" s="2352">
        <v>1</v>
      </c>
      <c r="S914" s="2352"/>
      <c r="T914" s="183" t="s">
        <v>397</v>
      </c>
      <c r="U914" s="200"/>
      <c r="V914" s="200"/>
      <c r="W914" s="200"/>
      <c r="X914" s="200"/>
      <c r="Y914" s="197"/>
      <c r="Z914" s="199"/>
      <c r="AA914" s="197"/>
      <c r="AB914" s="197"/>
      <c r="AC914" s="197"/>
      <c r="AD914" s="199"/>
      <c r="AE914" s="199"/>
      <c r="AF914" s="199"/>
    </row>
    <row r="915" spans="1:32" ht="30.75" thickBot="1" x14ac:dyDescent="0.3">
      <c r="A915" s="2350"/>
      <c r="B915" s="2142"/>
      <c r="C915" s="2142"/>
      <c r="D915" s="2142"/>
      <c r="E915" s="2142"/>
      <c r="F915" s="2142"/>
      <c r="G915" s="2142"/>
      <c r="H915" s="2142"/>
      <c r="I915" s="2345"/>
      <c r="J915" s="2347"/>
      <c r="K915" s="2349"/>
      <c r="L915" s="201" t="s">
        <v>398</v>
      </c>
      <c r="M915" s="201" t="s">
        <v>244</v>
      </c>
      <c r="N915" s="201" t="s">
        <v>237</v>
      </c>
      <c r="O915" s="2154"/>
      <c r="P915" s="2876"/>
      <c r="Q915" s="2154"/>
      <c r="R915" s="2195"/>
      <c r="S915" s="2195"/>
      <c r="T915" s="201" t="s">
        <v>399</v>
      </c>
      <c r="U915" s="194"/>
      <c r="V915" s="194"/>
      <c r="W915" s="194"/>
      <c r="X915" s="194"/>
      <c r="Y915" s="193"/>
      <c r="Z915" s="192"/>
      <c r="AA915" s="192"/>
      <c r="AB915" s="192"/>
      <c r="AC915" s="193"/>
      <c r="AD915" s="192"/>
      <c r="AE915" s="192"/>
      <c r="AF915" s="192"/>
    </row>
    <row r="916" spans="1:32" ht="30" x14ac:dyDescent="0.25">
      <c r="A916" s="2136">
        <v>97</v>
      </c>
      <c r="B916" s="1840" t="s">
        <v>61</v>
      </c>
      <c r="C916" s="1840" t="s">
        <v>64</v>
      </c>
      <c r="D916" s="1840" t="s">
        <v>70</v>
      </c>
      <c r="E916" s="1840" t="s">
        <v>87</v>
      </c>
      <c r="F916" s="1840" t="s">
        <v>55</v>
      </c>
      <c r="G916" s="1840" t="s">
        <v>97</v>
      </c>
      <c r="H916" s="1840" t="s">
        <v>115</v>
      </c>
      <c r="I916" s="2170" t="s">
        <v>339</v>
      </c>
      <c r="J916" s="2340" t="s">
        <v>340</v>
      </c>
      <c r="K916" s="2174" t="s">
        <v>201</v>
      </c>
      <c r="L916" s="1188" t="s">
        <v>380</v>
      </c>
      <c r="M916" s="1188" t="s">
        <v>244</v>
      </c>
      <c r="N916" s="1188" t="s">
        <v>241</v>
      </c>
      <c r="O916" s="2158" t="s">
        <v>213</v>
      </c>
      <c r="P916" s="2871">
        <v>9250906.0899999999</v>
      </c>
      <c r="Q916" s="2158" t="s">
        <v>265</v>
      </c>
      <c r="R916" s="2166">
        <v>1</v>
      </c>
      <c r="S916" s="2166">
        <v>0</v>
      </c>
      <c r="T916" s="1188" t="s">
        <v>381</v>
      </c>
      <c r="U916" s="181"/>
      <c r="V916" s="180"/>
      <c r="W916" s="180"/>
      <c r="X916" s="180"/>
      <c r="Y916" s="180"/>
      <c r="Z916" s="182"/>
      <c r="AA916" s="180"/>
      <c r="AB916" s="180"/>
      <c r="AC916" s="180"/>
      <c r="AD916" s="182"/>
      <c r="AE916" s="182"/>
      <c r="AF916" s="182"/>
    </row>
    <row r="917" spans="1:32" ht="30" x14ac:dyDescent="0.25">
      <c r="A917" s="2137"/>
      <c r="B917" s="1841"/>
      <c r="C917" s="1841"/>
      <c r="D917" s="1841"/>
      <c r="E917" s="1841"/>
      <c r="F917" s="1841"/>
      <c r="G917" s="1841"/>
      <c r="H917" s="1841"/>
      <c r="I917" s="2171"/>
      <c r="J917" s="2341"/>
      <c r="K917" s="2175"/>
      <c r="L917" s="1189" t="s">
        <v>382</v>
      </c>
      <c r="M917" s="1189" t="s">
        <v>244</v>
      </c>
      <c r="N917" s="1189" t="s">
        <v>237</v>
      </c>
      <c r="O917" s="2159"/>
      <c r="P917" s="2872"/>
      <c r="Q917" s="2159"/>
      <c r="R917" s="2167"/>
      <c r="S917" s="2167"/>
      <c r="T917" s="1189" t="s">
        <v>383</v>
      </c>
      <c r="U917" s="189"/>
      <c r="V917" s="189"/>
      <c r="W917" s="189"/>
      <c r="X917" s="188"/>
      <c r="Y917" s="188"/>
      <c r="Z917" s="190"/>
      <c r="AA917" s="188"/>
      <c r="AB917" s="188"/>
      <c r="AC917" s="188"/>
      <c r="AD917" s="190"/>
      <c r="AE917" s="190"/>
      <c r="AF917" s="190"/>
    </row>
    <row r="918" spans="1:32" ht="30" x14ac:dyDescent="0.25">
      <c r="A918" s="2137"/>
      <c r="B918" s="1841"/>
      <c r="C918" s="1841"/>
      <c r="D918" s="1841"/>
      <c r="E918" s="1841"/>
      <c r="F918" s="1841"/>
      <c r="G918" s="1841"/>
      <c r="H918" s="1841"/>
      <c r="I918" s="2171"/>
      <c r="J918" s="2341"/>
      <c r="K918" s="2175"/>
      <c r="L918" s="1189" t="s">
        <v>384</v>
      </c>
      <c r="M918" s="1189" t="s">
        <v>244</v>
      </c>
      <c r="N918" s="1189" t="s">
        <v>241</v>
      </c>
      <c r="O918" s="2159"/>
      <c r="P918" s="2872"/>
      <c r="Q918" s="2159"/>
      <c r="R918" s="2167"/>
      <c r="S918" s="2167"/>
      <c r="T918" s="1189" t="s">
        <v>385</v>
      </c>
      <c r="U918" s="189"/>
      <c r="V918" s="189"/>
      <c r="W918" s="189"/>
      <c r="X918" s="188"/>
      <c r="Y918" s="188"/>
      <c r="Z918" s="190"/>
      <c r="AA918" s="188"/>
      <c r="AB918" s="188"/>
      <c r="AC918" s="188"/>
      <c r="AD918" s="190"/>
      <c r="AE918" s="190"/>
      <c r="AF918" s="190"/>
    </row>
    <row r="919" spans="1:32" ht="45" x14ac:dyDescent="0.25">
      <c r="A919" s="2137"/>
      <c r="B919" s="1841"/>
      <c r="C919" s="1841"/>
      <c r="D919" s="1841"/>
      <c r="E919" s="1841"/>
      <c r="F919" s="1841"/>
      <c r="G919" s="1841"/>
      <c r="H919" s="1841"/>
      <c r="I919" s="2171"/>
      <c r="J919" s="2341"/>
      <c r="K919" s="2175"/>
      <c r="L919" s="1189" t="s">
        <v>386</v>
      </c>
      <c r="M919" s="1189" t="s">
        <v>244</v>
      </c>
      <c r="N919" s="1189" t="s">
        <v>233</v>
      </c>
      <c r="O919" s="2159"/>
      <c r="P919" s="2872"/>
      <c r="Q919" s="2159"/>
      <c r="R919" s="2167"/>
      <c r="S919" s="2167"/>
      <c r="T919" s="1189" t="s">
        <v>385</v>
      </c>
      <c r="U919" s="189"/>
      <c r="V919" s="189"/>
      <c r="W919" s="189"/>
      <c r="X919" s="188"/>
      <c r="Y919" s="188"/>
      <c r="Z919" s="190"/>
      <c r="AA919" s="188"/>
      <c r="AB919" s="188"/>
      <c r="AC919" s="188"/>
      <c r="AD919" s="190"/>
      <c r="AE919" s="190"/>
      <c r="AF919" s="190"/>
    </row>
    <row r="920" spans="1:32" ht="60" x14ac:dyDescent="0.25">
      <c r="A920" s="2137"/>
      <c r="B920" s="1841"/>
      <c r="C920" s="1841"/>
      <c r="D920" s="1841"/>
      <c r="E920" s="1841"/>
      <c r="F920" s="1841"/>
      <c r="G920" s="1841"/>
      <c r="H920" s="1841"/>
      <c r="I920" s="2172"/>
      <c r="J920" s="2342"/>
      <c r="K920" s="2176"/>
      <c r="L920" s="1189" t="s">
        <v>387</v>
      </c>
      <c r="M920" s="1189" t="s">
        <v>244</v>
      </c>
      <c r="N920" s="1189" t="s">
        <v>233</v>
      </c>
      <c r="O920" s="2160"/>
      <c r="P920" s="2873"/>
      <c r="Q920" s="2160"/>
      <c r="R920" s="2168"/>
      <c r="S920" s="2168"/>
      <c r="T920" s="1189" t="s">
        <v>388</v>
      </c>
      <c r="U920" s="185"/>
      <c r="V920" s="185"/>
      <c r="W920" s="185"/>
      <c r="X920" s="184"/>
      <c r="Y920" s="186"/>
      <c r="Z920" s="184"/>
      <c r="AA920" s="184"/>
      <c r="AB920" s="184"/>
      <c r="AC920" s="186"/>
      <c r="AD920" s="184"/>
      <c r="AE920" s="184"/>
      <c r="AF920" s="184"/>
    </row>
    <row r="921" spans="1:32" ht="30" x14ac:dyDescent="0.25">
      <c r="A921" s="2137"/>
      <c r="B921" s="1841"/>
      <c r="C921" s="1841"/>
      <c r="D921" s="1841"/>
      <c r="E921" s="1841"/>
      <c r="F921" s="1841"/>
      <c r="G921" s="1841"/>
      <c r="H921" s="1841"/>
      <c r="I921" s="2172"/>
      <c r="J921" s="2342"/>
      <c r="K921" s="2176"/>
      <c r="L921" s="1189" t="s">
        <v>389</v>
      </c>
      <c r="M921" s="1189" t="s">
        <v>244</v>
      </c>
      <c r="N921" s="1189" t="s">
        <v>218</v>
      </c>
      <c r="O921" s="2160"/>
      <c r="P921" s="2873"/>
      <c r="Q921" s="2160"/>
      <c r="R921" s="2168"/>
      <c r="S921" s="2168"/>
      <c r="T921" s="1189" t="s">
        <v>390</v>
      </c>
      <c r="U921" s="185"/>
      <c r="V921" s="185"/>
      <c r="W921" s="185"/>
      <c r="X921" s="184"/>
      <c r="Y921" s="186"/>
      <c r="Z921" s="184"/>
      <c r="AA921" s="186"/>
      <c r="AB921" s="186"/>
      <c r="AC921" s="186"/>
      <c r="AD921" s="186"/>
      <c r="AE921" s="184"/>
      <c r="AF921" s="184"/>
    </row>
    <row r="922" spans="1:32" ht="45" x14ac:dyDescent="0.25">
      <c r="A922" s="2137"/>
      <c r="B922" s="1841"/>
      <c r="C922" s="1841"/>
      <c r="D922" s="1841"/>
      <c r="E922" s="1841"/>
      <c r="F922" s="1841"/>
      <c r="G922" s="1841"/>
      <c r="H922" s="1841"/>
      <c r="I922" s="2172"/>
      <c r="J922" s="2342"/>
      <c r="K922" s="2176"/>
      <c r="L922" s="1189" t="s">
        <v>391</v>
      </c>
      <c r="M922" s="1189" t="s">
        <v>244</v>
      </c>
      <c r="N922" s="1189" t="s">
        <v>233</v>
      </c>
      <c r="O922" s="2160"/>
      <c r="P922" s="2873"/>
      <c r="Q922" s="2160"/>
      <c r="R922" s="2168"/>
      <c r="S922" s="2168"/>
      <c r="T922" s="1189" t="s">
        <v>392</v>
      </c>
      <c r="U922" s="185"/>
      <c r="V922" s="185"/>
      <c r="W922" s="185"/>
      <c r="X922" s="184"/>
      <c r="Y922" s="184"/>
      <c r="Z922" s="184"/>
      <c r="AA922" s="184"/>
      <c r="AB922" s="184"/>
      <c r="AC922" s="184"/>
      <c r="AD922" s="184"/>
      <c r="AE922" s="184"/>
      <c r="AF922" s="184"/>
    </row>
    <row r="923" spans="1:32" ht="30" x14ac:dyDescent="0.25">
      <c r="A923" s="2137"/>
      <c r="B923" s="1841"/>
      <c r="C923" s="1841"/>
      <c r="D923" s="1841"/>
      <c r="E923" s="1841"/>
      <c r="F923" s="1841"/>
      <c r="G923" s="1841"/>
      <c r="H923" s="1841"/>
      <c r="I923" s="2172"/>
      <c r="J923" s="2342"/>
      <c r="K923" s="2176"/>
      <c r="L923" s="1189" t="s">
        <v>393</v>
      </c>
      <c r="M923" s="1189" t="s">
        <v>244</v>
      </c>
      <c r="N923" s="1189" t="s">
        <v>241</v>
      </c>
      <c r="O923" s="2160"/>
      <c r="P923" s="2873"/>
      <c r="Q923" s="2160"/>
      <c r="R923" s="2168"/>
      <c r="S923" s="2168"/>
      <c r="T923" s="1189" t="s">
        <v>394</v>
      </c>
      <c r="U923" s="187"/>
      <c r="V923" s="187"/>
      <c r="W923" s="187"/>
      <c r="X923" s="186"/>
      <c r="Y923" s="186"/>
      <c r="Z923" s="184"/>
      <c r="AA923" s="186"/>
      <c r="AB923" s="186"/>
      <c r="AC923" s="186"/>
      <c r="AD923" s="184"/>
      <c r="AE923" s="184"/>
      <c r="AF923" s="184"/>
    </row>
    <row r="924" spans="1:32" ht="30" x14ac:dyDescent="0.25">
      <c r="A924" s="2137"/>
      <c r="B924" s="1841"/>
      <c r="C924" s="1841"/>
      <c r="D924" s="1841"/>
      <c r="E924" s="1841"/>
      <c r="F924" s="1841"/>
      <c r="G924" s="1841"/>
      <c r="H924" s="1841"/>
      <c r="I924" s="2356"/>
      <c r="J924" s="2357"/>
      <c r="K924" s="2205"/>
      <c r="L924" s="1189" t="s">
        <v>395</v>
      </c>
      <c r="M924" s="1189" t="s">
        <v>244</v>
      </c>
      <c r="N924" s="1189" t="s">
        <v>237</v>
      </c>
      <c r="O924" s="2196"/>
      <c r="P924" s="2878"/>
      <c r="Q924" s="2196"/>
      <c r="R924" s="2198"/>
      <c r="S924" s="2198"/>
      <c r="T924" s="1189" t="s">
        <v>394</v>
      </c>
      <c r="U924" s="200"/>
      <c r="V924" s="200"/>
      <c r="W924" s="200"/>
      <c r="X924" s="197"/>
      <c r="Y924" s="197"/>
      <c r="Z924" s="199"/>
      <c r="AA924" s="197"/>
      <c r="AB924" s="197"/>
      <c r="AC924" s="197"/>
      <c r="AD924" s="199"/>
      <c r="AE924" s="199"/>
      <c r="AF924" s="199"/>
    </row>
    <row r="925" spans="1:32" ht="30" x14ac:dyDescent="0.25">
      <c r="A925" s="2137"/>
      <c r="B925" s="1841"/>
      <c r="C925" s="1841"/>
      <c r="D925" s="1841"/>
      <c r="E925" s="1841"/>
      <c r="F925" s="1841"/>
      <c r="G925" s="1841"/>
      <c r="H925" s="1841"/>
      <c r="I925" s="2356"/>
      <c r="J925" s="2357"/>
      <c r="K925" s="2205"/>
      <c r="L925" s="1189" t="s">
        <v>396</v>
      </c>
      <c r="M925" s="1189" t="s">
        <v>244</v>
      </c>
      <c r="N925" s="1189" t="s">
        <v>237</v>
      </c>
      <c r="O925" s="2196" t="s">
        <v>213</v>
      </c>
      <c r="P925" s="2878"/>
      <c r="Q925" s="2196" t="s">
        <v>265</v>
      </c>
      <c r="R925" s="2198">
        <v>1</v>
      </c>
      <c r="S925" s="2198"/>
      <c r="T925" s="1189" t="s">
        <v>397</v>
      </c>
      <c r="U925" s="200"/>
      <c r="V925" s="200"/>
      <c r="W925" s="200"/>
      <c r="X925" s="197"/>
      <c r="Y925" s="197"/>
      <c r="Z925" s="199"/>
      <c r="AA925" s="197"/>
      <c r="AB925" s="197"/>
      <c r="AC925" s="197"/>
      <c r="AD925" s="199"/>
      <c r="AE925" s="199"/>
      <c r="AF925" s="199"/>
    </row>
    <row r="926" spans="1:32" ht="30.75" thickBot="1" x14ac:dyDescent="0.3">
      <c r="A926" s="2138"/>
      <c r="B926" s="2139"/>
      <c r="C926" s="2139"/>
      <c r="D926" s="2139"/>
      <c r="E926" s="2139"/>
      <c r="F926" s="2139"/>
      <c r="G926" s="2139"/>
      <c r="H926" s="2139"/>
      <c r="I926" s="2173"/>
      <c r="J926" s="2343"/>
      <c r="K926" s="2177"/>
      <c r="L926" s="1190" t="s">
        <v>398</v>
      </c>
      <c r="M926" s="1190" t="s">
        <v>244</v>
      </c>
      <c r="N926" s="1190" t="s">
        <v>237</v>
      </c>
      <c r="O926" s="2161"/>
      <c r="P926" s="2874"/>
      <c r="Q926" s="2161"/>
      <c r="R926" s="2169"/>
      <c r="S926" s="2169"/>
      <c r="T926" s="1190" t="s">
        <v>399</v>
      </c>
      <c r="U926" s="194"/>
      <c r="V926" s="194"/>
      <c r="W926" s="194"/>
      <c r="X926" s="192"/>
      <c r="Y926" s="193"/>
      <c r="Z926" s="192"/>
      <c r="AA926" s="192"/>
      <c r="AB926" s="192"/>
      <c r="AC926" s="193"/>
      <c r="AD926" s="192"/>
      <c r="AE926" s="192"/>
      <c r="AF926" s="192"/>
    </row>
    <row r="927" spans="1:32" ht="30" x14ac:dyDescent="0.25">
      <c r="A927" s="2338">
        <v>98</v>
      </c>
      <c r="B927" s="2140" t="s">
        <v>61</v>
      </c>
      <c r="C927" s="2140" t="s">
        <v>64</v>
      </c>
      <c r="D927" s="2140" t="s">
        <v>70</v>
      </c>
      <c r="E927" s="2140" t="s">
        <v>87</v>
      </c>
      <c r="F927" s="2140" t="s">
        <v>55</v>
      </c>
      <c r="G927" s="2140" t="s">
        <v>97</v>
      </c>
      <c r="H927" s="2140" t="s">
        <v>115</v>
      </c>
      <c r="I927" s="2332" t="s">
        <v>341</v>
      </c>
      <c r="J927" s="2334" t="s">
        <v>342</v>
      </c>
      <c r="K927" s="2336" t="s">
        <v>201</v>
      </c>
      <c r="L927" s="179" t="s">
        <v>380</v>
      </c>
      <c r="M927" s="179" t="s">
        <v>244</v>
      </c>
      <c r="N927" s="179" t="s">
        <v>241</v>
      </c>
      <c r="O927" s="2152" t="s">
        <v>213</v>
      </c>
      <c r="P927" s="2869">
        <v>83147140.540000007</v>
      </c>
      <c r="Q927" s="2152" t="s">
        <v>265</v>
      </c>
      <c r="R927" s="2192">
        <v>1</v>
      </c>
      <c r="S927" s="2192">
        <v>0</v>
      </c>
      <c r="T927" s="179" t="s">
        <v>381</v>
      </c>
      <c r="U927" s="181"/>
      <c r="V927" s="180"/>
      <c r="W927" s="180"/>
      <c r="X927" s="180"/>
      <c r="Y927" s="180"/>
      <c r="Z927" s="182"/>
      <c r="AA927" s="180"/>
      <c r="AB927" s="180"/>
      <c r="AC927" s="180"/>
      <c r="AD927" s="182"/>
      <c r="AE927" s="182"/>
      <c r="AF927" s="182"/>
    </row>
    <row r="928" spans="1:32" ht="30" x14ac:dyDescent="0.25">
      <c r="A928" s="2339"/>
      <c r="B928" s="2141"/>
      <c r="C928" s="2141"/>
      <c r="D928" s="2141"/>
      <c r="E928" s="2141"/>
      <c r="F928" s="2141"/>
      <c r="G928" s="2141"/>
      <c r="H928" s="2141"/>
      <c r="I928" s="2344"/>
      <c r="J928" s="2346"/>
      <c r="K928" s="2348"/>
      <c r="L928" s="183" t="s">
        <v>382</v>
      </c>
      <c r="M928" s="183" t="s">
        <v>244</v>
      </c>
      <c r="N928" s="183" t="s">
        <v>237</v>
      </c>
      <c r="O928" s="2187"/>
      <c r="P928" s="2875"/>
      <c r="Q928" s="2187"/>
      <c r="R928" s="2193"/>
      <c r="S928" s="2193"/>
      <c r="T928" s="183" t="s">
        <v>383</v>
      </c>
      <c r="U928" s="189"/>
      <c r="V928" s="189"/>
      <c r="W928" s="189"/>
      <c r="X928" s="189"/>
      <c r="Y928" s="189"/>
      <c r="Z928" s="191"/>
      <c r="AA928" s="188"/>
      <c r="AB928" s="188"/>
      <c r="AC928" s="188"/>
      <c r="AD928" s="190"/>
      <c r="AE928" s="190"/>
      <c r="AF928" s="190"/>
    </row>
    <row r="929" spans="1:32" ht="30" x14ac:dyDescent="0.25">
      <c r="A929" s="2339"/>
      <c r="B929" s="2141"/>
      <c r="C929" s="2141"/>
      <c r="D929" s="2141"/>
      <c r="E929" s="2141"/>
      <c r="F929" s="2141"/>
      <c r="G929" s="2141"/>
      <c r="H929" s="2141"/>
      <c r="I929" s="2344"/>
      <c r="J929" s="2346"/>
      <c r="K929" s="2348"/>
      <c r="L929" s="183" t="s">
        <v>384</v>
      </c>
      <c r="M929" s="183" t="s">
        <v>244</v>
      </c>
      <c r="N929" s="183" t="s">
        <v>241</v>
      </c>
      <c r="O929" s="2187"/>
      <c r="P929" s="2875"/>
      <c r="Q929" s="2187"/>
      <c r="R929" s="2193"/>
      <c r="S929" s="2193"/>
      <c r="T929" s="183" t="s">
        <v>385</v>
      </c>
      <c r="U929" s="189"/>
      <c r="V929" s="189"/>
      <c r="W929" s="189"/>
      <c r="X929" s="189"/>
      <c r="Y929" s="189"/>
      <c r="Z929" s="191"/>
      <c r="AA929" s="188"/>
      <c r="AB929" s="188"/>
      <c r="AC929" s="188"/>
      <c r="AD929" s="190"/>
      <c r="AE929" s="190"/>
      <c r="AF929" s="190"/>
    </row>
    <row r="930" spans="1:32" ht="45" x14ac:dyDescent="0.25">
      <c r="A930" s="2339"/>
      <c r="B930" s="2141"/>
      <c r="C930" s="2141"/>
      <c r="D930" s="2141"/>
      <c r="E930" s="2141"/>
      <c r="F930" s="2141"/>
      <c r="G930" s="2141"/>
      <c r="H930" s="2141"/>
      <c r="I930" s="2344"/>
      <c r="J930" s="2346"/>
      <c r="K930" s="2348"/>
      <c r="L930" s="183" t="s">
        <v>386</v>
      </c>
      <c r="M930" s="183" t="s">
        <v>244</v>
      </c>
      <c r="N930" s="183" t="s">
        <v>233</v>
      </c>
      <c r="O930" s="2187"/>
      <c r="P930" s="2875"/>
      <c r="Q930" s="2187"/>
      <c r="R930" s="2193"/>
      <c r="S930" s="2193"/>
      <c r="T930" s="183" t="s">
        <v>385</v>
      </c>
      <c r="U930" s="189"/>
      <c r="V930" s="189"/>
      <c r="W930" s="189"/>
      <c r="X930" s="189"/>
      <c r="Y930" s="189"/>
      <c r="Z930" s="191"/>
      <c r="AA930" s="188"/>
      <c r="AB930" s="188"/>
      <c r="AC930" s="188"/>
      <c r="AD930" s="190"/>
      <c r="AE930" s="190"/>
      <c r="AF930" s="190"/>
    </row>
    <row r="931" spans="1:32" ht="60" x14ac:dyDescent="0.25">
      <c r="A931" s="2339"/>
      <c r="B931" s="2141"/>
      <c r="C931" s="2141"/>
      <c r="D931" s="2141"/>
      <c r="E931" s="2141"/>
      <c r="F931" s="2141"/>
      <c r="G931" s="2141"/>
      <c r="H931" s="2141"/>
      <c r="I931" s="2333"/>
      <c r="J931" s="2335"/>
      <c r="K931" s="2337"/>
      <c r="L931" s="183" t="s">
        <v>387</v>
      </c>
      <c r="M931" s="183" t="s">
        <v>244</v>
      </c>
      <c r="N931" s="183" t="s">
        <v>233</v>
      </c>
      <c r="O931" s="2153"/>
      <c r="P931" s="2870"/>
      <c r="Q931" s="2153"/>
      <c r="R931" s="2194"/>
      <c r="S931" s="2194"/>
      <c r="T931" s="183" t="s">
        <v>388</v>
      </c>
      <c r="U931" s="185"/>
      <c r="V931" s="185"/>
      <c r="W931" s="185"/>
      <c r="X931" s="185"/>
      <c r="Y931" s="187"/>
      <c r="Z931" s="185"/>
      <c r="AA931" s="184"/>
      <c r="AB931" s="184"/>
      <c r="AC931" s="186"/>
      <c r="AD931" s="184"/>
      <c r="AE931" s="184"/>
      <c r="AF931" s="184"/>
    </row>
    <row r="932" spans="1:32" ht="30" x14ac:dyDescent="0.25">
      <c r="A932" s="2339"/>
      <c r="B932" s="2141"/>
      <c r="C932" s="2141"/>
      <c r="D932" s="2141"/>
      <c r="E932" s="2141"/>
      <c r="F932" s="2141"/>
      <c r="G932" s="2141"/>
      <c r="H932" s="2141"/>
      <c r="I932" s="2333"/>
      <c r="J932" s="2335"/>
      <c r="K932" s="2337"/>
      <c r="L932" s="183" t="s">
        <v>389</v>
      </c>
      <c r="M932" s="183" t="s">
        <v>244</v>
      </c>
      <c r="N932" s="183" t="s">
        <v>218</v>
      </c>
      <c r="O932" s="2153"/>
      <c r="P932" s="2870"/>
      <c r="Q932" s="2153"/>
      <c r="R932" s="2194"/>
      <c r="S932" s="2194"/>
      <c r="T932" s="183" t="s">
        <v>390</v>
      </c>
      <c r="U932" s="185"/>
      <c r="V932" s="185"/>
      <c r="W932" s="185"/>
      <c r="X932" s="185"/>
      <c r="Y932" s="187"/>
      <c r="Z932" s="185"/>
      <c r="AA932" s="186"/>
      <c r="AB932" s="186"/>
      <c r="AC932" s="186"/>
      <c r="AD932" s="186"/>
      <c r="AE932" s="184"/>
      <c r="AF932" s="184"/>
    </row>
    <row r="933" spans="1:32" ht="45" x14ac:dyDescent="0.25">
      <c r="A933" s="2339"/>
      <c r="B933" s="2141"/>
      <c r="C933" s="2141"/>
      <c r="D933" s="2141"/>
      <c r="E933" s="2141"/>
      <c r="F933" s="2141"/>
      <c r="G933" s="2141"/>
      <c r="H933" s="2141"/>
      <c r="I933" s="2333"/>
      <c r="J933" s="2335"/>
      <c r="K933" s="2337"/>
      <c r="L933" s="183" t="s">
        <v>391</v>
      </c>
      <c r="M933" s="183" t="s">
        <v>244</v>
      </c>
      <c r="N933" s="183" t="s">
        <v>233</v>
      </c>
      <c r="O933" s="2153"/>
      <c r="P933" s="2870"/>
      <c r="Q933" s="2153"/>
      <c r="R933" s="2194"/>
      <c r="S933" s="2194"/>
      <c r="T933" s="183" t="s">
        <v>392</v>
      </c>
      <c r="U933" s="185"/>
      <c r="V933" s="185"/>
      <c r="W933" s="185"/>
      <c r="X933" s="185"/>
      <c r="Y933" s="185"/>
      <c r="Z933" s="185"/>
      <c r="AA933" s="184"/>
      <c r="AB933" s="184"/>
      <c r="AC933" s="184"/>
      <c r="AD933" s="184"/>
      <c r="AE933" s="184"/>
      <c r="AF933" s="184"/>
    </row>
    <row r="934" spans="1:32" ht="30" x14ac:dyDescent="0.25">
      <c r="A934" s="2339"/>
      <c r="B934" s="2141"/>
      <c r="C934" s="2141"/>
      <c r="D934" s="2141"/>
      <c r="E934" s="2141"/>
      <c r="F934" s="2141"/>
      <c r="G934" s="2141"/>
      <c r="H934" s="2141"/>
      <c r="I934" s="2333"/>
      <c r="J934" s="2335"/>
      <c r="K934" s="2337"/>
      <c r="L934" s="183" t="s">
        <v>393</v>
      </c>
      <c r="M934" s="183" t="s">
        <v>244</v>
      </c>
      <c r="N934" s="183" t="s">
        <v>241</v>
      </c>
      <c r="O934" s="2153"/>
      <c r="P934" s="2870"/>
      <c r="Q934" s="2153"/>
      <c r="R934" s="2194"/>
      <c r="S934" s="2194"/>
      <c r="T934" s="183" t="s">
        <v>394</v>
      </c>
      <c r="U934" s="187"/>
      <c r="V934" s="187"/>
      <c r="W934" s="187"/>
      <c r="X934" s="187"/>
      <c r="Y934" s="187"/>
      <c r="Z934" s="185"/>
      <c r="AA934" s="186"/>
      <c r="AB934" s="186"/>
      <c r="AC934" s="186"/>
      <c r="AD934" s="184"/>
      <c r="AE934" s="184"/>
      <c r="AF934" s="184"/>
    </row>
    <row r="935" spans="1:32" ht="30" x14ac:dyDescent="0.25">
      <c r="A935" s="2339"/>
      <c r="B935" s="2141"/>
      <c r="C935" s="2141"/>
      <c r="D935" s="2141"/>
      <c r="E935" s="2141"/>
      <c r="F935" s="2141"/>
      <c r="G935" s="2141"/>
      <c r="H935" s="2141"/>
      <c r="I935" s="2353"/>
      <c r="J935" s="2354"/>
      <c r="K935" s="2355"/>
      <c r="L935" s="183" t="s">
        <v>395</v>
      </c>
      <c r="M935" s="183" t="s">
        <v>244</v>
      </c>
      <c r="N935" s="183" t="s">
        <v>237</v>
      </c>
      <c r="O935" s="2351"/>
      <c r="P935" s="2877"/>
      <c r="Q935" s="2351"/>
      <c r="R935" s="2352"/>
      <c r="S935" s="2352"/>
      <c r="T935" s="183" t="s">
        <v>394</v>
      </c>
      <c r="U935" s="200"/>
      <c r="V935" s="200"/>
      <c r="W935" s="200"/>
      <c r="X935" s="200"/>
      <c r="Y935" s="200"/>
      <c r="Z935" s="198"/>
      <c r="AA935" s="197"/>
      <c r="AB935" s="197"/>
      <c r="AC935" s="197"/>
      <c r="AD935" s="199"/>
      <c r="AE935" s="199"/>
      <c r="AF935" s="199"/>
    </row>
    <row r="936" spans="1:32" ht="30" x14ac:dyDescent="0.25">
      <c r="A936" s="2339"/>
      <c r="B936" s="2141"/>
      <c r="C936" s="2141"/>
      <c r="D936" s="2141"/>
      <c r="E936" s="2141"/>
      <c r="F936" s="2141"/>
      <c r="G936" s="2141"/>
      <c r="H936" s="2141"/>
      <c r="I936" s="2353"/>
      <c r="J936" s="2354"/>
      <c r="K936" s="2355"/>
      <c r="L936" s="183" t="s">
        <v>396</v>
      </c>
      <c r="M936" s="183" t="s">
        <v>244</v>
      </c>
      <c r="N936" s="183" t="s">
        <v>237</v>
      </c>
      <c r="O936" s="2351" t="s">
        <v>213</v>
      </c>
      <c r="P936" s="2877"/>
      <c r="Q936" s="2351" t="s">
        <v>265</v>
      </c>
      <c r="R936" s="2352">
        <v>1</v>
      </c>
      <c r="S936" s="2352"/>
      <c r="T936" s="183" t="s">
        <v>397</v>
      </c>
      <c r="U936" s="200"/>
      <c r="V936" s="200"/>
      <c r="W936" s="200"/>
      <c r="X936" s="200"/>
      <c r="Y936" s="200"/>
      <c r="Z936" s="198"/>
      <c r="AA936" s="197"/>
      <c r="AB936" s="197"/>
      <c r="AC936" s="197"/>
      <c r="AD936" s="199"/>
      <c r="AE936" s="199"/>
      <c r="AF936" s="199"/>
    </row>
    <row r="937" spans="1:32" ht="30.75" thickBot="1" x14ac:dyDescent="0.3">
      <c r="A937" s="2350"/>
      <c r="B937" s="2142"/>
      <c r="C937" s="2142"/>
      <c r="D937" s="2142"/>
      <c r="E937" s="2142"/>
      <c r="F937" s="2142"/>
      <c r="G937" s="2142"/>
      <c r="H937" s="2142"/>
      <c r="I937" s="2345"/>
      <c r="J937" s="2347"/>
      <c r="K937" s="2349"/>
      <c r="L937" s="201" t="s">
        <v>398</v>
      </c>
      <c r="M937" s="201" t="s">
        <v>244</v>
      </c>
      <c r="N937" s="201" t="s">
        <v>237</v>
      </c>
      <c r="O937" s="2154"/>
      <c r="P937" s="2876"/>
      <c r="Q937" s="2154"/>
      <c r="R937" s="2195"/>
      <c r="S937" s="2195"/>
      <c r="T937" s="201" t="s">
        <v>399</v>
      </c>
      <c r="U937" s="194"/>
      <c r="V937" s="194"/>
      <c r="W937" s="194"/>
      <c r="X937" s="194"/>
      <c r="Y937" s="196"/>
      <c r="Z937" s="194"/>
      <c r="AA937" s="192"/>
      <c r="AB937" s="192"/>
      <c r="AC937" s="193"/>
      <c r="AD937" s="192"/>
      <c r="AE937" s="192"/>
      <c r="AF937" s="192"/>
    </row>
    <row r="938" spans="1:32" ht="30" x14ac:dyDescent="0.25">
      <c r="A938" s="2136">
        <v>99</v>
      </c>
      <c r="B938" s="1840" t="s">
        <v>61</v>
      </c>
      <c r="C938" s="1840" t="s">
        <v>67</v>
      </c>
      <c r="D938" s="1840" t="s">
        <v>74</v>
      </c>
      <c r="E938" s="1840" t="s">
        <v>90</v>
      </c>
      <c r="F938" s="1840" t="s">
        <v>55</v>
      </c>
      <c r="G938" s="1840" t="s">
        <v>97</v>
      </c>
      <c r="H938" s="1840" t="s">
        <v>115</v>
      </c>
      <c r="I938" s="2170" t="s">
        <v>343</v>
      </c>
      <c r="J938" s="2340" t="s">
        <v>344</v>
      </c>
      <c r="K938" s="2174" t="s">
        <v>48</v>
      </c>
      <c r="L938" s="1188" t="s">
        <v>380</v>
      </c>
      <c r="M938" s="1188" t="s">
        <v>244</v>
      </c>
      <c r="N938" s="1188" t="s">
        <v>241</v>
      </c>
      <c r="O938" s="2158" t="s">
        <v>213</v>
      </c>
      <c r="P938" s="2871">
        <v>19889285.309999999</v>
      </c>
      <c r="Q938" s="2158" t="s">
        <v>265</v>
      </c>
      <c r="R938" s="2166">
        <v>1</v>
      </c>
      <c r="S938" s="2166">
        <v>0</v>
      </c>
      <c r="T938" s="1188" t="s">
        <v>381</v>
      </c>
      <c r="U938" s="181"/>
      <c r="V938" s="180"/>
      <c r="W938" s="180"/>
      <c r="X938" s="180"/>
      <c r="Y938" s="180"/>
      <c r="Z938" s="182"/>
      <c r="AA938" s="180"/>
      <c r="AB938" s="180"/>
      <c r="AC938" s="180"/>
      <c r="AD938" s="182"/>
      <c r="AE938" s="182"/>
      <c r="AF938" s="182"/>
    </row>
    <row r="939" spans="1:32" ht="30" x14ac:dyDescent="0.25">
      <c r="A939" s="2137"/>
      <c r="B939" s="1841"/>
      <c r="C939" s="1841"/>
      <c r="D939" s="1841"/>
      <c r="E939" s="1841"/>
      <c r="F939" s="1841"/>
      <c r="G939" s="1841"/>
      <c r="H939" s="1841"/>
      <c r="I939" s="2171"/>
      <c r="J939" s="2341"/>
      <c r="K939" s="2175"/>
      <c r="L939" s="1189" t="s">
        <v>382</v>
      </c>
      <c r="M939" s="1189" t="s">
        <v>244</v>
      </c>
      <c r="N939" s="1189" t="s">
        <v>237</v>
      </c>
      <c r="O939" s="2159"/>
      <c r="P939" s="2872"/>
      <c r="Q939" s="2159"/>
      <c r="R939" s="2167"/>
      <c r="S939" s="2167"/>
      <c r="T939" s="1189" t="s">
        <v>383</v>
      </c>
      <c r="U939" s="189"/>
      <c r="V939" s="189"/>
      <c r="W939" s="189"/>
      <c r="X939" s="189"/>
      <c r="Y939" s="188"/>
      <c r="Z939" s="190"/>
      <c r="AA939" s="188"/>
      <c r="AB939" s="188"/>
      <c r="AC939" s="188"/>
      <c r="AD939" s="190"/>
      <c r="AE939" s="190"/>
      <c r="AF939" s="190"/>
    </row>
    <row r="940" spans="1:32" ht="30" x14ac:dyDescent="0.25">
      <c r="A940" s="2137"/>
      <c r="B940" s="1841"/>
      <c r="C940" s="1841"/>
      <c r="D940" s="1841"/>
      <c r="E940" s="1841"/>
      <c r="F940" s="1841"/>
      <c r="G940" s="1841"/>
      <c r="H940" s="1841"/>
      <c r="I940" s="2171"/>
      <c r="J940" s="2341"/>
      <c r="K940" s="2175"/>
      <c r="L940" s="1189" t="s">
        <v>384</v>
      </c>
      <c r="M940" s="1189" t="s">
        <v>244</v>
      </c>
      <c r="N940" s="1189" t="s">
        <v>241</v>
      </c>
      <c r="O940" s="2159"/>
      <c r="P940" s="2872"/>
      <c r="Q940" s="2159"/>
      <c r="R940" s="2167"/>
      <c r="S940" s="2167"/>
      <c r="T940" s="1189" t="s">
        <v>385</v>
      </c>
      <c r="U940" s="189"/>
      <c r="V940" s="189"/>
      <c r="W940" s="189"/>
      <c r="X940" s="189"/>
      <c r="Y940" s="188"/>
      <c r="Z940" s="190"/>
      <c r="AA940" s="188"/>
      <c r="AB940" s="188"/>
      <c r="AC940" s="188"/>
      <c r="AD940" s="190"/>
      <c r="AE940" s="190"/>
      <c r="AF940" s="190"/>
    </row>
    <row r="941" spans="1:32" ht="45" x14ac:dyDescent="0.25">
      <c r="A941" s="2137"/>
      <c r="B941" s="1841"/>
      <c r="C941" s="1841"/>
      <c r="D941" s="1841"/>
      <c r="E941" s="1841"/>
      <c r="F941" s="1841"/>
      <c r="G941" s="1841"/>
      <c r="H941" s="1841"/>
      <c r="I941" s="2171"/>
      <c r="J941" s="2341"/>
      <c r="K941" s="2175"/>
      <c r="L941" s="1189" t="s">
        <v>386</v>
      </c>
      <c r="M941" s="1189" t="s">
        <v>244</v>
      </c>
      <c r="N941" s="1189" t="s">
        <v>233</v>
      </c>
      <c r="O941" s="2159"/>
      <c r="P941" s="2872"/>
      <c r="Q941" s="2159"/>
      <c r="R941" s="2167"/>
      <c r="S941" s="2167"/>
      <c r="T941" s="1189" t="s">
        <v>385</v>
      </c>
      <c r="U941" s="189"/>
      <c r="V941" s="189"/>
      <c r="W941" s="189"/>
      <c r="X941" s="189"/>
      <c r="Y941" s="188"/>
      <c r="Z941" s="190"/>
      <c r="AA941" s="188"/>
      <c r="AB941" s="188"/>
      <c r="AC941" s="188"/>
      <c r="AD941" s="190"/>
      <c r="AE941" s="190"/>
      <c r="AF941" s="190"/>
    </row>
    <row r="942" spans="1:32" ht="60" x14ac:dyDescent="0.25">
      <c r="A942" s="2137"/>
      <c r="B942" s="1841"/>
      <c r="C942" s="1841"/>
      <c r="D942" s="1841"/>
      <c r="E942" s="1841"/>
      <c r="F942" s="1841"/>
      <c r="G942" s="1841"/>
      <c r="H942" s="1841"/>
      <c r="I942" s="2172"/>
      <c r="J942" s="2342"/>
      <c r="K942" s="2176"/>
      <c r="L942" s="1189" t="s">
        <v>387</v>
      </c>
      <c r="M942" s="1189" t="s">
        <v>244</v>
      </c>
      <c r="N942" s="1189" t="s">
        <v>233</v>
      </c>
      <c r="O942" s="2160"/>
      <c r="P942" s="2873"/>
      <c r="Q942" s="2160"/>
      <c r="R942" s="2168"/>
      <c r="S942" s="2168"/>
      <c r="T942" s="1189" t="s">
        <v>388</v>
      </c>
      <c r="U942" s="185"/>
      <c r="V942" s="185"/>
      <c r="W942" s="185"/>
      <c r="X942" s="185"/>
      <c r="Y942" s="186"/>
      <c r="Z942" s="184"/>
      <c r="AA942" s="184"/>
      <c r="AB942" s="184"/>
      <c r="AC942" s="186"/>
      <c r="AD942" s="184"/>
      <c r="AE942" s="184"/>
      <c r="AF942" s="184"/>
    </row>
    <row r="943" spans="1:32" ht="30" x14ac:dyDescent="0.25">
      <c r="A943" s="2137"/>
      <c r="B943" s="1841"/>
      <c r="C943" s="1841"/>
      <c r="D943" s="1841"/>
      <c r="E943" s="1841"/>
      <c r="F943" s="1841"/>
      <c r="G943" s="1841"/>
      <c r="H943" s="1841"/>
      <c r="I943" s="2172"/>
      <c r="J943" s="2342"/>
      <c r="K943" s="2176"/>
      <c r="L943" s="1189" t="s">
        <v>389</v>
      </c>
      <c r="M943" s="1189" t="s">
        <v>244</v>
      </c>
      <c r="N943" s="1189" t="s">
        <v>218</v>
      </c>
      <c r="O943" s="2160"/>
      <c r="P943" s="2873"/>
      <c r="Q943" s="2160"/>
      <c r="R943" s="2168"/>
      <c r="S943" s="2168"/>
      <c r="T943" s="1189" t="s">
        <v>390</v>
      </c>
      <c r="U943" s="185"/>
      <c r="V943" s="185"/>
      <c r="W943" s="185"/>
      <c r="X943" s="185"/>
      <c r="Y943" s="186"/>
      <c r="Z943" s="184"/>
      <c r="AA943" s="186"/>
      <c r="AB943" s="186"/>
      <c r="AC943" s="186"/>
      <c r="AD943" s="186"/>
      <c r="AE943" s="184"/>
      <c r="AF943" s="184"/>
    </row>
    <row r="944" spans="1:32" ht="45" x14ac:dyDescent="0.25">
      <c r="A944" s="2137"/>
      <c r="B944" s="1841"/>
      <c r="C944" s="1841"/>
      <c r="D944" s="1841"/>
      <c r="E944" s="1841"/>
      <c r="F944" s="1841"/>
      <c r="G944" s="1841"/>
      <c r="H944" s="1841"/>
      <c r="I944" s="2172"/>
      <c r="J944" s="2342"/>
      <c r="K944" s="2176"/>
      <c r="L944" s="1189" t="s">
        <v>391</v>
      </c>
      <c r="M944" s="1189" t="s">
        <v>244</v>
      </c>
      <c r="N944" s="1189" t="s">
        <v>233</v>
      </c>
      <c r="O944" s="2160"/>
      <c r="P944" s="2873"/>
      <c r="Q944" s="2160"/>
      <c r="R944" s="2168"/>
      <c r="S944" s="2168"/>
      <c r="T944" s="1189" t="s">
        <v>392</v>
      </c>
      <c r="U944" s="185"/>
      <c r="V944" s="185"/>
      <c r="W944" s="185"/>
      <c r="X944" s="185"/>
      <c r="Y944" s="184"/>
      <c r="Z944" s="184"/>
      <c r="AA944" s="184"/>
      <c r="AB944" s="184"/>
      <c r="AC944" s="184"/>
      <c r="AD944" s="184"/>
      <c r="AE944" s="184"/>
      <c r="AF944" s="184"/>
    </row>
    <row r="945" spans="1:32" ht="30" x14ac:dyDescent="0.25">
      <c r="A945" s="2137"/>
      <c r="B945" s="1841"/>
      <c r="C945" s="1841"/>
      <c r="D945" s="1841"/>
      <c r="E945" s="1841"/>
      <c r="F945" s="1841"/>
      <c r="G945" s="1841"/>
      <c r="H945" s="1841"/>
      <c r="I945" s="2172"/>
      <c r="J945" s="2342"/>
      <c r="K945" s="2176"/>
      <c r="L945" s="1189" t="s">
        <v>393</v>
      </c>
      <c r="M945" s="1189" t="s">
        <v>244</v>
      </c>
      <c r="N945" s="1189" t="s">
        <v>241</v>
      </c>
      <c r="O945" s="2160"/>
      <c r="P945" s="2873"/>
      <c r="Q945" s="2160"/>
      <c r="R945" s="2168"/>
      <c r="S945" s="2168"/>
      <c r="T945" s="1189" t="s">
        <v>394</v>
      </c>
      <c r="U945" s="187"/>
      <c r="V945" s="187"/>
      <c r="W945" s="187"/>
      <c r="X945" s="187"/>
      <c r="Y945" s="186"/>
      <c r="Z945" s="184"/>
      <c r="AA945" s="186"/>
      <c r="AB945" s="186"/>
      <c r="AC945" s="186"/>
      <c r="AD945" s="184"/>
      <c r="AE945" s="184"/>
      <c r="AF945" s="184"/>
    </row>
    <row r="946" spans="1:32" ht="30" x14ac:dyDescent="0.25">
      <c r="A946" s="2137"/>
      <c r="B946" s="1841"/>
      <c r="C946" s="1841"/>
      <c r="D946" s="1841"/>
      <c r="E946" s="1841"/>
      <c r="F946" s="1841"/>
      <c r="G946" s="1841"/>
      <c r="H946" s="1841"/>
      <c r="I946" s="2356"/>
      <c r="J946" s="2357"/>
      <c r="K946" s="2205"/>
      <c r="L946" s="1189" t="s">
        <v>395</v>
      </c>
      <c r="M946" s="1189" t="s">
        <v>244</v>
      </c>
      <c r="N946" s="1189" t="s">
        <v>237</v>
      </c>
      <c r="O946" s="2196"/>
      <c r="P946" s="2878"/>
      <c r="Q946" s="2196"/>
      <c r="R946" s="2198"/>
      <c r="S946" s="2198"/>
      <c r="T946" s="1189" t="s">
        <v>394</v>
      </c>
      <c r="U946" s="200"/>
      <c r="V946" s="200"/>
      <c r="W946" s="200"/>
      <c r="X946" s="200"/>
      <c r="Y946" s="197"/>
      <c r="Z946" s="199"/>
      <c r="AA946" s="197"/>
      <c r="AB946" s="197"/>
      <c r="AC946" s="197"/>
      <c r="AD946" s="199"/>
      <c r="AE946" s="199"/>
      <c r="AF946" s="199"/>
    </row>
    <row r="947" spans="1:32" ht="30" x14ac:dyDescent="0.25">
      <c r="A947" s="2137"/>
      <c r="B947" s="1841"/>
      <c r="C947" s="1841"/>
      <c r="D947" s="1841"/>
      <c r="E947" s="1841"/>
      <c r="F947" s="1841"/>
      <c r="G947" s="1841"/>
      <c r="H947" s="1841"/>
      <c r="I947" s="2356"/>
      <c r="J947" s="2357"/>
      <c r="K947" s="2205"/>
      <c r="L947" s="1189" t="s">
        <v>396</v>
      </c>
      <c r="M947" s="1189" t="s">
        <v>244</v>
      </c>
      <c r="N947" s="1189" t="s">
        <v>237</v>
      </c>
      <c r="O947" s="2196" t="s">
        <v>213</v>
      </c>
      <c r="P947" s="2878"/>
      <c r="Q947" s="2196" t="s">
        <v>265</v>
      </c>
      <c r="R947" s="2198">
        <v>1</v>
      </c>
      <c r="S947" s="2198"/>
      <c r="T947" s="1189" t="s">
        <v>397</v>
      </c>
      <c r="U947" s="200"/>
      <c r="V947" s="200"/>
      <c r="W947" s="200"/>
      <c r="X947" s="200"/>
      <c r="Y947" s="197"/>
      <c r="Z947" s="199"/>
      <c r="AA947" s="197"/>
      <c r="AB947" s="197"/>
      <c r="AC947" s="197"/>
      <c r="AD947" s="199"/>
      <c r="AE947" s="199"/>
      <c r="AF947" s="199"/>
    </row>
    <row r="948" spans="1:32" ht="30.75" thickBot="1" x14ac:dyDescent="0.3">
      <c r="A948" s="2138"/>
      <c r="B948" s="2139"/>
      <c r="C948" s="2139"/>
      <c r="D948" s="2139"/>
      <c r="E948" s="2139"/>
      <c r="F948" s="2139"/>
      <c r="G948" s="2139"/>
      <c r="H948" s="2139"/>
      <c r="I948" s="2173"/>
      <c r="J948" s="2343"/>
      <c r="K948" s="2177"/>
      <c r="L948" s="1190" t="s">
        <v>398</v>
      </c>
      <c r="M948" s="1190" t="s">
        <v>244</v>
      </c>
      <c r="N948" s="1190" t="s">
        <v>237</v>
      </c>
      <c r="O948" s="2161"/>
      <c r="P948" s="2874"/>
      <c r="Q948" s="2161"/>
      <c r="R948" s="2169"/>
      <c r="S948" s="2169"/>
      <c r="T948" s="1190" t="s">
        <v>399</v>
      </c>
      <c r="U948" s="194"/>
      <c r="V948" s="194"/>
      <c r="W948" s="194"/>
      <c r="X948" s="194"/>
      <c r="Y948" s="193"/>
      <c r="Z948" s="192"/>
      <c r="AA948" s="192"/>
      <c r="AB948" s="192"/>
      <c r="AC948" s="193"/>
      <c r="AD948" s="192"/>
      <c r="AE948" s="192"/>
      <c r="AF948" s="192"/>
    </row>
    <row r="949" spans="1:32" ht="30" x14ac:dyDescent="0.25">
      <c r="A949" s="2338">
        <v>100</v>
      </c>
      <c r="B949" s="2140" t="s">
        <v>61</v>
      </c>
      <c r="C949" s="2140" t="s">
        <v>67</v>
      </c>
      <c r="D949" s="2140" t="s">
        <v>74</v>
      </c>
      <c r="E949" s="2140" t="s">
        <v>90</v>
      </c>
      <c r="F949" s="2140" t="s">
        <v>55</v>
      </c>
      <c r="G949" s="2140" t="s">
        <v>97</v>
      </c>
      <c r="H949" s="2140" t="s">
        <v>115</v>
      </c>
      <c r="I949" s="2332" t="s">
        <v>345</v>
      </c>
      <c r="J949" s="2334" t="s">
        <v>346</v>
      </c>
      <c r="K949" s="2336" t="s">
        <v>48</v>
      </c>
      <c r="L949" s="179" t="s">
        <v>380</v>
      </c>
      <c r="M949" s="179" t="s">
        <v>244</v>
      </c>
      <c r="N949" s="179" t="s">
        <v>241</v>
      </c>
      <c r="O949" s="2152" t="s">
        <v>213</v>
      </c>
      <c r="P949" s="2869">
        <v>8855033.8900000006</v>
      </c>
      <c r="Q949" s="2152" t="s">
        <v>265</v>
      </c>
      <c r="R949" s="2192">
        <v>1</v>
      </c>
      <c r="S949" s="2192">
        <v>0</v>
      </c>
      <c r="T949" s="179" t="s">
        <v>381</v>
      </c>
      <c r="U949" s="181"/>
      <c r="V949" s="180"/>
      <c r="W949" s="180"/>
      <c r="X949" s="180"/>
      <c r="Y949" s="180"/>
      <c r="Z949" s="182"/>
      <c r="AA949" s="180"/>
      <c r="AB949" s="180"/>
      <c r="AC949" s="180"/>
      <c r="AD949" s="182"/>
      <c r="AE949" s="182"/>
      <c r="AF949" s="182"/>
    </row>
    <row r="950" spans="1:32" ht="30" x14ac:dyDescent="0.25">
      <c r="A950" s="2339"/>
      <c r="B950" s="2141"/>
      <c r="C950" s="2141"/>
      <c r="D950" s="2141"/>
      <c r="E950" s="2141"/>
      <c r="F950" s="2141"/>
      <c r="G950" s="2141"/>
      <c r="H950" s="2141"/>
      <c r="I950" s="2344"/>
      <c r="J950" s="2346"/>
      <c r="K950" s="2348"/>
      <c r="L950" s="183" t="s">
        <v>382</v>
      </c>
      <c r="M950" s="183" t="s">
        <v>244</v>
      </c>
      <c r="N950" s="183" t="s">
        <v>237</v>
      </c>
      <c r="O950" s="2187"/>
      <c r="P950" s="2875"/>
      <c r="Q950" s="2187"/>
      <c r="R950" s="2193"/>
      <c r="S950" s="2193"/>
      <c r="T950" s="183" t="s">
        <v>383</v>
      </c>
      <c r="U950" s="189"/>
      <c r="V950" s="189"/>
      <c r="W950" s="189"/>
      <c r="X950" s="188"/>
      <c r="Y950" s="188"/>
      <c r="Z950" s="190"/>
      <c r="AA950" s="188"/>
      <c r="AB950" s="188"/>
      <c r="AC950" s="188"/>
      <c r="AD950" s="190"/>
      <c r="AE950" s="190"/>
      <c r="AF950" s="190"/>
    </row>
    <row r="951" spans="1:32" ht="30" x14ac:dyDescent="0.25">
      <c r="A951" s="2339"/>
      <c r="B951" s="2141"/>
      <c r="C951" s="2141"/>
      <c r="D951" s="2141"/>
      <c r="E951" s="2141"/>
      <c r="F951" s="2141"/>
      <c r="G951" s="2141"/>
      <c r="H951" s="2141"/>
      <c r="I951" s="2344"/>
      <c r="J951" s="2346"/>
      <c r="K951" s="2348"/>
      <c r="L951" s="183" t="s">
        <v>384</v>
      </c>
      <c r="M951" s="183" t="s">
        <v>244</v>
      </c>
      <c r="N951" s="183" t="s">
        <v>241</v>
      </c>
      <c r="O951" s="2187"/>
      <c r="P951" s="2875"/>
      <c r="Q951" s="2187"/>
      <c r="R951" s="2193"/>
      <c r="S951" s="2193"/>
      <c r="T951" s="183" t="s">
        <v>385</v>
      </c>
      <c r="U951" s="189"/>
      <c r="V951" s="189"/>
      <c r="W951" s="189"/>
      <c r="X951" s="188"/>
      <c r="Y951" s="188"/>
      <c r="Z951" s="190"/>
      <c r="AA951" s="188"/>
      <c r="AB951" s="188"/>
      <c r="AC951" s="188"/>
      <c r="AD951" s="190"/>
      <c r="AE951" s="190"/>
      <c r="AF951" s="190"/>
    </row>
    <row r="952" spans="1:32" ht="45" x14ac:dyDescent="0.25">
      <c r="A952" s="2339"/>
      <c r="B952" s="2141"/>
      <c r="C952" s="2141"/>
      <c r="D952" s="2141"/>
      <c r="E952" s="2141"/>
      <c r="F952" s="2141"/>
      <c r="G952" s="2141"/>
      <c r="H952" s="2141"/>
      <c r="I952" s="2344"/>
      <c r="J952" s="2346"/>
      <c r="K952" s="2348"/>
      <c r="L952" s="183" t="s">
        <v>386</v>
      </c>
      <c r="M952" s="183" t="s">
        <v>244</v>
      </c>
      <c r="N952" s="183" t="s">
        <v>233</v>
      </c>
      <c r="O952" s="2187"/>
      <c r="P952" s="2875"/>
      <c r="Q952" s="2187"/>
      <c r="R952" s="2193"/>
      <c r="S952" s="2193"/>
      <c r="T952" s="183" t="s">
        <v>385</v>
      </c>
      <c r="U952" s="189"/>
      <c r="V952" s="189"/>
      <c r="W952" s="189"/>
      <c r="X952" s="188"/>
      <c r="Y952" s="188"/>
      <c r="Z952" s="190"/>
      <c r="AA952" s="188"/>
      <c r="AB952" s="188"/>
      <c r="AC952" s="188"/>
      <c r="AD952" s="190"/>
      <c r="AE952" s="190"/>
      <c r="AF952" s="190"/>
    </row>
    <row r="953" spans="1:32" ht="60" x14ac:dyDescent="0.25">
      <c r="A953" s="2339"/>
      <c r="B953" s="2141"/>
      <c r="C953" s="2141"/>
      <c r="D953" s="2141"/>
      <c r="E953" s="2141"/>
      <c r="F953" s="2141"/>
      <c r="G953" s="2141"/>
      <c r="H953" s="2141"/>
      <c r="I953" s="2333"/>
      <c r="J953" s="2335"/>
      <c r="K953" s="2337"/>
      <c r="L953" s="183" t="s">
        <v>387</v>
      </c>
      <c r="M953" s="183" t="s">
        <v>244</v>
      </c>
      <c r="N953" s="183" t="s">
        <v>233</v>
      </c>
      <c r="O953" s="2153"/>
      <c r="P953" s="2870"/>
      <c r="Q953" s="2153"/>
      <c r="R953" s="2194"/>
      <c r="S953" s="2194"/>
      <c r="T953" s="183" t="s">
        <v>388</v>
      </c>
      <c r="U953" s="185"/>
      <c r="V953" s="185"/>
      <c r="W953" s="185"/>
      <c r="X953" s="184"/>
      <c r="Y953" s="186"/>
      <c r="Z953" s="184"/>
      <c r="AA953" s="184"/>
      <c r="AB953" s="184"/>
      <c r="AC953" s="186"/>
      <c r="AD953" s="184"/>
      <c r="AE953" s="184"/>
      <c r="AF953" s="184"/>
    </row>
    <row r="954" spans="1:32" ht="30" x14ac:dyDescent="0.25">
      <c r="A954" s="2339"/>
      <c r="B954" s="2141"/>
      <c r="C954" s="2141"/>
      <c r="D954" s="2141"/>
      <c r="E954" s="2141"/>
      <c r="F954" s="2141"/>
      <c r="G954" s="2141"/>
      <c r="H954" s="2141"/>
      <c r="I954" s="2333"/>
      <c r="J954" s="2335"/>
      <c r="K954" s="2337"/>
      <c r="L954" s="183" t="s">
        <v>389</v>
      </c>
      <c r="M954" s="183" t="s">
        <v>244</v>
      </c>
      <c r="N954" s="183" t="s">
        <v>218</v>
      </c>
      <c r="O954" s="2153"/>
      <c r="P954" s="2870"/>
      <c r="Q954" s="2153"/>
      <c r="R954" s="2194"/>
      <c r="S954" s="2194"/>
      <c r="T954" s="183" t="s">
        <v>390</v>
      </c>
      <c r="U954" s="185"/>
      <c r="V954" s="185"/>
      <c r="W954" s="185"/>
      <c r="X954" s="184"/>
      <c r="Y954" s="186"/>
      <c r="Z954" s="184"/>
      <c r="AA954" s="186"/>
      <c r="AB954" s="186"/>
      <c r="AC954" s="186"/>
      <c r="AD954" s="186"/>
      <c r="AE954" s="184"/>
      <c r="AF954" s="184"/>
    </row>
    <row r="955" spans="1:32" ht="45" x14ac:dyDescent="0.25">
      <c r="A955" s="2339"/>
      <c r="B955" s="2141"/>
      <c r="C955" s="2141"/>
      <c r="D955" s="2141"/>
      <c r="E955" s="2141"/>
      <c r="F955" s="2141"/>
      <c r="G955" s="2141"/>
      <c r="H955" s="2141"/>
      <c r="I955" s="2333"/>
      <c r="J955" s="2335"/>
      <c r="K955" s="2337"/>
      <c r="L955" s="183" t="s">
        <v>391</v>
      </c>
      <c r="M955" s="183" t="s">
        <v>244</v>
      </c>
      <c r="N955" s="183" t="s">
        <v>233</v>
      </c>
      <c r="O955" s="2153"/>
      <c r="P955" s="2870"/>
      <c r="Q955" s="2153"/>
      <c r="R955" s="2194"/>
      <c r="S955" s="2194"/>
      <c r="T955" s="183" t="s">
        <v>392</v>
      </c>
      <c r="U955" s="185"/>
      <c r="V955" s="185"/>
      <c r="W955" s="185"/>
      <c r="X955" s="184"/>
      <c r="Y955" s="184"/>
      <c r="Z955" s="184"/>
      <c r="AA955" s="184"/>
      <c r="AB955" s="184"/>
      <c r="AC955" s="184"/>
      <c r="AD955" s="184"/>
      <c r="AE955" s="184"/>
      <c r="AF955" s="184"/>
    </row>
    <row r="956" spans="1:32" ht="30" x14ac:dyDescent="0.25">
      <c r="A956" s="2339"/>
      <c r="B956" s="2141"/>
      <c r="C956" s="2141"/>
      <c r="D956" s="2141"/>
      <c r="E956" s="2141"/>
      <c r="F956" s="2141"/>
      <c r="G956" s="2141"/>
      <c r="H956" s="2141"/>
      <c r="I956" s="2333"/>
      <c r="J956" s="2335"/>
      <c r="K956" s="2337"/>
      <c r="L956" s="183" t="s">
        <v>393</v>
      </c>
      <c r="M956" s="183" t="s">
        <v>244</v>
      </c>
      <c r="N956" s="183" t="s">
        <v>241</v>
      </c>
      <c r="O956" s="2153"/>
      <c r="P956" s="2870"/>
      <c r="Q956" s="2153"/>
      <c r="R956" s="2194"/>
      <c r="S956" s="2194"/>
      <c r="T956" s="183" t="s">
        <v>394</v>
      </c>
      <c r="U956" s="187"/>
      <c r="V956" s="187"/>
      <c r="W956" s="187"/>
      <c r="X956" s="186"/>
      <c r="Y956" s="186"/>
      <c r="Z956" s="184"/>
      <c r="AA956" s="186"/>
      <c r="AB956" s="186"/>
      <c r="AC956" s="186"/>
      <c r="AD956" s="184"/>
      <c r="AE956" s="184"/>
      <c r="AF956" s="184"/>
    </row>
    <row r="957" spans="1:32" ht="30" x14ac:dyDescent="0.25">
      <c r="A957" s="2339"/>
      <c r="B957" s="2141"/>
      <c r="C957" s="2141"/>
      <c r="D957" s="2141"/>
      <c r="E957" s="2141"/>
      <c r="F957" s="2141"/>
      <c r="G957" s="2141"/>
      <c r="H957" s="2141"/>
      <c r="I957" s="2353"/>
      <c r="J957" s="2354"/>
      <c r="K957" s="2355"/>
      <c r="L957" s="183" t="s">
        <v>395</v>
      </c>
      <c r="M957" s="183" t="s">
        <v>244</v>
      </c>
      <c r="N957" s="183" t="s">
        <v>237</v>
      </c>
      <c r="O957" s="2351"/>
      <c r="P957" s="2877"/>
      <c r="Q957" s="2351"/>
      <c r="R957" s="2352"/>
      <c r="S957" s="2352"/>
      <c r="T957" s="183" t="s">
        <v>394</v>
      </c>
      <c r="U957" s="200"/>
      <c r="V957" s="200"/>
      <c r="W957" s="200"/>
      <c r="X957" s="197"/>
      <c r="Y957" s="197"/>
      <c r="Z957" s="199"/>
      <c r="AA957" s="197"/>
      <c r="AB957" s="197"/>
      <c r="AC957" s="197"/>
      <c r="AD957" s="199"/>
      <c r="AE957" s="199"/>
      <c r="AF957" s="199"/>
    </row>
    <row r="958" spans="1:32" ht="30" x14ac:dyDescent="0.25">
      <c r="A958" s="2339"/>
      <c r="B958" s="2141"/>
      <c r="C958" s="2141"/>
      <c r="D958" s="2141"/>
      <c r="E958" s="2141"/>
      <c r="F958" s="2141"/>
      <c r="G958" s="2141"/>
      <c r="H958" s="2141"/>
      <c r="I958" s="2353"/>
      <c r="J958" s="2354"/>
      <c r="K958" s="2355"/>
      <c r="L958" s="183" t="s">
        <v>396</v>
      </c>
      <c r="M958" s="183" t="s">
        <v>244</v>
      </c>
      <c r="N958" s="183" t="s">
        <v>237</v>
      </c>
      <c r="O958" s="2351" t="s">
        <v>213</v>
      </c>
      <c r="P958" s="2877"/>
      <c r="Q958" s="2351" t="s">
        <v>265</v>
      </c>
      <c r="R958" s="2352">
        <v>1</v>
      </c>
      <c r="S958" s="2352"/>
      <c r="T958" s="183" t="s">
        <v>397</v>
      </c>
      <c r="U958" s="200"/>
      <c r="V958" s="200"/>
      <c r="W958" s="200"/>
      <c r="X958" s="197"/>
      <c r="Y958" s="197"/>
      <c r="Z958" s="199"/>
      <c r="AA958" s="197"/>
      <c r="AB958" s="197"/>
      <c r="AC958" s="197"/>
      <c r="AD958" s="199"/>
      <c r="AE958" s="199"/>
      <c r="AF958" s="199"/>
    </row>
    <row r="959" spans="1:32" ht="30.75" thickBot="1" x14ac:dyDescent="0.3">
      <c r="A959" s="2350"/>
      <c r="B959" s="2142"/>
      <c r="C959" s="2142"/>
      <c r="D959" s="2142"/>
      <c r="E959" s="2142"/>
      <c r="F959" s="2142"/>
      <c r="G959" s="2142"/>
      <c r="H959" s="2142"/>
      <c r="I959" s="2345"/>
      <c r="J959" s="2347"/>
      <c r="K959" s="2349"/>
      <c r="L959" s="201" t="s">
        <v>398</v>
      </c>
      <c r="M959" s="201" t="s">
        <v>244</v>
      </c>
      <c r="N959" s="201" t="s">
        <v>237</v>
      </c>
      <c r="O959" s="2154"/>
      <c r="P959" s="2876"/>
      <c r="Q959" s="2154"/>
      <c r="R959" s="2195"/>
      <c r="S959" s="2195"/>
      <c r="T959" s="201" t="s">
        <v>399</v>
      </c>
      <c r="U959" s="194"/>
      <c r="V959" s="194"/>
      <c r="W959" s="194"/>
      <c r="X959" s="192"/>
      <c r="Y959" s="193"/>
      <c r="Z959" s="192"/>
      <c r="AA959" s="192"/>
      <c r="AB959" s="192"/>
      <c r="AC959" s="193"/>
      <c r="AD959" s="192"/>
      <c r="AE959" s="192"/>
      <c r="AF959" s="192"/>
    </row>
    <row r="960" spans="1:32" ht="30" x14ac:dyDescent="0.25">
      <c r="A960" s="2136">
        <v>101</v>
      </c>
      <c r="B960" s="1840" t="s">
        <v>61</v>
      </c>
      <c r="C960" s="1840" t="s">
        <v>67</v>
      </c>
      <c r="D960" s="1840" t="s">
        <v>74</v>
      </c>
      <c r="E960" s="1840" t="s">
        <v>90</v>
      </c>
      <c r="F960" s="1840" t="s">
        <v>55</v>
      </c>
      <c r="G960" s="1840" t="s">
        <v>97</v>
      </c>
      <c r="H960" s="1840" t="s">
        <v>115</v>
      </c>
      <c r="I960" s="2170" t="s">
        <v>347</v>
      </c>
      <c r="J960" s="2340" t="s">
        <v>348</v>
      </c>
      <c r="K960" s="2174" t="s">
        <v>48</v>
      </c>
      <c r="L960" s="1188" t="s">
        <v>380</v>
      </c>
      <c r="M960" s="1188" t="s">
        <v>244</v>
      </c>
      <c r="N960" s="1188" t="s">
        <v>241</v>
      </c>
      <c r="O960" s="2158" t="s">
        <v>213</v>
      </c>
      <c r="P960" s="2871">
        <v>5719575.04</v>
      </c>
      <c r="Q960" s="2158" t="s">
        <v>265</v>
      </c>
      <c r="R960" s="2166">
        <v>1</v>
      </c>
      <c r="S960" s="2166">
        <v>0</v>
      </c>
      <c r="T960" s="1188" t="s">
        <v>381</v>
      </c>
      <c r="U960" s="181"/>
      <c r="V960" s="180"/>
      <c r="W960" s="180"/>
      <c r="X960" s="180"/>
      <c r="Y960" s="180"/>
      <c r="Z960" s="182"/>
      <c r="AA960" s="180"/>
      <c r="AB960" s="180"/>
      <c r="AC960" s="180"/>
      <c r="AD960" s="182"/>
      <c r="AE960" s="182"/>
      <c r="AF960" s="182"/>
    </row>
    <row r="961" spans="1:32" ht="30" x14ac:dyDescent="0.25">
      <c r="A961" s="2137"/>
      <c r="B961" s="1841"/>
      <c r="C961" s="1841"/>
      <c r="D961" s="1841"/>
      <c r="E961" s="1841"/>
      <c r="F961" s="1841"/>
      <c r="G961" s="1841"/>
      <c r="H961" s="1841"/>
      <c r="I961" s="2171"/>
      <c r="J961" s="2341"/>
      <c r="K961" s="2175"/>
      <c r="L961" s="1189" t="s">
        <v>382</v>
      </c>
      <c r="M961" s="1189" t="s">
        <v>244</v>
      </c>
      <c r="N961" s="1189" t="s">
        <v>237</v>
      </c>
      <c r="O961" s="2159"/>
      <c r="P961" s="2872"/>
      <c r="Q961" s="2159"/>
      <c r="R961" s="2167"/>
      <c r="S961" s="2167"/>
      <c r="T961" s="1189" t="s">
        <v>383</v>
      </c>
      <c r="U961" s="189"/>
      <c r="V961" s="189"/>
      <c r="W961" s="189"/>
      <c r="X961" s="188"/>
      <c r="Y961" s="188"/>
      <c r="Z961" s="190"/>
      <c r="AA961" s="188"/>
      <c r="AB961" s="188"/>
      <c r="AC961" s="188"/>
      <c r="AD961" s="190"/>
      <c r="AE961" s="190"/>
      <c r="AF961" s="190"/>
    </row>
    <row r="962" spans="1:32" ht="30" x14ac:dyDescent="0.25">
      <c r="A962" s="2137"/>
      <c r="B962" s="1841"/>
      <c r="C962" s="1841"/>
      <c r="D962" s="1841"/>
      <c r="E962" s="1841"/>
      <c r="F962" s="1841"/>
      <c r="G962" s="1841"/>
      <c r="H962" s="1841"/>
      <c r="I962" s="2171"/>
      <c r="J962" s="2341"/>
      <c r="K962" s="2175"/>
      <c r="L962" s="1189" t="s">
        <v>384</v>
      </c>
      <c r="M962" s="1189" t="s">
        <v>244</v>
      </c>
      <c r="N962" s="1189" t="s">
        <v>241</v>
      </c>
      <c r="O962" s="2159"/>
      <c r="P962" s="2872"/>
      <c r="Q962" s="2159"/>
      <c r="R962" s="2167"/>
      <c r="S962" s="2167"/>
      <c r="T962" s="1189" t="s">
        <v>385</v>
      </c>
      <c r="U962" s="189"/>
      <c r="V962" s="189"/>
      <c r="W962" s="189"/>
      <c r="X962" s="188"/>
      <c r="Y962" s="188"/>
      <c r="Z962" s="190"/>
      <c r="AA962" s="188"/>
      <c r="AB962" s="188"/>
      <c r="AC962" s="188"/>
      <c r="AD962" s="190"/>
      <c r="AE962" s="190"/>
      <c r="AF962" s="190"/>
    </row>
    <row r="963" spans="1:32" ht="45" x14ac:dyDescent="0.25">
      <c r="A963" s="2137"/>
      <c r="B963" s="1841"/>
      <c r="C963" s="1841"/>
      <c r="D963" s="1841"/>
      <c r="E963" s="1841"/>
      <c r="F963" s="1841"/>
      <c r="G963" s="1841"/>
      <c r="H963" s="1841"/>
      <c r="I963" s="2171"/>
      <c r="J963" s="2341"/>
      <c r="K963" s="2175"/>
      <c r="L963" s="1189" t="s">
        <v>386</v>
      </c>
      <c r="M963" s="1189" t="s">
        <v>244</v>
      </c>
      <c r="N963" s="1189" t="s">
        <v>233</v>
      </c>
      <c r="O963" s="2159"/>
      <c r="P963" s="2872"/>
      <c r="Q963" s="2159"/>
      <c r="R963" s="2167"/>
      <c r="S963" s="2167"/>
      <c r="T963" s="1189" t="s">
        <v>385</v>
      </c>
      <c r="U963" s="189"/>
      <c r="V963" s="189"/>
      <c r="W963" s="189"/>
      <c r="X963" s="188"/>
      <c r="Y963" s="188"/>
      <c r="Z963" s="190"/>
      <c r="AA963" s="188"/>
      <c r="AB963" s="188"/>
      <c r="AC963" s="188"/>
      <c r="AD963" s="190"/>
      <c r="AE963" s="190"/>
      <c r="AF963" s="190"/>
    </row>
    <row r="964" spans="1:32" ht="60" x14ac:dyDescent="0.25">
      <c r="A964" s="2137"/>
      <c r="B964" s="1841"/>
      <c r="C964" s="1841"/>
      <c r="D964" s="1841"/>
      <c r="E964" s="1841"/>
      <c r="F964" s="1841"/>
      <c r="G964" s="1841"/>
      <c r="H964" s="1841"/>
      <c r="I964" s="2172"/>
      <c r="J964" s="2342"/>
      <c r="K964" s="2176"/>
      <c r="L964" s="1189" t="s">
        <v>387</v>
      </c>
      <c r="M964" s="1189" t="s">
        <v>244</v>
      </c>
      <c r="N964" s="1189" t="s">
        <v>233</v>
      </c>
      <c r="O964" s="2160"/>
      <c r="P964" s="2873"/>
      <c r="Q964" s="2160"/>
      <c r="R964" s="2168"/>
      <c r="S964" s="2168"/>
      <c r="T964" s="1189" t="s">
        <v>388</v>
      </c>
      <c r="U964" s="185"/>
      <c r="V964" s="185"/>
      <c r="W964" s="185"/>
      <c r="X964" s="184"/>
      <c r="Y964" s="186"/>
      <c r="Z964" s="184"/>
      <c r="AA964" s="184"/>
      <c r="AB964" s="184"/>
      <c r="AC964" s="186"/>
      <c r="AD964" s="184"/>
      <c r="AE964" s="184"/>
      <c r="AF964" s="184"/>
    </row>
    <row r="965" spans="1:32" ht="30" x14ac:dyDescent="0.25">
      <c r="A965" s="2137"/>
      <c r="B965" s="1841"/>
      <c r="C965" s="1841"/>
      <c r="D965" s="1841"/>
      <c r="E965" s="1841"/>
      <c r="F965" s="1841"/>
      <c r="G965" s="1841"/>
      <c r="H965" s="1841"/>
      <c r="I965" s="2172"/>
      <c r="J965" s="2342"/>
      <c r="K965" s="2176"/>
      <c r="L965" s="1189" t="s">
        <v>389</v>
      </c>
      <c r="M965" s="1189" t="s">
        <v>244</v>
      </c>
      <c r="N965" s="1189" t="s">
        <v>218</v>
      </c>
      <c r="O965" s="2160"/>
      <c r="P965" s="2873"/>
      <c r="Q965" s="2160"/>
      <c r="R965" s="2168"/>
      <c r="S965" s="2168"/>
      <c r="T965" s="1189" t="s">
        <v>390</v>
      </c>
      <c r="U965" s="185"/>
      <c r="V965" s="185"/>
      <c r="W965" s="185"/>
      <c r="X965" s="184"/>
      <c r="Y965" s="186"/>
      <c r="Z965" s="184"/>
      <c r="AA965" s="186"/>
      <c r="AB965" s="186"/>
      <c r="AC965" s="186"/>
      <c r="AD965" s="186"/>
      <c r="AE965" s="184"/>
      <c r="AF965" s="184"/>
    </row>
    <row r="966" spans="1:32" ht="45" x14ac:dyDescent="0.25">
      <c r="A966" s="2137"/>
      <c r="B966" s="1841"/>
      <c r="C966" s="1841"/>
      <c r="D966" s="1841"/>
      <c r="E966" s="1841"/>
      <c r="F966" s="1841"/>
      <c r="G966" s="1841"/>
      <c r="H966" s="1841"/>
      <c r="I966" s="2172"/>
      <c r="J966" s="2342"/>
      <c r="K966" s="2176"/>
      <c r="L966" s="1189" t="s">
        <v>391</v>
      </c>
      <c r="M966" s="1189" t="s">
        <v>244</v>
      </c>
      <c r="N966" s="1189" t="s">
        <v>233</v>
      </c>
      <c r="O966" s="2160"/>
      <c r="P966" s="2873"/>
      <c r="Q966" s="2160"/>
      <c r="R966" s="2168"/>
      <c r="S966" s="2168"/>
      <c r="T966" s="1189" t="s">
        <v>392</v>
      </c>
      <c r="U966" s="185"/>
      <c r="V966" s="185"/>
      <c r="W966" s="185"/>
      <c r="X966" s="184"/>
      <c r="Y966" s="184"/>
      <c r="Z966" s="184"/>
      <c r="AA966" s="184"/>
      <c r="AB966" s="184"/>
      <c r="AC966" s="184"/>
      <c r="AD966" s="184"/>
      <c r="AE966" s="184"/>
      <c r="AF966" s="184"/>
    </row>
    <row r="967" spans="1:32" ht="30" x14ac:dyDescent="0.25">
      <c r="A967" s="2137"/>
      <c r="B967" s="1841"/>
      <c r="C967" s="1841"/>
      <c r="D967" s="1841"/>
      <c r="E967" s="1841"/>
      <c r="F967" s="1841"/>
      <c r="G967" s="1841"/>
      <c r="H967" s="1841"/>
      <c r="I967" s="2172"/>
      <c r="J967" s="2342"/>
      <c r="K967" s="2176"/>
      <c r="L967" s="1189" t="s">
        <v>393</v>
      </c>
      <c r="M967" s="1189" t="s">
        <v>244</v>
      </c>
      <c r="N967" s="1189" t="s">
        <v>241</v>
      </c>
      <c r="O967" s="2160"/>
      <c r="P967" s="2873"/>
      <c r="Q967" s="2160"/>
      <c r="R967" s="2168"/>
      <c r="S967" s="2168"/>
      <c r="T967" s="1189" t="s">
        <v>394</v>
      </c>
      <c r="U967" s="187"/>
      <c r="V967" s="187"/>
      <c r="W967" s="187"/>
      <c r="X967" s="186"/>
      <c r="Y967" s="186"/>
      <c r="Z967" s="184"/>
      <c r="AA967" s="186"/>
      <c r="AB967" s="186"/>
      <c r="AC967" s="186"/>
      <c r="AD967" s="184"/>
      <c r="AE967" s="184"/>
      <c r="AF967" s="184"/>
    </row>
    <row r="968" spans="1:32" ht="30" x14ac:dyDescent="0.25">
      <c r="A968" s="2137"/>
      <c r="B968" s="1841"/>
      <c r="C968" s="1841"/>
      <c r="D968" s="1841"/>
      <c r="E968" s="1841"/>
      <c r="F968" s="1841"/>
      <c r="G968" s="1841"/>
      <c r="H968" s="1841"/>
      <c r="I968" s="2356"/>
      <c r="J968" s="2357"/>
      <c r="K968" s="2205"/>
      <c r="L968" s="1189" t="s">
        <v>395</v>
      </c>
      <c r="M968" s="1189" t="s">
        <v>244</v>
      </c>
      <c r="N968" s="1189" t="s">
        <v>237</v>
      </c>
      <c r="O968" s="2196"/>
      <c r="P968" s="2878"/>
      <c r="Q968" s="2196"/>
      <c r="R968" s="2198"/>
      <c r="S968" s="2198"/>
      <c r="T968" s="1189" t="s">
        <v>394</v>
      </c>
      <c r="U968" s="200"/>
      <c r="V968" s="200"/>
      <c r="W968" s="200"/>
      <c r="X968" s="197"/>
      <c r="Y968" s="197"/>
      <c r="Z968" s="199"/>
      <c r="AA968" s="197"/>
      <c r="AB968" s="197"/>
      <c r="AC968" s="197"/>
      <c r="AD968" s="199"/>
      <c r="AE968" s="199"/>
      <c r="AF968" s="199"/>
    </row>
    <row r="969" spans="1:32" ht="30" x14ac:dyDescent="0.25">
      <c r="A969" s="2137"/>
      <c r="B969" s="1841"/>
      <c r="C969" s="1841"/>
      <c r="D969" s="1841"/>
      <c r="E969" s="1841"/>
      <c r="F969" s="1841"/>
      <c r="G969" s="1841"/>
      <c r="H969" s="1841"/>
      <c r="I969" s="2356"/>
      <c r="J969" s="2357"/>
      <c r="K969" s="2205"/>
      <c r="L969" s="1189" t="s">
        <v>396</v>
      </c>
      <c r="M969" s="1189" t="s">
        <v>244</v>
      </c>
      <c r="N969" s="1189" t="s">
        <v>237</v>
      </c>
      <c r="O969" s="2196" t="s">
        <v>213</v>
      </c>
      <c r="P969" s="2878"/>
      <c r="Q969" s="2196" t="s">
        <v>265</v>
      </c>
      <c r="R969" s="2198">
        <v>1</v>
      </c>
      <c r="S969" s="2198"/>
      <c r="T969" s="1189" t="s">
        <v>397</v>
      </c>
      <c r="U969" s="200"/>
      <c r="V969" s="200"/>
      <c r="W969" s="200"/>
      <c r="X969" s="197"/>
      <c r="Y969" s="197"/>
      <c r="Z969" s="199"/>
      <c r="AA969" s="197"/>
      <c r="AB969" s="197"/>
      <c r="AC969" s="197"/>
      <c r="AD969" s="199"/>
      <c r="AE969" s="199"/>
      <c r="AF969" s="199"/>
    </row>
    <row r="970" spans="1:32" ht="30.75" thickBot="1" x14ac:dyDescent="0.3">
      <c r="A970" s="2138"/>
      <c r="B970" s="2139"/>
      <c r="C970" s="2139"/>
      <c r="D970" s="2139"/>
      <c r="E970" s="2139"/>
      <c r="F970" s="2139"/>
      <c r="G970" s="2139"/>
      <c r="H970" s="2139"/>
      <c r="I970" s="2173"/>
      <c r="J970" s="2343"/>
      <c r="K970" s="2177"/>
      <c r="L970" s="1190" t="s">
        <v>398</v>
      </c>
      <c r="M970" s="1190" t="s">
        <v>244</v>
      </c>
      <c r="N970" s="1190" t="s">
        <v>237</v>
      </c>
      <c r="O970" s="2161"/>
      <c r="P970" s="2874"/>
      <c r="Q970" s="2161"/>
      <c r="R970" s="2169"/>
      <c r="S970" s="2169"/>
      <c r="T970" s="1190" t="s">
        <v>399</v>
      </c>
      <c r="U970" s="194"/>
      <c r="V970" s="194"/>
      <c r="W970" s="194"/>
      <c r="X970" s="192"/>
      <c r="Y970" s="193"/>
      <c r="Z970" s="192"/>
      <c r="AA970" s="192"/>
      <c r="AB970" s="192"/>
      <c r="AC970" s="193"/>
      <c r="AD970" s="192"/>
      <c r="AE970" s="192"/>
      <c r="AF970" s="192"/>
    </row>
    <row r="971" spans="1:32" ht="30" x14ac:dyDescent="0.25">
      <c r="A971" s="2338">
        <v>102</v>
      </c>
      <c r="B971" s="2140" t="s">
        <v>61</v>
      </c>
      <c r="C971" s="2140" t="s">
        <v>67</v>
      </c>
      <c r="D971" s="2140" t="s">
        <v>74</v>
      </c>
      <c r="E971" s="2140" t="s">
        <v>90</v>
      </c>
      <c r="F971" s="2140" t="s">
        <v>55</v>
      </c>
      <c r="G971" s="2140" t="s">
        <v>97</v>
      </c>
      <c r="H971" s="2140" t="s">
        <v>115</v>
      </c>
      <c r="I971" s="2332" t="s">
        <v>349</v>
      </c>
      <c r="J971" s="2334" t="s">
        <v>350</v>
      </c>
      <c r="K971" s="2336" t="s">
        <v>48</v>
      </c>
      <c r="L971" s="179" t="s">
        <v>380</v>
      </c>
      <c r="M971" s="179" t="s">
        <v>244</v>
      </c>
      <c r="N971" s="179" t="s">
        <v>241</v>
      </c>
      <c r="O971" s="2152" t="s">
        <v>213</v>
      </c>
      <c r="P971" s="2869">
        <v>10500000</v>
      </c>
      <c r="Q971" s="2152" t="s">
        <v>265</v>
      </c>
      <c r="R971" s="2192">
        <v>1</v>
      </c>
      <c r="S971" s="2192">
        <v>0</v>
      </c>
      <c r="T971" s="179" t="s">
        <v>381</v>
      </c>
      <c r="U971" s="181"/>
      <c r="V971" s="180"/>
      <c r="W971" s="180"/>
      <c r="X971" s="180"/>
      <c r="Y971" s="180"/>
      <c r="Z971" s="182"/>
      <c r="AA971" s="180"/>
      <c r="AB971" s="180"/>
      <c r="AC971" s="180"/>
      <c r="AD971" s="182"/>
      <c r="AE971" s="182"/>
      <c r="AF971" s="182"/>
    </row>
    <row r="972" spans="1:32" ht="30" x14ac:dyDescent="0.25">
      <c r="A972" s="2339"/>
      <c r="B972" s="2141"/>
      <c r="C972" s="2141"/>
      <c r="D972" s="2141"/>
      <c r="E972" s="2141"/>
      <c r="F972" s="2141"/>
      <c r="G972" s="2141"/>
      <c r="H972" s="2141"/>
      <c r="I972" s="2344"/>
      <c r="J972" s="2346"/>
      <c r="K972" s="2348"/>
      <c r="L972" s="183" t="s">
        <v>382</v>
      </c>
      <c r="M972" s="183" t="s">
        <v>244</v>
      </c>
      <c r="N972" s="183" t="s">
        <v>237</v>
      </c>
      <c r="O972" s="2187"/>
      <c r="P972" s="2875"/>
      <c r="Q972" s="2187"/>
      <c r="R972" s="2193"/>
      <c r="S972" s="2193"/>
      <c r="T972" s="183" t="s">
        <v>383</v>
      </c>
      <c r="U972" s="189"/>
      <c r="V972" s="189"/>
      <c r="W972" s="189"/>
      <c r="X972" s="189"/>
      <c r="Y972" s="188"/>
      <c r="Z972" s="190"/>
      <c r="AA972" s="188"/>
      <c r="AB972" s="188"/>
      <c r="AC972" s="188"/>
      <c r="AD972" s="190"/>
      <c r="AE972" s="190"/>
      <c r="AF972" s="190"/>
    </row>
    <row r="973" spans="1:32" ht="30" x14ac:dyDescent="0.25">
      <c r="A973" s="2339"/>
      <c r="B973" s="2141"/>
      <c r="C973" s="2141"/>
      <c r="D973" s="2141"/>
      <c r="E973" s="2141"/>
      <c r="F973" s="2141"/>
      <c r="G973" s="2141"/>
      <c r="H973" s="2141"/>
      <c r="I973" s="2344"/>
      <c r="J973" s="2346"/>
      <c r="K973" s="2348"/>
      <c r="L973" s="183" t="s">
        <v>384</v>
      </c>
      <c r="M973" s="183" t="s">
        <v>244</v>
      </c>
      <c r="N973" s="183" t="s">
        <v>241</v>
      </c>
      <c r="O973" s="2187"/>
      <c r="P973" s="2875"/>
      <c r="Q973" s="2187"/>
      <c r="R973" s="2193"/>
      <c r="S973" s="2193"/>
      <c r="T973" s="183" t="s">
        <v>385</v>
      </c>
      <c r="U973" s="189"/>
      <c r="V973" s="189"/>
      <c r="W973" s="189"/>
      <c r="X973" s="189"/>
      <c r="Y973" s="188"/>
      <c r="Z973" s="190"/>
      <c r="AA973" s="188"/>
      <c r="AB973" s="188"/>
      <c r="AC973" s="188"/>
      <c r="AD973" s="190"/>
      <c r="AE973" s="190"/>
      <c r="AF973" s="190"/>
    </row>
    <row r="974" spans="1:32" ht="45" x14ac:dyDescent="0.25">
      <c r="A974" s="2339"/>
      <c r="B974" s="2141"/>
      <c r="C974" s="2141"/>
      <c r="D974" s="2141"/>
      <c r="E974" s="2141"/>
      <c r="F974" s="2141"/>
      <c r="G974" s="2141"/>
      <c r="H974" s="2141"/>
      <c r="I974" s="2344"/>
      <c r="J974" s="2346"/>
      <c r="K974" s="2348"/>
      <c r="L974" s="183" t="s">
        <v>386</v>
      </c>
      <c r="M974" s="183" t="s">
        <v>244</v>
      </c>
      <c r="N974" s="183" t="s">
        <v>233</v>
      </c>
      <c r="O974" s="2187"/>
      <c r="P974" s="2875"/>
      <c r="Q974" s="2187"/>
      <c r="R974" s="2193"/>
      <c r="S974" s="2193"/>
      <c r="T974" s="183" t="s">
        <v>385</v>
      </c>
      <c r="U974" s="189"/>
      <c r="V974" s="189"/>
      <c r="W974" s="189"/>
      <c r="X974" s="189"/>
      <c r="Y974" s="188"/>
      <c r="Z974" s="190"/>
      <c r="AA974" s="188"/>
      <c r="AB974" s="188"/>
      <c r="AC974" s="188"/>
      <c r="AD974" s="190"/>
      <c r="AE974" s="190"/>
      <c r="AF974" s="190"/>
    </row>
    <row r="975" spans="1:32" ht="60" x14ac:dyDescent="0.25">
      <c r="A975" s="2339"/>
      <c r="B975" s="2141"/>
      <c r="C975" s="2141"/>
      <c r="D975" s="2141"/>
      <c r="E975" s="2141"/>
      <c r="F975" s="2141"/>
      <c r="G975" s="2141"/>
      <c r="H975" s="2141"/>
      <c r="I975" s="2333"/>
      <c r="J975" s="2335"/>
      <c r="K975" s="2337"/>
      <c r="L975" s="183" t="s">
        <v>387</v>
      </c>
      <c r="M975" s="183" t="s">
        <v>244</v>
      </c>
      <c r="N975" s="183" t="s">
        <v>233</v>
      </c>
      <c r="O975" s="2153"/>
      <c r="P975" s="2870"/>
      <c r="Q975" s="2153"/>
      <c r="R975" s="2194"/>
      <c r="S975" s="2194"/>
      <c r="T975" s="183" t="s">
        <v>388</v>
      </c>
      <c r="U975" s="185"/>
      <c r="V975" s="185"/>
      <c r="W975" s="185"/>
      <c r="X975" s="185"/>
      <c r="Y975" s="186"/>
      <c r="Z975" s="184"/>
      <c r="AA975" s="184"/>
      <c r="AB975" s="184"/>
      <c r="AC975" s="186"/>
      <c r="AD975" s="184"/>
      <c r="AE975" s="184"/>
      <c r="AF975" s="184"/>
    </row>
    <row r="976" spans="1:32" ht="30" x14ac:dyDescent="0.25">
      <c r="A976" s="2339"/>
      <c r="B976" s="2141"/>
      <c r="C976" s="2141"/>
      <c r="D976" s="2141"/>
      <c r="E976" s="2141"/>
      <c r="F976" s="2141"/>
      <c r="G976" s="2141"/>
      <c r="H976" s="2141"/>
      <c r="I976" s="2333"/>
      <c r="J976" s="2335"/>
      <c r="K976" s="2337"/>
      <c r="L976" s="183" t="s">
        <v>389</v>
      </c>
      <c r="M976" s="183" t="s">
        <v>244</v>
      </c>
      <c r="N976" s="183" t="s">
        <v>218</v>
      </c>
      <c r="O976" s="2153"/>
      <c r="P976" s="2870"/>
      <c r="Q976" s="2153"/>
      <c r="R976" s="2194"/>
      <c r="S976" s="2194"/>
      <c r="T976" s="183" t="s">
        <v>390</v>
      </c>
      <c r="U976" s="185"/>
      <c r="V976" s="185"/>
      <c r="W976" s="185"/>
      <c r="X976" s="185"/>
      <c r="Y976" s="186"/>
      <c r="Z976" s="184"/>
      <c r="AA976" s="186"/>
      <c r="AB976" s="186"/>
      <c r="AC976" s="186"/>
      <c r="AD976" s="186"/>
      <c r="AE976" s="184"/>
      <c r="AF976" s="184"/>
    </row>
    <row r="977" spans="1:32" ht="45" x14ac:dyDescent="0.25">
      <c r="A977" s="2339"/>
      <c r="B977" s="2141"/>
      <c r="C977" s="2141"/>
      <c r="D977" s="2141"/>
      <c r="E977" s="2141"/>
      <c r="F977" s="2141"/>
      <c r="G977" s="2141"/>
      <c r="H977" s="2141"/>
      <c r="I977" s="2333"/>
      <c r="J977" s="2335"/>
      <c r="K977" s="2337"/>
      <c r="L977" s="183" t="s">
        <v>391</v>
      </c>
      <c r="M977" s="183" t="s">
        <v>244</v>
      </c>
      <c r="N977" s="183" t="s">
        <v>233</v>
      </c>
      <c r="O977" s="2153"/>
      <c r="P977" s="2870"/>
      <c r="Q977" s="2153"/>
      <c r="R977" s="2194"/>
      <c r="S977" s="2194"/>
      <c r="T977" s="183" t="s">
        <v>392</v>
      </c>
      <c r="U977" s="185"/>
      <c r="V977" s="185"/>
      <c r="W977" s="185"/>
      <c r="X977" s="185"/>
      <c r="Y977" s="184"/>
      <c r="Z977" s="184"/>
      <c r="AA977" s="184"/>
      <c r="AB977" s="184"/>
      <c r="AC977" s="184"/>
      <c r="AD977" s="184"/>
      <c r="AE977" s="184"/>
      <c r="AF977" s="184"/>
    </row>
    <row r="978" spans="1:32" ht="30" x14ac:dyDescent="0.25">
      <c r="A978" s="2339"/>
      <c r="B978" s="2141"/>
      <c r="C978" s="2141"/>
      <c r="D978" s="2141"/>
      <c r="E978" s="2141"/>
      <c r="F978" s="2141"/>
      <c r="G978" s="2141"/>
      <c r="H978" s="2141"/>
      <c r="I978" s="2333"/>
      <c r="J978" s="2335"/>
      <c r="K978" s="2337"/>
      <c r="L978" s="183" t="s">
        <v>393</v>
      </c>
      <c r="M978" s="183" t="s">
        <v>244</v>
      </c>
      <c r="N978" s="183" t="s">
        <v>241</v>
      </c>
      <c r="O978" s="2153"/>
      <c r="P978" s="2870"/>
      <c r="Q978" s="2153"/>
      <c r="R978" s="2194"/>
      <c r="S978" s="2194"/>
      <c r="T978" s="183" t="s">
        <v>394</v>
      </c>
      <c r="U978" s="187"/>
      <c r="V978" s="187"/>
      <c r="W978" s="187"/>
      <c r="X978" s="187"/>
      <c r="Y978" s="186"/>
      <c r="Z978" s="184"/>
      <c r="AA978" s="186"/>
      <c r="AB978" s="186"/>
      <c r="AC978" s="186"/>
      <c r="AD978" s="184"/>
      <c r="AE978" s="184"/>
      <c r="AF978" s="184"/>
    </row>
    <row r="979" spans="1:32" ht="30" x14ac:dyDescent="0.25">
      <c r="A979" s="2339"/>
      <c r="B979" s="2141"/>
      <c r="C979" s="2141"/>
      <c r="D979" s="2141"/>
      <c r="E979" s="2141"/>
      <c r="F979" s="2141"/>
      <c r="G979" s="2141"/>
      <c r="H979" s="2141"/>
      <c r="I979" s="2353"/>
      <c r="J979" s="2354"/>
      <c r="K979" s="2355"/>
      <c r="L979" s="183" t="s">
        <v>395</v>
      </c>
      <c r="M979" s="183" t="s">
        <v>244</v>
      </c>
      <c r="N979" s="183" t="s">
        <v>237</v>
      </c>
      <c r="O979" s="2351"/>
      <c r="P979" s="2877"/>
      <c r="Q979" s="2351"/>
      <c r="R979" s="2352"/>
      <c r="S979" s="2352"/>
      <c r="T979" s="183" t="s">
        <v>394</v>
      </c>
      <c r="U979" s="200"/>
      <c r="V979" s="200"/>
      <c r="W979" s="200"/>
      <c r="X979" s="200"/>
      <c r="Y979" s="197"/>
      <c r="Z979" s="199"/>
      <c r="AA979" s="197"/>
      <c r="AB979" s="197"/>
      <c r="AC979" s="197"/>
      <c r="AD979" s="199"/>
      <c r="AE979" s="199"/>
      <c r="AF979" s="199"/>
    </row>
    <row r="980" spans="1:32" ht="30" x14ac:dyDescent="0.25">
      <c r="A980" s="2339"/>
      <c r="B980" s="2141"/>
      <c r="C980" s="2141"/>
      <c r="D980" s="2141"/>
      <c r="E980" s="2141"/>
      <c r="F980" s="2141"/>
      <c r="G980" s="2141"/>
      <c r="H980" s="2141"/>
      <c r="I980" s="2353"/>
      <c r="J980" s="2354"/>
      <c r="K980" s="2355"/>
      <c r="L980" s="183" t="s">
        <v>396</v>
      </c>
      <c r="M980" s="183" t="s">
        <v>244</v>
      </c>
      <c r="N980" s="183" t="s">
        <v>237</v>
      </c>
      <c r="O980" s="2351" t="s">
        <v>213</v>
      </c>
      <c r="P980" s="2877"/>
      <c r="Q980" s="2351" t="s">
        <v>265</v>
      </c>
      <c r="R980" s="2352">
        <v>1</v>
      </c>
      <c r="S980" s="2352"/>
      <c r="T980" s="183" t="s">
        <v>397</v>
      </c>
      <c r="U980" s="200"/>
      <c r="V980" s="200"/>
      <c r="W980" s="200"/>
      <c r="X980" s="200"/>
      <c r="Y980" s="197"/>
      <c r="Z980" s="199"/>
      <c r="AA980" s="197"/>
      <c r="AB980" s="197"/>
      <c r="AC980" s="197"/>
      <c r="AD980" s="199"/>
      <c r="AE980" s="199"/>
      <c r="AF980" s="199"/>
    </row>
    <row r="981" spans="1:32" ht="30.75" thickBot="1" x14ac:dyDescent="0.3">
      <c r="A981" s="2350"/>
      <c r="B981" s="2142"/>
      <c r="C981" s="2142"/>
      <c r="D981" s="2142"/>
      <c r="E981" s="2142"/>
      <c r="F981" s="2142"/>
      <c r="G981" s="2142"/>
      <c r="H981" s="2142"/>
      <c r="I981" s="2345"/>
      <c r="J981" s="2347"/>
      <c r="K981" s="2349"/>
      <c r="L981" s="201" t="s">
        <v>398</v>
      </c>
      <c r="M981" s="201" t="s">
        <v>244</v>
      </c>
      <c r="N981" s="201" t="s">
        <v>237</v>
      </c>
      <c r="O981" s="2154"/>
      <c r="P981" s="2876"/>
      <c r="Q981" s="2154"/>
      <c r="R981" s="2195"/>
      <c r="S981" s="2195"/>
      <c r="T981" s="201" t="s">
        <v>399</v>
      </c>
      <c r="U981" s="194"/>
      <c r="V981" s="194"/>
      <c r="W981" s="194"/>
      <c r="X981" s="194"/>
      <c r="Y981" s="193"/>
      <c r="Z981" s="192"/>
      <c r="AA981" s="192"/>
      <c r="AB981" s="192"/>
      <c r="AC981" s="193"/>
      <c r="AD981" s="192"/>
      <c r="AE981" s="192"/>
      <c r="AF981" s="192"/>
    </row>
    <row r="982" spans="1:32" ht="30" x14ac:dyDescent="0.25">
      <c r="A982" s="2136">
        <v>103</v>
      </c>
      <c r="B982" s="1840" t="s">
        <v>61</v>
      </c>
      <c r="C982" s="1840" t="s">
        <v>67</v>
      </c>
      <c r="D982" s="1840" t="s">
        <v>74</v>
      </c>
      <c r="E982" s="1840" t="s">
        <v>90</v>
      </c>
      <c r="F982" s="1840" t="s">
        <v>55</v>
      </c>
      <c r="G982" s="1840" t="s">
        <v>97</v>
      </c>
      <c r="H982" s="1840" t="s">
        <v>115</v>
      </c>
      <c r="I982" s="2170" t="s">
        <v>351</v>
      </c>
      <c r="J982" s="2340" t="s">
        <v>352</v>
      </c>
      <c r="K982" s="2174" t="s">
        <v>48</v>
      </c>
      <c r="L982" s="1188" t="s">
        <v>380</v>
      </c>
      <c r="M982" s="1188" t="s">
        <v>244</v>
      </c>
      <c r="N982" s="1188" t="s">
        <v>241</v>
      </c>
      <c r="O982" s="2158" t="s">
        <v>213</v>
      </c>
      <c r="P982" s="2871">
        <v>9244096.9100000001</v>
      </c>
      <c r="Q982" s="2158" t="s">
        <v>265</v>
      </c>
      <c r="R982" s="2166">
        <v>1</v>
      </c>
      <c r="S982" s="2166">
        <v>0</v>
      </c>
      <c r="T982" s="1188" t="s">
        <v>381</v>
      </c>
      <c r="U982" s="181"/>
      <c r="V982" s="180"/>
      <c r="W982" s="180"/>
      <c r="X982" s="180"/>
      <c r="Y982" s="180"/>
      <c r="Z982" s="182"/>
      <c r="AA982" s="180"/>
      <c r="AB982" s="180"/>
      <c r="AC982" s="180"/>
      <c r="AD982" s="182"/>
      <c r="AE982" s="182"/>
      <c r="AF982" s="182"/>
    </row>
    <row r="983" spans="1:32" ht="30" x14ac:dyDescent="0.25">
      <c r="A983" s="2137"/>
      <c r="B983" s="1841"/>
      <c r="C983" s="1841"/>
      <c r="D983" s="1841"/>
      <c r="E983" s="1841"/>
      <c r="F983" s="1841"/>
      <c r="G983" s="1841"/>
      <c r="H983" s="1841"/>
      <c r="I983" s="2171"/>
      <c r="J983" s="2341"/>
      <c r="K983" s="2175"/>
      <c r="L983" s="1189" t="s">
        <v>382</v>
      </c>
      <c r="M983" s="1189" t="s">
        <v>244</v>
      </c>
      <c r="N983" s="1189" t="s">
        <v>237</v>
      </c>
      <c r="O983" s="2159"/>
      <c r="P983" s="2872"/>
      <c r="Q983" s="2159"/>
      <c r="R983" s="2167"/>
      <c r="S983" s="2167"/>
      <c r="T983" s="1189" t="s">
        <v>383</v>
      </c>
      <c r="U983" s="189"/>
      <c r="V983" s="189"/>
      <c r="W983" s="189"/>
      <c r="X983" s="188"/>
      <c r="Y983" s="188"/>
      <c r="Z983" s="190"/>
      <c r="AA983" s="188"/>
      <c r="AB983" s="188"/>
      <c r="AC983" s="188"/>
      <c r="AD983" s="190"/>
      <c r="AE983" s="190"/>
      <c r="AF983" s="190"/>
    </row>
    <row r="984" spans="1:32" ht="30" x14ac:dyDescent="0.25">
      <c r="A984" s="2137"/>
      <c r="B984" s="1841"/>
      <c r="C984" s="1841"/>
      <c r="D984" s="1841"/>
      <c r="E984" s="1841"/>
      <c r="F984" s="1841"/>
      <c r="G984" s="1841"/>
      <c r="H984" s="1841"/>
      <c r="I984" s="2171"/>
      <c r="J984" s="2341"/>
      <c r="K984" s="2175"/>
      <c r="L984" s="1189" t="s">
        <v>384</v>
      </c>
      <c r="M984" s="1189" t="s">
        <v>244</v>
      </c>
      <c r="N984" s="1189" t="s">
        <v>241</v>
      </c>
      <c r="O984" s="2159"/>
      <c r="P984" s="2872"/>
      <c r="Q984" s="2159"/>
      <c r="R984" s="2167"/>
      <c r="S984" s="2167"/>
      <c r="T984" s="1189" t="s">
        <v>385</v>
      </c>
      <c r="U984" s="189"/>
      <c r="V984" s="189"/>
      <c r="W984" s="189"/>
      <c r="X984" s="188"/>
      <c r="Y984" s="188"/>
      <c r="Z984" s="190"/>
      <c r="AA984" s="188"/>
      <c r="AB984" s="188"/>
      <c r="AC984" s="188"/>
      <c r="AD984" s="190"/>
      <c r="AE984" s="190"/>
      <c r="AF984" s="190"/>
    </row>
    <row r="985" spans="1:32" ht="45" x14ac:dyDescent="0.25">
      <c r="A985" s="2137"/>
      <c r="B985" s="1841"/>
      <c r="C985" s="1841"/>
      <c r="D985" s="1841"/>
      <c r="E985" s="1841"/>
      <c r="F985" s="1841"/>
      <c r="G985" s="1841"/>
      <c r="H985" s="1841"/>
      <c r="I985" s="2171"/>
      <c r="J985" s="2341"/>
      <c r="K985" s="2175"/>
      <c r="L985" s="1189" t="s">
        <v>386</v>
      </c>
      <c r="M985" s="1189" t="s">
        <v>244</v>
      </c>
      <c r="N985" s="1189" t="s">
        <v>233</v>
      </c>
      <c r="O985" s="2159"/>
      <c r="P985" s="2872"/>
      <c r="Q985" s="2159"/>
      <c r="R985" s="2167"/>
      <c r="S985" s="2167"/>
      <c r="T985" s="1189" t="s">
        <v>385</v>
      </c>
      <c r="U985" s="189"/>
      <c r="V985" s="189"/>
      <c r="W985" s="189"/>
      <c r="X985" s="188"/>
      <c r="Y985" s="188"/>
      <c r="Z985" s="190"/>
      <c r="AA985" s="188"/>
      <c r="AB985" s="188"/>
      <c r="AC985" s="188"/>
      <c r="AD985" s="190"/>
      <c r="AE985" s="190"/>
      <c r="AF985" s="190"/>
    </row>
    <row r="986" spans="1:32" ht="60" x14ac:dyDescent="0.25">
      <c r="A986" s="2137"/>
      <c r="B986" s="1841"/>
      <c r="C986" s="1841"/>
      <c r="D986" s="1841"/>
      <c r="E986" s="1841"/>
      <c r="F986" s="1841"/>
      <c r="G986" s="1841"/>
      <c r="H986" s="1841"/>
      <c r="I986" s="2172"/>
      <c r="J986" s="2342"/>
      <c r="K986" s="2176"/>
      <c r="L986" s="1189" t="s">
        <v>387</v>
      </c>
      <c r="M986" s="1189" t="s">
        <v>244</v>
      </c>
      <c r="N986" s="1189" t="s">
        <v>233</v>
      </c>
      <c r="O986" s="2160"/>
      <c r="P986" s="2873"/>
      <c r="Q986" s="2160"/>
      <c r="R986" s="2168"/>
      <c r="S986" s="2168"/>
      <c r="T986" s="1189" t="s">
        <v>388</v>
      </c>
      <c r="U986" s="185"/>
      <c r="V986" s="185"/>
      <c r="W986" s="185"/>
      <c r="X986" s="184"/>
      <c r="Y986" s="186"/>
      <c r="Z986" s="184"/>
      <c r="AA986" s="184"/>
      <c r="AB986" s="184"/>
      <c r="AC986" s="186"/>
      <c r="AD986" s="184"/>
      <c r="AE986" s="184"/>
      <c r="AF986" s="184"/>
    </row>
    <row r="987" spans="1:32" ht="30" x14ac:dyDescent="0.25">
      <c r="A987" s="2137"/>
      <c r="B987" s="1841"/>
      <c r="C987" s="1841"/>
      <c r="D987" s="1841"/>
      <c r="E987" s="1841"/>
      <c r="F987" s="1841"/>
      <c r="G987" s="1841"/>
      <c r="H987" s="1841"/>
      <c r="I987" s="2172"/>
      <c r="J987" s="2342"/>
      <c r="K987" s="2176"/>
      <c r="L987" s="1189" t="s">
        <v>389</v>
      </c>
      <c r="M987" s="1189" t="s">
        <v>244</v>
      </c>
      <c r="N987" s="1189" t="s">
        <v>218</v>
      </c>
      <c r="O987" s="2160"/>
      <c r="P987" s="2873"/>
      <c r="Q987" s="2160"/>
      <c r="R987" s="2168"/>
      <c r="S987" s="2168"/>
      <c r="T987" s="1189" t="s">
        <v>390</v>
      </c>
      <c r="U987" s="185"/>
      <c r="V987" s="185"/>
      <c r="W987" s="185"/>
      <c r="X987" s="184"/>
      <c r="Y987" s="186"/>
      <c r="Z987" s="184"/>
      <c r="AA987" s="186"/>
      <c r="AB987" s="186"/>
      <c r="AC987" s="186"/>
      <c r="AD987" s="186"/>
      <c r="AE987" s="184"/>
      <c r="AF987" s="184"/>
    </row>
    <row r="988" spans="1:32" ht="45" x14ac:dyDescent="0.25">
      <c r="A988" s="2137"/>
      <c r="B988" s="1841"/>
      <c r="C988" s="1841"/>
      <c r="D988" s="1841"/>
      <c r="E988" s="1841"/>
      <c r="F988" s="1841"/>
      <c r="G988" s="1841"/>
      <c r="H988" s="1841"/>
      <c r="I988" s="2172"/>
      <c r="J988" s="2342"/>
      <c r="K988" s="2176"/>
      <c r="L988" s="1189" t="s">
        <v>391</v>
      </c>
      <c r="M988" s="1189" t="s">
        <v>244</v>
      </c>
      <c r="N988" s="1189" t="s">
        <v>233</v>
      </c>
      <c r="O988" s="2160"/>
      <c r="P988" s="2873"/>
      <c r="Q988" s="2160"/>
      <c r="R988" s="2168"/>
      <c r="S988" s="2168"/>
      <c r="T988" s="1189" t="s">
        <v>392</v>
      </c>
      <c r="U988" s="185"/>
      <c r="V988" s="185"/>
      <c r="W988" s="185"/>
      <c r="X988" s="184"/>
      <c r="Y988" s="184"/>
      <c r="Z988" s="184"/>
      <c r="AA988" s="184"/>
      <c r="AB988" s="184"/>
      <c r="AC988" s="184"/>
      <c r="AD988" s="184"/>
      <c r="AE988" s="184"/>
      <c r="AF988" s="184"/>
    </row>
    <row r="989" spans="1:32" ht="30" x14ac:dyDescent="0.25">
      <c r="A989" s="2137"/>
      <c r="B989" s="1841"/>
      <c r="C989" s="1841"/>
      <c r="D989" s="1841"/>
      <c r="E989" s="1841"/>
      <c r="F989" s="1841"/>
      <c r="G989" s="1841"/>
      <c r="H989" s="1841"/>
      <c r="I989" s="2172"/>
      <c r="J989" s="2342"/>
      <c r="K989" s="2176"/>
      <c r="L989" s="1189" t="s">
        <v>393</v>
      </c>
      <c r="M989" s="1189" t="s">
        <v>244</v>
      </c>
      <c r="N989" s="1189" t="s">
        <v>241</v>
      </c>
      <c r="O989" s="2160"/>
      <c r="P989" s="2873"/>
      <c r="Q989" s="2160"/>
      <c r="R989" s="2168"/>
      <c r="S989" s="2168"/>
      <c r="T989" s="1189" t="s">
        <v>394</v>
      </c>
      <c r="U989" s="187"/>
      <c r="V989" s="187"/>
      <c r="W989" s="187"/>
      <c r="X989" s="186"/>
      <c r="Y989" s="186"/>
      <c r="Z989" s="184"/>
      <c r="AA989" s="186"/>
      <c r="AB989" s="186"/>
      <c r="AC989" s="186"/>
      <c r="AD989" s="184"/>
      <c r="AE989" s="184"/>
      <c r="AF989" s="184"/>
    </row>
    <row r="990" spans="1:32" ht="30" x14ac:dyDescent="0.25">
      <c r="A990" s="2137"/>
      <c r="B990" s="1841"/>
      <c r="C990" s="1841"/>
      <c r="D990" s="1841"/>
      <c r="E990" s="1841"/>
      <c r="F990" s="1841"/>
      <c r="G990" s="1841"/>
      <c r="H990" s="1841"/>
      <c r="I990" s="2356"/>
      <c r="J990" s="2357"/>
      <c r="K990" s="2205"/>
      <c r="L990" s="1189" t="s">
        <v>395</v>
      </c>
      <c r="M990" s="1189" t="s">
        <v>244</v>
      </c>
      <c r="N990" s="1189" t="s">
        <v>237</v>
      </c>
      <c r="O990" s="2196"/>
      <c r="P990" s="2878"/>
      <c r="Q990" s="2196"/>
      <c r="R990" s="2198"/>
      <c r="S990" s="2198"/>
      <c r="T990" s="1189" t="s">
        <v>394</v>
      </c>
      <c r="U990" s="200"/>
      <c r="V990" s="200"/>
      <c r="W990" s="200"/>
      <c r="X990" s="197"/>
      <c r="Y990" s="197"/>
      <c r="Z990" s="199"/>
      <c r="AA990" s="197"/>
      <c r="AB990" s="197"/>
      <c r="AC990" s="197"/>
      <c r="AD990" s="199"/>
      <c r="AE990" s="199"/>
      <c r="AF990" s="199"/>
    </row>
    <row r="991" spans="1:32" ht="30" x14ac:dyDescent="0.25">
      <c r="A991" s="2137"/>
      <c r="B991" s="1841"/>
      <c r="C991" s="1841"/>
      <c r="D991" s="1841"/>
      <c r="E991" s="1841"/>
      <c r="F991" s="1841"/>
      <c r="G991" s="1841"/>
      <c r="H991" s="1841"/>
      <c r="I991" s="2356"/>
      <c r="J991" s="2357"/>
      <c r="K991" s="2205"/>
      <c r="L991" s="1189" t="s">
        <v>396</v>
      </c>
      <c r="M991" s="1189" t="s">
        <v>244</v>
      </c>
      <c r="N991" s="1189" t="s">
        <v>237</v>
      </c>
      <c r="O991" s="2196" t="s">
        <v>213</v>
      </c>
      <c r="P991" s="2878"/>
      <c r="Q991" s="2196" t="s">
        <v>265</v>
      </c>
      <c r="R991" s="2198">
        <v>1</v>
      </c>
      <c r="S991" s="2198"/>
      <c r="T991" s="1189" t="s">
        <v>397</v>
      </c>
      <c r="U991" s="200"/>
      <c r="V991" s="200"/>
      <c r="W991" s="200"/>
      <c r="X991" s="197"/>
      <c r="Y991" s="197"/>
      <c r="Z991" s="199"/>
      <c r="AA991" s="197"/>
      <c r="AB991" s="197"/>
      <c r="AC991" s="197"/>
      <c r="AD991" s="199"/>
      <c r="AE991" s="199"/>
      <c r="AF991" s="199"/>
    </row>
    <row r="992" spans="1:32" ht="30.75" thickBot="1" x14ac:dyDescent="0.3">
      <c r="A992" s="2138"/>
      <c r="B992" s="2139"/>
      <c r="C992" s="2139"/>
      <c r="D992" s="2139"/>
      <c r="E992" s="2139"/>
      <c r="F992" s="2139"/>
      <c r="G992" s="2139"/>
      <c r="H992" s="2139"/>
      <c r="I992" s="2173"/>
      <c r="J992" s="2343"/>
      <c r="K992" s="2177"/>
      <c r="L992" s="1190" t="s">
        <v>398</v>
      </c>
      <c r="M992" s="1190" t="s">
        <v>244</v>
      </c>
      <c r="N992" s="1190" t="s">
        <v>237</v>
      </c>
      <c r="O992" s="2161"/>
      <c r="P992" s="2874"/>
      <c r="Q992" s="2161"/>
      <c r="R992" s="2169"/>
      <c r="S992" s="2169"/>
      <c r="T992" s="1190" t="s">
        <v>399</v>
      </c>
      <c r="U992" s="194"/>
      <c r="V992" s="194"/>
      <c r="W992" s="194"/>
      <c r="X992" s="192"/>
      <c r="Y992" s="193"/>
      <c r="Z992" s="192"/>
      <c r="AA992" s="192"/>
      <c r="AB992" s="192"/>
      <c r="AC992" s="193"/>
      <c r="AD992" s="192"/>
      <c r="AE992" s="192"/>
      <c r="AF992" s="192"/>
    </row>
    <row r="993" spans="1:32" ht="30" x14ac:dyDescent="0.25">
      <c r="A993" s="2338">
        <v>104</v>
      </c>
      <c r="B993" s="2140" t="s">
        <v>61</v>
      </c>
      <c r="C993" s="2140" t="s">
        <v>64</v>
      </c>
      <c r="D993" s="2140" t="s">
        <v>70</v>
      </c>
      <c r="E993" s="2140" t="s">
        <v>87</v>
      </c>
      <c r="F993" s="2140" t="s">
        <v>55</v>
      </c>
      <c r="G993" s="2140" t="s">
        <v>97</v>
      </c>
      <c r="H993" s="2140" t="s">
        <v>115</v>
      </c>
      <c r="I993" s="2332" t="s">
        <v>353</v>
      </c>
      <c r="J993" s="2334" t="s">
        <v>354</v>
      </c>
      <c r="K993" s="2336" t="s">
        <v>48</v>
      </c>
      <c r="L993" s="179" t="s">
        <v>380</v>
      </c>
      <c r="M993" s="179" t="s">
        <v>244</v>
      </c>
      <c r="N993" s="179" t="s">
        <v>241</v>
      </c>
      <c r="O993" s="2152" t="s">
        <v>213</v>
      </c>
      <c r="P993" s="2869">
        <v>50000000</v>
      </c>
      <c r="Q993" s="2152" t="s">
        <v>265</v>
      </c>
      <c r="R993" s="2192">
        <v>1</v>
      </c>
      <c r="S993" s="2192"/>
      <c r="T993" s="179" t="s">
        <v>381</v>
      </c>
      <c r="U993" s="181"/>
      <c r="V993" s="180"/>
      <c r="W993" s="180"/>
      <c r="X993" s="180"/>
      <c r="Y993" s="180"/>
      <c r="Z993" s="182"/>
      <c r="AA993" s="180"/>
      <c r="AB993" s="180"/>
      <c r="AC993" s="180"/>
      <c r="AD993" s="182"/>
      <c r="AE993" s="182"/>
      <c r="AF993" s="182"/>
    </row>
    <row r="994" spans="1:32" ht="30" x14ac:dyDescent="0.25">
      <c r="A994" s="2339"/>
      <c r="B994" s="2141"/>
      <c r="C994" s="2141"/>
      <c r="D994" s="2141"/>
      <c r="E994" s="2141"/>
      <c r="F994" s="2141"/>
      <c r="G994" s="2141"/>
      <c r="H994" s="2141"/>
      <c r="I994" s="2344"/>
      <c r="J994" s="2346"/>
      <c r="K994" s="2348"/>
      <c r="L994" s="183" t="s">
        <v>382</v>
      </c>
      <c r="M994" s="183" t="s">
        <v>244</v>
      </c>
      <c r="N994" s="183" t="s">
        <v>237</v>
      </c>
      <c r="O994" s="2187"/>
      <c r="P994" s="2875"/>
      <c r="Q994" s="2187"/>
      <c r="R994" s="2193"/>
      <c r="S994" s="2193"/>
      <c r="T994" s="183" t="s">
        <v>383</v>
      </c>
      <c r="U994" s="189"/>
      <c r="V994" s="189"/>
      <c r="W994" s="189"/>
      <c r="X994" s="189"/>
      <c r="Y994" s="189"/>
      <c r="Z994" s="190"/>
      <c r="AA994" s="188"/>
      <c r="AB994" s="188"/>
      <c r="AC994" s="188"/>
      <c r="AD994" s="190"/>
      <c r="AE994" s="190"/>
      <c r="AF994" s="190"/>
    </row>
    <row r="995" spans="1:32" ht="30" x14ac:dyDescent="0.25">
      <c r="A995" s="2339"/>
      <c r="B995" s="2141"/>
      <c r="C995" s="2141"/>
      <c r="D995" s="2141"/>
      <c r="E995" s="2141"/>
      <c r="F995" s="2141"/>
      <c r="G995" s="2141"/>
      <c r="H995" s="2141"/>
      <c r="I995" s="2344"/>
      <c r="J995" s="2346"/>
      <c r="K995" s="2348"/>
      <c r="L995" s="183" t="s">
        <v>384</v>
      </c>
      <c r="M995" s="183" t="s">
        <v>244</v>
      </c>
      <c r="N995" s="183" t="s">
        <v>241</v>
      </c>
      <c r="O995" s="2187"/>
      <c r="P995" s="2875"/>
      <c r="Q995" s="2187"/>
      <c r="R995" s="2193"/>
      <c r="S995" s="2193"/>
      <c r="T995" s="183" t="s">
        <v>385</v>
      </c>
      <c r="U995" s="189"/>
      <c r="V995" s="189"/>
      <c r="W995" s="189"/>
      <c r="X995" s="189"/>
      <c r="Y995" s="189"/>
      <c r="Z995" s="190"/>
      <c r="AA995" s="188"/>
      <c r="AB995" s="188"/>
      <c r="AC995" s="188"/>
      <c r="AD995" s="190"/>
      <c r="AE995" s="190"/>
      <c r="AF995" s="190"/>
    </row>
    <row r="996" spans="1:32" ht="45" x14ac:dyDescent="0.25">
      <c r="A996" s="2339"/>
      <c r="B996" s="2141"/>
      <c r="C996" s="2141"/>
      <c r="D996" s="2141"/>
      <c r="E996" s="2141"/>
      <c r="F996" s="2141"/>
      <c r="G996" s="2141"/>
      <c r="H996" s="2141"/>
      <c r="I996" s="2344"/>
      <c r="J996" s="2346"/>
      <c r="K996" s="2348"/>
      <c r="L996" s="183" t="s">
        <v>386</v>
      </c>
      <c r="M996" s="183" t="s">
        <v>244</v>
      </c>
      <c r="N996" s="183" t="s">
        <v>233</v>
      </c>
      <c r="O996" s="2187"/>
      <c r="P996" s="2875"/>
      <c r="Q996" s="2187"/>
      <c r="R996" s="2193"/>
      <c r="S996" s="2193"/>
      <c r="T996" s="183" t="s">
        <v>385</v>
      </c>
      <c r="U996" s="189"/>
      <c r="V996" s="189"/>
      <c r="W996" s="189"/>
      <c r="X996" s="189"/>
      <c r="Y996" s="189"/>
      <c r="Z996" s="190"/>
      <c r="AA996" s="188"/>
      <c r="AB996" s="188"/>
      <c r="AC996" s="188"/>
      <c r="AD996" s="190"/>
      <c r="AE996" s="190"/>
      <c r="AF996" s="190"/>
    </row>
    <row r="997" spans="1:32" ht="60" x14ac:dyDescent="0.25">
      <c r="A997" s="2339"/>
      <c r="B997" s="2141"/>
      <c r="C997" s="2141"/>
      <c r="D997" s="2141"/>
      <c r="E997" s="2141"/>
      <c r="F997" s="2141"/>
      <c r="G997" s="2141"/>
      <c r="H997" s="2141"/>
      <c r="I997" s="2333"/>
      <c r="J997" s="2335"/>
      <c r="K997" s="2337"/>
      <c r="L997" s="183" t="s">
        <v>387</v>
      </c>
      <c r="M997" s="183" t="s">
        <v>244</v>
      </c>
      <c r="N997" s="183" t="s">
        <v>233</v>
      </c>
      <c r="O997" s="2153"/>
      <c r="P997" s="2870"/>
      <c r="Q997" s="2153"/>
      <c r="R997" s="2194"/>
      <c r="S997" s="2194"/>
      <c r="T997" s="183" t="s">
        <v>388</v>
      </c>
      <c r="U997" s="185"/>
      <c r="V997" s="185"/>
      <c r="W997" s="185"/>
      <c r="X997" s="185"/>
      <c r="Y997" s="187"/>
      <c r="Z997" s="184"/>
      <c r="AA997" s="184"/>
      <c r="AB997" s="184"/>
      <c r="AC997" s="186"/>
      <c r="AD997" s="184"/>
      <c r="AE997" s="184"/>
      <c r="AF997" s="184"/>
    </row>
    <row r="998" spans="1:32" ht="30" x14ac:dyDescent="0.25">
      <c r="A998" s="2339"/>
      <c r="B998" s="2141"/>
      <c r="C998" s="2141"/>
      <c r="D998" s="2141"/>
      <c r="E998" s="2141"/>
      <c r="F998" s="2141"/>
      <c r="G998" s="2141"/>
      <c r="H998" s="2141"/>
      <c r="I998" s="2333"/>
      <c r="J998" s="2335"/>
      <c r="K998" s="2337"/>
      <c r="L998" s="183" t="s">
        <v>389</v>
      </c>
      <c r="M998" s="183" t="s">
        <v>244</v>
      </c>
      <c r="N998" s="183" t="s">
        <v>218</v>
      </c>
      <c r="O998" s="2153"/>
      <c r="P998" s="2870"/>
      <c r="Q998" s="2153"/>
      <c r="R998" s="2194"/>
      <c r="S998" s="2194"/>
      <c r="T998" s="183" t="s">
        <v>390</v>
      </c>
      <c r="U998" s="185"/>
      <c r="V998" s="185"/>
      <c r="W998" s="185"/>
      <c r="X998" s="185"/>
      <c r="Y998" s="187"/>
      <c r="Z998" s="184"/>
      <c r="AA998" s="186"/>
      <c r="AB998" s="186"/>
      <c r="AC998" s="186"/>
      <c r="AD998" s="186"/>
      <c r="AE998" s="184"/>
      <c r="AF998" s="184"/>
    </row>
    <row r="999" spans="1:32" ht="45" x14ac:dyDescent="0.25">
      <c r="A999" s="2339"/>
      <c r="B999" s="2141"/>
      <c r="C999" s="2141"/>
      <c r="D999" s="2141"/>
      <c r="E999" s="2141"/>
      <c r="F999" s="2141"/>
      <c r="G999" s="2141"/>
      <c r="H999" s="2141"/>
      <c r="I999" s="2333"/>
      <c r="J999" s="2335"/>
      <c r="K999" s="2337"/>
      <c r="L999" s="183" t="s">
        <v>391</v>
      </c>
      <c r="M999" s="183" t="s">
        <v>244</v>
      </c>
      <c r="N999" s="183" t="s">
        <v>233</v>
      </c>
      <c r="O999" s="2153"/>
      <c r="P999" s="2870"/>
      <c r="Q999" s="2153"/>
      <c r="R999" s="2194"/>
      <c r="S999" s="2194"/>
      <c r="T999" s="183" t="s">
        <v>392</v>
      </c>
      <c r="U999" s="185"/>
      <c r="V999" s="185"/>
      <c r="W999" s="185"/>
      <c r="X999" s="185"/>
      <c r="Y999" s="185"/>
      <c r="Z999" s="184"/>
      <c r="AA999" s="184"/>
      <c r="AB999" s="184"/>
      <c r="AC999" s="184"/>
      <c r="AD999" s="184"/>
      <c r="AE999" s="184"/>
      <c r="AF999" s="184"/>
    </row>
    <row r="1000" spans="1:32" ht="30" x14ac:dyDescent="0.25">
      <c r="A1000" s="2339"/>
      <c r="B1000" s="2141"/>
      <c r="C1000" s="2141"/>
      <c r="D1000" s="2141"/>
      <c r="E1000" s="2141"/>
      <c r="F1000" s="2141"/>
      <c r="G1000" s="2141"/>
      <c r="H1000" s="2141"/>
      <c r="I1000" s="2333"/>
      <c r="J1000" s="2335"/>
      <c r="K1000" s="2337"/>
      <c r="L1000" s="183" t="s">
        <v>393</v>
      </c>
      <c r="M1000" s="183" t="s">
        <v>244</v>
      </c>
      <c r="N1000" s="183" t="s">
        <v>241</v>
      </c>
      <c r="O1000" s="2153"/>
      <c r="P1000" s="2870"/>
      <c r="Q1000" s="2153"/>
      <c r="R1000" s="2194"/>
      <c r="S1000" s="2194"/>
      <c r="T1000" s="183" t="s">
        <v>394</v>
      </c>
      <c r="U1000" s="187"/>
      <c r="V1000" s="187"/>
      <c r="W1000" s="187"/>
      <c r="X1000" s="187"/>
      <c r="Y1000" s="187"/>
      <c r="Z1000" s="184"/>
      <c r="AA1000" s="186"/>
      <c r="AB1000" s="186"/>
      <c r="AC1000" s="186"/>
      <c r="AD1000" s="184"/>
      <c r="AE1000" s="184"/>
      <c r="AF1000" s="184"/>
    </row>
    <row r="1001" spans="1:32" ht="30" x14ac:dyDescent="0.25">
      <c r="A1001" s="2339"/>
      <c r="B1001" s="2141"/>
      <c r="C1001" s="2141"/>
      <c r="D1001" s="2141"/>
      <c r="E1001" s="2141"/>
      <c r="F1001" s="2141"/>
      <c r="G1001" s="2141"/>
      <c r="H1001" s="2141"/>
      <c r="I1001" s="2353"/>
      <c r="J1001" s="2354"/>
      <c r="K1001" s="2355"/>
      <c r="L1001" s="183" t="s">
        <v>395</v>
      </c>
      <c r="M1001" s="183" t="s">
        <v>244</v>
      </c>
      <c r="N1001" s="183" t="s">
        <v>237</v>
      </c>
      <c r="O1001" s="2351"/>
      <c r="P1001" s="2877"/>
      <c r="Q1001" s="2351"/>
      <c r="R1001" s="2352"/>
      <c r="S1001" s="2352"/>
      <c r="T1001" s="183" t="s">
        <v>394</v>
      </c>
      <c r="U1001" s="200"/>
      <c r="V1001" s="200"/>
      <c r="W1001" s="200"/>
      <c r="X1001" s="200"/>
      <c r="Y1001" s="200"/>
      <c r="Z1001" s="199"/>
      <c r="AA1001" s="197"/>
      <c r="AB1001" s="197"/>
      <c r="AC1001" s="197"/>
      <c r="AD1001" s="199"/>
      <c r="AE1001" s="199"/>
      <c r="AF1001" s="199"/>
    </row>
    <row r="1002" spans="1:32" ht="30" x14ac:dyDescent="0.25">
      <c r="A1002" s="2339"/>
      <c r="B1002" s="2141"/>
      <c r="C1002" s="2141"/>
      <c r="D1002" s="2141"/>
      <c r="E1002" s="2141"/>
      <c r="F1002" s="2141"/>
      <c r="G1002" s="2141"/>
      <c r="H1002" s="2141"/>
      <c r="I1002" s="2353"/>
      <c r="J1002" s="2354"/>
      <c r="K1002" s="2355"/>
      <c r="L1002" s="183" t="s">
        <v>396</v>
      </c>
      <c r="M1002" s="183" t="s">
        <v>244</v>
      </c>
      <c r="N1002" s="183" t="s">
        <v>237</v>
      </c>
      <c r="O1002" s="2351" t="s">
        <v>213</v>
      </c>
      <c r="P1002" s="2877"/>
      <c r="Q1002" s="2351" t="s">
        <v>265</v>
      </c>
      <c r="R1002" s="2352">
        <v>1</v>
      </c>
      <c r="S1002" s="2352"/>
      <c r="T1002" s="183" t="s">
        <v>397</v>
      </c>
      <c r="U1002" s="200"/>
      <c r="V1002" s="200"/>
      <c r="W1002" s="200"/>
      <c r="X1002" s="200"/>
      <c r="Y1002" s="200"/>
      <c r="Z1002" s="199"/>
      <c r="AA1002" s="197"/>
      <c r="AB1002" s="197"/>
      <c r="AC1002" s="197"/>
      <c r="AD1002" s="199"/>
      <c r="AE1002" s="199"/>
      <c r="AF1002" s="199"/>
    </row>
    <row r="1003" spans="1:32" ht="30.75" thickBot="1" x14ac:dyDescent="0.3">
      <c r="A1003" s="2350"/>
      <c r="B1003" s="2142"/>
      <c r="C1003" s="2142"/>
      <c r="D1003" s="2142"/>
      <c r="E1003" s="2142"/>
      <c r="F1003" s="2142"/>
      <c r="G1003" s="2142"/>
      <c r="H1003" s="2142"/>
      <c r="I1003" s="2345"/>
      <c r="J1003" s="2347"/>
      <c r="K1003" s="2349"/>
      <c r="L1003" s="201" t="s">
        <v>398</v>
      </c>
      <c r="M1003" s="201" t="s">
        <v>244</v>
      </c>
      <c r="N1003" s="201" t="s">
        <v>237</v>
      </c>
      <c r="O1003" s="2154"/>
      <c r="P1003" s="2876"/>
      <c r="Q1003" s="2154"/>
      <c r="R1003" s="2195"/>
      <c r="S1003" s="2195"/>
      <c r="T1003" s="201" t="s">
        <v>399</v>
      </c>
      <c r="U1003" s="194"/>
      <c r="V1003" s="194"/>
      <c r="W1003" s="194"/>
      <c r="X1003" s="194"/>
      <c r="Y1003" s="196"/>
      <c r="Z1003" s="192"/>
      <c r="AA1003" s="192"/>
      <c r="AB1003" s="192"/>
      <c r="AC1003" s="193"/>
      <c r="AD1003" s="192"/>
      <c r="AE1003" s="192"/>
      <c r="AF1003" s="192"/>
    </row>
    <row r="1004" spans="1:32" ht="30" x14ac:dyDescent="0.25">
      <c r="A1004" s="2136">
        <v>105</v>
      </c>
      <c r="B1004" s="1840" t="s">
        <v>61</v>
      </c>
      <c r="C1004" s="1840" t="s">
        <v>66</v>
      </c>
      <c r="D1004" s="1840" t="s">
        <v>73</v>
      </c>
      <c r="E1004" s="1840" t="s">
        <v>89</v>
      </c>
      <c r="F1004" s="1840" t="s">
        <v>55</v>
      </c>
      <c r="G1004" s="1840" t="s">
        <v>97</v>
      </c>
      <c r="H1004" s="1840" t="s">
        <v>115</v>
      </c>
      <c r="I1004" s="2170" t="s">
        <v>355</v>
      </c>
      <c r="J1004" s="2340" t="s">
        <v>356</v>
      </c>
      <c r="K1004" s="2174" t="s">
        <v>48</v>
      </c>
      <c r="L1004" s="1188" t="s">
        <v>380</v>
      </c>
      <c r="M1004" s="1188" t="s">
        <v>244</v>
      </c>
      <c r="N1004" s="1188" t="s">
        <v>241</v>
      </c>
      <c r="O1004" s="2158" t="s">
        <v>213</v>
      </c>
      <c r="P1004" s="2871">
        <v>15896531.90206</v>
      </c>
      <c r="Q1004" s="2158" t="s">
        <v>265</v>
      </c>
      <c r="R1004" s="2166">
        <v>1</v>
      </c>
      <c r="S1004" s="2166">
        <v>0</v>
      </c>
      <c r="T1004" s="1188" t="s">
        <v>381</v>
      </c>
      <c r="U1004" s="181"/>
      <c r="V1004" s="180"/>
      <c r="W1004" s="180"/>
      <c r="X1004" s="180"/>
      <c r="Y1004" s="180"/>
      <c r="Z1004" s="182"/>
      <c r="AA1004" s="180"/>
      <c r="AB1004" s="180"/>
      <c r="AC1004" s="180"/>
      <c r="AD1004" s="182"/>
      <c r="AE1004" s="182"/>
      <c r="AF1004" s="182"/>
    </row>
    <row r="1005" spans="1:32" ht="30" x14ac:dyDescent="0.25">
      <c r="A1005" s="2137"/>
      <c r="B1005" s="1841"/>
      <c r="C1005" s="1841"/>
      <c r="D1005" s="1841"/>
      <c r="E1005" s="1841"/>
      <c r="F1005" s="1841"/>
      <c r="G1005" s="1841"/>
      <c r="H1005" s="1841"/>
      <c r="I1005" s="2171"/>
      <c r="J1005" s="2341"/>
      <c r="K1005" s="2175"/>
      <c r="L1005" s="1189" t="s">
        <v>382</v>
      </c>
      <c r="M1005" s="1189" t="s">
        <v>244</v>
      </c>
      <c r="N1005" s="1189" t="s">
        <v>237</v>
      </c>
      <c r="O1005" s="2159"/>
      <c r="P1005" s="2872"/>
      <c r="Q1005" s="2159"/>
      <c r="R1005" s="2167"/>
      <c r="S1005" s="2167"/>
      <c r="T1005" s="1189" t="s">
        <v>383</v>
      </c>
      <c r="U1005" s="189"/>
      <c r="V1005" s="189"/>
      <c r="W1005" s="189"/>
      <c r="X1005" s="189"/>
      <c r="Y1005" s="188"/>
      <c r="Z1005" s="190"/>
      <c r="AA1005" s="188"/>
      <c r="AB1005" s="188"/>
      <c r="AC1005" s="188"/>
      <c r="AD1005" s="190"/>
      <c r="AE1005" s="190"/>
      <c r="AF1005" s="190"/>
    </row>
    <row r="1006" spans="1:32" ht="30" x14ac:dyDescent="0.25">
      <c r="A1006" s="2137"/>
      <c r="B1006" s="1841"/>
      <c r="C1006" s="1841"/>
      <c r="D1006" s="1841"/>
      <c r="E1006" s="1841"/>
      <c r="F1006" s="1841"/>
      <c r="G1006" s="1841"/>
      <c r="H1006" s="1841"/>
      <c r="I1006" s="2171"/>
      <c r="J1006" s="2341"/>
      <c r="K1006" s="2175"/>
      <c r="L1006" s="1189" t="s">
        <v>384</v>
      </c>
      <c r="M1006" s="1189" t="s">
        <v>244</v>
      </c>
      <c r="N1006" s="1189" t="s">
        <v>241</v>
      </c>
      <c r="O1006" s="2159"/>
      <c r="P1006" s="2872"/>
      <c r="Q1006" s="2159"/>
      <c r="R1006" s="2167"/>
      <c r="S1006" s="2167"/>
      <c r="T1006" s="1189" t="s">
        <v>385</v>
      </c>
      <c r="U1006" s="189"/>
      <c r="V1006" s="189"/>
      <c r="W1006" s="189"/>
      <c r="X1006" s="189"/>
      <c r="Y1006" s="188"/>
      <c r="Z1006" s="190"/>
      <c r="AA1006" s="188"/>
      <c r="AB1006" s="188"/>
      <c r="AC1006" s="188"/>
      <c r="AD1006" s="190"/>
      <c r="AE1006" s="190"/>
      <c r="AF1006" s="190"/>
    </row>
    <row r="1007" spans="1:32" ht="45" x14ac:dyDescent="0.25">
      <c r="A1007" s="2137"/>
      <c r="B1007" s="1841"/>
      <c r="C1007" s="1841"/>
      <c r="D1007" s="1841"/>
      <c r="E1007" s="1841"/>
      <c r="F1007" s="1841"/>
      <c r="G1007" s="1841"/>
      <c r="H1007" s="1841"/>
      <c r="I1007" s="2171"/>
      <c r="J1007" s="2341"/>
      <c r="K1007" s="2175"/>
      <c r="L1007" s="1189" t="s">
        <v>386</v>
      </c>
      <c r="M1007" s="1189" t="s">
        <v>244</v>
      </c>
      <c r="N1007" s="1189" t="s">
        <v>233</v>
      </c>
      <c r="O1007" s="2159"/>
      <c r="P1007" s="2872"/>
      <c r="Q1007" s="2159"/>
      <c r="R1007" s="2167"/>
      <c r="S1007" s="2167"/>
      <c r="T1007" s="1189" t="s">
        <v>385</v>
      </c>
      <c r="U1007" s="189"/>
      <c r="V1007" s="189"/>
      <c r="W1007" s="189"/>
      <c r="X1007" s="189"/>
      <c r="Y1007" s="188"/>
      <c r="Z1007" s="190"/>
      <c r="AA1007" s="188"/>
      <c r="AB1007" s="188"/>
      <c r="AC1007" s="188"/>
      <c r="AD1007" s="190"/>
      <c r="AE1007" s="190"/>
      <c r="AF1007" s="190"/>
    </row>
    <row r="1008" spans="1:32" ht="60" x14ac:dyDescent="0.25">
      <c r="A1008" s="2137"/>
      <c r="B1008" s="1841"/>
      <c r="C1008" s="1841"/>
      <c r="D1008" s="1841"/>
      <c r="E1008" s="1841"/>
      <c r="F1008" s="1841"/>
      <c r="G1008" s="1841"/>
      <c r="H1008" s="1841"/>
      <c r="I1008" s="2172"/>
      <c r="J1008" s="2342"/>
      <c r="K1008" s="2176"/>
      <c r="L1008" s="1189" t="s">
        <v>387</v>
      </c>
      <c r="M1008" s="1189" t="s">
        <v>244</v>
      </c>
      <c r="N1008" s="1189" t="s">
        <v>233</v>
      </c>
      <c r="O1008" s="2160"/>
      <c r="P1008" s="2873"/>
      <c r="Q1008" s="2160"/>
      <c r="R1008" s="2168"/>
      <c r="S1008" s="2168"/>
      <c r="T1008" s="1189" t="s">
        <v>388</v>
      </c>
      <c r="U1008" s="185"/>
      <c r="V1008" s="185"/>
      <c r="W1008" s="185"/>
      <c r="X1008" s="185"/>
      <c r="Y1008" s="186"/>
      <c r="Z1008" s="184"/>
      <c r="AA1008" s="184"/>
      <c r="AB1008" s="184"/>
      <c r="AC1008" s="186"/>
      <c r="AD1008" s="184"/>
      <c r="AE1008" s="184"/>
      <c r="AF1008" s="184"/>
    </row>
    <row r="1009" spans="1:32" ht="30" x14ac:dyDescent="0.25">
      <c r="A1009" s="2137"/>
      <c r="B1009" s="1841"/>
      <c r="C1009" s="1841"/>
      <c r="D1009" s="1841"/>
      <c r="E1009" s="1841"/>
      <c r="F1009" s="1841"/>
      <c r="G1009" s="1841"/>
      <c r="H1009" s="1841"/>
      <c r="I1009" s="2172"/>
      <c r="J1009" s="2342"/>
      <c r="K1009" s="2176"/>
      <c r="L1009" s="1189" t="s">
        <v>389</v>
      </c>
      <c r="M1009" s="1189" t="s">
        <v>244</v>
      </c>
      <c r="N1009" s="1189" t="s">
        <v>218</v>
      </c>
      <c r="O1009" s="2160"/>
      <c r="P1009" s="2873"/>
      <c r="Q1009" s="2160"/>
      <c r="R1009" s="2168"/>
      <c r="S1009" s="2168"/>
      <c r="T1009" s="1189" t="s">
        <v>390</v>
      </c>
      <c r="U1009" s="185"/>
      <c r="V1009" s="185"/>
      <c r="W1009" s="185"/>
      <c r="X1009" s="185"/>
      <c r="Y1009" s="186"/>
      <c r="Z1009" s="184"/>
      <c r="AA1009" s="186"/>
      <c r="AB1009" s="186"/>
      <c r="AC1009" s="186"/>
      <c r="AD1009" s="186"/>
      <c r="AE1009" s="184"/>
      <c r="AF1009" s="184"/>
    </row>
    <row r="1010" spans="1:32" ht="45" x14ac:dyDescent="0.25">
      <c r="A1010" s="2137"/>
      <c r="B1010" s="1841"/>
      <c r="C1010" s="1841"/>
      <c r="D1010" s="1841"/>
      <c r="E1010" s="1841"/>
      <c r="F1010" s="1841"/>
      <c r="G1010" s="1841"/>
      <c r="H1010" s="1841"/>
      <c r="I1010" s="2172"/>
      <c r="J1010" s="2342"/>
      <c r="K1010" s="2176"/>
      <c r="L1010" s="1189" t="s">
        <v>391</v>
      </c>
      <c r="M1010" s="1189" t="s">
        <v>244</v>
      </c>
      <c r="N1010" s="1189" t="s">
        <v>233</v>
      </c>
      <c r="O1010" s="2160"/>
      <c r="P1010" s="2873"/>
      <c r="Q1010" s="2160"/>
      <c r="R1010" s="2168"/>
      <c r="S1010" s="2168"/>
      <c r="T1010" s="1189" t="s">
        <v>392</v>
      </c>
      <c r="U1010" s="185"/>
      <c r="V1010" s="185"/>
      <c r="W1010" s="185"/>
      <c r="X1010" s="185"/>
      <c r="Y1010" s="184"/>
      <c r="Z1010" s="184"/>
      <c r="AA1010" s="184"/>
      <c r="AB1010" s="184"/>
      <c r="AC1010" s="184"/>
      <c r="AD1010" s="184"/>
      <c r="AE1010" s="184"/>
      <c r="AF1010" s="184"/>
    </row>
    <row r="1011" spans="1:32" ht="30" x14ac:dyDescent="0.25">
      <c r="A1011" s="2137"/>
      <c r="B1011" s="1841"/>
      <c r="C1011" s="1841"/>
      <c r="D1011" s="1841"/>
      <c r="E1011" s="1841"/>
      <c r="F1011" s="1841"/>
      <c r="G1011" s="1841"/>
      <c r="H1011" s="1841"/>
      <c r="I1011" s="2172"/>
      <c r="J1011" s="2342"/>
      <c r="K1011" s="2176"/>
      <c r="L1011" s="1189" t="s">
        <v>393</v>
      </c>
      <c r="M1011" s="1189" t="s">
        <v>244</v>
      </c>
      <c r="N1011" s="1189" t="s">
        <v>241</v>
      </c>
      <c r="O1011" s="2160"/>
      <c r="P1011" s="2873"/>
      <c r="Q1011" s="2160"/>
      <c r="R1011" s="2168"/>
      <c r="S1011" s="2168"/>
      <c r="T1011" s="1189" t="s">
        <v>394</v>
      </c>
      <c r="U1011" s="187"/>
      <c r="V1011" s="187"/>
      <c r="W1011" s="187"/>
      <c r="X1011" s="187"/>
      <c r="Y1011" s="186"/>
      <c r="Z1011" s="184"/>
      <c r="AA1011" s="186"/>
      <c r="AB1011" s="186"/>
      <c r="AC1011" s="186"/>
      <c r="AD1011" s="184"/>
      <c r="AE1011" s="184"/>
      <c r="AF1011" s="184"/>
    </row>
    <row r="1012" spans="1:32" ht="30" x14ac:dyDescent="0.25">
      <c r="A1012" s="2137"/>
      <c r="B1012" s="1841"/>
      <c r="C1012" s="1841"/>
      <c r="D1012" s="1841"/>
      <c r="E1012" s="1841"/>
      <c r="F1012" s="1841"/>
      <c r="G1012" s="1841"/>
      <c r="H1012" s="1841"/>
      <c r="I1012" s="2356"/>
      <c r="J1012" s="2357"/>
      <c r="K1012" s="2205"/>
      <c r="L1012" s="1189" t="s">
        <v>395</v>
      </c>
      <c r="M1012" s="1189" t="s">
        <v>244</v>
      </c>
      <c r="N1012" s="1189" t="s">
        <v>237</v>
      </c>
      <c r="O1012" s="2196"/>
      <c r="P1012" s="2878"/>
      <c r="Q1012" s="2196"/>
      <c r="R1012" s="2198"/>
      <c r="S1012" s="2198"/>
      <c r="T1012" s="1189" t="s">
        <v>394</v>
      </c>
      <c r="U1012" s="200"/>
      <c r="V1012" s="200"/>
      <c r="W1012" s="200"/>
      <c r="X1012" s="200"/>
      <c r="Y1012" s="197"/>
      <c r="Z1012" s="199"/>
      <c r="AA1012" s="197"/>
      <c r="AB1012" s="197"/>
      <c r="AC1012" s="197"/>
      <c r="AD1012" s="199"/>
      <c r="AE1012" s="199"/>
      <c r="AF1012" s="199"/>
    </row>
    <row r="1013" spans="1:32" ht="30" x14ac:dyDescent="0.25">
      <c r="A1013" s="2137"/>
      <c r="B1013" s="1841"/>
      <c r="C1013" s="1841"/>
      <c r="D1013" s="1841"/>
      <c r="E1013" s="1841"/>
      <c r="F1013" s="1841"/>
      <c r="G1013" s="1841"/>
      <c r="H1013" s="1841"/>
      <c r="I1013" s="2356"/>
      <c r="J1013" s="2357"/>
      <c r="K1013" s="2205"/>
      <c r="L1013" s="1189" t="s">
        <v>396</v>
      </c>
      <c r="M1013" s="1189" t="s">
        <v>244</v>
      </c>
      <c r="N1013" s="1189" t="s">
        <v>237</v>
      </c>
      <c r="O1013" s="2196" t="s">
        <v>213</v>
      </c>
      <c r="P1013" s="2878"/>
      <c r="Q1013" s="2196" t="s">
        <v>265</v>
      </c>
      <c r="R1013" s="2198">
        <v>1</v>
      </c>
      <c r="S1013" s="2198"/>
      <c r="T1013" s="1189" t="s">
        <v>397</v>
      </c>
      <c r="U1013" s="200"/>
      <c r="V1013" s="200"/>
      <c r="W1013" s="200"/>
      <c r="X1013" s="200"/>
      <c r="Y1013" s="197"/>
      <c r="Z1013" s="199"/>
      <c r="AA1013" s="197"/>
      <c r="AB1013" s="197"/>
      <c r="AC1013" s="197"/>
      <c r="AD1013" s="199"/>
      <c r="AE1013" s="199"/>
      <c r="AF1013" s="199"/>
    </row>
    <row r="1014" spans="1:32" ht="30.75" thickBot="1" x14ac:dyDescent="0.3">
      <c r="A1014" s="2138"/>
      <c r="B1014" s="2139"/>
      <c r="C1014" s="2139"/>
      <c r="D1014" s="2139"/>
      <c r="E1014" s="2139"/>
      <c r="F1014" s="2139"/>
      <c r="G1014" s="2139"/>
      <c r="H1014" s="2139"/>
      <c r="I1014" s="2173"/>
      <c r="J1014" s="2343"/>
      <c r="K1014" s="2177"/>
      <c r="L1014" s="1190" t="s">
        <v>398</v>
      </c>
      <c r="M1014" s="1190" t="s">
        <v>244</v>
      </c>
      <c r="N1014" s="1190" t="s">
        <v>237</v>
      </c>
      <c r="O1014" s="2161"/>
      <c r="P1014" s="2874"/>
      <c r="Q1014" s="2161"/>
      <c r="R1014" s="2169"/>
      <c r="S1014" s="2169"/>
      <c r="T1014" s="1190" t="s">
        <v>399</v>
      </c>
      <c r="U1014" s="194"/>
      <c r="V1014" s="194"/>
      <c r="W1014" s="194"/>
      <c r="X1014" s="194"/>
      <c r="Y1014" s="193"/>
      <c r="Z1014" s="192"/>
      <c r="AA1014" s="192"/>
      <c r="AB1014" s="192"/>
      <c r="AC1014" s="193"/>
      <c r="AD1014" s="192"/>
      <c r="AE1014" s="192"/>
      <c r="AF1014" s="192"/>
    </row>
    <row r="1015" spans="1:32" ht="30" x14ac:dyDescent="0.25">
      <c r="A1015" s="2338">
        <v>106</v>
      </c>
      <c r="B1015" s="2140" t="s">
        <v>61</v>
      </c>
      <c r="C1015" s="2140" t="s">
        <v>63</v>
      </c>
      <c r="D1015" s="2140" t="s">
        <v>69</v>
      </c>
      <c r="E1015" s="2140" t="s">
        <v>85</v>
      </c>
      <c r="F1015" s="2140" t="s">
        <v>55</v>
      </c>
      <c r="G1015" s="2140" t="s">
        <v>97</v>
      </c>
      <c r="H1015" s="2140" t="s">
        <v>115</v>
      </c>
      <c r="I1015" s="2332" t="s">
        <v>357</v>
      </c>
      <c r="J1015" s="2334" t="s">
        <v>358</v>
      </c>
      <c r="K1015" s="2336" t="s">
        <v>48</v>
      </c>
      <c r="L1015" s="179" t="s">
        <v>380</v>
      </c>
      <c r="M1015" s="179" t="s">
        <v>244</v>
      </c>
      <c r="N1015" s="179" t="s">
        <v>241</v>
      </c>
      <c r="O1015" s="2152" t="s">
        <v>213</v>
      </c>
      <c r="P1015" s="2869">
        <v>9845370.10152</v>
      </c>
      <c r="Q1015" s="2152" t="s">
        <v>265</v>
      </c>
      <c r="R1015" s="2192">
        <v>1</v>
      </c>
      <c r="S1015" s="2192">
        <v>0</v>
      </c>
      <c r="T1015" s="179" t="s">
        <v>381</v>
      </c>
      <c r="U1015" s="181"/>
      <c r="V1015" s="180"/>
      <c r="W1015" s="180"/>
      <c r="X1015" s="180"/>
      <c r="Y1015" s="180"/>
      <c r="Z1015" s="182"/>
      <c r="AA1015" s="180"/>
      <c r="AB1015" s="180"/>
      <c r="AC1015" s="180"/>
      <c r="AD1015" s="182"/>
      <c r="AE1015" s="182"/>
      <c r="AF1015" s="182"/>
    </row>
    <row r="1016" spans="1:32" ht="30" x14ac:dyDescent="0.25">
      <c r="A1016" s="2339"/>
      <c r="B1016" s="2141"/>
      <c r="C1016" s="2141"/>
      <c r="D1016" s="2141"/>
      <c r="E1016" s="2141"/>
      <c r="F1016" s="2141"/>
      <c r="G1016" s="2141"/>
      <c r="H1016" s="2141"/>
      <c r="I1016" s="2344"/>
      <c r="J1016" s="2346"/>
      <c r="K1016" s="2348"/>
      <c r="L1016" s="183" t="s">
        <v>382</v>
      </c>
      <c r="M1016" s="183" t="s">
        <v>244</v>
      </c>
      <c r="N1016" s="183" t="s">
        <v>237</v>
      </c>
      <c r="O1016" s="2187"/>
      <c r="P1016" s="2875"/>
      <c r="Q1016" s="2187"/>
      <c r="R1016" s="2193"/>
      <c r="S1016" s="2193"/>
      <c r="T1016" s="183" t="s">
        <v>383</v>
      </c>
      <c r="U1016" s="189"/>
      <c r="V1016" s="189"/>
      <c r="W1016" s="189"/>
      <c r="X1016" s="188"/>
      <c r="Y1016" s="188"/>
      <c r="Z1016" s="190"/>
      <c r="AA1016" s="188"/>
      <c r="AB1016" s="188"/>
      <c r="AC1016" s="188"/>
      <c r="AD1016" s="190"/>
      <c r="AE1016" s="190"/>
      <c r="AF1016" s="190"/>
    </row>
    <row r="1017" spans="1:32" ht="30" x14ac:dyDescent="0.25">
      <c r="A1017" s="2339"/>
      <c r="B1017" s="2141"/>
      <c r="C1017" s="2141"/>
      <c r="D1017" s="2141"/>
      <c r="E1017" s="2141"/>
      <c r="F1017" s="2141"/>
      <c r="G1017" s="2141"/>
      <c r="H1017" s="2141"/>
      <c r="I1017" s="2344"/>
      <c r="J1017" s="2346"/>
      <c r="K1017" s="2348"/>
      <c r="L1017" s="183" t="s">
        <v>384</v>
      </c>
      <c r="M1017" s="183" t="s">
        <v>244</v>
      </c>
      <c r="N1017" s="183" t="s">
        <v>241</v>
      </c>
      <c r="O1017" s="2187"/>
      <c r="P1017" s="2875"/>
      <c r="Q1017" s="2187"/>
      <c r="R1017" s="2193"/>
      <c r="S1017" s="2193"/>
      <c r="T1017" s="183" t="s">
        <v>385</v>
      </c>
      <c r="U1017" s="189"/>
      <c r="V1017" s="189"/>
      <c r="W1017" s="189"/>
      <c r="X1017" s="188"/>
      <c r="Y1017" s="188"/>
      <c r="Z1017" s="190"/>
      <c r="AA1017" s="188"/>
      <c r="AB1017" s="188"/>
      <c r="AC1017" s="188"/>
      <c r="AD1017" s="190"/>
      <c r="AE1017" s="190"/>
      <c r="AF1017" s="190"/>
    </row>
    <row r="1018" spans="1:32" ht="45" x14ac:dyDescent="0.25">
      <c r="A1018" s="2339"/>
      <c r="B1018" s="2141"/>
      <c r="C1018" s="2141"/>
      <c r="D1018" s="2141"/>
      <c r="E1018" s="2141"/>
      <c r="F1018" s="2141"/>
      <c r="G1018" s="2141"/>
      <c r="H1018" s="2141"/>
      <c r="I1018" s="2344"/>
      <c r="J1018" s="2346"/>
      <c r="K1018" s="2348"/>
      <c r="L1018" s="183" t="s">
        <v>386</v>
      </c>
      <c r="M1018" s="183" t="s">
        <v>244</v>
      </c>
      <c r="N1018" s="183" t="s">
        <v>233</v>
      </c>
      <c r="O1018" s="2187"/>
      <c r="P1018" s="2875"/>
      <c r="Q1018" s="2187"/>
      <c r="R1018" s="2193"/>
      <c r="S1018" s="2193"/>
      <c r="T1018" s="183" t="s">
        <v>385</v>
      </c>
      <c r="U1018" s="189"/>
      <c r="V1018" s="189"/>
      <c r="W1018" s="189"/>
      <c r="X1018" s="188"/>
      <c r="Y1018" s="188"/>
      <c r="Z1018" s="190"/>
      <c r="AA1018" s="188"/>
      <c r="AB1018" s="188"/>
      <c r="AC1018" s="188"/>
      <c r="AD1018" s="190"/>
      <c r="AE1018" s="190"/>
      <c r="AF1018" s="190"/>
    </row>
    <row r="1019" spans="1:32" ht="60" x14ac:dyDescent="0.25">
      <c r="A1019" s="2339"/>
      <c r="B1019" s="2141"/>
      <c r="C1019" s="2141"/>
      <c r="D1019" s="2141"/>
      <c r="E1019" s="2141"/>
      <c r="F1019" s="2141"/>
      <c r="G1019" s="2141"/>
      <c r="H1019" s="2141"/>
      <c r="I1019" s="2333"/>
      <c r="J1019" s="2335"/>
      <c r="K1019" s="2337"/>
      <c r="L1019" s="183" t="s">
        <v>387</v>
      </c>
      <c r="M1019" s="183" t="s">
        <v>244</v>
      </c>
      <c r="N1019" s="183" t="s">
        <v>233</v>
      </c>
      <c r="O1019" s="2153"/>
      <c r="P1019" s="2870"/>
      <c r="Q1019" s="2153"/>
      <c r="R1019" s="2194"/>
      <c r="S1019" s="2194"/>
      <c r="T1019" s="183" t="s">
        <v>388</v>
      </c>
      <c r="U1019" s="185"/>
      <c r="V1019" s="185"/>
      <c r="W1019" s="185"/>
      <c r="X1019" s="184"/>
      <c r="Y1019" s="186"/>
      <c r="Z1019" s="184"/>
      <c r="AA1019" s="184"/>
      <c r="AB1019" s="184"/>
      <c r="AC1019" s="186"/>
      <c r="AD1019" s="184"/>
      <c r="AE1019" s="184"/>
      <c r="AF1019" s="184"/>
    </row>
    <row r="1020" spans="1:32" ht="30" x14ac:dyDescent="0.25">
      <c r="A1020" s="2339"/>
      <c r="B1020" s="2141"/>
      <c r="C1020" s="2141"/>
      <c r="D1020" s="2141"/>
      <c r="E1020" s="2141"/>
      <c r="F1020" s="2141"/>
      <c r="G1020" s="2141"/>
      <c r="H1020" s="2141"/>
      <c r="I1020" s="2333"/>
      <c r="J1020" s="2335"/>
      <c r="K1020" s="2337"/>
      <c r="L1020" s="183" t="s">
        <v>389</v>
      </c>
      <c r="M1020" s="183" t="s">
        <v>244</v>
      </c>
      <c r="N1020" s="183" t="s">
        <v>218</v>
      </c>
      <c r="O1020" s="2153"/>
      <c r="P1020" s="2870"/>
      <c r="Q1020" s="2153"/>
      <c r="R1020" s="2194"/>
      <c r="S1020" s="2194"/>
      <c r="T1020" s="183" t="s">
        <v>390</v>
      </c>
      <c r="U1020" s="185"/>
      <c r="V1020" s="185"/>
      <c r="W1020" s="185"/>
      <c r="X1020" s="184"/>
      <c r="Y1020" s="186"/>
      <c r="Z1020" s="184"/>
      <c r="AA1020" s="186"/>
      <c r="AB1020" s="186"/>
      <c r="AC1020" s="186"/>
      <c r="AD1020" s="186"/>
      <c r="AE1020" s="184"/>
      <c r="AF1020" s="184"/>
    </row>
    <row r="1021" spans="1:32" ht="45" x14ac:dyDescent="0.25">
      <c r="A1021" s="2339"/>
      <c r="B1021" s="2141"/>
      <c r="C1021" s="2141"/>
      <c r="D1021" s="2141"/>
      <c r="E1021" s="2141"/>
      <c r="F1021" s="2141"/>
      <c r="G1021" s="2141"/>
      <c r="H1021" s="2141"/>
      <c r="I1021" s="2333"/>
      <c r="J1021" s="2335"/>
      <c r="K1021" s="2337"/>
      <c r="L1021" s="183" t="s">
        <v>391</v>
      </c>
      <c r="M1021" s="183" t="s">
        <v>244</v>
      </c>
      <c r="N1021" s="183" t="s">
        <v>233</v>
      </c>
      <c r="O1021" s="2153"/>
      <c r="P1021" s="2870"/>
      <c r="Q1021" s="2153"/>
      <c r="R1021" s="2194"/>
      <c r="S1021" s="2194"/>
      <c r="T1021" s="183" t="s">
        <v>392</v>
      </c>
      <c r="U1021" s="185"/>
      <c r="V1021" s="185"/>
      <c r="W1021" s="185"/>
      <c r="X1021" s="184"/>
      <c r="Y1021" s="184"/>
      <c r="Z1021" s="184"/>
      <c r="AA1021" s="184"/>
      <c r="AB1021" s="184"/>
      <c r="AC1021" s="184"/>
      <c r="AD1021" s="184"/>
      <c r="AE1021" s="184"/>
      <c r="AF1021" s="184"/>
    </row>
    <row r="1022" spans="1:32" ht="30" x14ac:dyDescent="0.25">
      <c r="A1022" s="2339"/>
      <c r="B1022" s="2141"/>
      <c r="C1022" s="2141"/>
      <c r="D1022" s="2141"/>
      <c r="E1022" s="2141"/>
      <c r="F1022" s="2141"/>
      <c r="G1022" s="2141"/>
      <c r="H1022" s="2141"/>
      <c r="I1022" s="2333"/>
      <c r="J1022" s="2335"/>
      <c r="K1022" s="2337"/>
      <c r="L1022" s="183" t="s">
        <v>393</v>
      </c>
      <c r="M1022" s="183" t="s">
        <v>244</v>
      </c>
      <c r="N1022" s="183" t="s">
        <v>241</v>
      </c>
      <c r="O1022" s="2153"/>
      <c r="P1022" s="2870"/>
      <c r="Q1022" s="2153"/>
      <c r="R1022" s="2194"/>
      <c r="S1022" s="2194"/>
      <c r="T1022" s="183" t="s">
        <v>394</v>
      </c>
      <c r="U1022" s="187"/>
      <c r="V1022" s="187"/>
      <c r="W1022" s="187"/>
      <c r="X1022" s="186"/>
      <c r="Y1022" s="186"/>
      <c r="Z1022" s="184"/>
      <c r="AA1022" s="186"/>
      <c r="AB1022" s="186"/>
      <c r="AC1022" s="186"/>
      <c r="AD1022" s="184"/>
      <c r="AE1022" s="184"/>
      <c r="AF1022" s="184"/>
    </row>
    <row r="1023" spans="1:32" ht="30" x14ac:dyDescent="0.25">
      <c r="A1023" s="2339"/>
      <c r="B1023" s="2141"/>
      <c r="C1023" s="2141"/>
      <c r="D1023" s="2141"/>
      <c r="E1023" s="2141"/>
      <c r="F1023" s="2141"/>
      <c r="G1023" s="2141"/>
      <c r="H1023" s="2141"/>
      <c r="I1023" s="2353"/>
      <c r="J1023" s="2354"/>
      <c r="K1023" s="2355"/>
      <c r="L1023" s="183" t="s">
        <v>395</v>
      </c>
      <c r="M1023" s="183" t="s">
        <v>244</v>
      </c>
      <c r="N1023" s="183" t="s">
        <v>237</v>
      </c>
      <c r="O1023" s="2351"/>
      <c r="P1023" s="2877"/>
      <c r="Q1023" s="2351"/>
      <c r="R1023" s="2352"/>
      <c r="S1023" s="2352"/>
      <c r="T1023" s="183" t="s">
        <v>394</v>
      </c>
      <c r="U1023" s="200"/>
      <c r="V1023" s="200"/>
      <c r="W1023" s="200"/>
      <c r="X1023" s="197"/>
      <c r="Y1023" s="197"/>
      <c r="Z1023" s="199"/>
      <c r="AA1023" s="197"/>
      <c r="AB1023" s="197"/>
      <c r="AC1023" s="197"/>
      <c r="AD1023" s="199"/>
      <c r="AE1023" s="199"/>
      <c r="AF1023" s="199"/>
    </row>
    <row r="1024" spans="1:32" ht="30" x14ac:dyDescent="0.25">
      <c r="A1024" s="2339"/>
      <c r="B1024" s="2141"/>
      <c r="C1024" s="2141"/>
      <c r="D1024" s="2141"/>
      <c r="E1024" s="2141"/>
      <c r="F1024" s="2141"/>
      <c r="G1024" s="2141"/>
      <c r="H1024" s="2141"/>
      <c r="I1024" s="2353"/>
      <c r="J1024" s="2354"/>
      <c r="K1024" s="2355"/>
      <c r="L1024" s="183" t="s">
        <v>396</v>
      </c>
      <c r="M1024" s="183" t="s">
        <v>244</v>
      </c>
      <c r="N1024" s="183" t="s">
        <v>237</v>
      </c>
      <c r="O1024" s="2351" t="s">
        <v>213</v>
      </c>
      <c r="P1024" s="2877"/>
      <c r="Q1024" s="2351" t="s">
        <v>265</v>
      </c>
      <c r="R1024" s="2352">
        <v>1</v>
      </c>
      <c r="S1024" s="2352"/>
      <c r="T1024" s="183" t="s">
        <v>397</v>
      </c>
      <c r="U1024" s="200"/>
      <c r="V1024" s="200"/>
      <c r="W1024" s="200"/>
      <c r="X1024" s="197"/>
      <c r="Y1024" s="197"/>
      <c r="Z1024" s="199"/>
      <c r="AA1024" s="197"/>
      <c r="AB1024" s="197"/>
      <c r="AC1024" s="197"/>
      <c r="AD1024" s="199"/>
      <c r="AE1024" s="199"/>
      <c r="AF1024" s="199"/>
    </row>
    <row r="1025" spans="1:32" ht="30.75" thickBot="1" x14ac:dyDescent="0.3">
      <c r="A1025" s="2350"/>
      <c r="B1025" s="2142"/>
      <c r="C1025" s="2142"/>
      <c r="D1025" s="2142"/>
      <c r="E1025" s="2142"/>
      <c r="F1025" s="2142"/>
      <c r="G1025" s="2142"/>
      <c r="H1025" s="2142"/>
      <c r="I1025" s="2345"/>
      <c r="J1025" s="2347"/>
      <c r="K1025" s="2349"/>
      <c r="L1025" s="201" t="s">
        <v>398</v>
      </c>
      <c r="M1025" s="201" t="s">
        <v>244</v>
      </c>
      <c r="N1025" s="201" t="s">
        <v>237</v>
      </c>
      <c r="O1025" s="2154"/>
      <c r="P1025" s="2876"/>
      <c r="Q1025" s="2154"/>
      <c r="R1025" s="2195"/>
      <c r="S1025" s="2195"/>
      <c r="T1025" s="201" t="s">
        <v>399</v>
      </c>
      <c r="U1025" s="194"/>
      <c r="V1025" s="194"/>
      <c r="W1025" s="194"/>
      <c r="X1025" s="192"/>
      <c r="Y1025" s="193"/>
      <c r="Z1025" s="192"/>
      <c r="AA1025" s="192"/>
      <c r="AB1025" s="192"/>
      <c r="AC1025" s="193"/>
      <c r="AD1025" s="192"/>
      <c r="AE1025" s="192"/>
      <c r="AF1025" s="192"/>
    </row>
    <row r="1026" spans="1:32" ht="30" x14ac:dyDescent="0.25">
      <c r="A1026" s="2136">
        <v>107</v>
      </c>
      <c r="B1026" s="1840" t="s">
        <v>134</v>
      </c>
      <c r="C1026" s="1840" t="s">
        <v>59</v>
      </c>
      <c r="D1026" s="1840" t="s">
        <v>60</v>
      </c>
      <c r="E1026" s="1840" t="s">
        <v>83</v>
      </c>
      <c r="F1026" s="1840" t="s">
        <v>55</v>
      </c>
      <c r="G1026" s="1840" t="s">
        <v>97</v>
      </c>
      <c r="H1026" s="1840" t="s">
        <v>115</v>
      </c>
      <c r="I1026" s="2170" t="s">
        <v>359</v>
      </c>
      <c r="J1026" s="2340" t="s">
        <v>360</v>
      </c>
      <c r="K1026" s="2174" t="s">
        <v>48</v>
      </c>
      <c r="L1026" s="1188" t="s">
        <v>380</v>
      </c>
      <c r="M1026" s="1188" t="s">
        <v>244</v>
      </c>
      <c r="N1026" s="1188" t="s">
        <v>241</v>
      </c>
      <c r="O1026" s="2158" t="s">
        <v>213</v>
      </c>
      <c r="P1026" s="2871">
        <v>8986802.8505399991</v>
      </c>
      <c r="Q1026" s="2158" t="s">
        <v>265</v>
      </c>
      <c r="R1026" s="2166">
        <v>1</v>
      </c>
      <c r="S1026" s="2166">
        <v>0</v>
      </c>
      <c r="T1026" s="1188" t="s">
        <v>381</v>
      </c>
      <c r="U1026" s="181"/>
      <c r="V1026" s="180"/>
      <c r="W1026" s="180"/>
      <c r="X1026" s="180"/>
      <c r="Y1026" s="180"/>
      <c r="Z1026" s="182"/>
      <c r="AA1026" s="180"/>
      <c r="AB1026" s="180"/>
      <c r="AC1026" s="180"/>
      <c r="AD1026" s="182"/>
      <c r="AE1026" s="182"/>
      <c r="AF1026" s="182"/>
    </row>
    <row r="1027" spans="1:32" ht="30" x14ac:dyDescent="0.25">
      <c r="A1027" s="2137"/>
      <c r="B1027" s="1841"/>
      <c r="C1027" s="1841"/>
      <c r="D1027" s="1841"/>
      <c r="E1027" s="1841"/>
      <c r="F1027" s="1841"/>
      <c r="G1027" s="1841"/>
      <c r="H1027" s="1841"/>
      <c r="I1027" s="2171"/>
      <c r="J1027" s="2341"/>
      <c r="K1027" s="2175"/>
      <c r="L1027" s="1189" t="s">
        <v>382</v>
      </c>
      <c r="M1027" s="1189" t="s">
        <v>244</v>
      </c>
      <c r="N1027" s="1189" t="s">
        <v>237</v>
      </c>
      <c r="O1027" s="2159"/>
      <c r="P1027" s="2872"/>
      <c r="Q1027" s="2159"/>
      <c r="R1027" s="2167"/>
      <c r="S1027" s="2167"/>
      <c r="T1027" s="1189" t="s">
        <v>383</v>
      </c>
      <c r="U1027" s="189"/>
      <c r="V1027" s="189"/>
      <c r="W1027" s="189"/>
      <c r="X1027" s="189"/>
      <c r="Y1027" s="188"/>
      <c r="Z1027" s="190"/>
      <c r="AA1027" s="188"/>
      <c r="AB1027" s="188"/>
      <c r="AC1027" s="188"/>
      <c r="AD1027" s="190"/>
      <c r="AE1027" s="190"/>
      <c r="AF1027" s="190"/>
    </row>
    <row r="1028" spans="1:32" ht="30" x14ac:dyDescent="0.25">
      <c r="A1028" s="2137"/>
      <c r="B1028" s="1841"/>
      <c r="C1028" s="1841"/>
      <c r="D1028" s="1841"/>
      <c r="E1028" s="1841"/>
      <c r="F1028" s="1841"/>
      <c r="G1028" s="1841"/>
      <c r="H1028" s="1841"/>
      <c r="I1028" s="2171"/>
      <c r="J1028" s="2341"/>
      <c r="K1028" s="2175"/>
      <c r="L1028" s="1189" t="s">
        <v>384</v>
      </c>
      <c r="M1028" s="1189" t="s">
        <v>244</v>
      </c>
      <c r="N1028" s="1189" t="s">
        <v>241</v>
      </c>
      <c r="O1028" s="2159"/>
      <c r="P1028" s="2872"/>
      <c r="Q1028" s="2159"/>
      <c r="R1028" s="2167"/>
      <c r="S1028" s="2167"/>
      <c r="T1028" s="1189" t="s">
        <v>385</v>
      </c>
      <c r="U1028" s="189"/>
      <c r="V1028" s="189"/>
      <c r="W1028" s="189"/>
      <c r="X1028" s="189"/>
      <c r="Y1028" s="188"/>
      <c r="Z1028" s="190"/>
      <c r="AA1028" s="188"/>
      <c r="AB1028" s="188"/>
      <c r="AC1028" s="188"/>
      <c r="AD1028" s="190"/>
      <c r="AE1028" s="190"/>
      <c r="AF1028" s="190"/>
    </row>
    <row r="1029" spans="1:32" ht="45" x14ac:dyDescent="0.25">
      <c r="A1029" s="2137"/>
      <c r="B1029" s="1841"/>
      <c r="C1029" s="1841"/>
      <c r="D1029" s="1841"/>
      <c r="E1029" s="1841"/>
      <c r="F1029" s="1841"/>
      <c r="G1029" s="1841"/>
      <c r="H1029" s="1841"/>
      <c r="I1029" s="2171"/>
      <c r="J1029" s="2341"/>
      <c r="K1029" s="2175"/>
      <c r="L1029" s="1189" t="s">
        <v>386</v>
      </c>
      <c r="M1029" s="1189" t="s">
        <v>244</v>
      </c>
      <c r="N1029" s="1189" t="s">
        <v>233</v>
      </c>
      <c r="O1029" s="2159"/>
      <c r="P1029" s="2872"/>
      <c r="Q1029" s="2159"/>
      <c r="R1029" s="2167"/>
      <c r="S1029" s="2167"/>
      <c r="T1029" s="1189" t="s">
        <v>385</v>
      </c>
      <c r="U1029" s="189"/>
      <c r="V1029" s="189"/>
      <c r="W1029" s="189"/>
      <c r="X1029" s="189"/>
      <c r="Y1029" s="188"/>
      <c r="Z1029" s="190"/>
      <c r="AA1029" s="188"/>
      <c r="AB1029" s="188"/>
      <c r="AC1029" s="188"/>
      <c r="AD1029" s="190"/>
      <c r="AE1029" s="190"/>
      <c r="AF1029" s="190"/>
    </row>
    <row r="1030" spans="1:32" ht="60" x14ac:dyDescent="0.25">
      <c r="A1030" s="2137"/>
      <c r="B1030" s="1841"/>
      <c r="C1030" s="1841"/>
      <c r="D1030" s="1841"/>
      <c r="E1030" s="1841"/>
      <c r="F1030" s="1841"/>
      <c r="G1030" s="1841"/>
      <c r="H1030" s="1841"/>
      <c r="I1030" s="2172"/>
      <c r="J1030" s="2342"/>
      <c r="K1030" s="2176"/>
      <c r="L1030" s="1189" t="s">
        <v>387</v>
      </c>
      <c r="M1030" s="1189" t="s">
        <v>244</v>
      </c>
      <c r="N1030" s="1189" t="s">
        <v>233</v>
      </c>
      <c r="O1030" s="2160"/>
      <c r="P1030" s="2873"/>
      <c r="Q1030" s="2160"/>
      <c r="R1030" s="2168"/>
      <c r="S1030" s="2168"/>
      <c r="T1030" s="1189" t="s">
        <v>388</v>
      </c>
      <c r="U1030" s="185"/>
      <c r="V1030" s="185"/>
      <c r="W1030" s="185"/>
      <c r="X1030" s="185"/>
      <c r="Y1030" s="186"/>
      <c r="Z1030" s="184"/>
      <c r="AA1030" s="184"/>
      <c r="AB1030" s="184"/>
      <c r="AC1030" s="186"/>
      <c r="AD1030" s="184"/>
      <c r="AE1030" s="184"/>
      <c r="AF1030" s="184"/>
    </row>
    <row r="1031" spans="1:32" ht="30" x14ac:dyDescent="0.25">
      <c r="A1031" s="2137"/>
      <c r="B1031" s="1841"/>
      <c r="C1031" s="1841"/>
      <c r="D1031" s="1841"/>
      <c r="E1031" s="1841"/>
      <c r="F1031" s="1841"/>
      <c r="G1031" s="1841"/>
      <c r="H1031" s="1841"/>
      <c r="I1031" s="2172"/>
      <c r="J1031" s="2342"/>
      <c r="K1031" s="2176"/>
      <c r="L1031" s="1189" t="s">
        <v>389</v>
      </c>
      <c r="M1031" s="1189" t="s">
        <v>244</v>
      </c>
      <c r="N1031" s="1189" t="s">
        <v>218</v>
      </c>
      <c r="O1031" s="2160"/>
      <c r="P1031" s="2873"/>
      <c r="Q1031" s="2160"/>
      <c r="R1031" s="2168"/>
      <c r="S1031" s="2168"/>
      <c r="T1031" s="1189" t="s">
        <v>390</v>
      </c>
      <c r="U1031" s="185"/>
      <c r="V1031" s="185"/>
      <c r="W1031" s="185"/>
      <c r="X1031" s="185"/>
      <c r="Y1031" s="186"/>
      <c r="Z1031" s="184"/>
      <c r="AA1031" s="186"/>
      <c r="AB1031" s="186"/>
      <c r="AC1031" s="186"/>
      <c r="AD1031" s="186"/>
      <c r="AE1031" s="184"/>
      <c r="AF1031" s="184"/>
    </row>
    <row r="1032" spans="1:32" ht="45" x14ac:dyDescent="0.25">
      <c r="A1032" s="2137"/>
      <c r="B1032" s="1841"/>
      <c r="C1032" s="1841"/>
      <c r="D1032" s="1841"/>
      <c r="E1032" s="1841"/>
      <c r="F1032" s="1841"/>
      <c r="G1032" s="1841"/>
      <c r="H1032" s="1841"/>
      <c r="I1032" s="2172"/>
      <c r="J1032" s="2342"/>
      <c r="K1032" s="2176"/>
      <c r="L1032" s="1189" t="s">
        <v>391</v>
      </c>
      <c r="M1032" s="1189" t="s">
        <v>244</v>
      </c>
      <c r="N1032" s="1189" t="s">
        <v>233</v>
      </c>
      <c r="O1032" s="2160"/>
      <c r="P1032" s="2873"/>
      <c r="Q1032" s="2160"/>
      <c r="R1032" s="2168"/>
      <c r="S1032" s="2168"/>
      <c r="T1032" s="1189" t="s">
        <v>392</v>
      </c>
      <c r="U1032" s="185"/>
      <c r="V1032" s="185"/>
      <c r="W1032" s="185"/>
      <c r="X1032" s="185"/>
      <c r="Y1032" s="184"/>
      <c r="Z1032" s="184"/>
      <c r="AA1032" s="184"/>
      <c r="AB1032" s="184"/>
      <c r="AC1032" s="184"/>
      <c r="AD1032" s="184"/>
      <c r="AE1032" s="184"/>
      <c r="AF1032" s="184"/>
    </row>
    <row r="1033" spans="1:32" ht="30" x14ac:dyDescent="0.25">
      <c r="A1033" s="2137"/>
      <c r="B1033" s="1841"/>
      <c r="C1033" s="1841"/>
      <c r="D1033" s="1841"/>
      <c r="E1033" s="1841"/>
      <c r="F1033" s="1841"/>
      <c r="G1033" s="1841"/>
      <c r="H1033" s="1841"/>
      <c r="I1033" s="2172"/>
      <c r="J1033" s="2342"/>
      <c r="K1033" s="2176"/>
      <c r="L1033" s="1189" t="s">
        <v>393</v>
      </c>
      <c r="M1033" s="1189" t="s">
        <v>244</v>
      </c>
      <c r="N1033" s="1189" t="s">
        <v>241</v>
      </c>
      <c r="O1033" s="2160"/>
      <c r="P1033" s="2873"/>
      <c r="Q1033" s="2160"/>
      <c r="R1033" s="2168"/>
      <c r="S1033" s="2168"/>
      <c r="T1033" s="1189" t="s">
        <v>394</v>
      </c>
      <c r="U1033" s="187"/>
      <c r="V1033" s="187"/>
      <c r="W1033" s="187"/>
      <c r="X1033" s="187"/>
      <c r="Y1033" s="186"/>
      <c r="Z1033" s="184"/>
      <c r="AA1033" s="186"/>
      <c r="AB1033" s="186"/>
      <c r="AC1033" s="186"/>
      <c r="AD1033" s="184"/>
      <c r="AE1033" s="184"/>
      <c r="AF1033" s="184"/>
    </row>
    <row r="1034" spans="1:32" ht="30" x14ac:dyDescent="0.25">
      <c r="A1034" s="2137"/>
      <c r="B1034" s="1841"/>
      <c r="C1034" s="1841"/>
      <c r="D1034" s="1841"/>
      <c r="E1034" s="1841"/>
      <c r="F1034" s="1841"/>
      <c r="G1034" s="1841"/>
      <c r="H1034" s="1841"/>
      <c r="I1034" s="2356"/>
      <c r="J1034" s="2357"/>
      <c r="K1034" s="2205"/>
      <c r="L1034" s="1189" t="s">
        <v>395</v>
      </c>
      <c r="M1034" s="1189" t="s">
        <v>244</v>
      </c>
      <c r="N1034" s="1189" t="s">
        <v>237</v>
      </c>
      <c r="O1034" s="2196"/>
      <c r="P1034" s="2878"/>
      <c r="Q1034" s="2196"/>
      <c r="R1034" s="2198"/>
      <c r="S1034" s="2198"/>
      <c r="T1034" s="1189" t="s">
        <v>394</v>
      </c>
      <c r="U1034" s="200"/>
      <c r="V1034" s="200"/>
      <c r="W1034" s="200"/>
      <c r="X1034" s="200"/>
      <c r="Y1034" s="197"/>
      <c r="Z1034" s="199"/>
      <c r="AA1034" s="197"/>
      <c r="AB1034" s="197"/>
      <c r="AC1034" s="197"/>
      <c r="AD1034" s="199"/>
      <c r="AE1034" s="199"/>
      <c r="AF1034" s="199"/>
    </row>
    <row r="1035" spans="1:32" ht="30" x14ac:dyDescent="0.25">
      <c r="A1035" s="2137"/>
      <c r="B1035" s="1841"/>
      <c r="C1035" s="1841"/>
      <c r="D1035" s="1841"/>
      <c r="E1035" s="1841"/>
      <c r="F1035" s="1841"/>
      <c r="G1035" s="1841"/>
      <c r="H1035" s="1841"/>
      <c r="I1035" s="2356"/>
      <c r="J1035" s="2357"/>
      <c r="K1035" s="2205"/>
      <c r="L1035" s="1189" t="s">
        <v>396</v>
      </c>
      <c r="M1035" s="1189" t="s">
        <v>244</v>
      </c>
      <c r="N1035" s="1189" t="s">
        <v>237</v>
      </c>
      <c r="O1035" s="2196" t="s">
        <v>213</v>
      </c>
      <c r="P1035" s="2878"/>
      <c r="Q1035" s="2196" t="s">
        <v>265</v>
      </c>
      <c r="R1035" s="2198">
        <v>1</v>
      </c>
      <c r="S1035" s="2198"/>
      <c r="T1035" s="1189" t="s">
        <v>397</v>
      </c>
      <c r="U1035" s="200"/>
      <c r="V1035" s="200"/>
      <c r="W1035" s="200"/>
      <c r="X1035" s="200"/>
      <c r="Y1035" s="197"/>
      <c r="Z1035" s="199"/>
      <c r="AA1035" s="197"/>
      <c r="AB1035" s="197"/>
      <c r="AC1035" s="197"/>
      <c r="AD1035" s="199"/>
      <c r="AE1035" s="199"/>
      <c r="AF1035" s="199"/>
    </row>
    <row r="1036" spans="1:32" ht="30.75" thickBot="1" x14ac:dyDescent="0.3">
      <c r="A1036" s="2138"/>
      <c r="B1036" s="2139"/>
      <c r="C1036" s="2139"/>
      <c r="D1036" s="2139"/>
      <c r="E1036" s="2139"/>
      <c r="F1036" s="2139"/>
      <c r="G1036" s="2139"/>
      <c r="H1036" s="2139"/>
      <c r="I1036" s="2173"/>
      <c r="J1036" s="2343"/>
      <c r="K1036" s="2177"/>
      <c r="L1036" s="1190" t="s">
        <v>398</v>
      </c>
      <c r="M1036" s="1190" t="s">
        <v>244</v>
      </c>
      <c r="N1036" s="1190" t="s">
        <v>237</v>
      </c>
      <c r="O1036" s="2161"/>
      <c r="P1036" s="2874"/>
      <c r="Q1036" s="2161"/>
      <c r="R1036" s="2169"/>
      <c r="S1036" s="2169"/>
      <c r="T1036" s="1190" t="s">
        <v>399</v>
      </c>
      <c r="U1036" s="194"/>
      <c r="V1036" s="194"/>
      <c r="W1036" s="194"/>
      <c r="X1036" s="194"/>
      <c r="Y1036" s="193"/>
      <c r="Z1036" s="192"/>
      <c r="AA1036" s="192"/>
      <c r="AB1036" s="192"/>
      <c r="AC1036" s="193"/>
      <c r="AD1036" s="192"/>
      <c r="AE1036" s="192"/>
      <c r="AF1036" s="192"/>
    </row>
    <row r="1037" spans="1:32" ht="30" x14ac:dyDescent="0.25">
      <c r="A1037" s="2338">
        <v>108</v>
      </c>
      <c r="B1037" s="2140" t="s">
        <v>61</v>
      </c>
      <c r="C1037" s="2140" t="s">
        <v>64</v>
      </c>
      <c r="D1037" s="2140" t="s">
        <v>70</v>
      </c>
      <c r="E1037" s="2140" t="s">
        <v>87</v>
      </c>
      <c r="F1037" s="2140" t="s">
        <v>55</v>
      </c>
      <c r="G1037" s="2140" t="s">
        <v>97</v>
      </c>
      <c r="H1037" s="2140" t="s">
        <v>115</v>
      </c>
      <c r="I1037" s="2332" t="s">
        <v>520</v>
      </c>
      <c r="J1037" s="2334" t="s">
        <v>361</v>
      </c>
      <c r="K1037" s="2336" t="s">
        <v>48</v>
      </c>
      <c r="L1037" s="179" t="s">
        <v>380</v>
      </c>
      <c r="M1037" s="179" t="s">
        <v>244</v>
      </c>
      <c r="N1037" s="179" t="s">
        <v>241</v>
      </c>
      <c r="O1037" s="2152" t="s">
        <v>213</v>
      </c>
      <c r="P1037" s="2869">
        <v>17821044.246679999</v>
      </c>
      <c r="Q1037" s="2152" t="s">
        <v>265</v>
      </c>
      <c r="R1037" s="2192">
        <v>1</v>
      </c>
      <c r="S1037" s="2192">
        <v>0</v>
      </c>
      <c r="T1037" s="179" t="s">
        <v>381</v>
      </c>
      <c r="U1037" s="181"/>
      <c r="V1037" s="180"/>
      <c r="W1037" s="180"/>
      <c r="X1037" s="180"/>
      <c r="Y1037" s="180"/>
      <c r="Z1037" s="182"/>
      <c r="AA1037" s="180"/>
      <c r="AB1037" s="180"/>
      <c r="AC1037" s="180"/>
      <c r="AD1037" s="182"/>
      <c r="AE1037" s="182"/>
      <c r="AF1037" s="182"/>
    </row>
    <row r="1038" spans="1:32" ht="30" x14ac:dyDescent="0.25">
      <c r="A1038" s="2339"/>
      <c r="B1038" s="2141"/>
      <c r="C1038" s="2141"/>
      <c r="D1038" s="2141"/>
      <c r="E1038" s="2141"/>
      <c r="F1038" s="2141"/>
      <c r="G1038" s="2141"/>
      <c r="H1038" s="2141"/>
      <c r="I1038" s="2344"/>
      <c r="J1038" s="2346"/>
      <c r="K1038" s="2348"/>
      <c r="L1038" s="183" t="s">
        <v>382</v>
      </c>
      <c r="M1038" s="183" t="s">
        <v>244</v>
      </c>
      <c r="N1038" s="183" t="s">
        <v>237</v>
      </c>
      <c r="O1038" s="2187"/>
      <c r="P1038" s="2875"/>
      <c r="Q1038" s="2187"/>
      <c r="R1038" s="2193"/>
      <c r="S1038" s="2193"/>
      <c r="T1038" s="183" t="s">
        <v>383</v>
      </c>
      <c r="U1038" s="189"/>
      <c r="V1038" s="189"/>
      <c r="W1038" s="188"/>
      <c r="X1038" s="188"/>
      <c r="Y1038" s="188"/>
      <c r="Z1038" s="190"/>
      <c r="AA1038" s="188"/>
      <c r="AB1038" s="188"/>
      <c r="AC1038" s="188"/>
      <c r="AD1038" s="190"/>
      <c r="AE1038" s="190"/>
      <c r="AF1038" s="190"/>
    </row>
    <row r="1039" spans="1:32" ht="30" x14ac:dyDescent="0.25">
      <c r="A1039" s="2339"/>
      <c r="B1039" s="2141"/>
      <c r="C1039" s="2141"/>
      <c r="D1039" s="2141"/>
      <c r="E1039" s="2141"/>
      <c r="F1039" s="2141"/>
      <c r="G1039" s="2141"/>
      <c r="H1039" s="2141"/>
      <c r="I1039" s="2344"/>
      <c r="J1039" s="2346"/>
      <c r="K1039" s="2348"/>
      <c r="L1039" s="183" t="s">
        <v>384</v>
      </c>
      <c r="M1039" s="183" t="s">
        <v>244</v>
      </c>
      <c r="N1039" s="183" t="s">
        <v>241</v>
      </c>
      <c r="O1039" s="2187"/>
      <c r="P1039" s="2875"/>
      <c r="Q1039" s="2187"/>
      <c r="R1039" s="2193"/>
      <c r="S1039" s="2193"/>
      <c r="T1039" s="183" t="s">
        <v>385</v>
      </c>
      <c r="U1039" s="189"/>
      <c r="V1039" s="189"/>
      <c r="W1039" s="188"/>
      <c r="X1039" s="188"/>
      <c r="Y1039" s="188"/>
      <c r="Z1039" s="190"/>
      <c r="AA1039" s="188"/>
      <c r="AB1039" s="188"/>
      <c r="AC1039" s="188"/>
      <c r="AD1039" s="190"/>
      <c r="AE1039" s="190"/>
      <c r="AF1039" s="190"/>
    </row>
    <row r="1040" spans="1:32" ht="45" x14ac:dyDescent="0.25">
      <c r="A1040" s="2339"/>
      <c r="B1040" s="2141"/>
      <c r="C1040" s="2141"/>
      <c r="D1040" s="2141"/>
      <c r="E1040" s="2141"/>
      <c r="F1040" s="2141"/>
      <c r="G1040" s="2141"/>
      <c r="H1040" s="2141"/>
      <c r="I1040" s="2344"/>
      <c r="J1040" s="2346"/>
      <c r="K1040" s="2348"/>
      <c r="L1040" s="183" t="s">
        <v>386</v>
      </c>
      <c r="M1040" s="183" t="s">
        <v>244</v>
      </c>
      <c r="N1040" s="183" t="s">
        <v>233</v>
      </c>
      <c r="O1040" s="2187"/>
      <c r="P1040" s="2875"/>
      <c r="Q1040" s="2187"/>
      <c r="R1040" s="2193"/>
      <c r="S1040" s="2193"/>
      <c r="T1040" s="183" t="s">
        <v>385</v>
      </c>
      <c r="U1040" s="189"/>
      <c r="V1040" s="189"/>
      <c r="W1040" s="188"/>
      <c r="X1040" s="188"/>
      <c r="Y1040" s="188"/>
      <c r="Z1040" s="190"/>
      <c r="AA1040" s="188"/>
      <c r="AB1040" s="188"/>
      <c r="AC1040" s="188"/>
      <c r="AD1040" s="190"/>
      <c r="AE1040" s="190"/>
      <c r="AF1040" s="190"/>
    </row>
    <row r="1041" spans="1:32" ht="60" x14ac:dyDescent="0.25">
      <c r="A1041" s="2339"/>
      <c r="B1041" s="2141"/>
      <c r="C1041" s="2141"/>
      <c r="D1041" s="2141"/>
      <c r="E1041" s="2141"/>
      <c r="F1041" s="2141"/>
      <c r="G1041" s="2141"/>
      <c r="H1041" s="2141"/>
      <c r="I1041" s="2333"/>
      <c r="J1041" s="2335"/>
      <c r="K1041" s="2337"/>
      <c r="L1041" s="183" t="s">
        <v>387</v>
      </c>
      <c r="M1041" s="183" t="s">
        <v>244</v>
      </c>
      <c r="N1041" s="183" t="s">
        <v>233</v>
      </c>
      <c r="O1041" s="2153"/>
      <c r="P1041" s="2870"/>
      <c r="Q1041" s="2153"/>
      <c r="R1041" s="2194"/>
      <c r="S1041" s="2194"/>
      <c r="T1041" s="183" t="s">
        <v>388</v>
      </c>
      <c r="U1041" s="185"/>
      <c r="V1041" s="185"/>
      <c r="W1041" s="184"/>
      <c r="X1041" s="184"/>
      <c r="Y1041" s="186"/>
      <c r="Z1041" s="184"/>
      <c r="AA1041" s="184"/>
      <c r="AB1041" s="184"/>
      <c r="AC1041" s="186"/>
      <c r="AD1041" s="184"/>
      <c r="AE1041" s="184"/>
      <c r="AF1041" s="184"/>
    </row>
    <row r="1042" spans="1:32" ht="30" x14ac:dyDescent="0.25">
      <c r="A1042" s="2339"/>
      <c r="B1042" s="2141"/>
      <c r="C1042" s="2141"/>
      <c r="D1042" s="2141"/>
      <c r="E1042" s="2141"/>
      <c r="F1042" s="2141"/>
      <c r="G1042" s="2141"/>
      <c r="H1042" s="2141"/>
      <c r="I1042" s="2333"/>
      <c r="J1042" s="2335"/>
      <c r="K1042" s="2337"/>
      <c r="L1042" s="183" t="s">
        <v>389</v>
      </c>
      <c r="M1042" s="183" t="s">
        <v>244</v>
      </c>
      <c r="N1042" s="183" t="s">
        <v>218</v>
      </c>
      <c r="O1042" s="2153"/>
      <c r="P1042" s="2870"/>
      <c r="Q1042" s="2153"/>
      <c r="R1042" s="2194"/>
      <c r="S1042" s="2194"/>
      <c r="T1042" s="183" t="s">
        <v>390</v>
      </c>
      <c r="U1042" s="185"/>
      <c r="V1042" s="185"/>
      <c r="W1042" s="184"/>
      <c r="X1042" s="184"/>
      <c r="Y1042" s="186"/>
      <c r="Z1042" s="184"/>
      <c r="AA1042" s="186"/>
      <c r="AB1042" s="186"/>
      <c r="AC1042" s="186"/>
      <c r="AD1042" s="186"/>
      <c r="AE1042" s="184"/>
      <c r="AF1042" s="184"/>
    </row>
    <row r="1043" spans="1:32" ht="45" x14ac:dyDescent="0.25">
      <c r="A1043" s="2339"/>
      <c r="B1043" s="2141"/>
      <c r="C1043" s="2141"/>
      <c r="D1043" s="2141"/>
      <c r="E1043" s="2141"/>
      <c r="F1043" s="2141"/>
      <c r="G1043" s="2141"/>
      <c r="H1043" s="2141"/>
      <c r="I1043" s="2333"/>
      <c r="J1043" s="2335"/>
      <c r="K1043" s="2337"/>
      <c r="L1043" s="183" t="s">
        <v>391</v>
      </c>
      <c r="M1043" s="183" t="s">
        <v>244</v>
      </c>
      <c r="N1043" s="183" t="s">
        <v>233</v>
      </c>
      <c r="O1043" s="2153"/>
      <c r="P1043" s="2870"/>
      <c r="Q1043" s="2153"/>
      <c r="R1043" s="2194"/>
      <c r="S1043" s="2194"/>
      <c r="T1043" s="183" t="s">
        <v>392</v>
      </c>
      <c r="U1043" s="185"/>
      <c r="V1043" s="185"/>
      <c r="W1043" s="184"/>
      <c r="X1043" s="184"/>
      <c r="Y1043" s="184"/>
      <c r="Z1043" s="184"/>
      <c r="AA1043" s="184"/>
      <c r="AB1043" s="184"/>
      <c r="AC1043" s="184"/>
      <c r="AD1043" s="184"/>
      <c r="AE1043" s="184"/>
      <c r="AF1043" s="184"/>
    </row>
    <row r="1044" spans="1:32" ht="30" x14ac:dyDescent="0.25">
      <c r="A1044" s="2339"/>
      <c r="B1044" s="2141"/>
      <c r="C1044" s="2141"/>
      <c r="D1044" s="2141"/>
      <c r="E1044" s="2141"/>
      <c r="F1044" s="2141"/>
      <c r="G1044" s="2141"/>
      <c r="H1044" s="2141"/>
      <c r="I1044" s="2333"/>
      <c r="J1044" s="2335"/>
      <c r="K1044" s="2337"/>
      <c r="L1044" s="183" t="s">
        <v>393</v>
      </c>
      <c r="M1044" s="183" t="s">
        <v>244</v>
      </c>
      <c r="N1044" s="183" t="s">
        <v>241</v>
      </c>
      <c r="O1044" s="2153"/>
      <c r="P1044" s="2870"/>
      <c r="Q1044" s="2153"/>
      <c r="R1044" s="2194"/>
      <c r="S1044" s="2194"/>
      <c r="T1044" s="183" t="s">
        <v>394</v>
      </c>
      <c r="U1044" s="187"/>
      <c r="V1044" s="187"/>
      <c r="W1044" s="186"/>
      <c r="X1044" s="186"/>
      <c r="Y1044" s="186"/>
      <c r="Z1044" s="184"/>
      <c r="AA1044" s="186"/>
      <c r="AB1044" s="186"/>
      <c r="AC1044" s="186"/>
      <c r="AD1044" s="184"/>
      <c r="AE1044" s="184"/>
      <c r="AF1044" s="184"/>
    </row>
    <row r="1045" spans="1:32" ht="30" x14ac:dyDescent="0.25">
      <c r="A1045" s="2339"/>
      <c r="B1045" s="2141"/>
      <c r="C1045" s="2141"/>
      <c r="D1045" s="2141"/>
      <c r="E1045" s="2141"/>
      <c r="F1045" s="2141"/>
      <c r="G1045" s="2141"/>
      <c r="H1045" s="2141"/>
      <c r="I1045" s="2353"/>
      <c r="J1045" s="2354"/>
      <c r="K1045" s="2355"/>
      <c r="L1045" s="183" t="s">
        <v>395</v>
      </c>
      <c r="M1045" s="183" t="s">
        <v>244</v>
      </c>
      <c r="N1045" s="183" t="s">
        <v>237</v>
      </c>
      <c r="O1045" s="2351"/>
      <c r="P1045" s="2877"/>
      <c r="Q1045" s="2351"/>
      <c r="R1045" s="2352"/>
      <c r="S1045" s="2352"/>
      <c r="T1045" s="183" t="s">
        <v>394</v>
      </c>
      <c r="U1045" s="200"/>
      <c r="V1045" s="200"/>
      <c r="W1045" s="197"/>
      <c r="X1045" s="197"/>
      <c r="Y1045" s="197"/>
      <c r="Z1045" s="199"/>
      <c r="AA1045" s="197"/>
      <c r="AB1045" s="197"/>
      <c r="AC1045" s="197"/>
      <c r="AD1045" s="199"/>
      <c r="AE1045" s="199"/>
      <c r="AF1045" s="199"/>
    </row>
    <row r="1046" spans="1:32" ht="30" x14ac:dyDescent="0.25">
      <c r="A1046" s="2339"/>
      <c r="B1046" s="2141"/>
      <c r="C1046" s="2141"/>
      <c r="D1046" s="2141"/>
      <c r="E1046" s="2141"/>
      <c r="F1046" s="2141"/>
      <c r="G1046" s="2141"/>
      <c r="H1046" s="2141"/>
      <c r="I1046" s="2353"/>
      <c r="J1046" s="2354"/>
      <c r="K1046" s="2355"/>
      <c r="L1046" s="183" t="s">
        <v>396</v>
      </c>
      <c r="M1046" s="183" t="s">
        <v>244</v>
      </c>
      <c r="N1046" s="183" t="s">
        <v>237</v>
      </c>
      <c r="O1046" s="2351" t="s">
        <v>213</v>
      </c>
      <c r="P1046" s="2877"/>
      <c r="Q1046" s="2351" t="s">
        <v>265</v>
      </c>
      <c r="R1046" s="2352">
        <v>1</v>
      </c>
      <c r="S1046" s="2352"/>
      <c r="T1046" s="183" t="s">
        <v>397</v>
      </c>
      <c r="U1046" s="200"/>
      <c r="V1046" s="200"/>
      <c r="W1046" s="197"/>
      <c r="X1046" s="197"/>
      <c r="Y1046" s="197"/>
      <c r="Z1046" s="199"/>
      <c r="AA1046" s="197"/>
      <c r="AB1046" s="197"/>
      <c r="AC1046" s="197"/>
      <c r="AD1046" s="199"/>
      <c r="AE1046" s="199"/>
      <c r="AF1046" s="199"/>
    </row>
    <row r="1047" spans="1:32" ht="30.75" thickBot="1" x14ac:dyDescent="0.3">
      <c r="A1047" s="2350"/>
      <c r="B1047" s="2142"/>
      <c r="C1047" s="2142"/>
      <c r="D1047" s="2142"/>
      <c r="E1047" s="2142"/>
      <c r="F1047" s="2142"/>
      <c r="G1047" s="2142"/>
      <c r="H1047" s="2142"/>
      <c r="I1047" s="2345"/>
      <c r="J1047" s="2347"/>
      <c r="K1047" s="2349"/>
      <c r="L1047" s="201" t="s">
        <v>398</v>
      </c>
      <c r="M1047" s="201" t="s">
        <v>244</v>
      </c>
      <c r="N1047" s="201" t="s">
        <v>237</v>
      </c>
      <c r="O1047" s="2154"/>
      <c r="P1047" s="2876"/>
      <c r="Q1047" s="2154"/>
      <c r="R1047" s="2195"/>
      <c r="S1047" s="2195"/>
      <c r="T1047" s="201" t="s">
        <v>399</v>
      </c>
      <c r="U1047" s="194"/>
      <c r="V1047" s="194"/>
      <c r="W1047" s="192"/>
      <c r="X1047" s="192"/>
      <c r="Y1047" s="193"/>
      <c r="Z1047" s="192"/>
      <c r="AA1047" s="192"/>
      <c r="AB1047" s="192"/>
      <c r="AC1047" s="193"/>
      <c r="AD1047" s="192"/>
      <c r="AE1047" s="192"/>
      <c r="AF1047" s="192"/>
    </row>
    <row r="1048" spans="1:32" ht="30" x14ac:dyDescent="0.25">
      <c r="A1048" s="2136">
        <v>109</v>
      </c>
      <c r="B1048" s="1840" t="s">
        <v>61</v>
      </c>
      <c r="C1048" s="1840" t="s">
        <v>64</v>
      </c>
      <c r="D1048" s="1840" t="s">
        <v>70</v>
      </c>
      <c r="E1048" s="1840" t="s">
        <v>91</v>
      </c>
      <c r="F1048" s="1840" t="s">
        <v>55</v>
      </c>
      <c r="G1048" s="1840" t="s">
        <v>97</v>
      </c>
      <c r="H1048" s="1840" t="s">
        <v>115</v>
      </c>
      <c r="I1048" s="2199" t="s">
        <v>362</v>
      </c>
      <c r="J1048" s="2358" t="s">
        <v>363</v>
      </c>
      <c r="K1048" s="2136" t="s">
        <v>48</v>
      </c>
      <c r="L1048" s="1188" t="s">
        <v>380</v>
      </c>
      <c r="M1048" s="1188" t="s">
        <v>244</v>
      </c>
      <c r="N1048" s="1188" t="s">
        <v>241</v>
      </c>
      <c r="O1048" s="2158" t="s">
        <v>213</v>
      </c>
      <c r="P1048" s="2871">
        <v>117468724.39</v>
      </c>
      <c r="Q1048" s="2158" t="s">
        <v>265</v>
      </c>
      <c r="R1048" s="2166">
        <v>1</v>
      </c>
      <c r="S1048" s="2166">
        <v>0</v>
      </c>
      <c r="T1048" s="1188" t="s">
        <v>381</v>
      </c>
      <c r="U1048" s="181"/>
      <c r="V1048" s="180"/>
      <c r="W1048" s="180"/>
      <c r="X1048" s="180"/>
      <c r="Y1048" s="180"/>
      <c r="Z1048" s="182"/>
      <c r="AA1048" s="180"/>
      <c r="AB1048" s="180"/>
      <c r="AC1048" s="180"/>
      <c r="AD1048" s="182"/>
      <c r="AE1048" s="182"/>
      <c r="AF1048" s="182"/>
    </row>
    <row r="1049" spans="1:32" ht="30" x14ac:dyDescent="0.25">
      <c r="A1049" s="2137"/>
      <c r="B1049" s="1841"/>
      <c r="C1049" s="1841"/>
      <c r="D1049" s="1841"/>
      <c r="E1049" s="1841"/>
      <c r="F1049" s="1841"/>
      <c r="G1049" s="1841"/>
      <c r="H1049" s="1841"/>
      <c r="I1049" s="2200"/>
      <c r="J1049" s="2359"/>
      <c r="K1049" s="2137"/>
      <c r="L1049" s="1189" t="s">
        <v>382</v>
      </c>
      <c r="M1049" s="1189" t="s">
        <v>244</v>
      </c>
      <c r="N1049" s="1189" t="s">
        <v>237</v>
      </c>
      <c r="O1049" s="2159"/>
      <c r="P1049" s="2872"/>
      <c r="Q1049" s="2159"/>
      <c r="R1049" s="2167"/>
      <c r="S1049" s="2167"/>
      <c r="T1049" s="1189" t="s">
        <v>383</v>
      </c>
      <c r="U1049" s="189"/>
      <c r="V1049" s="189"/>
      <c r="W1049" s="189"/>
      <c r="X1049" s="188"/>
      <c r="Y1049" s="188"/>
      <c r="Z1049" s="190"/>
      <c r="AA1049" s="188"/>
      <c r="AB1049" s="188"/>
      <c r="AC1049" s="188"/>
      <c r="AD1049" s="190"/>
      <c r="AE1049" s="190"/>
      <c r="AF1049" s="190"/>
    </row>
    <row r="1050" spans="1:32" ht="30" x14ac:dyDescent="0.25">
      <c r="A1050" s="2137"/>
      <c r="B1050" s="1841"/>
      <c r="C1050" s="1841"/>
      <c r="D1050" s="1841"/>
      <c r="E1050" s="1841"/>
      <c r="F1050" s="1841"/>
      <c r="G1050" s="1841"/>
      <c r="H1050" s="1841"/>
      <c r="I1050" s="2200"/>
      <c r="J1050" s="2359"/>
      <c r="K1050" s="2137"/>
      <c r="L1050" s="1189" t="s">
        <v>384</v>
      </c>
      <c r="M1050" s="1189" t="s">
        <v>244</v>
      </c>
      <c r="N1050" s="1189" t="s">
        <v>241</v>
      </c>
      <c r="O1050" s="2159"/>
      <c r="P1050" s="2872"/>
      <c r="Q1050" s="2159"/>
      <c r="R1050" s="2167"/>
      <c r="S1050" s="2167"/>
      <c r="T1050" s="1189" t="s">
        <v>385</v>
      </c>
      <c r="U1050" s="189"/>
      <c r="V1050" s="189"/>
      <c r="W1050" s="189"/>
      <c r="X1050" s="188"/>
      <c r="Y1050" s="188"/>
      <c r="Z1050" s="190"/>
      <c r="AA1050" s="188"/>
      <c r="AB1050" s="188"/>
      <c r="AC1050" s="188"/>
      <c r="AD1050" s="190"/>
      <c r="AE1050" s="190"/>
      <c r="AF1050" s="190"/>
    </row>
    <row r="1051" spans="1:32" ht="45" x14ac:dyDescent="0.25">
      <c r="A1051" s="2137"/>
      <c r="B1051" s="1841"/>
      <c r="C1051" s="1841"/>
      <c r="D1051" s="1841"/>
      <c r="E1051" s="1841"/>
      <c r="F1051" s="1841"/>
      <c r="G1051" s="1841"/>
      <c r="H1051" s="1841"/>
      <c r="I1051" s="2200"/>
      <c r="J1051" s="2359"/>
      <c r="K1051" s="2137"/>
      <c r="L1051" s="1189" t="s">
        <v>386</v>
      </c>
      <c r="M1051" s="1189" t="s">
        <v>244</v>
      </c>
      <c r="N1051" s="1189" t="s">
        <v>233</v>
      </c>
      <c r="O1051" s="2159"/>
      <c r="P1051" s="2872"/>
      <c r="Q1051" s="2159"/>
      <c r="R1051" s="2167"/>
      <c r="S1051" s="2167"/>
      <c r="T1051" s="1189" t="s">
        <v>385</v>
      </c>
      <c r="U1051" s="189"/>
      <c r="V1051" s="189"/>
      <c r="W1051" s="189"/>
      <c r="X1051" s="188"/>
      <c r="Y1051" s="188"/>
      <c r="Z1051" s="190"/>
      <c r="AA1051" s="188"/>
      <c r="AB1051" s="188"/>
      <c r="AC1051" s="188"/>
      <c r="AD1051" s="190"/>
      <c r="AE1051" s="190"/>
      <c r="AF1051" s="190"/>
    </row>
    <row r="1052" spans="1:32" ht="60" x14ac:dyDescent="0.25">
      <c r="A1052" s="2137"/>
      <c r="B1052" s="1841"/>
      <c r="C1052" s="1841"/>
      <c r="D1052" s="1841"/>
      <c r="E1052" s="1841"/>
      <c r="F1052" s="1841"/>
      <c r="G1052" s="1841"/>
      <c r="H1052" s="1841"/>
      <c r="I1052" s="2200"/>
      <c r="J1052" s="2359"/>
      <c r="K1052" s="2137"/>
      <c r="L1052" s="1189" t="s">
        <v>387</v>
      </c>
      <c r="M1052" s="1189" t="s">
        <v>244</v>
      </c>
      <c r="N1052" s="1189" t="s">
        <v>233</v>
      </c>
      <c r="O1052" s="2160"/>
      <c r="P1052" s="2873"/>
      <c r="Q1052" s="2160"/>
      <c r="R1052" s="2168"/>
      <c r="S1052" s="2168"/>
      <c r="T1052" s="1189" t="s">
        <v>388</v>
      </c>
      <c r="U1052" s="185"/>
      <c r="V1052" s="185"/>
      <c r="W1052" s="185"/>
      <c r="X1052" s="184"/>
      <c r="Y1052" s="186"/>
      <c r="Z1052" s="184"/>
      <c r="AA1052" s="184"/>
      <c r="AB1052" s="184"/>
      <c r="AC1052" s="186"/>
      <c r="AD1052" s="184"/>
      <c r="AE1052" s="184"/>
      <c r="AF1052" s="184"/>
    </row>
    <row r="1053" spans="1:32" ht="30" x14ac:dyDescent="0.25">
      <c r="A1053" s="2137"/>
      <c r="B1053" s="1841"/>
      <c r="C1053" s="1841"/>
      <c r="D1053" s="1841"/>
      <c r="E1053" s="1841"/>
      <c r="F1053" s="1841"/>
      <c r="G1053" s="1841"/>
      <c r="H1053" s="1841"/>
      <c r="I1053" s="2200"/>
      <c r="J1053" s="2359"/>
      <c r="K1053" s="2137"/>
      <c r="L1053" s="1189" t="s">
        <v>389</v>
      </c>
      <c r="M1053" s="1189" t="s">
        <v>244</v>
      </c>
      <c r="N1053" s="1189" t="s">
        <v>218</v>
      </c>
      <c r="O1053" s="2160"/>
      <c r="P1053" s="2873"/>
      <c r="Q1053" s="2160"/>
      <c r="R1053" s="2168"/>
      <c r="S1053" s="2168"/>
      <c r="T1053" s="1189" t="s">
        <v>390</v>
      </c>
      <c r="U1053" s="185"/>
      <c r="V1053" s="185"/>
      <c r="W1053" s="185"/>
      <c r="X1053" s="184"/>
      <c r="Y1053" s="186"/>
      <c r="Z1053" s="184"/>
      <c r="AA1053" s="186"/>
      <c r="AB1053" s="186"/>
      <c r="AC1053" s="186"/>
      <c r="AD1053" s="186"/>
      <c r="AE1053" s="184"/>
      <c r="AF1053" s="184"/>
    </row>
    <row r="1054" spans="1:32" ht="45" x14ac:dyDescent="0.25">
      <c r="A1054" s="2137"/>
      <c r="B1054" s="1841"/>
      <c r="C1054" s="1841"/>
      <c r="D1054" s="1841"/>
      <c r="E1054" s="1841"/>
      <c r="F1054" s="1841"/>
      <c r="G1054" s="1841"/>
      <c r="H1054" s="1841"/>
      <c r="I1054" s="2200"/>
      <c r="J1054" s="2359"/>
      <c r="K1054" s="2137"/>
      <c r="L1054" s="1189" t="s">
        <v>391</v>
      </c>
      <c r="M1054" s="1189" t="s">
        <v>244</v>
      </c>
      <c r="N1054" s="1189" t="s">
        <v>233</v>
      </c>
      <c r="O1054" s="2160"/>
      <c r="P1054" s="2873"/>
      <c r="Q1054" s="2160"/>
      <c r="R1054" s="2168"/>
      <c r="S1054" s="2168"/>
      <c r="T1054" s="1189" t="s">
        <v>392</v>
      </c>
      <c r="U1054" s="185"/>
      <c r="V1054" s="185"/>
      <c r="W1054" s="185"/>
      <c r="X1054" s="184"/>
      <c r="Y1054" s="184"/>
      <c r="Z1054" s="184"/>
      <c r="AA1054" s="184"/>
      <c r="AB1054" s="184"/>
      <c r="AC1054" s="184"/>
      <c r="AD1054" s="184"/>
      <c r="AE1054" s="184"/>
      <c r="AF1054" s="184"/>
    </row>
    <row r="1055" spans="1:32" ht="30" x14ac:dyDescent="0.25">
      <c r="A1055" s="2137"/>
      <c r="B1055" s="1841"/>
      <c r="C1055" s="1841"/>
      <c r="D1055" s="1841"/>
      <c r="E1055" s="1841"/>
      <c r="F1055" s="1841"/>
      <c r="G1055" s="1841"/>
      <c r="H1055" s="1841"/>
      <c r="I1055" s="2200"/>
      <c r="J1055" s="2359"/>
      <c r="K1055" s="2137"/>
      <c r="L1055" s="1189" t="s">
        <v>393</v>
      </c>
      <c r="M1055" s="1189" t="s">
        <v>244</v>
      </c>
      <c r="N1055" s="1189" t="s">
        <v>241</v>
      </c>
      <c r="O1055" s="2160"/>
      <c r="P1055" s="2873"/>
      <c r="Q1055" s="2160"/>
      <c r="R1055" s="2168"/>
      <c r="S1055" s="2168"/>
      <c r="T1055" s="1189" t="s">
        <v>394</v>
      </c>
      <c r="U1055" s="187"/>
      <c r="V1055" s="187"/>
      <c r="W1055" s="187"/>
      <c r="X1055" s="186"/>
      <c r="Y1055" s="186"/>
      <c r="Z1055" s="184"/>
      <c r="AA1055" s="186"/>
      <c r="AB1055" s="186"/>
      <c r="AC1055" s="186"/>
      <c r="AD1055" s="184"/>
      <c r="AE1055" s="184"/>
      <c r="AF1055" s="184"/>
    </row>
    <row r="1056" spans="1:32" ht="30" x14ac:dyDescent="0.25">
      <c r="A1056" s="2137"/>
      <c r="B1056" s="1841"/>
      <c r="C1056" s="1841"/>
      <c r="D1056" s="1841"/>
      <c r="E1056" s="1841"/>
      <c r="F1056" s="1841"/>
      <c r="G1056" s="1841"/>
      <c r="H1056" s="1841"/>
      <c r="I1056" s="2200"/>
      <c r="J1056" s="2359"/>
      <c r="K1056" s="2137"/>
      <c r="L1056" s="1189" t="s">
        <v>395</v>
      </c>
      <c r="M1056" s="1189" t="s">
        <v>244</v>
      </c>
      <c r="N1056" s="1189" t="s">
        <v>237</v>
      </c>
      <c r="O1056" s="2196"/>
      <c r="P1056" s="2878"/>
      <c r="Q1056" s="2196"/>
      <c r="R1056" s="2198"/>
      <c r="S1056" s="2198"/>
      <c r="T1056" s="1189" t="s">
        <v>394</v>
      </c>
      <c r="U1056" s="200"/>
      <c r="V1056" s="200"/>
      <c r="W1056" s="200"/>
      <c r="X1056" s="197"/>
      <c r="Y1056" s="197"/>
      <c r="Z1056" s="199"/>
      <c r="AA1056" s="197"/>
      <c r="AB1056" s="197"/>
      <c r="AC1056" s="197"/>
      <c r="AD1056" s="199"/>
      <c r="AE1056" s="199"/>
      <c r="AF1056" s="199"/>
    </row>
    <row r="1057" spans="1:32" ht="30" x14ac:dyDescent="0.25">
      <c r="A1057" s="2137"/>
      <c r="B1057" s="1841"/>
      <c r="C1057" s="1841"/>
      <c r="D1057" s="1841"/>
      <c r="E1057" s="1841"/>
      <c r="F1057" s="1841"/>
      <c r="G1057" s="1841"/>
      <c r="H1057" s="1841"/>
      <c r="I1057" s="2200"/>
      <c r="J1057" s="2359"/>
      <c r="K1057" s="2137"/>
      <c r="L1057" s="1189" t="s">
        <v>396</v>
      </c>
      <c r="M1057" s="1189" t="s">
        <v>244</v>
      </c>
      <c r="N1057" s="1189" t="s">
        <v>237</v>
      </c>
      <c r="O1057" s="2196" t="s">
        <v>213</v>
      </c>
      <c r="P1057" s="2878"/>
      <c r="Q1057" s="2196" t="s">
        <v>265</v>
      </c>
      <c r="R1057" s="2198">
        <v>1</v>
      </c>
      <c r="S1057" s="2198"/>
      <c r="T1057" s="1189" t="s">
        <v>397</v>
      </c>
      <c r="U1057" s="200"/>
      <c r="V1057" s="200"/>
      <c r="W1057" s="200"/>
      <c r="X1057" s="197"/>
      <c r="Y1057" s="197"/>
      <c r="Z1057" s="199"/>
      <c r="AA1057" s="197"/>
      <c r="AB1057" s="197"/>
      <c r="AC1057" s="197"/>
      <c r="AD1057" s="199"/>
      <c r="AE1057" s="199"/>
      <c r="AF1057" s="199"/>
    </row>
    <row r="1058" spans="1:32" ht="30.75" thickBot="1" x14ac:dyDescent="0.3">
      <c r="A1058" s="2138"/>
      <c r="B1058" s="2139"/>
      <c r="C1058" s="2139"/>
      <c r="D1058" s="2139"/>
      <c r="E1058" s="2139"/>
      <c r="F1058" s="2139"/>
      <c r="G1058" s="2139"/>
      <c r="H1058" s="2139"/>
      <c r="I1058" s="2200"/>
      <c r="J1058" s="2359"/>
      <c r="K1058" s="2137"/>
      <c r="L1058" s="1190" t="s">
        <v>398</v>
      </c>
      <c r="M1058" s="1190" t="s">
        <v>244</v>
      </c>
      <c r="N1058" s="1190" t="s">
        <v>237</v>
      </c>
      <c r="O1058" s="2161"/>
      <c r="P1058" s="2874"/>
      <c r="Q1058" s="2161"/>
      <c r="R1058" s="2169"/>
      <c r="S1058" s="2169"/>
      <c r="T1058" s="1190" t="s">
        <v>399</v>
      </c>
      <c r="U1058" s="194"/>
      <c r="V1058" s="194"/>
      <c r="W1058" s="194"/>
      <c r="X1058" s="192"/>
      <c r="Y1058" s="193"/>
      <c r="Z1058" s="192"/>
      <c r="AA1058" s="192"/>
      <c r="AB1058" s="192"/>
      <c r="AC1058" s="193"/>
      <c r="AD1058" s="192"/>
      <c r="AE1058" s="192"/>
      <c r="AF1058" s="192"/>
    </row>
    <row r="1059" spans="1:32" ht="30" x14ac:dyDescent="0.25">
      <c r="A1059" s="2338">
        <v>110</v>
      </c>
      <c r="B1059" s="2140" t="s">
        <v>61</v>
      </c>
      <c r="C1059" s="2140" t="s">
        <v>66</v>
      </c>
      <c r="D1059" s="2140" t="s">
        <v>73</v>
      </c>
      <c r="E1059" s="2140" t="s">
        <v>89</v>
      </c>
      <c r="F1059" s="2140" t="s">
        <v>55</v>
      </c>
      <c r="G1059" s="2140" t="s">
        <v>97</v>
      </c>
      <c r="H1059" s="2140" t="s">
        <v>115</v>
      </c>
      <c r="I1059" s="2360" t="s">
        <v>364</v>
      </c>
      <c r="J1059" s="2362" t="s">
        <v>365</v>
      </c>
      <c r="K1059" s="2188" t="s">
        <v>48</v>
      </c>
      <c r="L1059" s="179" t="s">
        <v>380</v>
      </c>
      <c r="M1059" s="179" t="s">
        <v>244</v>
      </c>
      <c r="N1059" s="179" t="s">
        <v>241</v>
      </c>
      <c r="O1059" s="2152" t="s">
        <v>213</v>
      </c>
      <c r="P1059" s="2869">
        <v>13974825.41</v>
      </c>
      <c r="Q1059" s="2152" t="s">
        <v>265</v>
      </c>
      <c r="R1059" s="2192">
        <v>1</v>
      </c>
      <c r="S1059" s="2192">
        <v>0</v>
      </c>
      <c r="T1059" s="179" t="s">
        <v>381</v>
      </c>
      <c r="U1059" s="180"/>
      <c r="V1059" s="181"/>
      <c r="W1059" s="180"/>
      <c r="X1059" s="180"/>
      <c r="Y1059" s="180"/>
      <c r="Z1059" s="182"/>
      <c r="AA1059" s="180"/>
      <c r="AB1059" s="180"/>
      <c r="AC1059" s="180"/>
      <c r="AD1059" s="182"/>
      <c r="AE1059" s="182"/>
      <c r="AF1059" s="182"/>
    </row>
    <row r="1060" spans="1:32" ht="30" x14ac:dyDescent="0.25">
      <c r="A1060" s="2339"/>
      <c r="B1060" s="2141"/>
      <c r="C1060" s="2141"/>
      <c r="D1060" s="2141"/>
      <c r="E1060" s="2141"/>
      <c r="F1060" s="2141"/>
      <c r="G1060" s="2141"/>
      <c r="H1060" s="2141"/>
      <c r="I1060" s="2361"/>
      <c r="J1060" s="2363"/>
      <c r="K1060" s="2189"/>
      <c r="L1060" s="183" t="s">
        <v>382</v>
      </c>
      <c r="M1060" s="183" t="s">
        <v>244</v>
      </c>
      <c r="N1060" s="183" t="s">
        <v>237</v>
      </c>
      <c r="O1060" s="2187"/>
      <c r="P1060" s="2875"/>
      <c r="Q1060" s="2187"/>
      <c r="R1060" s="2193"/>
      <c r="S1060" s="2193"/>
      <c r="T1060" s="183" t="s">
        <v>383</v>
      </c>
      <c r="U1060" s="188"/>
      <c r="V1060" s="189"/>
      <c r="W1060" s="189"/>
      <c r="X1060" s="189"/>
      <c r="Y1060" s="188"/>
      <c r="Z1060" s="190"/>
      <c r="AA1060" s="188"/>
      <c r="AB1060" s="188"/>
      <c r="AC1060" s="188"/>
      <c r="AD1060" s="190"/>
      <c r="AE1060" s="190"/>
      <c r="AF1060" s="190"/>
    </row>
    <row r="1061" spans="1:32" ht="30" x14ac:dyDescent="0.25">
      <c r="A1061" s="2339"/>
      <c r="B1061" s="2141"/>
      <c r="C1061" s="2141"/>
      <c r="D1061" s="2141"/>
      <c r="E1061" s="2141"/>
      <c r="F1061" s="2141"/>
      <c r="G1061" s="2141"/>
      <c r="H1061" s="2141"/>
      <c r="I1061" s="2361"/>
      <c r="J1061" s="2363"/>
      <c r="K1061" s="2189"/>
      <c r="L1061" s="183" t="s">
        <v>384</v>
      </c>
      <c r="M1061" s="183" t="s">
        <v>244</v>
      </c>
      <c r="N1061" s="183" t="s">
        <v>241</v>
      </c>
      <c r="O1061" s="2187"/>
      <c r="P1061" s="2875"/>
      <c r="Q1061" s="2187"/>
      <c r="R1061" s="2193"/>
      <c r="S1061" s="2193"/>
      <c r="T1061" s="183" t="s">
        <v>385</v>
      </c>
      <c r="U1061" s="188"/>
      <c r="V1061" s="189"/>
      <c r="W1061" s="189"/>
      <c r="X1061" s="189"/>
      <c r="Y1061" s="188"/>
      <c r="Z1061" s="190"/>
      <c r="AA1061" s="188"/>
      <c r="AB1061" s="188"/>
      <c r="AC1061" s="188"/>
      <c r="AD1061" s="190"/>
      <c r="AE1061" s="190"/>
      <c r="AF1061" s="190"/>
    </row>
    <row r="1062" spans="1:32" ht="45" x14ac:dyDescent="0.25">
      <c r="A1062" s="2339"/>
      <c r="B1062" s="2141"/>
      <c r="C1062" s="2141"/>
      <c r="D1062" s="2141"/>
      <c r="E1062" s="2141"/>
      <c r="F1062" s="2141"/>
      <c r="G1062" s="2141"/>
      <c r="H1062" s="2141"/>
      <c r="I1062" s="2361"/>
      <c r="J1062" s="2363"/>
      <c r="K1062" s="2189"/>
      <c r="L1062" s="183" t="s">
        <v>386</v>
      </c>
      <c r="M1062" s="183" t="s">
        <v>244</v>
      </c>
      <c r="N1062" s="183" t="s">
        <v>233</v>
      </c>
      <c r="O1062" s="2187"/>
      <c r="P1062" s="2875"/>
      <c r="Q1062" s="2187"/>
      <c r="R1062" s="2193"/>
      <c r="S1062" s="2193"/>
      <c r="T1062" s="183" t="s">
        <v>385</v>
      </c>
      <c r="U1062" s="188"/>
      <c r="V1062" s="189"/>
      <c r="W1062" s="189"/>
      <c r="X1062" s="189"/>
      <c r="Y1062" s="188"/>
      <c r="Z1062" s="190"/>
      <c r="AA1062" s="188"/>
      <c r="AB1062" s="188"/>
      <c r="AC1062" s="188"/>
      <c r="AD1062" s="190"/>
      <c r="AE1062" s="190"/>
      <c r="AF1062" s="190"/>
    </row>
    <row r="1063" spans="1:32" ht="60" x14ac:dyDescent="0.25">
      <c r="A1063" s="2339"/>
      <c r="B1063" s="2141"/>
      <c r="C1063" s="2141"/>
      <c r="D1063" s="2141"/>
      <c r="E1063" s="2141"/>
      <c r="F1063" s="2141"/>
      <c r="G1063" s="2141"/>
      <c r="H1063" s="2141"/>
      <c r="I1063" s="2361"/>
      <c r="J1063" s="2363"/>
      <c r="K1063" s="2189"/>
      <c r="L1063" s="183" t="s">
        <v>387</v>
      </c>
      <c r="M1063" s="183" t="s">
        <v>244</v>
      </c>
      <c r="N1063" s="183" t="s">
        <v>233</v>
      </c>
      <c r="O1063" s="2153"/>
      <c r="P1063" s="2870"/>
      <c r="Q1063" s="2153"/>
      <c r="R1063" s="2194"/>
      <c r="S1063" s="2194"/>
      <c r="T1063" s="183" t="s">
        <v>388</v>
      </c>
      <c r="U1063" s="184"/>
      <c r="V1063" s="185"/>
      <c r="W1063" s="185"/>
      <c r="X1063" s="185"/>
      <c r="Y1063" s="186"/>
      <c r="Z1063" s="184"/>
      <c r="AA1063" s="184"/>
      <c r="AB1063" s="184"/>
      <c r="AC1063" s="186"/>
      <c r="AD1063" s="184"/>
      <c r="AE1063" s="184"/>
      <c r="AF1063" s="184"/>
    </row>
    <row r="1064" spans="1:32" ht="30" x14ac:dyDescent="0.25">
      <c r="A1064" s="2339"/>
      <c r="B1064" s="2141"/>
      <c r="C1064" s="2141"/>
      <c r="D1064" s="2141"/>
      <c r="E1064" s="2141"/>
      <c r="F1064" s="2141"/>
      <c r="G1064" s="2141"/>
      <c r="H1064" s="2141"/>
      <c r="I1064" s="2361"/>
      <c r="J1064" s="2363"/>
      <c r="K1064" s="2189"/>
      <c r="L1064" s="183" t="s">
        <v>389</v>
      </c>
      <c r="M1064" s="183" t="s">
        <v>244</v>
      </c>
      <c r="N1064" s="183" t="s">
        <v>218</v>
      </c>
      <c r="O1064" s="2153"/>
      <c r="P1064" s="2870"/>
      <c r="Q1064" s="2153"/>
      <c r="R1064" s="2194"/>
      <c r="S1064" s="2194"/>
      <c r="T1064" s="183" t="s">
        <v>390</v>
      </c>
      <c r="U1064" s="184"/>
      <c r="V1064" s="185"/>
      <c r="W1064" s="185"/>
      <c r="X1064" s="185"/>
      <c r="Y1064" s="186"/>
      <c r="Z1064" s="184"/>
      <c r="AA1064" s="186"/>
      <c r="AB1064" s="186"/>
      <c r="AC1064" s="186"/>
      <c r="AD1064" s="186"/>
      <c r="AE1064" s="184"/>
      <c r="AF1064" s="184"/>
    </row>
    <row r="1065" spans="1:32" ht="45" x14ac:dyDescent="0.25">
      <c r="A1065" s="2339"/>
      <c r="B1065" s="2141"/>
      <c r="C1065" s="2141"/>
      <c r="D1065" s="2141"/>
      <c r="E1065" s="2141"/>
      <c r="F1065" s="2141"/>
      <c r="G1065" s="2141"/>
      <c r="H1065" s="2141"/>
      <c r="I1065" s="2361"/>
      <c r="J1065" s="2363"/>
      <c r="K1065" s="2189"/>
      <c r="L1065" s="183" t="s">
        <v>391</v>
      </c>
      <c r="M1065" s="183" t="s">
        <v>244</v>
      </c>
      <c r="N1065" s="183" t="s">
        <v>233</v>
      </c>
      <c r="O1065" s="2153"/>
      <c r="P1065" s="2870"/>
      <c r="Q1065" s="2153"/>
      <c r="R1065" s="2194"/>
      <c r="S1065" s="2194"/>
      <c r="T1065" s="183" t="s">
        <v>392</v>
      </c>
      <c r="U1065" s="184"/>
      <c r="V1065" s="185"/>
      <c r="W1065" s="185"/>
      <c r="X1065" s="185"/>
      <c r="Y1065" s="184"/>
      <c r="Z1065" s="184"/>
      <c r="AA1065" s="184"/>
      <c r="AB1065" s="184"/>
      <c r="AC1065" s="184"/>
      <c r="AD1065" s="184"/>
      <c r="AE1065" s="184"/>
      <c r="AF1065" s="184"/>
    </row>
    <row r="1066" spans="1:32" ht="30" x14ac:dyDescent="0.25">
      <c r="A1066" s="2339"/>
      <c r="B1066" s="2141"/>
      <c r="C1066" s="2141"/>
      <c r="D1066" s="2141"/>
      <c r="E1066" s="2141"/>
      <c r="F1066" s="2141"/>
      <c r="G1066" s="2141"/>
      <c r="H1066" s="2141"/>
      <c r="I1066" s="2361"/>
      <c r="J1066" s="2363"/>
      <c r="K1066" s="2189"/>
      <c r="L1066" s="183" t="s">
        <v>393</v>
      </c>
      <c r="M1066" s="183" t="s">
        <v>244</v>
      </c>
      <c r="N1066" s="183" t="s">
        <v>241</v>
      </c>
      <c r="O1066" s="2153"/>
      <c r="P1066" s="2870"/>
      <c r="Q1066" s="2153"/>
      <c r="R1066" s="2194"/>
      <c r="S1066" s="2194"/>
      <c r="T1066" s="183" t="s">
        <v>394</v>
      </c>
      <c r="U1066" s="186"/>
      <c r="V1066" s="187"/>
      <c r="W1066" s="187"/>
      <c r="X1066" s="187"/>
      <c r="Y1066" s="186"/>
      <c r="Z1066" s="184"/>
      <c r="AA1066" s="186"/>
      <c r="AB1066" s="186"/>
      <c r="AC1066" s="186"/>
      <c r="AD1066" s="184"/>
      <c r="AE1066" s="184"/>
      <c r="AF1066" s="184"/>
    </row>
    <row r="1067" spans="1:32" ht="30" x14ac:dyDescent="0.25">
      <c r="A1067" s="2339"/>
      <c r="B1067" s="2141"/>
      <c r="C1067" s="2141"/>
      <c r="D1067" s="2141"/>
      <c r="E1067" s="2141"/>
      <c r="F1067" s="2141"/>
      <c r="G1067" s="2141"/>
      <c r="H1067" s="2141"/>
      <c r="I1067" s="2361"/>
      <c r="J1067" s="2363"/>
      <c r="K1067" s="2189"/>
      <c r="L1067" s="183" t="s">
        <v>395</v>
      </c>
      <c r="M1067" s="183" t="s">
        <v>244</v>
      </c>
      <c r="N1067" s="183" t="s">
        <v>237</v>
      </c>
      <c r="O1067" s="2351"/>
      <c r="P1067" s="2877"/>
      <c r="Q1067" s="2351"/>
      <c r="R1067" s="2352"/>
      <c r="S1067" s="2352"/>
      <c r="T1067" s="183" t="s">
        <v>394</v>
      </c>
      <c r="U1067" s="197"/>
      <c r="V1067" s="200"/>
      <c r="W1067" s="200"/>
      <c r="X1067" s="200"/>
      <c r="Y1067" s="197"/>
      <c r="Z1067" s="199"/>
      <c r="AA1067" s="197"/>
      <c r="AB1067" s="197"/>
      <c r="AC1067" s="197"/>
      <c r="AD1067" s="199"/>
      <c r="AE1067" s="199"/>
      <c r="AF1067" s="199"/>
    </row>
    <row r="1068" spans="1:32" ht="30" x14ac:dyDescent="0.25">
      <c r="A1068" s="2339"/>
      <c r="B1068" s="2141"/>
      <c r="C1068" s="2141"/>
      <c r="D1068" s="2141"/>
      <c r="E1068" s="2141"/>
      <c r="F1068" s="2141"/>
      <c r="G1068" s="2141"/>
      <c r="H1068" s="2141"/>
      <c r="I1068" s="2361"/>
      <c r="J1068" s="2363"/>
      <c r="K1068" s="2189"/>
      <c r="L1068" s="183" t="s">
        <v>396</v>
      </c>
      <c r="M1068" s="183" t="s">
        <v>244</v>
      </c>
      <c r="N1068" s="183" t="s">
        <v>237</v>
      </c>
      <c r="O1068" s="2351" t="s">
        <v>213</v>
      </c>
      <c r="P1068" s="2877"/>
      <c r="Q1068" s="2351" t="s">
        <v>265</v>
      </c>
      <c r="R1068" s="2352">
        <v>1</v>
      </c>
      <c r="S1068" s="2352"/>
      <c r="T1068" s="183" t="s">
        <v>397</v>
      </c>
      <c r="U1068" s="197"/>
      <c r="V1068" s="200"/>
      <c r="W1068" s="200"/>
      <c r="X1068" s="200"/>
      <c r="Y1068" s="197"/>
      <c r="Z1068" s="199"/>
      <c r="AA1068" s="197"/>
      <c r="AB1068" s="197"/>
      <c r="AC1068" s="197"/>
      <c r="AD1068" s="199"/>
      <c r="AE1068" s="199"/>
      <c r="AF1068" s="199"/>
    </row>
    <row r="1069" spans="1:32" ht="30.75" thickBot="1" x14ac:dyDescent="0.3">
      <c r="A1069" s="2350"/>
      <c r="B1069" s="2142"/>
      <c r="C1069" s="2142"/>
      <c r="D1069" s="2142"/>
      <c r="E1069" s="2142"/>
      <c r="F1069" s="2142"/>
      <c r="G1069" s="2142"/>
      <c r="H1069" s="2142"/>
      <c r="I1069" s="2361"/>
      <c r="J1069" s="2363"/>
      <c r="K1069" s="2189"/>
      <c r="L1069" s="201" t="s">
        <v>398</v>
      </c>
      <c r="M1069" s="201" t="s">
        <v>244</v>
      </c>
      <c r="N1069" s="201" t="s">
        <v>237</v>
      </c>
      <c r="O1069" s="2154"/>
      <c r="P1069" s="2876"/>
      <c r="Q1069" s="2154"/>
      <c r="R1069" s="2195"/>
      <c r="S1069" s="2195"/>
      <c r="T1069" s="201" t="s">
        <v>399</v>
      </c>
      <c r="U1069" s="192"/>
      <c r="V1069" s="194"/>
      <c r="W1069" s="194"/>
      <c r="X1069" s="194"/>
      <c r="Y1069" s="193"/>
      <c r="Z1069" s="192"/>
      <c r="AA1069" s="192"/>
      <c r="AB1069" s="192"/>
      <c r="AC1069" s="193"/>
      <c r="AD1069" s="192"/>
      <c r="AE1069" s="192"/>
      <c r="AF1069" s="192"/>
    </row>
    <row r="1070" spans="1:32" ht="30" x14ac:dyDescent="0.25">
      <c r="A1070" s="2136">
        <v>111</v>
      </c>
      <c r="B1070" s="1840" t="s">
        <v>61</v>
      </c>
      <c r="C1070" s="1840" t="s">
        <v>64</v>
      </c>
      <c r="D1070" s="1840" t="s">
        <v>70</v>
      </c>
      <c r="E1070" s="1840" t="s">
        <v>87</v>
      </c>
      <c r="F1070" s="1840" t="s">
        <v>55</v>
      </c>
      <c r="G1070" s="1840" t="s">
        <v>97</v>
      </c>
      <c r="H1070" s="1840" t="s">
        <v>115</v>
      </c>
      <c r="I1070" s="2199" t="s">
        <v>366</v>
      </c>
      <c r="J1070" s="2358" t="s">
        <v>367</v>
      </c>
      <c r="K1070" s="2136" t="s">
        <v>48</v>
      </c>
      <c r="L1070" s="1188" t="s">
        <v>380</v>
      </c>
      <c r="M1070" s="1188" t="s">
        <v>244</v>
      </c>
      <c r="N1070" s="1188" t="s">
        <v>241</v>
      </c>
      <c r="O1070" s="2158" t="s">
        <v>213</v>
      </c>
      <c r="P1070" s="2871">
        <v>34749571.154320002</v>
      </c>
      <c r="Q1070" s="2158" t="s">
        <v>265</v>
      </c>
      <c r="R1070" s="2166">
        <v>1</v>
      </c>
      <c r="S1070" s="2166">
        <v>0</v>
      </c>
      <c r="T1070" s="1188" t="s">
        <v>381</v>
      </c>
      <c r="U1070" s="181"/>
      <c r="V1070" s="180"/>
      <c r="W1070" s="180"/>
      <c r="X1070" s="180"/>
      <c r="Y1070" s="180"/>
      <c r="Z1070" s="182"/>
      <c r="AA1070" s="180"/>
      <c r="AB1070" s="180"/>
      <c r="AC1070" s="180"/>
      <c r="AD1070" s="182"/>
      <c r="AE1070" s="182"/>
      <c r="AF1070" s="182"/>
    </row>
    <row r="1071" spans="1:32" ht="30" x14ac:dyDescent="0.25">
      <c r="A1071" s="2137"/>
      <c r="B1071" s="1841"/>
      <c r="C1071" s="1841"/>
      <c r="D1071" s="1841"/>
      <c r="E1071" s="1841"/>
      <c r="F1071" s="1841"/>
      <c r="G1071" s="1841"/>
      <c r="H1071" s="1841"/>
      <c r="I1071" s="2200"/>
      <c r="J1071" s="2359"/>
      <c r="K1071" s="2137"/>
      <c r="L1071" s="1189" t="s">
        <v>382</v>
      </c>
      <c r="M1071" s="1189" t="s">
        <v>244</v>
      </c>
      <c r="N1071" s="1189" t="s">
        <v>237</v>
      </c>
      <c r="O1071" s="2159"/>
      <c r="P1071" s="2872"/>
      <c r="Q1071" s="2159"/>
      <c r="R1071" s="2167"/>
      <c r="S1071" s="2167"/>
      <c r="T1071" s="1189" t="s">
        <v>383</v>
      </c>
      <c r="U1071" s="189"/>
      <c r="V1071" s="189"/>
      <c r="W1071" s="189"/>
      <c r="X1071" s="188"/>
      <c r="Y1071" s="188"/>
      <c r="Z1071" s="190"/>
      <c r="AA1071" s="188"/>
      <c r="AB1071" s="188"/>
      <c r="AC1071" s="188"/>
      <c r="AD1071" s="190"/>
      <c r="AE1071" s="190"/>
      <c r="AF1071" s="190"/>
    </row>
    <row r="1072" spans="1:32" ht="30" x14ac:dyDescent="0.25">
      <c r="A1072" s="2137"/>
      <c r="B1072" s="1841"/>
      <c r="C1072" s="1841"/>
      <c r="D1072" s="1841"/>
      <c r="E1072" s="1841"/>
      <c r="F1072" s="1841"/>
      <c r="G1072" s="1841"/>
      <c r="H1072" s="1841"/>
      <c r="I1072" s="2200"/>
      <c r="J1072" s="2359"/>
      <c r="K1072" s="2137"/>
      <c r="L1072" s="1189" t="s">
        <v>384</v>
      </c>
      <c r="M1072" s="1189" t="s">
        <v>244</v>
      </c>
      <c r="N1072" s="1189" t="s">
        <v>241</v>
      </c>
      <c r="O1072" s="2159"/>
      <c r="P1072" s="2872"/>
      <c r="Q1072" s="2159"/>
      <c r="R1072" s="2167"/>
      <c r="S1072" s="2167"/>
      <c r="T1072" s="1189" t="s">
        <v>385</v>
      </c>
      <c r="U1072" s="189"/>
      <c r="V1072" s="189"/>
      <c r="W1072" s="189"/>
      <c r="X1072" s="188"/>
      <c r="Y1072" s="188"/>
      <c r="Z1072" s="190"/>
      <c r="AA1072" s="188"/>
      <c r="AB1072" s="188"/>
      <c r="AC1072" s="188"/>
      <c r="AD1072" s="190"/>
      <c r="AE1072" s="190"/>
      <c r="AF1072" s="190"/>
    </row>
    <row r="1073" spans="1:32" ht="45" x14ac:dyDescent="0.25">
      <c r="A1073" s="2137"/>
      <c r="B1073" s="1841"/>
      <c r="C1073" s="1841"/>
      <c r="D1073" s="1841"/>
      <c r="E1073" s="1841"/>
      <c r="F1073" s="1841"/>
      <c r="G1073" s="1841"/>
      <c r="H1073" s="1841"/>
      <c r="I1073" s="2200"/>
      <c r="J1073" s="2359"/>
      <c r="K1073" s="2137"/>
      <c r="L1073" s="1189" t="s">
        <v>386</v>
      </c>
      <c r="M1073" s="1189" t="s">
        <v>244</v>
      </c>
      <c r="N1073" s="1189" t="s">
        <v>233</v>
      </c>
      <c r="O1073" s="2159"/>
      <c r="P1073" s="2872"/>
      <c r="Q1073" s="2159"/>
      <c r="R1073" s="2167"/>
      <c r="S1073" s="2167"/>
      <c r="T1073" s="1189" t="s">
        <v>385</v>
      </c>
      <c r="U1073" s="189"/>
      <c r="V1073" s="189"/>
      <c r="W1073" s="189"/>
      <c r="X1073" s="188"/>
      <c r="Y1073" s="188"/>
      <c r="Z1073" s="190"/>
      <c r="AA1073" s="188"/>
      <c r="AB1073" s="188"/>
      <c r="AC1073" s="188"/>
      <c r="AD1073" s="190"/>
      <c r="AE1073" s="190"/>
      <c r="AF1073" s="190"/>
    </row>
    <row r="1074" spans="1:32" ht="60" x14ac:dyDescent="0.25">
      <c r="A1074" s="2137"/>
      <c r="B1074" s="1841"/>
      <c r="C1074" s="1841"/>
      <c r="D1074" s="1841"/>
      <c r="E1074" s="1841"/>
      <c r="F1074" s="1841"/>
      <c r="G1074" s="1841"/>
      <c r="H1074" s="1841"/>
      <c r="I1074" s="2200"/>
      <c r="J1074" s="2359"/>
      <c r="K1074" s="2137"/>
      <c r="L1074" s="1189" t="s">
        <v>387</v>
      </c>
      <c r="M1074" s="1189" t="s">
        <v>244</v>
      </c>
      <c r="N1074" s="1189" t="s">
        <v>233</v>
      </c>
      <c r="O1074" s="2160"/>
      <c r="P1074" s="2873"/>
      <c r="Q1074" s="2160"/>
      <c r="R1074" s="2168"/>
      <c r="S1074" s="2168"/>
      <c r="T1074" s="1189" t="s">
        <v>388</v>
      </c>
      <c r="U1074" s="185"/>
      <c r="V1074" s="185"/>
      <c r="W1074" s="185"/>
      <c r="X1074" s="184"/>
      <c r="Y1074" s="186"/>
      <c r="Z1074" s="184"/>
      <c r="AA1074" s="184"/>
      <c r="AB1074" s="184"/>
      <c r="AC1074" s="186"/>
      <c r="AD1074" s="184"/>
      <c r="AE1074" s="184"/>
      <c r="AF1074" s="184"/>
    </row>
    <row r="1075" spans="1:32" ht="30" x14ac:dyDescent="0.25">
      <c r="A1075" s="2137"/>
      <c r="B1075" s="1841"/>
      <c r="C1075" s="1841"/>
      <c r="D1075" s="1841"/>
      <c r="E1075" s="1841"/>
      <c r="F1075" s="1841"/>
      <c r="G1075" s="1841"/>
      <c r="H1075" s="1841"/>
      <c r="I1075" s="2200"/>
      <c r="J1075" s="2359"/>
      <c r="K1075" s="2137"/>
      <c r="L1075" s="1189" t="s">
        <v>389</v>
      </c>
      <c r="M1075" s="1189" t="s">
        <v>244</v>
      </c>
      <c r="N1075" s="1189" t="s">
        <v>218</v>
      </c>
      <c r="O1075" s="2160"/>
      <c r="P1075" s="2873"/>
      <c r="Q1075" s="2160"/>
      <c r="R1075" s="2168"/>
      <c r="S1075" s="2168"/>
      <c r="T1075" s="1189" t="s">
        <v>390</v>
      </c>
      <c r="U1075" s="185"/>
      <c r="V1075" s="185"/>
      <c r="W1075" s="185"/>
      <c r="X1075" s="184"/>
      <c r="Y1075" s="186"/>
      <c r="Z1075" s="184"/>
      <c r="AA1075" s="186"/>
      <c r="AB1075" s="186"/>
      <c r="AC1075" s="186"/>
      <c r="AD1075" s="186"/>
      <c r="AE1075" s="184"/>
      <c r="AF1075" s="184"/>
    </row>
    <row r="1076" spans="1:32" ht="45" x14ac:dyDescent="0.25">
      <c r="A1076" s="2137"/>
      <c r="B1076" s="1841"/>
      <c r="C1076" s="1841"/>
      <c r="D1076" s="1841"/>
      <c r="E1076" s="1841"/>
      <c r="F1076" s="1841"/>
      <c r="G1076" s="1841"/>
      <c r="H1076" s="1841"/>
      <c r="I1076" s="2200"/>
      <c r="J1076" s="2359"/>
      <c r="K1076" s="2137"/>
      <c r="L1076" s="1189" t="s">
        <v>391</v>
      </c>
      <c r="M1076" s="1189" t="s">
        <v>244</v>
      </c>
      <c r="N1076" s="1189" t="s">
        <v>233</v>
      </c>
      <c r="O1076" s="2160"/>
      <c r="P1076" s="2873"/>
      <c r="Q1076" s="2160"/>
      <c r="R1076" s="2168"/>
      <c r="S1076" s="2168"/>
      <c r="T1076" s="1189" t="s">
        <v>392</v>
      </c>
      <c r="U1076" s="185"/>
      <c r="V1076" s="185"/>
      <c r="W1076" s="185"/>
      <c r="X1076" s="184"/>
      <c r="Y1076" s="184"/>
      <c r="Z1076" s="184"/>
      <c r="AA1076" s="184"/>
      <c r="AB1076" s="184"/>
      <c r="AC1076" s="184"/>
      <c r="AD1076" s="184"/>
      <c r="AE1076" s="184"/>
      <c r="AF1076" s="184"/>
    </row>
    <row r="1077" spans="1:32" ht="30" x14ac:dyDescent="0.25">
      <c r="A1077" s="2137"/>
      <c r="B1077" s="1841"/>
      <c r="C1077" s="1841"/>
      <c r="D1077" s="1841"/>
      <c r="E1077" s="1841"/>
      <c r="F1077" s="1841"/>
      <c r="G1077" s="1841"/>
      <c r="H1077" s="1841"/>
      <c r="I1077" s="2200"/>
      <c r="J1077" s="2359"/>
      <c r="K1077" s="2137"/>
      <c r="L1077" s="1189" t="s">
        <v>393</v>
      </c>
      <c r="M1077" s="1189" t="s">
        <v>244</v>
      </c>
      <c r="N1077" s="1189" t="s">
        <v>241</v>
      </c>
      <c r="O1077" s="2160"/>
      <c r="P1077" s="2873"/>
      <c r="Q1077" s="2160"/>
      <c r="R1077" s="2168"/>
      <c r="S1077" s="2168"/>
      <c r="T1077" s="1189" t="s">
        <v>394</v>
      </c>
      <c r="U1077" s="187"/>
      <c r="V1077" s="187"/>
      <c r="W1077" s="187"/>
      <c r="X1077" s="186"/>
      <c r="Y1077" s="186"/>
      <c r="Z1077" s="184"/>
      <c r="AA1077" s="186"/>
      <c r="AB1077" s="186"/>
      <c r="AC1077" s="186"/>
      <c r="AD1077" s="184"/>
      <c r="AE1077" s="184"/>
      <c r="AF1077" s="184"/>
    </row>
    <row r="1078" spans="1:32" ht="30" x14ac:dyDescent="0.25">
      <c r="A1078" s="2137"/>
      <c r="B1078" s="1841"/>
      <c r="C1078" s="1841"/>
      <c r="D1078" s="1841"/>
      <c r="E1078" s="1841"/>
      <c r="F1078" s="1841"/>
      <c r="G1078" s="1841"/>
      <c r="H1078" s="1841"/>
      <c r="I1078" s="2200"/>
      <c r="J1078" s="2359"/>
      <c r="K1078" s="2137"/>
      <c r="L1078" s="1189" t="s">
        <v>395</v>
      </c>
      <c r="M1078" s="1189" t="s">
        <v>244</v>
      </c>
      <c r="N1078" s="1189" t="s">
        <v>237</v>
      </c>
      <c r="O1078" s="2196"/>
      <c r="P1078" s="2878"/>
      <c r="Q1078" s="2196"/>
      <c r="R1078" s="2198"/>
      <c r="S1078" s="2198"/>
      <c r="T1078" s="1189" t="s">
        <v>394</v>
      </c>
      <c r="U1078" s="200"/>
      <c r="V1078" s="200"/>
      <c r="W1078" s="200"/>
      <c r="X1078" s="197"/>
      <c r="Y1078" s="197"/>
      <c r="Z1078" s="199"/>
      <c r="AA1078" s="197"/>
      <c r="AB1078" s="197"/>
      <c r="AC1078" s="197"/>
      <c r="AD1078" s="199"/>
      <c r="AE1078" s="199"/>
      <c r="AF1078" s="199"/>
    </row>
    <row r="1079" spans="1:32" ht="30" x14ac:dyDescent="0.25">
      <c r="A1079" s="2137"/>
      <c r="B1079" s="1841"/>
      <c r="C1079" s="1841"/>
      <c r="D1079" s="1841"/>
      <c r="E1079" s="1841"/>
      <c r="F1079" s="1841"/>
      <c r="G1079" s="1841"/>
      <c r="H1079" s="1841"/>
      <c r="I1079" s="2200"/>
      <c r="J1079" s="2359"/>
      <c r="K1079" s="2137"/>
      <c r="L1079" s="1189" t="s">
        <v>396</v>
      </c>
      <c r="M1079" s="1189" t="s">
        <v>244</v>
      </c>
      <c r="N1079" s="1189" t="s">
        <v>237</v>
      </c>
      <c r="O1079" s="2196" t="s">
        <v>213</v>
      </c>
      <c r="P1079" s="2878"/>
      <c r="Q1079" s="2196" t="s">
        <v>265</v>
      </c>
      <c r="R1079" s="2198">
        <v>1</v>
      </c>
      <c r="S1079" s="2198"/>
      <c r="T1079" s="1189" t="s">
        <v>397</v>
      </c>
      <c r="U1079" s="200"/>
      <c r="V1079" s="200"/>
      <c r="W1079" s="200"/>
      <c r="X1079" s="197"/>
      <c r="Y1079" s="197"/>
      <c r="Z1079" s="199"/>
      <c r="AA1079" s="197"/>
      <c r="AB1079" s="197"/>
      <c r="AC1079" s="197"/>
      <c r="AD1079" s="199"/>
      <c r="AE1079" s="199"/>
      <c r="AF1079" s="199"/>
    </row>
    <row r="1080" spans="1:32" ht="30" x14ac:dyDescent="0.25">
      <c r="A1080" s="2137"/>
      <c r="B1080" s="1841"/>
      <c r="C1080" s="1841"/>
      <c r="D1080" s="1841"/>
      <c r="E1080" s="1841"/>
      <c r="F1080" s="1841"/>
      <c r="G1080" s="1841"/>
      <c r="H1080" s="1841"/>
      <c r="I1080" s="2200"/>
      <c r="J1080" s="2359"/>
      <c r="K1080" s="2137"/>
      <c r="L1080" s="1405" t="s">
        <v>398</v>
      </c>
      <c r="M1080" s="1405" t="s">
        <v>244</v>
      </c>
      <c r="N1080" s="1405" t="s">
        <v>237</v>
      </c>
      <c r="O1080" s="2196"/>
      <c r="P1080" s="2878"/>
      <c r="Q1080" s="2196"/>
      <c r="R1080" s="2198"/>
      <c r="S1080" s="2198"/>
      <c r="T1080" s="1405" t="s">
        <v>399</v>
      </c>
      <c r="U1080" s="198"/>
      <c r="V1080" s="198"/>
      <c r="W1080" s="198"/>
      <c r="X1080" s="199"/>
      <c r="Y1080" s="197"/>
      <c r="Z1080" s="199"/>
      <c r="AA1080" s="199"/>
      <c r="AB1080" s="199"/>
      <c r="AC1080" s="197"/>
      <c r="AD1080" s="199"/>
      <c r="AE1080" s="199"/>
      <c r="AF1080" s="199"/>
    </row>
    <row r="1081" spans="1:32" s="1415" customFormat="1" ht="43.5" customHeight="1" x14ac:dyDescent="0.25">
      <c r="A1081" s="2118" t="s">
        <v>2595</v>
      </c>
      <c r="B1081" s="2118"/>
      <c r="C1081" s="2118"/>
      <c r="D1081" s="2118"/>
      <c r="E1081" s="2118"/>
      <c r="F1081" s="2118"/>
      <c r="G1081" s="2118"/>
      <c r="H1081" s="2118"/>
      <c r="I1081" s="2118"/>
      <c r="J1081" s="2118"/>
      <c r="K1081" s="2118"/>
      <c r="L1081" s="2118"/>
      <c r="M1081" s="2118"/>
      <c r="N1081" s="2118"/>
      <c r="O1081" s="2118"/>
      <c r="P1081" s="1501">
        <f>SUM(P531:P1080)</f>
        <v>23016619275.835133</v>
      </c>
      <c r="Q1081" s="2469"/>
      <c r="R1081" s="2469"/>
      <c r="S1081" s="2469"/>
      <c r="T1081" s="2469"/>
      <c r="U1081" s="2469"/>
      <c r="V1081" s="2469"/>
      <c r="W1081" s="2469"/>
      <c r="X1081" s="2469"/>
      <c r="Y1081" s="2469"/>
      <c r="Z1081" s="2469"/>
      <c r="AA1081" s="2469"/>
      <c r="AB1081" s="2469"/>
      <c r="AC1081" s="2469"/>
      <c r="AD1081" s="2469"/>
      <c r="AE1081" s="2469"/>
      <c r="AF1081" s="2469"/>
    </row>
    <row r="1082" spans="1:32" ht="42" customHeight="1" thickBot="1" x14ac:dyDescent="0.5">
      <c r="A1082" s="1673" t="s">
        <v>521</v>
      </c>
      <c r="B1082" s="2132"/>
      <c r="C1082" s="2132"/>
      <c r="D1082" s="2132"/>
      <c r="E1082" s="2132"/>
      <c r="F1082" s="2132"/>
      <c r="G1082" s="2132"/>
      <c r="H1082" s="2132"/>
      <c r="I1082" s="2132"/>
      <c r="J1082" s="2132"/>
      <c r="K1082" s="2132"/>
      <c r="L1082" s="2132"/>
      <c r="M1082" s="2132"/>
      <c r="N1082" s="2132"/>
      <c r="O1082" s="2132"/>
      <c r="P1082" s="2132"/>
      <c r="Q1082" s="2132"/>
      <c r="R1082" s="2132"/>
      <c r="S1082" s="2132"/>
      <c r="T1082" s="2132"/>
      <c r="U1082" s="2132"/>
      <c r="V1082" s="2132"/>
      <c r="W1082" s="2132"/>
      <c r="X1082" s="2132"/>
      <c r="Y1082" s="2132"/>
      <c r="Z1082" s="2132"/>
      <c r="AA1082" s="2132"/>
      <c r="AB1082" s="2132"/>
      <c r="AC1082" s="2132"/>
      <c r="AD1082" s="2132"/>
      <c r="AE1082" s="2132"/>
      <c r="AF1082" s="2132"/>
    </row>
    <row r="1083" spans="1:32" ht="21.75" thickBot="1" x14ac:dyDescent="0.3">
      <c r="A1083" s="1902" t="s">
        <v>2</v>
      </c>
      <c r="B1083" s="1905" t="s">
        <v>33</v>
      </c>
      <c r="C1083" s="1906"/>
      <c r="D1083" s="1907"/>
      <c r="E1083" s="1911" t="s">
        <v>38</v>
      </c>
      <c r="F1083" s="1913" t="s">
        <v>32</v>
      </c>
      <c r="G1083" s="1914" t="s">
        <v>39</v>
      </c>
      <c r="H1083" s="1915"/>
      <c r="I1083" s="1913" t="s">
        <v>43</v>
      </c>
      <c r="J1083" s="1913" t="s">
        <v>22</v>
      </c>
      <c r="K1083" s="1913" t="s">
        <v>37</v>
      </c>
      <c r="L1083" s="1902" t="s">
        <v>26</v>
      </c>
      <c r="M1083" s="1918" t="s">
        <v>3</v>
      </c>
      <c r="N1083" s="1591" t="s">
        <v>23</v>
      </c>
      <c r="O1083" s="1592"/>
      <c r="P1083" s="1593"/>
      <c r="Q1083" s="1911" t="s">
        <v>4</v>
      </c>
      <c r="R1083" s="1918" t="s">
        <v>5</v>
      </c>
      <c r="S1083" s="1913" t="s">
        <v>27</v>
      </c>
      <c r="T1083" s="1902" t="s">
        <v>6</v>
      </c>
      <c r="U1083" s="2045" t="s">
        <v>8</v>
      </c>
      <c r="V1083" s="2046"/>
      <c r="W1083" s="2046"/>
      <c r="X1083" s="2046"/>
      <c r="Y1083" s="2046"/>
      <c r="Z1083" s="2046"/>
      <c r="AA1083" s="2046"/>
      <c r="AB1083" s="2046"/>
      <c r="AC1083" s="2046"/>
      <c r="AD1083" s="2046"/>
      <c r="AE1083" s="2046"/>
      <c r="AF1083" s="2047"/>
    </row>
    <row r="1084" spans="1:32" ht="21.75" thickBot="1" x14ac:dyDescent="0.3">
      <c r="A1084" s="1903"/>
      <c r="B1084" s="1908"/>
      <c r="C1084" s="1909"/>
      <c r="D1084" s="1910"/>
      <c r="E1084" s="1912"/>
      <c r="F1084" s="1903"/>
      <c r="G1084" s="1916"/>
      <c r="H1084" s="1917"/>
      <c r="I1084" s="1903"/>
      <c r="J1084" s="1903"/>
      <c r="K1084" s="1903"/>
      <c r="L1084" s="1903"/>
      <c r="M1084" s="1912"/>
      <c r="N1084" s="1911" t="s">
        <v>24</v>
      </c>
      <c r="O1084" s="2037" t="s">
        <v>36</v>
      </c>
      <c r="P1084" s="2038"/>
      <c r="Q1084" s="1912"/>
      <c r="R1084" s="1912"/>
      <c r="S1084" s="1903"/>
      <c r="T1084" s="1903"/>
      <c r="U1084" s="2080" t="s">
        <v>28</v>
      </c>
      <c r="V1084" s="2081"/>
      <c r="W1084" s="2082"/>
      <c r="X1084" s="2080" t="s">
        <v>29</v>
      </c>
      <c r="Y1084" s="2081"/>
      <c r="Z1084" s="2082"/>
      <c r="AA1084" s="2080" t="s">
        <v>30</v>
      </c>
      <c r="AB1084" s="2081"/>
      <c r="AC1084" s="2082"/>
      <c r="AD1084" s="2080" t="s">
        <v>31</v>
      </c>
      <c r="AE1084" s="2081"/>
      <c r="AF1084" s="2082"/>
    </row>
    <row r="1085" spans="1:32" ht="42.75" thickBot="1" x14ac:dyDescent="0.3">
      <c r="A1085" s="2044"/>
      <c r="B1085" s="125" t="s">
        <v>34</v>
      </c>
      <c r="C1085" s="125" t="s">
        <v>35</v>
      </c>
      <c r="D1085" s="125" t="s">
        <v>200</v>
      </c>
      <c r="E1085" s="2042"/>
      <c r="F1085" s="2043"/>
      <c r="G1085" s="225" t="s">
        <v>40</v>
      </c>
      <c r="H1085" s="225" t="s">
        <v>41</v>
      </c>
      <c r="I1085" s="2043"/>
      <c r="J1085" s="2043"/>
      <c r="K1085" s="2043"/>
      <c r="L1085" s="2044"/>
      <c r="M1085" s="2048"/>
      <c r="N1085" s="2042"/>
      <c r="O1085" s="126" t="s">
        <v>25</v>
      </c>
      <c r="P1085" s="127" t="s">
        <v>0</v>
      </c>
      <c r="Q1085" s="2042"/>
      <c r="R1085" s="2048"/>
      <c r="S1085" s="2043"/>
      <c r="T1085" s="2044"/>
      <c r="U1085" s="128" t="s">
        <v>12</v>
      </c>
      <c r="V1085" s="128" t="s">
        <v>13</v>
      </c>
      <c r="W1085" s="128" t="s">
        <v>14</v>
      </c>
      <c r="X1085" s="128" t="s">
        <v>15</v>
      </c>
      <c r="Y1085" s="128" t="s">
        <v>16</v>
      </c>
      <c r="Z1085" s="128" t="s">
        <v>17</v>
      </c>
      <c r="AA1085" s="128" t="s">
        <v>18</v>
      </c>
      <c r="AB1085" s="128" t="s">
        <v>19</v>
      </c>
      <c r="AC1085" s="128" t="s">
        <v>20</v>
      </c>
      <c r="AD1085" s="128" t="s">
        <v>9</v>
      </c>
      <c r="AE1085" s="128" t="s">
        <v>10</v>
      </c>
      <c r="AF1085" s="128" t="s">
        <v>11</v>
      </c>
    </row>
    <row r="1086" spans="1:32" ht="54" customHeight="1" x14ac:dyDescent="0.25">
      <c r="A1086" s="2368">
        <v>112</v>
      </c>
      <c r="B1086" s="2370" t="s">
        <v>134</v>
      </c>
      <c r="C1086" s="2372" t="s">
        <v>59</v>
      </c>
      <c r="D1086" s="2372" t="s">
        <v>60</v>
      </c>
      <c r="E1086" s="2372" t="s">
        <v>83</v>
      </c>
      <c r="F1086" s="2374" t="s">
        <v>55</v>
      </c>
      <c r="G1086" s="2374" t="s">
        <v>97</v>
      </c>
      <c r="H1086" s="2374" t="s">
        <v>115</v>
      </c>
      <c r="I1086" s="2376" t="s">
        <v>522</v>
      </c>
      <c r="J1086" s="231"/>
      <c r="K1086" s="91" t="s">
        <v>48</v>
      </c>
      <c r="L1086" s="232" t="s">
        <v>523</v>
      </c>
      <c r="M1086" s="232" t="s">
        <v>524</v>
      </c>
      <c r="N1086" s="2364" t="s">
        <v>525</v>
      </c>
      <c r="O1086" s="2366" t="s">
        <v>526</v>
      </c>
      <c r="P1086" s="2879">
        <v>0</v>
      </c>
      <c r="Q1086" s="91" t="s">
        <v>49</v>
      </c>
      <c r="R1086" s="92">
        <v>1</v>
      </c>
      <c r="S1086" s="91" t="s">
        <v>49</v>
      </c>
      <c r="T1086" s="232" t="s">
        <v>527</v>
      </c>
      <c r="U1086" s="235"/>
      <c r="V1086" s="235"/>
      <c r="W1086" s="235"/>
      <c r="X1086" s="235"/>
      <c r="Y1086" s="235"/>
      <c r="Z1086" s="329"/>
      <c r="AA1086" s="235"/>
      <c r="AB1086" s="235"/>
      <c r="AC1086" s="235"/>
      <c r="AD1086" s="329"/>
      <c r="AE1086" s="329"/>
      <c r="AF1086" s="330"/>
    </row>
    <row r="1087" spans="1:32" ht="31.5" x14ac:dyDescent="0.25">
      <c r="A1087" s="2369"/>
      <c r="B1087" s="2371"/>
      <c r="C1087" s="2373"/>
      <c r="D1087" s="2373"/>
      <c r="E1087" s="2373"/>
      <c r="F1087" s="2375"/>
      <c r="G1087" s="2375"/>
      <c r="H1087" s="2375"/>
      <c r="I1087" s="2377"/>
      <c r="J1087" s="331"/>
      <c r="K1087" s="97" t="s">
        <v>201</v>
      </c>
      <c r="L1087" s="248" t="s">
        <v>528</v>
      </c>
      <c r="M1087" s="245" t="s">
        <v>529</v>
      </c>
      <c r="N1087" s="2365"/>
      <c r="O1087" s="2367"/>
      <c r="P1087" s="2880"/>
      <c r="Q1087" s="97" t="s">
        <v>49</v>
      </c>
      <c r="R1087" s="99">
        <v>1</v>
      </c>
      <c r="S1087" s="245" t="s">
        <v>49</v>
      </c>
      <c r="T1087" s="248" t="s">
        <v>530</v>
      </c>
      <c r="U1087" s="250"/>
      <c r="V1087" s="250"/>
      <c r="W1087" s="250"/>
      <c r="X1087" s="250"/>
      <c r="Y1087" s="253"/>
      <c r="Z1087" s="250"/>
      <c r="AA1087" s="250"/>
      <c r="AB1087" s="250"/>
      <c r="AC1087" s="253"/>
      <c r="AD1087" s="250"/>
      <c r="AE1087" s="250"/>
      <c r="AF1087" s="332"/>
    </row>
    <row r="1088" spans="1:32" ht="44.25" customHeight="1" x14ac:dyDescent="0.25">
      <c r="A1088" s="2369"/>
      <c r="B1088" s="2371"/>
      <c r="C1088" s="2373"/>
      <c r="D1088" s="2373"/>
      <c r="E1088" s="2373"/>
      <c r="F1088" s="2375"/>
      <c r="G1088" s="2375"/>
      <c r="H1088" s="2375"/>
      <c r="I1088" s="2377"/>
      <c r="J1088" s="333" t="s">
        <v>531</v>
      </c>
      <c r="K1088" s="97" t="s">
        <v>207</v>
      </c>
      <c r="L1088" s="248" t="s">
        <v>532</v>
      </c>
      <c r="M1088" s="245" t="s">
        <v>529</v>
      </c>
      <c r="N1088" s="2365"/>
      <c r="O1088" s="2367"/>
      <c r="P1088" s="2880"/>
      <c r="Q1088" s="97" t="s">
        <v>49</v>
      </c>
      <c r="R1088" s="99">
        <v>1</v>
      </c>
      <c r="S1088" s="97" t="s">
        <v>49</v>
      </c>
      <c r="T1088" s="279" t="s">
        <v>533</v>
      </c>
      <c r="U1088" s="250"/>
      <c r="V1088" s="250"/>
      <c r="W1088" s="250"/>
      <c r="X1088" s="250"/>
      <c r="Y1088" s="253"/>
      <c r="Z1088" s="250"/>
      <c r="AA1088" s="253"/>
      <c r="AB1088" s="253"/>
      <c r="AC1088" s="253"/>
      <c r="AD1088" s="253"/>
      <c r="AE1088" s="250"/>
      <c r="AF1088" s="332"/>
    </row>
    <row r="1089" spans="1:32" ht="38.25" customHeight="1" x14ac:dyDescent="0.25">
      <c r="A1089" s="2369"/>
      <c r="B1089" s="2371"/>
      <c r="C1089" s="2373"/>
      <c r="D1089" s="2373"/>
      <c r="E1089" s="2373"/>
      <c r="F1089" s="2375"/>
      <c r="G1089" s="2375"/>
      <c r="H1089" s="2375"/>
      <c r="I1089" s="2377"/>
      <c r="J1089" s="244"/>
      <c r="K1089" s="97"/>
      <c r="L1089" s="245" t="s">
        <v>534</v>
      </c>
      <c r="M1089" s="245" t="s">
        <v>372</v>
      </c>
      <c r="N1089" s="2365"/>
      <c r="O1089" s="2367"/>
      <c r="P1089" s="2880"/>
      <c r="Q1089" s="97" t="s">
        <v>49</v>
      </c>
      <c r="R1089" s="99">
        <v>1</v>
      </c>
      <c r="S1089" s="97" t="s">
        <v>49</v>
      </c>
      <c r="T1089" s="248" t="s">
        <v>535</v>
      </c>
      <c r="U1089" s="250"/>
      <c r="V1089" s="250"/>
      <c r="W1089" s="250"/>
      <c r="X1089" s="250"/>
      <c r="Y1089" s="250"/>
      <c r="Z1089" s="250"/>
      <c r="AA1089" s="250"/>
      <c r="AB1089" s="250"/>
      <c r="AC1089" s="250"/>
      <c r="AD1089" s="250"/>
      <c r="AE1089" s="250"/>
      <c r="AF1089" s="332"/>
    </row>
    <row r="1090" spans="1:32" ht="38.25" customHeight="1" x14ac:dyDescent="0.25">
      <c r="A1090" s="2369"/>
      <c r="B1090" s="2371"/>
      <c r="C1090" s="2373"/>
      <c r="D1090" s="2373"/>
      <c r="E1090" s="2373"/>
      <c r="F1090" s="2375"/>
      <c r="G1090" s="2375"/>
      <c r="H1090" s="2375"/>
      <c r="I1090" s="2377"/>
      <c r="J1090" s="244"/>
      <c r="K1090" s="97"/>
      <c r="L1090" s="245" t="s">
        <v>536</v>
      </c>
      <c r="M1090" s="245" t="s">
        <v>537</v>
      </c>
      <c r="N1090" s="2365"/>
      <c r="O1090" s="2367"/>
      <c r="P1090" s="2880"/>
      <c r="Q1090" s="97" t="s">
        <v>49</v>
      </c>
      <c r="R1090" s="99">
        <v>1</v>
      </c>
      <c r="S1090" s="97" t="s">
        <v>49</v>
      </c>
      <c r="T1090" s="248" t="s">
        <v>535</v>
      </c>
      <c r="U1090" s="250"/>
      <c r="V1090" s="250"/>
      <c r="W1090" s="250"/>
      <c r="X1090" s="250"/>
      <c r="Y1090" s="250"/>
      <c r="Z1090" s="250"/>
      <c r="AA1090" s="250"/>
      <c r="AB1090" s="250"/>
      <c r="AC1090" s="250"/>
      <c r="AD1090" s="250"/>
      <c r="AE1090" s="250"/>
      <c r="AF1090" s="332"/>
    </row>
    <row r="1091" spans="1:32" ht="48" customHeight="1" x14ac:dyDescent="0.25">
      <c r="A1091" s="2369"/>
      <c r="B1091" s="2371"/>
      <c r="C1091" s="2373"/>
      <c r="D1091" s="2373"/>
      <c r="E1091" s="2373"/>
      <c r="F1091" s="2375"/>
      <c r="G1091" s="2375"/>
      <c r="H1091" s="2375"/>
      <c r="I1091" s="2377"/>
      <c r="J1091" s="244"/>
      <c r="K1091" s="97"/>
      <c r="L1091" s="248" t="s">
        <v>538</v>
      </c>
      <c r="M1091" s="248" t="s">
        <v>539</v>
      </c>
      <c r="N1091" s="2365"/>
      <c r="O1091" s="2367"/>
      <c r="P1091" s="2880"/>
      <c r="Q1091" s="97" t="s">
        <v>49</v>
      </c>
      <c r="R1091" s="99">
        <v>1</v>
      </c>
      <c r="S1091" s="97" t="s">
        <v>49</v>
      </c>
      <c r="T1091" s="248" t="s">
        <v>540</v>
      </c>
      <c r="U1091" s="250"/>
      <c r="V1091" s="250"/>
      <c r="W1091" s="250"/>
      <c r="X1091" s="250"/>
      <c r="Y1091" s="250"/>
      <c r="Z1091" s="250"/>
      <c r="AA1091" s="250"/>
      <c r="AB1091" s="250"/>
      <c r="AC1091" s="250"/>
      <c r="AD1091" s="250"/>
      <c r="AE1091" s="250"/>
      <c r="AF1091" s="332"/>
    </row>
    <row r="1092" spans="1:32" ht="73.5" customHeight="1" x14ac:dyDescent="0.25">
      <c r="A1092" s="2369"/>
      <c r="B1092" s="2371"/>
      <c r="C1092" s="2373"/>
      <c r="D1092" s="2373"/>
      <c r="E1092" s="2373"/>
      <c r="F1092" s="2375"/>
      <c r="G1092" s="2375"/>
      <c r="H1092" s="2375"/>
      <c r="I1092" s="2377"/>
      <c r="J1092" s="244"/>
      <c r="K1092" s="804"/>
      <c r="L1092" s="255" t="s">
        <v>541</v>
      </c>
      <c r="M1092" s="255" t="s">
        <v>542</v>
      </c>
      <c r="N1092" s="2365"/>
      <c r="O1092" s="2367"/>
      <c r="P1092" s="2880"/>
      <c r="Q1092" s="97"/>
      <c r="R1092" s="99">
        <v>1</v>
      </c>
      <c r="S1092" s="97"/>
      <c r="T1092" s="248" t="s">
        <v>543</v>
      </c>
      <c r="U1092" s="250"/>
      <c r="V1092" s="250"/>
      <c r="W1092" s="250"/>
      <c r="X1092" s="250"/>
      <c r="Y1092" s="250"/>
      <c r="Z1092" s="250"/>
      <c r="AA1092" s="250"/>
      <c r="AB1092" s="250"/>
      <c r="AC1092" s="250"/>
      <c r="AD1092" s="250"/>
      <c r="AE1092" s="250"/>
      <c r="AF1092" s="332"/>
    </row>
    <row r="1093" spans="1:32" ht="42" customHeight="1" thickBot="1" x14ac:dyDescent="0.3">
      <c r="A1093" s="2118" t="s">
        <v>2595</v>
      </c>
      <c r="B1093" s="2118"/>
      <c r="C1093" s="2118"/>
      <c r="D1093" s="2118"/>
      <c r="E1093" s="2118"/>
      <c r="F1093" s="2118"/>
      <c r="G1093" s="2118"/>
      <c r="H1093" s="2118"/>
      <c r="I1093" s="2118"/>
      <c r="J1093" s="2118"/>
      <c r="K1093" s="2118"/>
      <c r="L1093" s="2118"/>
      <c r="M1093" s="2118"/>
      <c r="N1093" s="2118"/>
      <c r="O1093" s="2118"/>
      <c r="P1093" s="2881">
        <f>SUM(P1086)</f>
        <v>0</v>
      </c>
      <c r="Q1093" s="2470"/>
      <c r="R1093" s="2471"/>
      <c r="S1093" s="2471"/>
      <c r="T1093" s="2471"/>
      <c r="U1093" s="2471"/>
      <c r="V1093" s="2471"/>
      <c r="W1093" s="2471"/>
      <c r="X1093" s="2471"/>
      <c r="Y1093" s="2471"/>
      <c r="Z1093" s="2471"/>
      <c r="AA1093" s="2471"/>
      <c r="AB1093" s="2471"/>
      <c r="AC1093" s="2471"/>
      <c r="AD1093" s="2471"/>
      <c r="AE1093" s="2471"/>
      <c r="AF1093" s="2471"/>
    </row>
    <row r="1094" spans="1:32" ht="29.25" thickBot="1" x14ac:dyDescent="0.5">
      <c r="A1094" s="1673" t="s">
        <v>544</v>
      </c>
      <c r="B1094" s="2132"/>
      <c r="C1094" s="2132"/>
      <c r="D1094" s="2132"/>
      <c r="E1094" s="2132"/>
      <c r="F1094" s="2132"/>
      <c r="G1094" s="2132"/>
      <c r="H1094" s="2132"/>
      <c r="I1094" s="2132"/>
      <c r="J1094" s="2132"/>
      <c r="K1094" s="2132"/>
      <c r="L1094" s="2132"/>
      <c r="M1094" s="2132"/>
      <c r="N1094" s="2132"/>
      <c r="O1094" s="2132"/>
      <c r="P1094" s="2132"/>
      <c r="Q1094" s="1649"/>
      <c r="R1094" s="1649"/>
      <c r="S1094" s="1649"/>
      <c r="T1094" s="1649"/>
      <c r="U1094" s="1649"/>
      <c r="V1094" s="1649"/>
      <c r="W1094" s="1649"/>
      <c r="X1094" s="1649"/>
      <c r="Y1094" s="1649"/>
      <c r="Z1094" s="1649"/>
      <c r="AA1094" s="1649"/>
      <c r="AB1094" s="1649"/>
      <c r="AC1094" s="1649"/>
      <c r="AD1094" s="1649"/>
      <c r="AE1094" s="1649"/>
      <c r="AF1094" s="1649"/>
    </row>
    <row r="1095" spans="1:32" ht="21.75" thickBot="1" x14ac:dyDescent="0.3">
      <c r="A1095" s="1902" t="s">
        <v>2</v>
      </c>
      <c r="B1095" s="1905" t="s">
        <v>33</v>
      </c>
      <c r="C1095" s="1906"/>
      <c r="D1095" s="1907"/>
      <c r="E1095" s="1911" t="s">
        <v>38</v>
      </c>
      <c r="F1095" s="1913" t="s">
        <v>32</v>
      </c>
      <c r="G1095" s="1914" t="s">
        <v>39</v>
      </c>
      <c r="H1095" s="1915"/>
      <c r="I1095" s="1913" t="s">
        <v>43</v>
      </c>
      <c r="J1095" s="1913" t="s">
        <v>22</v>
      </c>
      <c r="K1095" s="1913" t="s">
        <v>37</v>
      </c>
      <c r="L1095" s="1902" t="s">
        <v>26</v>
      </c>
      <c r="M1095" s="1918" t="s">
        <v>3</v>
      </c>
      <c r="N1095" s="1591" t="s">
        <v>23</v>
      </c>
      <c r="O1095" s="1592"/>
      <c r="P1095" s="1593"/>
      <c r="Q1095" s="1911" t="s">
        <v>4</v>
      </c>
      <c r="R1095" s="1918" t="s">
        <v>5</v>
      </c>
      <c r="S1095" s="1913" t="s">
        <v>27</v>
      </c>
      <c r="T1095" s="1902" t="s">
        <v>6</v>
      </c>
      <c r="U1095" s="1552" t="s">
        <v>8</v>
      </c>
      <c r="V1095" s="1553"/>
      <c r="W1095" s="1553"/>
      <c r="X1095" s="1553"/>
      <c r="Y1095" s="1553"/>
      <c r="Z1095" s="1553"/>
      <c r="AA1095" s="1553"/>
      <c r="AB1095" s="1553"/>
      <c r="AC1095" s="1553"/>
      <c r="AD1095" s="1553"/>
      <c r="AE1095" s="1553"/>
      <c r="AF1095" s="1554"/>
    </row>
    <row r="1096" spans="1:32" ht="21.75" thickBot="1" x14ac:dyDescent="0.3">
      <c r="A1096" s="1903"/>
      <c r="B1096" s="1908"/>
      <c r="C1096" s="1909"/>
      <c r="D1096" s="1910"/>
      <c r="E1096" s="1912"/>
      <c r="F1096" s="1903"/>
      <c r="G1096" s="1916"/>
      <c r="H1096" s="1917"/>
      <c r="I1096" s="1903"/>
      <c r="J1096" s="1903"/>
      <c r="K1096" s="1903"/>
      <c r="L1096" s="1903"/>
      <c r="M1096" s="1912"/>
      <c r="N1096" s="1911" t="s">
        <v>24</v>
      </c>
      <c r="O1096" s="2037" t="s">
        <v>36</v>
      </c>
      <c r="P1096" s="2038"/>
      <c r="Q1096" s="1912"/>
      <c r="R1096" s="1912"/>
      <c r="S1096" s="1903"/>
      <c r="T1096" s="1903"/>
      <c r="U1096" s="1557" t="s">
        <v>28</v>
      </c>
      <c r="V1096" s="1558"/>
      <c r="W1096" s="1559"/>
      <c r="X1096" s="1557" t="s">
        <v>29</v>
      </c>
      <c r="Y1096" s="1558"/>
      <c r="Z1096" s="1559"/>
      <c r="AA1096" s="1557" t="s">
        <v>30</v>
      </c>
      <c r="AB1096" s="1558"/>
      <c r="AC1096" s="1559"/>
      <c r="AD1096" s="1557" t="s">
        <v>31</v>
      </c>
      <c r="AE1096" s="1558"/>
      <c r="AF1096" s="1559"/>
    </row>
    <row r="1097" spans="1:32" ht="42.75" thickBot="1" x14ac:dyDescent="0.3">
      <c r="A1097" s="2044"/>
      <c r="B1097" s="125" t="s">
        <v>34</v>
      </c>
      <c r="C1097" s="125" t="s">
        <v>35</v>
      </c>
      <c r="D1097" s="125" t="s">
        <v>200</v>
      </c>
      <c r="E1097" s="2042"/>
      <c r="F1097" s="2043"/>
      <c r="G1097" s="225" t="s">
        <v>40</v>
      </c>
      <c r="H1097" s="225" t="s">
        <v>41</v>
      </c>
      <c r="I1097" s="2043"/>
      <c r="J1097" s="2043"/>
      <c r="K1097" s="2043"/>
      <c r="L1097" s="2044"/>
      <c r="M1097" s="2048"/>
      <c r="N1097" s="2042"/>
      <c r="O1097" s="126" t="s">
        <v>25</v>
      </c>
      <c r="P1097" s="127" t="s">
        <v>0</v>
      </c>
      <c r="Q1097" s="2042"/>
      <c r="R1097" s="2048"/>
      <c r="S1097" s="2043"/>
      <c r="T1097" s="2044"/>
      <c r="U1097" s="278" t="s">
        <v>12</v>
      </c>
      <c r="V1097" s="278" t="s">
        <v>13</v>
      </c>
      <c r="W1097" s="278" t="s">
        <v>14</v>
      </c>
      <c r="X1097" s="278" t="s">
        <v>15</v>
      </c>
      <c r="Y1097" s="278" t="s">
        <v>16</v>
      </c>
      <c r="Z1097" s="278" t="s">
        <v>17</v>
      </c>
      <c r="AA1097" s="278" t="s">
        <v>18</v>
      </c>
      <c r="AB1097" s="278" t="s">
        <v>19</v>
      </c>
      <c r="AC1097" s="278" t="s">
        <v>20</v>
      </c>
      <c r="AD1097" s="278" t="s">
        <v>9</v>
      </c>
      <c r="AE1097" s="278" t="s">
        <v>10</v>
      </c>
      <c r="AF1097" s="278" t="s">
        <v>11</v>
      </c>
    </row>
    <row r="1098" spans="1:32" ht="31.5" x14ac:dyDescent="0.25">
      <c r="A1098" s="1219" t="s">
        <v>21</v>
      </c>
      <c r="B1098" s="2385" t="s">
        <v>134</v>
      </c>
      <c r="C1098" s="1599" t="s">
        <v>59</v>
      </c>
      <c r="D1098" s="1599" t="s">
        <v>60</v>
      </c>
      <c r="E1098" s="1599" t="s">
        <v>83</v>
      </c>
      <c r="F1098" s="2378" t="s">
        <v>55</v>
      </c>
      <c r="G1098" s="2378" t="s">
        <v>97</v>
      </c>
      <c r="H1098" s="2378" t="s">
        <v>115</v>
      </c>
      <c r="I1098" s="1220"/>
      <c r="J1098" s="1220"/>
      <c r="K1098" s="2381" t="s">
        <v>48</v>
      </c>
      <c r="L1098" s="1205" t="s">
        <v>429</v>
      </c>
      <c r="M1098" s="1205" t="s">
        <v>430</v>
      </c>
      <c r="N1098" s="1192" t="s">
        <v>431</v>
      </c>
      <c r="O1098" s="1105" t="s">
        <v>213</v>
      </c>
      <c r="P1098" s="2882">
        <v>0</v>
      </c>
      <c r="Q1098" s="1116" t="s">
        <v>49</v>
      </c>
      <c r="R1098" s="1126">
        <v>1</v>
      </c>
      <c r="S1098" s="1116" t="s">
        <v>49</v>
      </c>
      <c r="T1098" s="1205" t="s">
        <v>432</v>
      </c>
      <c r="U1098" s="235"/>
      <c r="V1098" s="236"/>
      <c r="W1098" s="236"/>
      <c r="X1098" s="236"/>
      <c r="Y1098" s="236"/>
      <c r="Z1098" s="237"/>
      <c r="AA1098" s="236">
        <v>0</v>
      </c>
      <c r="AB1098" s="236">
        <v>1</v>
      </c>
      <c r="AC1098" s="236">
        <v>1</v>
      </c>
      <c r="AD1098" s="237"/>
      <c r="AE1098" s="237"/>
      <c r="AF1098" s="238"/>
    </row>
    <row r="1099" spans="1:32" ht="15.75" x14ac:dyDescent="0.25">
      <c r="A1099" s="1221"/>
      <c r="B1099" s="2386"/>
      <c r="C1099" s="1600"/>
      <c r="D1099" s="1600"/>
      <c r="E1099" s="1600"/>
      <c r="F1099" s="2379"/>
      <c r="G1099" s="2379"/>
      <c r="H1099" s="2379"/>
      <c r="I1099" s="1222"/>
      <c r="J1099" s="1222"/>
      <c r="K1099" s="2382"/>
      <c r="L1099" s="1223" t="s">
        <v>433</v>
      </c>
      <c r="M1099" s="1223" t="s">
        <v>211</v>
      </c>
      <c r="N1099" s="1196" t="s">
        <v>218</v>
      </c>
      <c r="O1099" s="1224"/>
      <c r="P1099" s="2883"/>
      <c r="Q1099" s="1117" t="s">
        <v>49</v>
      </c>
      <c r="R1099" s="1127">
        <v>1</v>
      </c>
      <c r="S1099" s="1117" t="s">
        <v>49</v>
      </c>
      <c r="T1099" s="1208" t="s">
        <v>434</v>
      </c>
      <c r="U1099" s="249"/>
      <c r="V1099" s="250"/>
      <c r="W1099" s="250"/>
      <c r="X1099" s="250"/>
      <c r="Y1099" s="251"/>
      <c r="Z1099" s="249"/>
      <c r="AA1099" s="249"/>
      <c r="AB1099" s="249"/>
      <c r="AC1099" s="251">
        <v>1</v>
      </c>
      <c r="AD1099" s="249"/>
      <c r="AE1099" s="249"/>
      <c r="AF1099" s="252"/>
    </row>
    <row r="1100" spans="1:32" ht="31.5" x14ac:dyDescent="0.25">
      <c r="A1100" s="1225">
        <v>113</v>
      </c>
      <c r="B1100" s="2386"/>
      <c r="C1100" s="1600"/>
      <c r="D1100" s="1600"/>
      <c r="E1100" s="1600"/>
      <c r="F1100" s="2379"/>
      <c r="G1100" s="2379"/>
      <c r="H1100" s="2379"/>
      <c r="I1100" s="1222"/>
      <c r="J1100" s="1222"/>
      <c r="K1100" s="2313" t="s">
        <v>201</v>
      </c>
      <c r="L1100" s="1208" t="s">
        <v>435</v>
      </c>
      <c r="M1100" s="1223" t="s">
        <v>217</v>
      </c>
      <c r="N1100" s="1196" t="s">
        <v>436</v>
      </c>
      <c r="O1100" s="1120" t="s">
        <v>219</v>
      </c>
      <c r="P1100" s="2883"/>
      <c r="Q1100" s="1117" t="s">
        <v>49</v>
      </c>
      <c r="R1100" s="1127">
        <v>1</v>
      </c>
      <c r="S1100" s="1117" t="s">
        <v>49</v>
      </c>
      <c r="T1100" s="1208" t="s">
        <v>437</v>
      </c>
      <c r="U1100" s="249"/>
      <c r="V1100" s="249"/>
      <c r="W1100" s="249"/>
      <c r="X1100" s="249"/>
      <c r="Y1100" s="253"/>
      <c r="Z1100" s="249"/>
      <c r="AA1100" s="251">
        <v>1</v>
      </c>
      <c r="AB1100" s="251">
        <v>1</v>
      </c>
      <c r="AC1100" s="251">
        <v>1</v>
      </c>
      <c r="AD1100" s="251">
        <v>1</v>
      </c>
      <c r="AE1100" s="249"/>
      <c r="AF1100" s="252"/>
    </row>
    <row r="1101" spans="1:32" ht="15.75" x14ac:dyDescent="0.25">
      <c r="A1101" s="1221"/>
      <c r="B1101" s="2386"/>
      <c r="C1101" s="1600"/>
      <c r="D1101" s="1600"/>
      <c r="E1101" s="1600"/>
      <c r="F1101" s="2379"/>
      <c r="G1101" s="2379"/>
      <c r="H1101" s="2379"/>
      <c r="I1101" s="1222"/>
      <c r="J1101" s="1222"/>
      <c r="K1101" s="2383"/>
      <c r="L1101" s="1223" t="s">
        <v>438</v>
      </c>
      <c r="M1101" s="1226" t="s">
        <v>222</v>
      </c>
      <c r="N1101" s="1196" t="s">
        <v>228</v>
      </c>
      <c r="O1101" s="1227"/>
      <c r="P1101" s="2883"/>
      <c r="Q1101" s="1117" t="s">
        <v>49</v>
      </c>
      <c r="R1101" s="1127">
        <v>1</v>
      </c>
      <c r="S1101" s="1117" t="s">
        <v>49</v>
      </c>
      <c r="T1101" s="1208" t="s">
        <v>439</v>
      </c>
      <c r="U1101" s="249"/>
      <c r="V1101" s="249"/>
      <c r="W1101" s="249"/>
      <c r="X1101" s="249"/>
      <c r="Y1101" s="250"/>
      <c r="Z1101" s="249"/>
      <c r="AA1101" s="249"/>
      <c r="AB1101" s="249"/>
      <c r="AC1101" s="249"/>
      <c r="AD1101" s="249"/>
      <c r="AE1101" s="249"/>
      <c r="AF1101" s="252"/>
    </row>
    <row r="1102" spans="1:32" ht="48.75" customHeight="1" x14ac:dyDescent="0.25">
      <c r="A1102" s="1221"/>
      <c r="B1102" s="2386"/>
      <c r="C1102" s="1600"/>
      <c r="D1102" s="1600"/>
      <c r="E1102" s="1600"/>
      <c r="F1102" s="2379"/>
      <c r="G1102" s="2379"/>
      <c r="H1102" s="2379"/>
      <c r="I1102" s="1228" t="s">
        <v>545</v>
      </c>
      <c r="J1102" s="1222"/>
      <c r="K1102" s="2382"/>
      <c r="L1102" s="1223" t="s">
        <v>440</v>
      </c>
      <c r="M1102" s="1226" t="s">
        <v>227</v>
      </c>
      <c r="N1102" s="1196" t="s">
        <v>205</v>
      </c>
      <c r="O1102" s="1120" t="s">
        <v>373</v>
      </c>
      <c r="P1102" s="2883"/>
      <c r="Q1102" s="1117" t="s">
        <v>49</v>
      </c>
      <c r="R1102" s="1127">
        <v>1</v>
      </c>
      <c r="S1102" s="1117" t="s">
        <v>49</v>
      </c>
      <c r="T1102" s="1208" t="s">
        <v>441</v>
      </c>
      <c r="U1102" s="249"/>
      <c r="V1102" s="249"/>
      <c r="W1102" s="249"/>
      <c r="X1102" s="249"/>
      <c r="Y1102" s="249"/>
      <c r="Z1102" s="250"/>
      <c r="AA1102" s="249"/>
      <c r="AB1102" s="249"/>
      <c r="AC1102" s="249"/>
      <c r="AD1102" s="249"/>
      <c r="AE1102" s="249"/>
      <c r="AF1102" s="252"/>
    </row>
    <row r="1103" spans="1:32" ht="15.75" x14ac:dyDescent="0.25">
      <c r="A1103" s="1221"/>
      <c r="B1103" s="2386"/>
      <c r="C1103" s="1600"/>
      <c r="D1103" s="1600"/>
      <c r="E1103" s="1600"/>
      <c r="F1103" s="2379"/>
      <c r="G1103" s="2379"/>
      <c r="H1103" s="2379"/>
      <c r="I1103" s="1222"/>
      <c r="J1103" s="1222"/>
      <c r="K1103" s="2313" t="s">
        <v>207</v>
      </c>
      <c r="L1103" s="1223" t="s">
        <v>442</v>
      </c>
      <c r="M1103" s="1208" t="s">
        <v>232</v>
      </c>
      <c r="N1103" s="1196" t="s">
        <v>443</v>
      </c>
      <c r="O1103" s="1120"/>
      <c r="P1103" s="2883"/>
      <c r="Q1103" s="1117" t="s">
        <v>49</v>
      </c>
      <c r="R1103" s="1127">
        <v>1</v>
      </c>
      <c r="S1103" s="1117" t="s">
        <v>49</v>
      </c>
      <c r="T1103" s="1208" t="s">
        <v>444</v>
      </c>
      <c r="U1103" s="249"/>
      <c r="V1103" s="249"/>
      <c r="W1103" s="249"/>
      <c r="X1103" s="249"/>
      <c r="Y1103" s="249"/>
      <c r="Z1103" s="249"/>
      <c r="AA1103" s="250"/>
      <c r="AB1103" s="249"/>
      <c r="AC1103" s="249"/>
      <c r="AD1103" s="249"/>
      <c r="AE1103" s="249"/>
      <c r="AF1103" s="252"/>
    </row>
    <row r="1104" spans="1:32" ht="15.75" x14ac:dyDescent="0.25">
      <c r="A1104" s="1221"/>
      <c r="B1104" s="2386"/>
      <c r="C1104" s="1600"/>
      <c r="D1104" s="1600"/>
      <c r="E1104" s="1600"/>
      <c r="F1104" s="2379"/>
      <c r="G1104" s="2379"/>
      <c r="H1104" s="2379"/>
      <c r="I1104" s="1222"/>
      <c r="J1104" s="1222"/>
      <c r="K1104" s="2383"/>
      <c r="L1104" s="1223" t="s">
        <v>445</v>
      </c>
      <c r="M1104" s="1208" t="s">
        <v>236</v>
      </c>
      <c r="N1104" s="1196" t="s">
        <v>241</v>
      </c>
      <c r="O1104" s="1120" t="s">
        <v>446</v>
      </c>
      <c r="P1104" s="2883"/>
      <c r="Q1104" s="1117"/>
      <c r="R1104" s="1127"/>
      <c r="S1104" s="1117"/>
      <c r="T1104" s="1208"/>
      <c r="U1104" s="249"/>
      <c r="V1104" s="249"/>
      <c r="W1104" s="249"/>
      <c r="X1104" s="249"/>
      <c r="Y1104" s="249"/>
      <c r="Z1104" s="249"/>
      <c r="AA1104" s="250"/>
      <c r="AB1104" s="249"/>
      <c r="AC1104" s="249"/>
      <c r="AD1104" s="249"/>
      <c r="AE1104" s="249"/>
      <c r="AF1104" s="252"/>
    </row>
    <row r="1105" spans="1:32" ht="15.75" x14ac:dyDescent="0.25">
      <c r="A1105" s="1221"/>
      <c r="B1105" s="2386"/>
      <c r="C1105" s="1600"/>
      <c r="D1105" s="1600"/>
      <c r="E1105" s="1600"/>
      <c r="F1105" s="2379"/>
      <c r="G1105" s="2379"/>
      <c r="H1105" s="2379"/>
      <c r="I1105" s="1222"/>
      <c r="J1105" s="1222"/>
      <c r="K1105" s="2383"/>
      <c r="L1105" s="1208" t="s">
        <v>448</v>
      </c>
      <c r="M1105" s="1229" t="s">
        <v>240</v>
      </c>
      <c r="N1105" s="1196" t="s">
        <v>212</v>
      </c>
      <c r="O1105" s="1120"/>
      <c r="P1105" s="2883"/>
      <c r="Q1105" s="1125"/>
      <c r="R1105" s="1114"/>
      <c r="S1105" s="1125"/>
      <c r="T1105" s="1229"/>
      <c r="U1105" s="256"/>
      <c r="V1105" s="256"/>
      <c r="W1105" s="256"/>
      <c r="X1105" s="256"/>
      <c r="Y1105" s="256"/>
      <c r="Z1105" s="256"/>
      <c r="AA1105" s="257"/>
      <c r="AB1105" s="256"/>
      <c r="AC1105" s="256"/>
      <c r="AD1105" s="256"/>
      <c r="AE1105" s="256"/>
      <c r="AF1105" s="258"/>
    </row>
    <row r="1106" spans="1:32" ht="39" customHeight="1" thickBot="1" x14ac:dyDescent="0.3">
      <c r="A1106" s="1230"/>
      <c r="B1106" s="2387"/>
      <c r="C1106" s="1601"/>
      <c r="D1106" s="1601"/>
      <c r="E1106" s="1601"/>
      <c r="F1106" s="2380"/>
      <c r="G1106" s="2380"/>
      <c r="H1106" s="2380"/>
      <c r="I1106" s="1231"/>
      <c r="J1106" s="1231"/>
      <c r="K1106" s="2384"/>
      <c r="L1106" s="1213"/>
      <c r="M1106" s="1213" t="s">
        <v>450</v>
      </c>
      <c r="N1106" s="1201"/>
      <c r="O1106" s="1115"/>
      <c r="P1106" s="2883"/>
      <c r="Q1106" s="1402"/>
      <c r="R1106" s="1407"/>
      <c r="S1106" s="1402"/>
      <c r="T1106" s="1229"/>
      <c r="U1106" s="256"/>
      <c r="V1106" s="256"/>
      <c r="W1106" s="256"/>
      <c r="X1106" s="256"/>
      <c r="Y1106" s="256"/>
      <c r="Z1106" s="256"/>
      <c r="AA1106" s="257"/>
      <c r="AB1106" s="256"/>
      <c r="AC1106" s="256"/>
      <c r="AD1106" s="256"/>
      <c r="AE1106" s="256"/>
      <c r="AF1106" s="258"/>
    </row>
    <row r="1107" spans="1:32" s="1415" customFormat="1" ht="39" customHeight="1" thickBot="1" x14ac:dyDescent="0.3">
      <c r="A1107" s="2118" t="s">
        <v>2595</v>
      </c>
      <c r="B1107" s="2118"/>
      <c r="C1107" s="2118"/>
      <c r="D1107" s="2118"/>
      <c r="E1107" s="2118"/>
      <c r="F1107" s="2118"/>
      <c r="G1107" s="2118"/>
      <c r="H1107" s="2118"/>
      <c r="I1107" s="2118"/>
      <c r="J1107" s="2118"/>
      <c r="K1107" s="2118"/>
      <c r="L1107" s="2118"/>
      <c r="M1107" s="2118"/>
      <c r="N1107" s="2118"/>
      <c r="O1107" s="2118"/>
      <c r="P1107" s="2884">
        <f>SUM(P1098)</f>
        <v>0</v>
      </c>
      <c r="Q1107" s="2472"/>
      <c r="R1107" s="2472"/>
      <c r="S1107" s="2472"/>
      <c r="T1107" s="2472"/>
      <c r="U1107" s="2472"/>
      <c r="V1107" s="2472"/>
      <c r="W1107" s="2472"/>
      <c r="X1107" s="2472"/>
      <c r="Y1107" s="2472"/>
      <c r="Z1107" s="2472"/>
      <c r="AA1107" s="2472"/>
      <c r="AB1107" s="2472"/>
      <c r="AC1107" s="2472"/>
      <c r="AD1107" s="2472"/>
      <c r="AE1107" s="2472"/>
      <c r="AF1107" s="2472"/>
    </row>
    <row r="1108" spans="1:32" ht="36.75" customHeight="1" thickBot="1" x14ac:dyDescent="0.5">
      <c r="A1108" s="1528" t="s">
        <v>546</v>
      </c>
      <c r="B1108" s="1529"/>
      <c r="C1108" s="1529"/>
      <c r="D1108" s="1529"/>
      <c r="E1108" s="1529"/>
      <c r="F1108" s="1529"/>
      <c r="G1108" s="1529"/>
      <c r="H1108" s="1529"/>
      <c r="I1108" s="1529"/>
      <c r="J1108" s="1529"/>
      <c r="K1108" s="1529"/>
      <c r="L1108" s="1529"/>
      <c r="M1108" s="1529"/>
      <c r="N1108" s="1529"/>
      <c r="O1108" s="1529"/>
      <c r="P1108" s="2388"/>
      <c r="Q1108" s="2388"/>
      <c r="R1108" s="2388"/>
      <c r="S1108" s="2388"/>
      <c r="T1108" s="2388"/>
      <c r="U1108" s="2388"/>
      <c r="V1108" s="2388"/>
      <c r="W1108" s="2388"/>
      <c r="X1108" s="2388"/>
      <c r="Y1108" s="2388"/>
      <c r="Z1108" s="2388"/>
      <c r="AA1108" s="2388"/>
      <c r="AB1108" s="2388"/>
      <c r="AC1108" s="2388"/>
      <c r="AD1108" s="2388"/>
      <c r="AE1108" s="2388"/>
      <c r="AF1108" s="2388"/>
    </row>
    <row r="1109" spans="1:32" ht="21.75" thickBot="1" x14ac:dyDescent="0.3">
      <c r="A1109" s="1902" t="s">
        <v>2</v>
      </c>
      <c r="B1109" s="1905" t="s">
        <v>33</v>
      </c>
      <c r="C1109" s="1906"/>
      <c r="D1109" s="1907"/>
      <c r="E1109" s="1911" t="s">
        <v>38</v>
      </c>
      <c r="F1109" s="1913" t="s">
        <v>32</v>
      </c>
      <c r="G1109" s="1914" t="s">
        <v>39</v>
      </c>
      <c r="H1109" s="1915"/>
      <c r="I1109" s="1913" t="s">
        <v>43</v>
      </c>
      <c r="J1109" s="1913" t="s">
        <v>22</v>
      </c>
      <c r="K1109" s="1913" t="s">
        <v>37</v>
      </c>
      <c r="L1109" s="1902" t="s">
        <v>26</v>
      </c>
      <c r="M1109" s="1918" t="s">
        <v>3</v>
      </c>
      <c r="N1109" s="1591" t="s">
        <v>23</v>
      </c>
      <c r="O1109" s="1592"/>
      <c r="P1109" s="1593"/>
      <c r="Q1109" s="1911" t="s">
        <v>4</v>
      </c>
      <c r="R1109" s="1918" t="s">
        <v>5</v>
      </c>
      <c r="S1109" s="1913" t="s">
        <v>27</v>
      </c>
      <c r="T1109" s="1902" t="s">
        <v>6</v>
      </c>
      <c r="U1109" s="2045" t="s">
        <v>8</v>
      </c>
      <c r="V1109" s="2046"/>
      <c r="W1109" s="2046"/>
      <c r="X1109" s="2046"/>
      <c r="Y1109" s="2046"/>
      <c r="Z1109" s="2046"/>
      <c r="AA1109" s="2046"/>
      <c r="AB1109" s="2046"/>
      <c r="AC1109" s="2046"/>
      <c r="AD1109" s="2046"/>
      <c r="AE1109" s="2046"/>
      <c r="AF1109" s="2047"/>
    </row>
    <row r="1110" spans="1:32" ht="21.75" thickBot="1" x14ac:dyDescent="0.3">
      <c r="A1110" s="1903"/>
      <c r="B1110" s="1908"/>
      <c r="C1110" s="1909"/>
      <c r="D1110" s="1910"/>
      <c r="E1110" s="1912"/>
      <c r="F1110" s="1903"/>
      <c r="G1110" s="1916"/>
      <c r="H1110" s="1917"/>
      <c r="I1110" s="1903"/>
      <c r="J1110" s="1903"/>
      <c r="K1110" s="1903"/>
      <c r="L1110" s="1903"/>
      <c r="M1110" s="1912"/>
      <c r="N1110" s="1911" t="s">
        <v>24</v>
      </c>
      <c r="O1110" s="2037" t="s">
        <v>36</v>
      </c>
      <c r="P1110" s="2038"/>
      <c r="Q1110" s="1912"/>
      <c r="R1110" s="1912"/>
      <c r="S1110" s="1903"/>
      <c r="T1110" s="1903"/>
      <c r="U1110" s="2080" t="s">
        <v>28</v>
      </c>
      <c r="V1110" s="2081"/>
      <c r="W1110" s="2082"/>
      <c r="X1110" s="2080" t="s">
        <v>29</v>
      </c>
      <c r="Y1110" s="2081"/>
      <c r="Z1110" s="2082"/>
      <c r="AA1110" s="2080" t="s">
        <v>30</v>
      </c>
      <c r="AB1110" s="2081"/>
      <c r="AC1110" s="2082"/>
      <c r="AD1110" s="2080" t="s">
        <v>31</v>
      </c>
      <c r="AE1110" s="2081"/>
      <c r="AF1110" s="2082"/>
    </row>
    <row r="1111" spans="1:32" ht="42.75" thickBot="1" x14ac:dyDescent="0.3">
      <c r="A1111" s="1904"/>
      <c r="B1111" s="86" t="s">
        <v>34</v>
      </c>
      <c r="C1111" s="86" t="s">
        <v>35</v>
      </c>
      <c r="D1111" s="86" t="s">
        <v>200</v>
      </c>
      <c r="E1111" s="1912"/>
      <c r="F1111" s="1903"/>
      <c r="G1111" s="221" t="s">
        <v>40</v>
      </c>
      <c r="H1111" s="221" t="s">
        <v>41</v>
      </c>
      <c r="I1111" s="1903"/>
      <c r="J1111" s="1903"/>
      <c r="K1111" s="1903"/>
      <c r="L1111" s="1904"/>
      <c r="M1111" s="1919"/>
      <c r="N1111" s="1912"/>
      <c r="O1111" s="87" t="s">
        <v>25</v>
      </c>
      <c r="P1111" s="88" t="s">
        <v>0</v>
      </c>
      <c r="Q1111" s="1912"/>
      <c r="R1111" s="1919"/>
      <c r="S1111" s="1903"/>
      <c r="T1111" s="1904"/>
      <c r="U1111" s="89" t="s">
        <v>12</v>
      </c>
      <c r="V1111" s="89" t="s">
        <v>13</v>
      </c>
      <c r="W1111" s="89" t="s">
        <v>14</v>
      </c>
      <c r="X1111" s="89" t="s">
        <v>15</v>
      </c>
      <c r="Y1111" s="89" t="s">
        <v>16</v>
      </c>
      <c r="Z1111" s="89" t="s">
        <v>17</v>
      </c>
      <c r="AA1111" s="89" t="s">
        <v>18</v>
      </c>
      <c r="AB1111" s="89" t="s">
        <v>19</v>
      </c>
      <c r="AC1111" s="89" t="s">
        <v>20</v>
      </c>
      <c r="AD1111" s="89" t="s">
        <v>9</v>
      </c>
      <c r="AE1111" s="89" t="s">
        <v>10</v>
      </c>
      <c r="AF1111" s="89" t="s">
        <v>11</v>
      </c>
    </row>
    <row r="1112" spans="1:32" ht="110.25" customHeight="1" x14ac:dyDescent="0.25">
      <c r="A1112" s="2421">
        <v>114</v>
      </c>
      <c r="B1112" s="2406" t="s">
        <v>61</v>
      </c>
      <c r="C1112" s="2083" t="s">
        <v>63</v>
      </c>
      <c r="D1112" s="2409" t="s">
        <v>69</v>
      </c>
      <c r="E1112" s="2406" t="s">
        <v>85</v>
      </c>
      <c r="F1112" s="2409" t="s">
        <v>55</v>
      </c>
      <c r="G1112" s="2406" t="s">
        <v>97</v>
      </c>
      <c r="H1112" s="2409" t="s">
        <v>115</v>
      </c>
      <c r="I1112" s="2412" t="s">
        <v>547</v>
      </c>
      <c r="J1112" s="2415" t="s">
        <v>548</v>
      </c>
      <c r="K1112" s="2418" t="s">
        <v>48</v>
      </c>
      <c r="L1112" s="1205" t="s">
        <v>429</v>
      </c>
      <c r="M1112" s="1205" t="s">
        <v>549</v>
      </c>
      <c r="N1112" s="1205" t="s">
        <v>550</v>
      </c>
      <c r="O1112" s="2415" t="s">
        <v>373</v>
      </c>
      <c r="P1112" s="2885">
        <v>0</v>
      </c>
      <c r="Q1112" s="1116" t="s">
        <v>49</v>
      </c>
      <c r="R1112" s="1232">
        <v>1</v>
      </c>
      <c r="S1112" s="1232">
        <v>1</v>
      </c>
      <c r="T1112" s="1205" t="s">
        <v>432</v>
      </c>
      <c r="U1112" s="236"/>
      <c r="V1112" s="236"/>
      <c r="W1112" s="236"/>
      <c r="X1112" s="236"/>
      <c r="Y1112" s="236"/>
      <c r="Z1112" s="237"/>
      <c r="AA1112" s="236"/>
      <c r="AB1112" s="236"/>
      <c r="AC1112" s="236"/>
      <c r="AD1112" s="237"/>
      <c r="AE1112" s="237"/>
      <c r="AF1112" s="238"/>
    </row>
    <row r="1113" spans="1:32" ht="15.75" x14ac:dyDescent="0.25">
      <c r="A1113" s="2422"/>
      <c r="B1113" s="2407"/>
      <c r="C1113" s="2084"/>
      <c r="D1113" s="2410"/>
      <c r="E1113" s="2407"/>
      <c r="F1113" s="2410"/>
      <c r="G1113" s="2407"/>
      <c r="H1113" s="2410"/>
      <c r="I1113" s="2413"/>
      <c r="J1113" s="2416"/>
      <c r="K1113" s="2419"/>
      <c r="L1113" s="1208" t="s">
        <v>433</v>
      </c>
      <c r="M1113" s="1223" t="s">
        <v>211</v>
      </c>
      <c r="N1113" s="1208" t="s">
        <v>436</v>
      </c>
      <c r="O1113" s="2416"/>
      <c r="P1113" s="2886"/>
      <c r="Q1113" s="1117" t="s">
        <v>49</v>
      </c>
      <c r="R1113" s="1233">
        <v>1</v>
      </c>
      <c r="S1113" s="1233">
        <v>1</v>
      </c>
      <c r="T1113" s="1208" t="s">
        <v>434</v>
      </c>
      <c r="U1113" s="249"/>
      <c r="V1113" s="249"/>
      <c r="W1113" s="249"/>
      <c r="X1113" s="249"/>
      <c r="Y1113" s="251"/>
      <c r="Z1113" s="249"/>
      <c r="AA1113" s="249"/>
      <c r="AB1113" s="249"/>
      <c r="AC1113" s="251"/>
      <c r="AD1113" s="249"/>
      <c r="AE1113" s="249"/>
      <c r="AF1113" s="252"/>
    </row>
    <row r="1114" spans="1:32" ht="15.75" x14ac:dyDescent="0.25">
      <c r="A1114" s="2422"/>
      <c r="B1114" s="2407"/>
      <c r="C1114" s="2084"/>
      <c r="D1114" s="2410"/>
      <c r="E1114" s="2407"/>
      <c r="F1114" s="2410"/>
      <c r="G1114" s="2407"/>
      <c r="H1114" s="2410"/>
      <c r="I1114" s="2413"/>
      <c r="J1114" s="2416"/>
      <c r="K1114" s="2419"/>
      <c r="L1114" s="1208" t="s">
        <v>435</v>
      </c>
      <c r="M1114" s="1223" t="s">
        <v>217</v>
      </c>
      <c r="N1114" s="1208" t="s">
        <v>241</v>
      </c>
      <c r="O1114" s="2416"/>
      <c r="P1114" s="2886"/>
      <c r="Q1114" s="1117" t="s">
        <v>49</v>
      </c>
      <c r="R1114" s="1233">
        <v>1</v>
      </c>
      <c r="S1114" s="1233">
        <v>1</v>
      </c>
      <c r="T1114" s="1208" t="s">
        <v>437</v>
      </c>
      <c r="U1114" s="249"/>
      <c r="V1114" s="249"/>
      <c r="W1114" s="249"/>
      <c r="X1114" s="249"/>
      <c r="Y1114" s="251"/>
      <c r="Z1114" s="249"/>
      <c r="AA1114" s="251"/>
      <c r="AB1114" s="251"/>
      <c r="AC1114" s="251"/>
      <c r="AD1114" s="251"/>
      <c r="AE1114" s="249"/>
      <c r="AF1114" s="252"/>
    </row>
    <row r="1115" spans="1:32" ht="15.75" x14ac:dyDescent="0.25">
      <c r="A1115" s="2422"/>
      <c r="B1115" s="2407"/>
      <c r="C1115" s="2084"/>
      <c r="D1115" s="2410"/>
      <c r="E1115" s="2407"/>
      <c r="F1115" s="2410"/>
      <c r="G1115" s="2407"/>
      <c r="H1115" s="2410"/>
      <c r="I1115" s="2413"/>
      <c r="J1115" s="2416"/>
      <c r="K1115" s="2419"/>
      <c r="L1115" s="1208" t="s">
        <v>438</v>
      </c>
      <c r="M1115" s="1226" t="s">
        <v>222</v>
      </c>
      <c r="N1115" s="1208" t="s">
        <v>241</v>
      </c>
      <c r="O1115" s="2416"/>
      <c r="P1115" s="2886"/>
      <c r="Q1115" s="1117" t="s">
        <v>49</v>
      </c>
      <c r="R1115" s="1233">
        <v>1</v>
      </c>
      <c r="S1115" s="1233">
        <v>1</v>
      </c>
      <c r="T1115" s="1208" t="s">
        <v>439</v>
      </c>
      <c r="U1115" s="249"/>
      <c r="V1115" s="249"/>
      <c r="W1115" s="249"/>
      <c r="X1115" s="249"/>
      <c r="Y1115" s="249"/>
      <c r="Z1115" s="249"/>
      <c r="AA1115" s="249"/>
      <c r="AB1115" s="249"/>
      <c r="AC1115" s="249"/>
      <c r="AD1115" s="249"/>
      <c r="AE1115" s="249"/>
      <c r="AF1115" s="252"/>
    </row>
    <row r="1116" spans="1:32" ht="15.75" x14ac:dyDescent="0.25">
      <c r="A1116" s="2422"/>
      <c r="B1116" s="2407"/>
      <c r="C1116" s="2084"/>
      <c r="D1116" s="2410"/>
      <c r="E1116" s="2407"/>
      <c r="F1116" s="2410"/>
      <c r="G1116" s="2407"/>
      <c r="H1116" s="2410"/>
      <c r="I1116" s="2413"/>
      <c r="J1116" s="2416"/>
      <c r="K1116" s="2419"/>
      <c r="L1116" s="1208" t="s">
        <v>440</v>
      </c>
      <c r="M1116" s="1226" t="s">
        <v>227</v>
      </c>
      <c r="N1116" s="1208"/>
      <c r="O1116" s="2416"/>
      <c r="P1116" s="2886"/>
      <c r="Q1116" s="1117" t="s">
        <v>49</v>
      </c>
      <c r="R1116" s="1233">
        <v>1</v>
      </c>
      <c r="S1116" s="1233">
        <v>0</v>
      </c>
      <c r="T1116" s="1208" t="s">
        <v>551</v>
      </c>
      <c r="U1116" s="250"/>
      <c r="V1116" s="250"/>
      <c r="W1116" s="249"/>
      <c r="X1116" s="249"/>
      <c r="Y1116" s="249"/>
      <c r="Z1116" s="249"/>
      <c r="AA1116" s="249"/>
      <c r="AB1116" s="249"/>
      <c r="AC1116" s="249"/>
      <c r="AD1116" s="249"/>
      <c r="AE1116" s="249"/>
      <c r="AF1116" s="252"/>
    </row>
    <row r="1117" spans="1:32" ht="15.75" x14ac:dyDescent="0.25">
      <c r="A1117" s="2422"/>
      <c r="B1117" s="2407"/>
      <c r="C1117" s="2084"/>
      <c r="D1117" s="2410"/>
      <c r="E1117" s="2407"/>
      <c r="F1117" s="2410"/>
      <c r="G1117" s="2407"/>
      <c r="H1117" s="2410"/>
      <c r="I1117" s="2413"/>
      <c r="J1117" s="2416"/>
      <c r="K1117" s="2419"/>
      <c r="L1117" s="1208" t="s">
        <v>442</v>
      </c>
      <c r="M1117" s="1208" t="s">
        <v>227</v>
      </c>
      <c r="N1117" s="1208"/>
      <c r="O1117" s="2416"/>
      <c r="P1117" s="2886"/>
      <c r="Q1117" s="1117" t="s">
        <v>49</v>
      </c>
      <c r="R1117" s="1233">
        <v>1</v>
      </c>
      <c r="S1117" s="1233">
        <v>0</v>
      </c>
      <c r="T1117" s="1208" t="s">
        <v>441</v>
      </c>
      <c r="U1117" s="250"/>
      <c r="V1117" s="250"/>
      <c r="W1117" s="249"/>
      <c r="X1117" s="249"/>
      <c r="Y1117" s="249"/>
      <c r="Z1117" s="249"/>
      <c r="AA1117" s="249"/>
      <c r="AB1117" s="249"/>
      <c r="AC1117" s="249"/>
      <c r="AD1117" s="249"/>
      <c r="AE1117" s="249"/>
      <c r="AF1117" s="252"/>
    </row>
    <row r="1118" spans="1:32" ht="15.75" x14ac:dyDescent="0.25">
      <c r="A1118" s="2422"/>
      <c r="B1118" s="2407"/>
      <c r="C1118" s="2084"/>
      <c r="D1118" s="2410"/>
      <c r="E1118" s="2407"/>
      <c r="F1118" s="2410"/>
      <c r="G1118" s="2407"/>
      <c r="H1118" s="2410"/>
      <c r="I1118" s="2413"/>
      <c r="J1118" s="2416"/>
      <c r="K1118" s="2419"/>
      <c r="L1118" s="1208" t="s">
        <v>445</v>
      </c>
      <c r="M1118" s="1208" t="s">
        <v>227</v>
      </c>
      <c r="N1118" s="1208"/>
      <c r="O1118" s="2416"/>
      <c r="P1118" s="2886"/>
      <c r="Q1118" s="1117" t="s">
        <v>49</v>
      </c>
      <c r="R1118" s="1233">
        <v>1</v>
      </c>
      <c r="S1118" s="1233">
        <v>0</v>
      </c>
      <c r="T1118" s="1208" t="s">
        <v>441</v>
      </c>
      <c r="U1118" s="249"/>
      <c r="V1118" s="250"/>
      <c r="W1118" s="249"/>
      <c r="X1118" s="249"/>
      <c r="Y1118" s="249"/>
      <c r="Z1118" s="249"/>
      <c r="AA1118" s="249"/>
      <c r="AB1118" s="249"/>
      <c r="AC1118" s="249"/>
      <c r="AD1118" s="249"/>
      <c r="AE1118" s="249"/>
      <c r="AF1118" s="252"/>
    </row>
    <row r="1119" spans="1:32" ht="16.5" thickBot="1" x14ac:dyDescent="0.3">
      <c r="A1119" s="2423"/>
      <c r="B1119" s="2408"/>
      <c r="C1119" s="2085"/>
      <c r="D1119" s="2411"/>
      <c r="E1119" s="2408"/>
      <c r="F1119" s="2411"/>
      <c r="G1119" s="2408"/>
      <c r="H1119" s="2411"/>
      <c r="I1119" s="2414"/>
      <c r="J1119" s="2417"/>
      <c r="K1119" s="2420"/>
      <c r="L1119" s="1208" t="s">
        <v>448</v>
      </c>
      <c r="M1119" s="1208" t="s">
        <v>552</v>
      </c>
      <c r="N1119" s="1208" t="s">
        <v>443</v>
      </c>
      <c r="O1119" s="2417"/>
      <c r="P1119" s="2886"/>
      <c r="Q1119" s="1117" t="s">
        <v>49</v>
      </c>
      <c r="R1119" s="1234">
        <v>1</v>
      </c>
      <c r="S1119" s="1234">
        <v>0</v>
      </c>
      <c r="T1119" s="1229" t="s">
        <v>444</v>
      </c>
      <c r="U1119" s="256"/>
      <c r="V1119" s="257"/>
      <c r="W1119" s="256"/>
      <c r="X1119" s="256"/>
      <c r="Y1119" s="256"/>
      <c r="Z1119" s="256"/>
      <c r="AA1119" s="256"/>
      <c r="AB1119" s="256"/>
      <c r="AC1119" s="256"/>
      <c r="AD1119" s="256"/>
      <c r="AE1119" s="256"/>
      <c r="AF1119" s="258"/>
    </row>
    <row r="1120" spans="1:32" ht="110.25" customHeight="1" x14ac:dyDescent="0.25">
      <c r="A1120" s="2368">
        <v>115</v>
      </c>
      <c r="B1120" s="2397" t="s">
        <v>61</v>
      </c>
      <c r="C1120" s="2400" t="s">
        <v>63</v>
      </c>
      <c r="D1120" s="2403" t="s">
        <v>69</v>
      </c>
      <c r="E1120" s="2397" t="s">
        <v>85</v>
      </c>
      <c r="F1120" s="2403" t="s">
        <v>55</v>
      </c>
      <c r="G1120" s="2397" t="s">
        <v>97</v>
      </c>
      <c r="H1120" s="2403" t="s">
        <v>115</v>
      </c>
      <c r="I1120" s="2389" t="s">
        <v>553</v>
      </c>
      <c r="J1120" s="2389" t="s">
        <v>554</v>
      </c>
      <c r="K1120" s="2392" t="s">
        <v>48</v>
      </c>
      <c r="L1120" s="232" t="s">
        <v>429</v>
      </c>
      <c r="M1120" s="232" t="s">
        <v>552</v>
      </c>
      <c r="N1120" s="233" t="s">
        <v>550</v>
      </c>
      <c r="O1120" s="2366" t="s">
        <v>373</v>
      </c>
      <c r="P1120" s="2887">
        <v>0</v>
      </c>
      <c r="Q1120" s="91" t="s">
        <v>49</v>
      </c>
      <c r="R1120" s="334">
        <v>1</v>
      </c>
      <c r="S1120" s="334">
        <v>1</v>
      </c>
      <c r="T1120" s="232" t="s">
        <v>432</v>
      </c>
      <c r="U1120" s="236"/>
      <c r="V1120" s="236"/>
      <c r="W1120" s="236"/>
      <c r="X1120" s="236"/>
      <c r="Y1120" s="236"/>
      <c r="Z1120" s="237"/>
      <c r="AA1120" s="236"/>
      <c r="AB1120" s="236"/>
      <c r="AC1120" s="236"/>
      <c r="AD1120" s="237"/>
      <c r="AE1120" s="237"/>
      <c r="AF1120" s="238"/>
    </row>
    <row r="1121" spans="1:32" ht="15.75" x14ac:dyDescent="0.25">
      <c r="A1121" s="2369"/>
      <c r="B1121" s="2398"/>
      <c r="C1121" s="2401"/>
      <c r="D1121" s="2404"/>
      <c r="E1121" s="2398"/>
      <c r="F1121" s="2404"/>
      <c r="G1121" s="2398"/>
      <c r="H1121" s="2404"/>
      <c r="I1121" s="2390"/>
      <c r="J1121" s="2390"/>
      <c r="K1121" s="2393"/>
      <c r="L1121" s="248" t="s">
        <v>433</v>
      </c>
      <c r="M1121" s="245" t="s">
        <v>211</v>
      </c>
      <c r="N1121" s="246" t="s">
        <v>436</v>
      </c>
      <c r="O1121" s="2367" t="s">
        <v>213</v>
      </c>
      <c r="P1121" s="2888"/>
      <c r="Q1121" s="97" t="s">
        <v>49</v>
      </c>
      <c r="R1121" s="335">
        <v>1</v>
      </c>
      <c r="S1121" s="335">
        <v>1</v>
      </c>
      <c r="T1121" s="248" t="s">
        <v>434</v>
      </c>
      <c r="U1121" s="249"/>
      <c r="V1121" s="249"/>
      <c r="W1121" s="249"/>
      <c r="X1121" s="249"/>
      <c r="Y1121" s="251"/>
      <c r="Z1121" s="249"/>
      <c r="AA1121" s="249"/>
      <c r="AB1121" s="249"/>
      <c r="AC1121" s="251"/>
      <c r="AD1121" s="249"/>
      <c r="AE1121" s="249"/>
      <c r="AF1121" s="252"/>
    </row>
    <row r="1122" spans="1:32" ht="15.75" x14ac:dyDescent="0.25">
      <c r="A1122" s="2369"/>
      <c r="B1122" s="2398"/>
      <c r="C1122" s="2401"/>
      <c r="D1122" s="2404"/>
      <c r="E1122" s="2398"/>
      <c r="F1122" s="2404"/>
      <c r="G1122" s="2398"/>
      <c r="H1122" s="2404"/>
      <c r="I1122" s="2390"/>
      <c r="J1122" s="2390"/>
      <c r="K1122" s="2393"/>
      <c r="L1122" s="248" t="s">
        <v>435</v>
      </c>
      <c r="M1122" s="245" t="s">
        <v>217</v>
      </c>
      <c r="N1122" s="246" t="s">
        <v>241</v>
      </c>
      <c r="O1122" s="2367"/>
      <c r="P1122" s="2888"/>
      <c r="Q1122" s="97" t="s">
        <v>49</v>
      </c>
      <c r="R1122" s="335">
        <v>1</v>
      </c>
      <c r="S1122" s="335">
        <v>1</v>
      </c>
      <c r="T1122" s="248" t="s">
        <v>437</v>
      </c>
      <c r="U1122" s="249"/>
      <c r="V1122" s="249"/>
      <c r="W1122" s="249"/>
      <c r="X1122" s="249"/>
      <c r="Y1122" s="251"/>
      <c r="Z1122" s="249"/>
      <c r="AA1122" s="251"/>
      <c r="AB1122" s="251"/>
      <c r="AC1122" s="251"/>
      <c r="AD1122" s="251"/>
      <c r="AE1122" s="249"/>
      <c r="AF1122" s="252"/>
    </row>
    <row r="1123" spans="1:32" ht="15.75" x14ac:dyDescent="0.25">
      <c r="A1123" s="2369"/>
      <c r="B1123" s="2398"/>
      <c r="C1123" s="2401"/>
      <c r="D1123" s="2404"/>
      <c r="E1123" s="2398"/>
      <c r="F1123" s="2404"/>
      <c r="G1123" s="2398"/>
      <c r="H1123" s="2404"/>
      <c r="I1123" s="2390"/>
      <c r="J1123" s="2390"/>
      <c r="K1123" s="2393"/>
      <c r="L1123" s="248" t="s">
        <v>438</v>
      </c>
      <c r="M1123" s="249" t="s">
        <v>222</v>
      </c>
      <c r="N1123" s="246" t="s">
        <v>241</v>
      </c>
      <c r="O1123" s="2367"/>
      <c r="P1123" s="2888"/>
      <c r="Q1123" s="97" t="s">
        <v>49</v>
      </c>
      <c r="R1123" s="335">
        <v>1</v>
      </c>
      <c r="S1123" s="335">
        <v>0</v>
      </c>
      <c r="T1123" s="248" t="s">
        <v>439</v>
      </c>
      <c r="U1123" s="250"/>
      <c r="V1123" s="249"/>
      <c r="W1123" s="249"/>
      <c r="X1123" s="249"/>
      <c r="Y1123" s="249"/>
      <c r="Z1123" s="249"/>
      <c r="AA1123" s="249"/>
      <c r="AB1123" s="249"/>
      <c r="AC1123" s="249"/>
      <c r="AD1123" s="249"/>
      <c r="AE1123" s="249"/>
      <c r="AF1123" s="252"/>
    </row>
    <row r="1124" spans="1:32" ht="15.75" x14ac:dyDescent="0.25">
      <c r="A1124" s="2369"/>
      <c r="B1124" s="2398"/>
      <c r="C1124" s="2401"/>
      <c r="D1124" s="2404"/>
      <c r="E1124" s="2398"/>
      <c r="F1124" s="2404"/>
      <c r="G1124" s="2398"/>
      <c r="H1124" s="2404"/>
      <c r="I1124" s="2390"/>
      <c r="J1124" s="2390"/>
      <c r="K1124" s="2393"/>
      <c r="L1124" s="248" t="s">
        <v>440</v>
      </c>
      <c r="M1124" s="249" t="s">
        <v>227</v>
      </c>
      <c r="N1124" s="246"/>
      <c r="O1124" s="2367"/>
      <c r="P1124" s="2888"/>
      <c r="Q1124" s="97" t="s">
        <v>49</v>
      </c>
      <c r="R1124" s="335">
        <v>1</v>
      </c>
      <c r="S1124" s="335">
        <v>0</v>
      </c>
      <c r="T1124" s="248" t="s">
        <v>551</v>
      </c>
      <c r="U1124" s="250"/>
      <c r="V1124" s="250"/>
      <c r="W1124" s="249"/>
      <c r="X1124" s="249"/>
      <c r="Y1124" s="249"/>
      <c r="Z1124" s="249"/>
      <c r="AA1124" s="249"/>
      <c r="AB1124" s="249"/>
      <c r="AC1124" s="249"/>
      <c r="AD1124" s="249"/>
      <c r="AE1124" s="249"/>
      <c r="AF1124" s="252"/>
    </row>
    <row r="1125" spans="1:32" ht="15.75" x14ac:dyDescent="0.25">
      <c r="A1125" s="2369"/>
      <c r="B1125" s="2398"/>
      <c r="C1125" s="2401"/>
      <c r="D1125" s="2404"/>
      <c r="E1125" s="2398"/>
      <c r="F1125" s="2404"/>
      <c r="G1125" s="2398"/>
      <c r="H1125" s="2404"/>
      <c r="I1125" s="2390"/>
      <c r="J1125" s="2390"/>
      <c r="K1125" s="2393"/>
      <c r="L1125" s="248" t="s">
        <v>442</v>
      </c>
      <c r="M1125" s="248" t="s">
        <v>227</v>
      </c>
      <c r="N1125" s="246"/>
      <c r="O1125" s="2367"/>
      <c r="P1125" s="2888"/>
      <c r="Q1125" s="97" t="s">
        <v>49</v>
      </c>
      <c r="R1125" s="335">
        <v>1</v>
      </c>
      <c r="S1125" s="335">
        <v>0</v>
      </c>
      <c r="T1125" s="248" t="s">
        <v>441</v>
      </c>
      <c r="U1125" s="250"/>
      <c r="V1125" s="250"/>
      <c r="W1125" s="249"/>
      <c r="X1125" s="249"/>
      <c r="Y1125" s="249"/>
      <c r="Z1125" s="249"/>
      <c r="AA1125" s="249"/>
      <c r="AB1125" s="249"/>
      <c r="AC1125" s="249"/>
      <c r="AD1125" s="249"/>
      <c r="AE1125" s="249"/>
      <c r="AF1125" s="252"/>
    </row>
    <row r="1126" spans="1:32" ht="15.75" x14ac:dyDescent="0.25">
      <c r="A1126" s="2369"/>
      <c r="B1126" s="2398"/>
      <c r="C1126" s="2401"/>
      <c r="D1126" s="2404"/>
      <c r="E1126" s="2398"/>
      <c r="F1126" s="2404"/>
      <c r="G1126" s="2398"/>
      <c r="H1126" s="2404"/>
      <c r="I1126" s="2390"/>
      <c r="J1126" s="2390"/>
      <c r="K1126" s="2393"/>
      <c r="L1126" s="248" t="s">
        <v>445</v>
      </c>
      <c r="M1126" s="248" t="s">
        <v>227</v>
      </c>
      <c r="N1126" s="246"/>
      <c r="O1126" s="2367"/>
      <c r="P1126" s="2888"/>
      <c r="Q1126" s="97" t="s">
        <v>49</v>
      </c>
      <c r="R1126" s="335">
        <v>1</v>
      </c>
      <c r="S1126" s="335">
        <v>0</v>
      </c>
      <c r="T1126" s="248" t="s">
        <v>441</v>
      </c>
      <c r="U1126" s="249"/>
      <c r="V1126" s="250"/>
      <c r="W1126" s="249"/>
      <c r="X1126" s="249"/>
      <c r="Y1126" s="249"/>
      <c r="Z1126" s="249"/>
      <c r="AA1126" s="249"/>
      <c r="AB1126" s="249"/>
      <c r="AC1126" s="249"/>
      <c r="AD1126" s="249"/>
      <c r="AE1126" s="249"/>
      <c r="AF1126" s="252"/>
    </row>
    <row r="1127" spans="1:32" ht="16.5" thickBot="1" x14ac:dyDescent="0.3">
      <c r="A1127" s="2396"/>
      <c r="B1127" s="2399"/>
      <c r="C1127" s="2402"/>
      <c r="D1127" s="2405"/>
      <c r="E1127" s="2399"/>
      <c r="F1127" s="2405"/>
      <c r="G1127" s="2399"/>
      <c r="H1127" s="2405"/>
      <c r="I1127" s="2391"/>
      <c r="J1127" s="2391"/>
      <c r="K1127" s="2394"/>
      <c r="L1127" s="248" t="s">
        <v>448</v>
      </c>
      <c r="M1127" s="248" t="s">
        <v>552</v>
      </c>
      <c r="N1127" s="246" t="s">
        <v>443</v>
      </c>
      <c r="O1127" s="2395"/>
      <c r="P1127" s="2888"/>
      <c r="Q1127" s="97" t="s">
        <v>49</v>
      </c>
      <c r="R1127" s="336">
        <v>1</v>
      </c>
      <c r="S1127" s="336">
        <v>0</v>
      </c>
      <c r="T1127" s="255" t="s">
        <v>444</v>
      </c>
      <c r="U1127" s="256"/>
      <c r="V1127" s="257"/>
      <c r="W1127" s="256"/>
      <c r="X1127" s="256"/>
      <c r="Y1127" s="256"/>
      <c r="Z1127" s="256"/>
      <c r="AA1127" s="256"/>
      <c r="AB1127" s="256"/>
      <c r="AC1127" s="256"/>
      <c r="AD1127" s="256"/>
      <c r="AE1127" s="256"/>
      <c r="AF1127" s="258"/>
    </row>
    <row r="1128" spans="1:32" ht="110.25" x14ac:dyDescent="0.25">
      <c r="A1128" s="2421">
        <v>116</v>
      </c>
      <c r="B1128" s="2406" t="s">
        <v>61</v>
      </c>
      <c r="C1128" s="2083" t="s">
        <v>63</v>
      </c>
      <c r="D1128" s="2409" t="s">
        <v>69</v>
      </c>
      <c r="E1128" s="2406" t="s">
        <v>85</v>
      </c>
      <c r="F1128" s="2409" t="s">
        <v>55</v>
      </c>
      <c r="G1128" s="2406" t="s">
        <v>97</v>
      </c>
      <c r="H1128" s="2409" t="s">
        <v>115</v>
      </c>
      <c r="I1128" s="2415" t="s">
        <v>555</v>
      </c>
      <c r="J1128" s="2415" t="s">
        <v>556</v>
      </c>
      <c r="K1128" s="2418" t="s">
        <v>48</v>
      </c>
      <c r="L1128" s="1205" t="s">
        <v>429</v>
      </c>
      <c r="M1128" s="1205" t="s">
        <v>552</v>
      </c>
      <c r="N1128" s="1192" t="s">
        <v>550</v>
      </c>
      <c r="O1128" s="2415" t="s">
        <v>373</v>
      </c>
      <c r="P1128" s="2885">
        <v>0</v>
      </c>
      <c r="Q1128" s="1116" t="s">
        <v>49</v>
      </c>
      <c r="R1128" s="1232">
        <v>1</v>
      </c>
      <c r="S1128" s="1232">
        <v>1</v>
      </c>
      <c r="T1128" s="1205" t="s">
        <v>432</v>
      </c>
      <c r="U1128" s="236"/>
      <c r="V1128" s="236"/>
      <c r="W1128" s="236"/>
      <c r="X1128" s="236"/>
      <c r="Y1128" s="236"/>
      <c r="Z1128" s="237"/>
      <c r="AA1128" s="236"/>
      <c r="AB1128" s="236"/>
      <c r="AC1128" s="236"/>
      <c r="AD1128" s="237"/>
      <c r="AE1128" s="237"/>
      <c r="AF1128" s="238"/>
    </row>
    <row r="1129" spans="1:32" ht="15.75" x14ac:dyDescent="0.25">
      <c r="A1129" s="2422"/>
      <c r="B1129" s="2407"/>
      <c r="C1129" s="2084"/>
      <c r="D1129" s="2410"/>
      <c r="E1129" s="2407"/>
      <c r="F1129" s="2410"/>
      <c r="G1129" s="2407"/>
      <c r="H1129" s="2410"/>
      <c r="I1129" s="2416"/>
      <c r="J1129" s="2416"/>
      <c r="K1129" s="2419"/>
      <c r="L1129" s="1208" t="s">
        <v>433</v>
      </c>
      <c r="M1129" s="1223" t="s">
        <v>211</v>
      </c>
      <c r="N1129" s="1196" t="s">
        <v>436</v>
      </c>
      <c r="O1129" s="2416"/>
      <c r="P1129" s="2886"/>
      <c r="Q1129" s="1117" t="s">
        <v>49</v>
      </c>
      <c r="R1129" s="1233">
        <v>1</v>
      </c>
      <c r="S1129" s="1233">
        <v>1</v>
      </c>
      <c r="T1129" s="1208" t="s">
        <v>434</v>
      </c>
      <c r="U1129" s="249"/>
      <c r="V1129" s="249"/>
      <c r="W1129" s="249"/>
      <c r="X1129" s="249"/>
      <c r="Y1129" s="251"/>
      <c r="Z1129" s="249"/>
      <c r="AA1129" s="249"/>
      <c r="AB1129" s="249"/>
      <c r="AC1129" s="251"/>
      <c r="AD1129" s="249"/>
      <c r="AE1129" s="249"/>
      <c r="AF1129" s="252"/>
    </row>
    <row r="1130" spans="1:32" ht="15.75" x14ac:dyDescent="0.25">
      <c r="A1130" s="2422"/>
      <c r="B1130" s="2407"/>
      <c r="C1130" s="2084"/>
      <c r="D1130" s="2410"/>
      <c r="E1130" s="2407"/>
      <c r="F1130" s="2410"/>
      <c r="G1130" s="2407"/>
      <c r="H1130" s="2410"/>
      <c r="I1130" s="2416"/>
      <c r="J1130" s="2416"/>
      <c r="K1130" s="2419"/>
      <c r="L1130" s="1208" t="s">
        <v>435</v>
      </c>
      <c r="M1130" s="1223" t="s">
        <v>217</v>
      </c>
      <c r="N1130" s="1196" t="s">
        <v>241</v>
      </c>
      <c r="O1130" s="2416" t="s">
        <v>213</v>
      </c>
      <c r="P1130" s="2886"/>
      <c r="Q1130" s="1117" t="s">
        <v>49</v>
      </c>
      <c r="R1130" s="1233">
        <v>1</v>
      </c>
      <c r="S1130" s="1233">
        <v>1</v>
      </c>
      <c r="T1130" s="1208" t="s">
        <v>437</v>
      </c>
      <c r="U1130" s="249"/>
      <c r="V1130" s="249"/>
      <c r="W1130" s="249"/>
      <c r="X1130" s="249"/>
      <c r="Y1130" s="251"/>
      <c r="Z1130" s="249"/>
      <c r="AA1130" s="251"/>
      <c r="AB1130" s="251"/>
      <c r="AC1130" s="251"/>
      <c r="AD1130" s="251"/>
      <c r="AE1130" s="249"/>
      <c r="AF1130" s="252"/>
    </row>
    <row r="1131" spans="1:32" ht="15.75" x14ac:dyDescent="0.25">
      <c r="A1131" s="2422"/>
      <c r="B1131" s="2407"/>
      <c r="C1131" s="2084"/>
      <c r="D1131" s="2410"/>
      <c r="E1131" s="2407"/>
      <c r="F1131" s="2410"/>
      <c r="G1131" s="2407"/>
      <c r="H1131" s="2410"/>
      <c r="I1131" s="2416"/>
      <c r="J1131" s="2416"/>
      <c r="K1131" s="2419"/>
      <c r="L1131" s="1208" t="s">
        <v>438</v>
      </c>
      <c r="M1131" s="1226" t="s">
        <v>222</v>
      </c>
      <c r="N1131" s="1196" t="s">
        <v>241</v>
      </c>
      <c r="O1131" s="2416"/>
      <c r="P1131" s="2886"/>
      <c r="Q1131" s="1117" t="s">
        <v>49</v>
      </c>
      <c r="R1131" s="1233">
        <v>1</v>
      </c>
      <c r="S1131" s="1233">
        <v>0</v>
      </c>
      <c r="T1131" s="1208" t="s">
        <v>439</v>
      </c>
      <c r="U1131" s="250"/>
      <c r="V1131" s="249"/>
      <c r="W1131" s="249"/>
      <c r="X1131" s="249"/>
      <c r="Y1131" s="249"/>
      <c r="Z1131" s="249"/>
      <c r="AA1131" s="249"/>
      <c r="AB1131" s="249"/>
      <c r="AC1131" s="249"/>
      <c r="AD1131" s="249"/>
      <c r="AE1131" s="249"/>
      <c r="AF1131" s="252"/>
    </row>
    <row r="1132" spans="1:32" ht="15.75" x14ac:dyDescent="0.25">
      <c r="A1132" s="2422"/>
      <c r="B1132" s="2407"/>
      <c r="C1132" s="2084"/>
      <c r="D1132" s="2410"/>
      <c r="E1132" s="2407"/>
      <c r="F1132" s="2410"/>
      <c r="G1132" s="2407"/>
      <c r="H1132" s="2410"/>
      <c r="I1132" s="2416"/>
      <c r="J1132" s="2416"/>
      <c r="K1132" s="2419"/>
      <c r="L1132" s="1208" t="s">
        <v>440</v>
      </c>
      <c r="M1132" s="1226" t="s">
        <v>227</v>
      </c>
      <c r="N1132" s="1196"/>
      <c r="O1132" s="2416"/>
      <c r="P1132" s="2886"/>
      <c r="Q1132" s="1117" t="s">
        <v>49</v>
      </c>
      <c r="R1132" s="1233">
        <v>1</v>
      </c>
      <c r="S1132" s="1233">
        <v>0</v>
      </c>
      <c r="T1132" s="1208" t="s">
        <v>551</v>
      </c>
      <c r="U1132" s="250"/>
      <c r="V1132" s="250"/>
      <c r="W1132" s="249"/>
      <c r="X1132" s="249"/>
      <c r="Y1132" s="249"/>
      <c r="Z1132" s="249"/>
      <c r="AA1132" s="249"/>
      <c r="AB1132" s="249"/>
      <c r="AC1132" s="249"/>
      <c r="AD1132" s="249"/>
      <c r="AE1132" s="249"/>
      <c r="AF1132" s="252"/>
    </row>
    <row r="1133" spans="1:32" ht="15.75" x14ac:dyDescent="0.25">
      <c r="A1133" s="2422"/>
      <c r="B1133" s="2407"/>
      <c r="C1133" s="2084"/>
      <c r="D1133" s="2410"/>
      <c r="E1133" s="2407"/>
      <c r="F1133" s="2410"/>
      <c r="G1133" s="2407"/>
      <c r="H1133" s="2410"/>
      <c r="I1133" s="2416"/>
      <c r="J1133" s="2416"/>
      <c r="K1133" s="2419"/>
      <c r="L1133" s="1208" t="s">
        <v>442</v>
      </c>
      <c r="M1133" s="1208" t="s">
        <v>227</v>
      </c>
      <c r="N1133" s="1196"/>
      <c r="O1133" s="2416"/>
      <c r="P1133" s="2886"/>
      <c r="Q1133" s="1117" t="s">
        <v>49</v>
      </c>
      <c r="R1133" s="1233">
        <v>1</v>
      </c>
      <c r="S1133" s="1233">
        <v>0</v>
      </c>
      <c r="T1133" s="1208" t="s">
        <v>441</v>
      </c>
      <c r="U1133" s="250"/>
      <c r="V1133" s="250"/>
      <c r="W1133" s="249"/>
      <c r="X1133" s="249"/>
      <c r="Y1133" s="249"/>
      <c r="Z1133" s="249"/>
      <c r="AA1133" s="249"/>
      <c r="AB1133" s="249"/>
      <c r="AC1133" s="249"/>
      <c r="AD1133" s="249"/>
      <c r="AE1133" s="249"/>
      <c r="AF1133" s="252"/>
    </row>
    <row r="1134" spans="1:32" ht="15.75" x14ac:dyDescent="0.25">
      <c r="A1134" s="2422"/>
      <c r="B1134" s="2407"/>
      <c r="C1134" s="2084"/>
      <c r="D1134" s="2410"/>
      <c r="E1134" s="2407"/>
      <c r="F1134" s="2410"/>
      <c r="G1134" s="2407"/>
      <c r="H1134" s="2410"/>
      <c r="I1134" s="2416"/>
      <c r="J1134" s="2416"/>
      <c r="K1134" s="2419"/>
      <c r="L1134" s="1208" t="s">
        <v>445</v>
      </c>
      <c r="M1134" s="1208" t="s">
        <v>227</v>
      </c>
      <c r="N1134" s="1196"/>
      <c r="O1134" s="2416"/>
      <c r="P1134" s="2886"/>
      <c r="Q1134" s="1117" t="s">
        <v>49</v>
      </c>
      <c r="R1134" s="1233">
        <v>1</v>
      </c>
      <c r="S1134" s="1233">
        <v>0</v>
      </c>
      <c r="T1134" s="1208" t="s">
        <v>441</v>
      </c>
      <c r="U1134" s="249"/>
      <c r="V1134" s="250"/>
      <c r="W1134" s="249"/>
      <c r="X1134" s="249"/>
      <c r="Y1134" s="249"/>
      <c r="Z1134" s="249"/>
      <c r="AA1134" s="249"/>
      <c r="AB1134" s="249"/>
      <c r="AC1134" s="249"/>
      <c r="AD1134" s="249"/>
      <c r="AE1134" s="249"/>
      <c r="AF1134" s="252"/>
    </row>
    <row r="1135" spans="1:32" ht="16.5" thickBot="1" x14ac:dyDescent="0.3">
      <c r="A1135" s="2423"/>
      <c r="B1135" s="2408"/>
      <c r="C1135" s="2085"/>
      <c r="D1135" s="2411"/>
      <c r="E1135" s="2408"/>
      <c r="F1135" s="2411"/>
      <c r="G1135" s="2408"/>
      <c r="H1135" s="2411"/>
      <c r="I1135" s="2417"/>
      <c r="J1135" s="2417"/>
      <c r="K1135" s="2420"/>
      <c r="L1135" s="1208" t="s">
        <v>448</v>
      </c>
      <c r="M1135" s="1208" t="s">
        <v>552</v>
      </c>
      <c r="N1135" s="1196" t="s">
        <v>443</v>
      </c>
      <c r="O1135" s="2417"/>
      <c r="P1135" s="2886"/>
      <c r="Q1135" s="1117" t="s">
        <v>49</v>
      </c>
      <c r="R1135" s="1234">
        <v>1</v>
      </c>
      <c r="S1135" s="1234">
        <v>0</v>
      </c>
      <c r="T1135" s="1229" t="s">
        <v>444</v>
      </c>
      <c r="U1135" s="256"/>
      <c r="V1135" s="257"/>
      <c r="W1135" s="256"/>
      <c r="X1135" s="256"/>
      <c r="Y1135" s="256"/>
      <c r="Z1135" s="256"/>
      <c r="AA1135" s="256"/>
      <c r="AB1135" s="256"/>
      <c r="AC1135" s="256"/>
      <c r="AD1135" s="256"/>
      <c r="AE1135" s="256"/>
      <c r="AF1135" s="258"/>
    </row>
    <row r="1136" spans="1:32" ht="110.25" x14ac:dyDescent="0.25">
      <c r="A1136" s="2368">
        <v>117</v>
      </c>
      <c r="B1136" s="2397" t="s">
        <v>61</v>
      </c>
      <c r="C1136" s="2400" t="s">
        <v>63</v>
      </c>
      <c r="D1136" s="2403" t="s">
        <v>69</v>
      </c>
      <c r="E1136" s="2397" t="s">
        <v>85</v>
      </c>
      <c r="F1136" s="2403" t="s">
        <v>55</v>
      </c>
      <c r="G1136" s="2397" t="s">
        <v>97</v>
      </c>
      <c r="H1136" s="2403" t="s">
        <v>115</v>
      </c>
      <c r="I1136" s="2389" t="s">
        <v>557</v>
      </c>
      <c r="J1136" s="2389" t="s">
        <v>558</v>
      </c>
      <c r="K1136" s="2392" t="s">
        <v>48</v>
      </c>
      <c r="L1136" s="232" t="s">
        <v>429</v>
      </c>
      <c r="M1136" s="232" t="s">
        <v>552</v>
      </c>
      <c r="N1136" s="233" t="s">
        <v>550</v>
      </c>
      <c r="O1136" s="2366" t="s">
        <v>373</v>
      </c>
      <c r="P1136" s="2887">
        <v>0</v>
      </c>
      <c r="Q1136" s="91" t="s">
        <v>49</v>
      </c>
      <c r="R1136" s="334">
        <v>1</v>
      </c>
      <c r="S1136" s="334">
        <v>1</v>
      </c>
      <c r="T1136" s="232" t="s">
        <v>432</v>
      </c>
      <c r="U1136" s="236"/>
      <c r="V1136" s="236"/>
      <c r="W1136" s="236"/>
      <c r="X1136" s="236"/>
      <c r="Y1136" s="236"/>
      <c r="Z1136" s="237"/>
      <c r="AA1136" s="236"/>
      <c r="AB1136" s="236"/>
      <c r="AC1136" s="236"/>
      <c r="AD1136" s="237"/>
      <c r="AE1136" s="237"/>
      <c r="AF1136" s="238"/>
    </row>
    <row r="1137" spans="1:32" ht="15.75" x14ac:dyDescent="0.25">
      <c r="A1137" s="2369"/>
      <c r="B1137" s="2398"/>
      <c r="C1137" s="2401"/>
      <c r="D1137" s="2404"/>
      <c r="E1137" s="2398"/>
      <c r="F1137" s="2404"/>
      <c r="G1137" s="2398"/>
      <c r="H1137" s="2404"/>
      <c r="I1137" s="2390"/>
      <c r="J1137" s="2390"/>
      <c r="K1137" s="2393"/>
      <c r="L1137" s="248" t="s">
        <v>433</v>
      </c>
      <c r="M1137" s="245" t="s">
        <v>211</v>
      </c>
      <c r="N1137" s="246" t="s">
        <v>436</v>
      </c>
      <c r="O1137" s="2367"/>
      <c r="P1137" s="2888"/>
      <c r="Q1137" s="97" t="s">
        <v>49</v>
      </c>
      <c r="R1137" s="335">
        <v>1</v>
      </c>
      <c r="S1137" s="335">
        <v>1</v>
      </c>
      <c r="T1137" s="248" t="s">
        <v>434</v>
      </c>
      <c r="U1137" s="249"/>
      <c r="V1137" s="249"/>
      <c r="W1137" s="249"/>
      <c r="X1137" s="249"/>
      <c r="Y1137" s="251"/>
      <c r="Z1137" s="249"/>
      <c r="AA1137" s="249"/>
      <c r="AB1137" s="249"/>
      <c r="AC1137" s="251"/>
      <c r="AD1137" s="249"/>
      <c r="AE1137" s="249"/>
      <c r="AF1137" s="252"/>
    </row>
    <row r="1138" spans="1:32" ht="15.75" x14ac:dyDescent="0.25">
      <c r="A1138" s="2369"/>
      <c r="B1138" s="2398"/>
      <c r="C1138" s="2401"/>
      <c r="D1138" s="2404"/>
      <c r="E1138" s="2398"/>
      <c r="F1138" s="2404"/>
      <c r="G1138" s="2398"/>
      <c r="H1138" s="2404"/>
      <c r="I1138" s="2390"/>
      <c r="J1138" s="2390"/>
      <c r="K1138" s="2393"/>
      <c r="L1138" s="248" t="s">
        <v>435</v>
      </c>
      <c r="M1138" s="245" t="s">
        <v>217</v>
      </c>
      <c r="N1138" s="246" t="s">
        <v>241</v>
      </c>
      <c r="O1138" s="2367"/>
      <c r="P1138" s="2888"/>
      <c r="Q1138" s="97" t="s">
        <v>49</v>
      </c>
      <c r="R1138" s="335">
        <v>1</v>
      </c>
      <c r="S1138" s="335">
        <v>1</v>
      </c>
      <c r="T1138" s="248" t="s">
        <v>437</v>
      </c>
      <c r="U1138" s="249"/>
      <c r="V1138" s="249"/>
      <c r="W1138" s="249"/>
      <c r="X1138" s="249"/>
      <c r="Y1138" s="251"/>
      <c r="Z1138" s="249"/>
      <c r="AA1138" s="251"/>
      <c r="AB1138" s="251"/>
      <c r="AC1138" s="251"/>
      <c r="AD1138" s="251"/>
      <c r="AE1138" s="249"/>
      <c r="AF1138" s="252"/>
    </row>
    <row r="1139" spans="1:32" ht="15.75" x14ac:dyDescent="0.25">
      <c r="A1139" s="2369"/>
      <c r="B1139" s="2398"/>
      <c r="C1139" s="2401"/>
      <c r="D1139" s="2404"/>
      <c r="E1139" s="2398"/>
      <c r="F1139" s="2404"/>
      <c r="G1139" s="2398"/>
      <c r="H1139" s="2404"/>
      <c r="I1139" s="2390"/>
      <c r="J1139" s="2390"/>
      <c r="K1139" s="2393"/>
      <c r="L1139" s="248" t="s">
        <v>438</v>
      </c>
      <c r="M1139" s="249" t="s">
        <v>222</v>
      </c>
      <c r="N1139" s="246" t="s">
        <v>241</v>
      </c>
      <c r="O1139" s="2367" t="s">
        <v>213</v>
      </c>
      <c r="P1139" s="2888"/>
      <c r="Q1139" s="97" t="s">
        <v>49</v>
      </c>
      <c r="R1139" s="335">
        <v>1</v>
      </c>
      <c r="S1139" s="335">
        <v>0</v>
      </c>
      <c r="T1139" s="248" t="s">
        <v>439</v>
      </c>
      <c r="U1139" s="250"/>
      <c r="V1139" s="249"/>
      <c r="W1139" s="249"/>
      <c r="X1139" s="249"/>
      <c r="Y1139" s="249"/>
      <c r="Z1139" s="249"/>
      <c r="AA1139" s="249"/>
      <c r="AB1139" s="249"/>
      <c r="AC1139" s="249"/>
      <c r="AD1139" s="249"/>
      <c r="AE1139" s="249"/>
      <c r="AF1139" s="252"/>
    </row>
    <row r="1140" spans="1:32" ht="15.75" x14ac:dyDescent="0.25">
      <c r="A1140" s="2369"/>
      <c r="B1140" s="2398"/>
      <c r="C1140" s="2401"/>
      <c r="D1140" s="2404"/>
      <c r="E1140" s="2398"/>
      <c r="F1140" s="2404"/>
      <c r="G1140" s="2398"/>
      <c r="H1140" s="2404"/>
      <c r="I1140" s="2390"/>
      <c r="J1140" s="2390"/>
      <c r="K1140" s="2393"/>
      <c r="L1140" s="248" t="s">
        <v>440</v>
      </c>
      <c r="M1140" s="249" t="s">
        <v>227</v>
      </c>
      <c r="N1140" s="246"/>
      <c r="O1140" s="2367"/>
      <c r="P1140" s="2888"/>
      <c r="Q1140" s="97" t="s">
        <v>49</v>
      </c>
      <c r="R1140" s="335">
        <v>1</v>
      </c>
      <c r="S1140" s="335">
        <v>0</v>
      </c>
      <c r="T1140" s="248" t="s">
        <v>551</v>
      </c>
      <c r="U1140" s="250"/>
      <c r="V1140" s="250"/>
      <c r="W1140" s="249"/>
      <c r="X1140" s="249"/>
      <c r="Y1140" s="249"/>
      <c r="Z1140" s="249"/>
      <c r="AA1140" s="249"/>
      <c r="AB1140" s="249"/>
      <c r="AC1140" s="249"/>
      <c r="AD1140" s="249"/>
      <c r="AE1140" s="249"/>
      <c r="AF1140" s="252"/>
    </row>
    <row r="1141" spans="1:32" ht="15.75" x14ac:dyDescent="0.25">
      <c r="A1141" s="2369"/>
      <c r="B1141" s="2398"/>
      <c r="C1141" s="2401"/>
      <c r="D1141" s="2404"/>
      <c r="E1141" s="2398"/>
      <c r="F1141" s="2404"/>
      <c r="G1141" s="2398"/>
      <c r="H1141" s="2404"/>
      <c r="I1141" s="2390"/>
      <c r="J1141" s="2390"/>
      <c r="K1141" s="2393"/>
      <c r="L1141" s="248" t="s">
        <v>442</v>
      </c>
      <c r="M1141" s="248" t="s">
        <v>227</v>
      </c>
      <c r="N1141" s="246"/>
      <c r="O1141" s="2367"/>
      <c r="P1141" s="2888"/>
      <c r="Q1141" s="97" t="s">
        <v>49</v>
      </c>
      <c r="R1141" s="335">
        <v>1</v>
      </c>
      <c r="S1141" s="335">
        <v>0</v>
      </c>
      <c r="T1141" s="248" t="s">
        <v>441</v>
      </c>
      <c r="U1141" s="250"/>
      <c r="V1141" s="250"/>
      <c r="W1141" s="249"/>
      <c r="X1141" s="249"/>
      <c r="Y1141" s="249"/>
      <c r="Z1141" s="249"/>
      <c r="AA1141" s="249"/>
      <c r="AB1141" s="249"/>
      <c r="AC1141" s="249"/>
      <c r="AD1141" s="249"/>
      <c r="AE1141" s="249"/>
      <c r="AF1141" s="252"/>
    </row>
    <row r="1142" spans="1:32" ht="15.75" x14ac:dyDescent="0.25">
      <c r="A1142" s="2369"/>
      <c r="B1142" s="2398"/>
      <c r="C1142" s="2401"/>
      <c r="D1142" s="2404"/>
      <c r="E1142" s="2398"/>
      <c r="F1142" s="2404"/>
      <c r="G1142" s="2398"/>
      <c r="H1142" s="2404"/>
      <c r="I1142" s="2390"/>
      <c r="J1142" s="2390"/>
      <c r="K1142" s="2393"/>
      <c r="L1142" s="248" t="s">
        <v>445</v>
      </c>
      <c r="M1142" s="248" t="s">
        <v>227</v>
      </c>
      <c r="N1142" s="246"/>
      <c r="O1142" s="2367"/>
      <c r="P1142" s="2888"/>
      <c r="Q1142" s="97" t="s">
        <v>49</v>
      </c>
      <c r="R1142" s="335">
        <v>1</v>
      </c>
      <c r="S1142" s="335">
        <v>0</v>
      </c>
      <c r="T1142" s="248" t="s">
        <v>441</v>
      </c>
      <c r="U1142" s="249"/>
      <c r="V1142" s="250"/>
      <c r="W1142" s="249"/>
      <c r="X1142" s="249"/>
      <c r="Y1142" s="249"/>
      <c r="Z1142" s="249"/>
      <c r="AA1142" s="249"/>
      <c r="AB1142" s="249"/>
      <c r="AC1142" s="249"/>
      <c r="AD1142" s="249"/>
      <c r="AE1142" s="249"/>
      <c r="AF1142" s="252"/>
    </row>
    <row r="1143" spans="1:32" ht="16.5" thickBot="1" x14ac:dyDescent="0.3">
      <c r="A1143" s="2396"/>
      <c r="B1143" s="2399"/>
      <c r="C1143" s="2402"/>
      <c r="D1143" s="2405"/>
      <c r="E1143" s="2399"/>
      <c r="F1143" s="2405"/>
      <c r="G1143" s="2399"/>
      <c r="H1143" s="2405"/>
      <c r="I1143" s="2391"/>
      <c r="J1143" s="2391"/>
      <c r="K1143" s="2394"/>
      <c r="L1143" s="248" t="s">
        <v>448</v>
      </c>
      <c r="M1143" s="248" t="s">
        <v>552</v>
      </c>
      <c r="N1143" s="246" t="s">
        <v>443</v>
      </c>
      <c r="O1143" s="2395"/>
      <c r="P1143" s="2888"/>
      <c r="Q1143" s="97" t="s">
        <v>49</v>
      </c>
      <c r="R1143" s="336">
        <v>1</v>
      </c>
      <c r="S1143" s="336">
        <v>0</v>
      </c>
      <c r="T1143" s="255" t="s">
        <v>444</v>
      </c>
      <c r="U1143" s="256"/>
      <c r="V1143" s="257"/>
      <c r="W1143" s="256"/>
      <c r="X1143" s="256"/>
      <c r="Y1143" s="256"/>
      <c r="Z1143" s="256"/>
      <c r="AA1143" s="256"/>
      <c r="AB1143" s="256"/>
      <c r="AC1143" s="256"/>
      <c r="AD1143" s="256"/>
      <c r="AE1143" s="256"/>
      <c r="AF1143" s="258"/>
    </row>
    <row r="1144" spans="1:32" ht="110.25" x14ac:dyDescent="0.25">
      <c r="A1144" s="2421">
        <v>118</v>
      </c>
      <c r="B1144" s="2406" t="s">
        <v>61</v>
      </c>
      <c r="C1144" s="2083" t="s">
        <v>63</v>
      </c>
      <c r="D1144" s="2409" t="s">
        <v>69</v>
      </c>
      <c r="E1144" s="2406" t="s">
        <v>85</v>
      </c>
      <c r="F1144" s="2409" t="s">
        <v>55</v>
      </c>
      <c r="G1144" s="2406" t="s">
        <v>97</v>
      </c>
      <c r="H1144" s="2409" t="s">
        <v>115</v>
      </c>
      <c r="I1144" s="2415" t="s">
        <v>559</v>
      </c>
      <c r="J1144" s="2415" t="s">
        <v>560</v>
      </c>
      <c r="K1144" s="2418" t="s">
        <v>48</v>
      </c>
      <c r="L1144" s="1205" t="s">
        <v>429</v>
      </c>
      <c r="M1144" s="1205" t="s">
        <v>552</v>
      </c>
      <c r="N1144" s="1192" t="s">
        <v>550</v>
      </c>
      <c r="O1144" s="2415" t="s">
        <v>373</v>
      </c>
      <c r="P1144" s="2885">
        <v>0</v>
      </c>
      <c r="Q1144" s="1116" t="s">
        <v>49</v>
      </c>
      <c r="R1144" s="1232">
        <v>1</v>
      </c>
      <c r="S1144" s="1232">
        <v>1</v>
      </c>
      <c r="T1144" s="1205" t="s">
        <v>432</v>
      </c>
      <c r="U1144" s="236"/>
      <c r="V1144" s="236"/>
      <c r="W1144" s="236"/>
      <c r="X1144" s="236"/>
      <c r="Y1144" s="236"/>
      <c r="Z1144" s="237"/>
      <c r="AA1144" s="236"/>
      <c r="AB1144" s="236"/>
      <c r="AC1144" s="236"/>
      <c r="AD1144" s="237"/>
      <c r="AE1144" s="237"/>
      <c r="AF1144" s="238"/>
    </row>
    <row r="1145" spans="1:32" ht="15.75" x14ac:dyDescent="0.25">
      <c r="A1145" s="2422"/>
      <c r="B1145" s="2407"/>
      <c r="C1145" s="2084"/>
      <c r="D1145" s="2410"/>
      <c r="E1145" s="2407"/>
      <c r="F1145" s="2410"/>
      <c r="G1145" s="2407"/>
      <c r="H1145" s="2410"/>
      <c r="I1145" s="2416"/>
      <c r="J1145" s="2416"/>
      <c r="K1145" s="2419"/>
      <c r="L1145" s="1208" t="s">
        <v>433</v>
      </c>
      <c r="M1145" s="1223" t="s">
        <v>211</v>
      </c>
      <c r="N1145" s="1196" t="s">
        <v>436</v>
      </c>
      <c r="O1145" s="2416"/>
      <c r="P1145" s="2886"/>
      <c r="Q1145" s="1117" t="s">
        <v>49</v>
      </c>
      <c r="R1145" s="1233">
        <v>1</v>
      </c>
      <c r="S1145" s="1233">
        <v>1</v>
      </c>
      <c r="T1145" s="1208" t="s">
        <v>434</v>
      </c>
      <c r="U1145" s="249"/>
      <c r="V1145" s="249"/>
      <c r="W1145" s="249"/>
      <c r="X1145" s="249"/>
      <c r="Y1145" s="251"/>
      <c r="Z1145" s="249"/>
      <c r="AA1145" s="249"/>
      <c r="AB1145" s="249"/>
      <c r="AC1145" s="251"/>
      <c r="AD1145" s="249"/>
      <c r="AE1145" s="249"/>
      <c r="AF1145" s="252"/>
    </row>
    <row r="1146" spans="1:32" ht="15.75" x14ac:dyDescent="0.25">
      <c r="A1146" s="2422"/>
      <c r="B1146" s="2407"/>
      <c r="C1146" s="2084"/>
      <c r="D1146" s="2410"/>
      <c r="E1146" s="2407"/>
      <c r="F1146" s="2410"/>
      <c r="G1146" s="2407"/>
      <c r="H1146" s="2410"/>
      <c r="I1146" s="2416"/>
      <c r="J1146" s="2416"/>
      <c r="K1146" s="2419"/>
      <c r="L1146" s="1208" t="s">
        <v>435</v>
      </c>
      <c r="M1146" s="1223" t="s">
        <v>217</v>
      </c>
      <c r="N1146" s="1196" t="s">
        <v>241</v>
      </c>
      <c r="O1146" s="2416"/>
      <c r="P1146" s="2886"/>
      <c r="Q1146" s="1117" t="s">
        <v>49</v>
      </c>
      <c r="R1146" s="1233">
        <v>1</v>
      </c>
      <c r="S1146" s="1233">
        <v>1</v>
      </c>
      <c r="T1146" s="1208" t="s">
        <v>437</v>
      </c>
      <c r="U1146" s="249"/>
      <c r="V1146" s="249"/>
      <c r="W1146" s="249"/>
      <c r="X1146" s="249"/>
      <c r="Y1146" s="251"/>
      <c r="Z1146" s="249"/>
      <c r="AA1146" s="251"/>
      <c r="AB1146" s="251"/>
      <c r="AC1146" s="251"/>
      <c r="AD1146" s="251"/>
      <c r="AE1146" s="249"/>
      <c r="AF1146" s="252"/>
    </row>
    <row r="1147" spans="1:32" ht="15.75" x14ac:dyDescent="0.25">
      <c r="A1147" s="2422"/>
      <c r="B1147" s="2407"/>
      <c r="C1147" s="2084"/>
      <c r="D1147" s="2410"/>
      <c r="E1147" s="2407"/>
      <c r="F1147" s="2410"/>
      <c r="G1147" s="2407"/>
      <c r="H1147" s="2410"/>
      <c r="I1147" s="2416"/>
      <c r="J1147" s="2416"/>
      <c r="K1147" s="2419"/>
      <c r="L1147" s="1208" t="s">
        <v>438</v>
      </c>
      <c r="M1147" s="1226" t="s">
        <v>222</v>
      </c>
      <c r="N1147" s="1196" t="s">
        <v>241</v>
      </c>
      <c r="O1147" s="2416"/>
      <c r="P1147" s="2886"/>
      <c r="Q1147" s="1117" t="s">
        <v>49</v>
      </c>
      <c r="R1147" s="1233">
        <v>1</v>
      </c>
      <c r="S1147" s="1233">
        <v>0</v>
      </c>
      <c r="T1147" s="1208" t="s">
        <v>439</v>
      </c>
      <c r="U1147" s="250"/>
      <c r="V1147" s="249"/>
      <c r="W1147" s="249"/>
      <c r="X1147" s="249"/>
      <c r="Y1147" s="249"/>
      <c r="Z1147" s="249"/>
      <c r="AA1147" s="249"/>
      <c r="AB1147" s="249"/>
      <c r="AC1147" s="249"/>
      <c r="AD1147" s="249"/>
      <c r="AE1147" s="249"/>
      <c r="AF1147" s="252"/>
    </row>
    <row r="1148" spans="1:32" ht="15.75" x14ac:dyDescent="0.25">
      <c r="A1148" s="2422"/>
      <c r="B1148" s="2407"/>
      <c r="C1148" s="2084"/>
      <c r="D1148" s="2410"/>
      <c r="E1148" s="2407"/>
      <c r="F1148" s="2410"/>
      <c r="G1148" s="2407"/>
      <c r="H1148" s="2410"/>
      <c r="I1148" s="2416"/>
      <c r="J1148" s="2416"/>
      <c r="K1148" s="2419"/>
      <c r="L1148" s="1208" t="s">
        <v>440</v>
      </c>
      <c r="M1148" s="1226" t="s">
        <v>227</v>
      </c>
      <c r="N1148" s="1196"/>
      <c r="O1148" s="2416" t="s">
        <v>213</v>
      </c>
      <c r="P1148" s="2886"/>
      <c r="Q1148" s="1117" t="s">
        <v>49</v>
      </c>
      <c r="R1148" s="1233">
        <v>1</v>
      </c>
      <c r="S1148" s="1233">
        <v>0</v>
      </c>
      <c r="T1148" s="1208" t="s">
        <v>551</v>
      </c>
      <c r="U1148" s="250"/>
      <c r="V1148" s="250"/>
      <c r="W1148" s="249"/>
      <c r="X1148" s="249"/>
      <c r="Y1148" s="249"/>
      <c r="Z1148" s="249"/>
      <c r="AA1148" s="249"/>
      <c r="AB1148" s="249"/>
      <c r="AC1148" s="249"/>
      <c r="AD1148" s="249"/>
      <c r="AE1148" s="249"/>
      <c r="AF1148" s="252"/>
    </row>
    <row r="1149" spans="1:32" ht="15.75" x14ac:dyDescent="0.25">
      <c r="A1149" s="2422"/>
      <c r="B1149" s="2407"/>
      <c r="C1149" s="2084"/>
      <c r="D1149" s="2410"/>
      <c r="E1149" s="2407"/>
      <c r="F1149" s="2410"/>
      <c r="G1149" s="2407"/>
      <c r="H1149" s="2410"/>
      <c r="I1149" s="2416"/>
      <c r="J1149" s="2416"/>
      <c r="K1149" s="2419"/>
      <c r="L1149" s="1208" t="s">
        <v>442</v>
      </c>
      <c r="M1149" s="1208" t="s">
        <v>227</v>
      </c>
      <c r="N1149" s="1196"/>
      <c r="O1149" s="2416"/>
      <c r="P1149" s="2886"/>
      <c r="Q1149" s="1117" t="s">
        <v>49</v>
      </c>
      <c r="R1149" s="1233">
        <v>1</v>
      </c>
      <c r="S1149" s="1233">
        <v>0</v>
      </c>
      <c r="T1149" s="1208" t="s">
        <v>441</v>
      </c>
      <c r="U1149" s="250"/>
      <c r="V1149" s="250"/>
      <c r="W1149" s="249"/>
      <c r="X1149" s="249"/>
      <c r="Y1149" s="249"/>
      <c r="Z1149" s="249"/>
      <c r="AA1149" s="249"/>
      <c r="AB1149" s="249"/>
      <c r="AC1149" s="249"/>
      <c r="AD1149" s="249"/>
      <c r="AE1149" s="249"/>
      <c r="AF1149" s="252"/>
    </row>
    <row r="1150" spans="1:32" ht="15.75" x14ac:dyDescent="0.25">
      <c r="A1150" s="2422"/>
      <c r="B1150" s="2407"/>
      <c r="C1150" s="2084"/>
      <c r="D1150" s="2410"/>
      <c r="E1150" s="2407"/>
      <c r="F1150" s="2410"/>
      <c r="G1150" s="2407"/>
      <c r="H1150" s="2410"/>
      <c r="I1150" s="2416"/>
      <c r="J1150" s="2416"/>
      <c r="K1150" s="2419"/>
      <c r="L1150" s="1208" t="s">
        <v>445</v>
      </c>
      <c r="M1150" s="1208" t="s">
        <v>227</v>
      </c>
      <c r="N1150" s="1196"/>
      <c r="O1150" s="2416"/>
      <c r="P1150" s="2886"/>
      <c r="Q1150" s="1117" t="s">
        <v>49</v>
      </c>
      <c r="R1150" s="1233">
        <v>1</v>
      </c>
      <c r="S1150" s="1233">
        <v>0</v>
      </c>
      <c r="T1150" s="1208" t="s">
        <v>441</v>
      </c>
      <c r="U1150" s="249"/>
      <c r="V1150" s="250"/>
      <c r="W1150" s="249"/>
      <c r="X1150" s="249"/>
      <c r="Y1150" s="249"/>
      <c r="Z1150" s="249"/>
      <c r="AA1150" s="249"/>
      <c r="AB1150" s="249"/>
      <c r="AC1150" s="249"/>
      <c r="AD1150" s="249"/>
      <c r="AE1150" s="249"/>
      <c r="AF1150" s="252"/>
    </row>
    <row r="1151" spans="1:32" ht="16.5" thickBot="1" x14ac:dyDescent="0.3">
      <c r="A1151" s="2423"/>
      <c r="B1151" s="2408"/>
      <c r="C1151" s="2085"/>
      <c r="D1151" s="2411"/>
      <c r="E1151" s="2408"/>
      <c r="F1151" s="2411"/>
      <c r="G1151" s="2408"/>
      <c r="H1151" s="2411"/>
      <c r="I1151" s="2417"/>
      <c r="J1151" s="2417"/>
      <c r="K1151" s="2420"/>
      <c r="L1151" s="1208" t="s">
        <v>448</v>
      </c>
      <c r="M1151" s="1208" t="s">
        <v>552</v>
      </c>
      <c r="N1151" s="1196" t="s">
        <v>443</v>
      </c>
      <c r="O1151" s="2417"/>
      <c r="P1151" s="2886"/>
      <c r="Q1151" s="1117" t="s">
        <v>49</v>
      </c>
      <c r="R1151" s="1234">
        <v>1</v>
      </c>
      <c r="S1151" s="1234">
        <v>0</v>
      </c>
      <c r="T1151" s="1229" t="s">
        <v>444</v>
      </c>
      <c r="U1151" s="256"/>
      <c r="V1151" s="257"/>
      <c r="W1151" s="256"/>
      <c r="X1151" s="256"/>
      <c r="Y1151" s="256"/>
      <c r="Z1151" s="256"/>
      <c r="AA1151" s="256"/>
      <c r="AB1151" s="256"/>
      <c r="AC1151" s="256"/>
      <c r="AD1151" s="256"/>
      <c r="AE1151" s="256"/>
      <c r="AF1151" s="258"/>
    </row>
    <row r="1152" spans="1:32" ht="110.25" customHeight="1" x14ac:dyDescent="0.25">
      <c r="A1152" s="2368">
        <v>119</v>
      </c>
      <c r="B1152" s="2397" t="s">
        <v>61</v>
      </c>
      <c r="C1152" s="2400" t="s">
        <v>63</v>
      </c>
      <c r="D1152" s="2403" t="s">
        <v>69</v>
      </c>
      <c r="E1152" s="2397" t="s">
        <v>85</v>
      </c>
      <c r="F1152" s="2403" t="s">
        <v>55</v>
      </c>
      <c r="G1152" s="2397" t="s">
        <v>97</v>
      </c>
      <c r="H1152" s="2403" t="s">
        <v>115</v>
      </c>
      <c r="I1152" s="2389" t="s">
        <v>561</v>
      </c>
      <c r="J1152" s="2389" t="s">
        <v>562</v>
      </c>
      <c r="K1152" s="2392" t="s">
        <v>48</v>
      </c>
      <c r="L1152" s="232" t="s">
        <v>429</v>
      </c>
      <c r="M1152" s="232" t="s">
        <v>552</v>
      </c>
      <c r="N1152" s="233" t="s">
        <v>550</v>
      </c>
      <c r="O1152" s="2366" t="s">
        <v>373</v>
      </c>
      <c r="P1152" s="2887">
        <v>0</v>
      </c>
      <c r="Q1152" s="91" t="s">
        <v>49</v>
      </c>
      <c r="R1152" s="334">
        <v>1</v>
      </c>
      <c r="S1152" s="334">
        <v>1</v>
      </c>
      <c r="T1152" s="232" t="s">
        <v>432</v>
      </c>
      <c r="U1152" s="236"/>
      <c r="V1152" s="236"/>
      <c r="W1152" s="236"/>
      <c r="X1152" s="236"/>
      <c r="Y1152" s="236"/>
      <c r="Z1152" s="237"/>
      <c r="AA1152" s="236"/>
      <c r="AB1152" s="236"/>
      <c r="AC1152" s="236"/>
      <c r="AD1152" s="237"/>
      <c r="AE1152" s="237"/>
      <c r="AF1152" s="238"/>
    </row>
    <row r="1153" spans="1:32" ht="15.75" x14ac:dyDescent="0.25">
      <c r="A1153" s="2369"/>
      <c r="B1153" s="2398"/>
      <c r="C1153" s="2401"/>
      <c r="D1153" s="2404"/>
      <c r="E1153" s="2398"/>
      <c r="F1153" s="2404"/>
      <c r="G1153" s="2398"/>
      <c r="H1153" s="2404"/>
      <c r="I1153" s="2390"/>
      <c r="J1153" s="2390"/>
      <c r="K1153" s="2393"/>
      <c r="L1153" s="248" t="s">
        <v>433</v>
      </c>
      <c r="M1153" s="245" t="s">
        <v>211</v>
      </c>
      <c r="N1153" s="246" t="s">
        <v>436</v>
      </c>
      <c r="O1153" s="2367"/>
      <c r="P1153" s="2888"/>
      <c r="Q1153" s="97" t="s">
        <v>49</v>
      </c>
      <c r="R1153" s="335">
        <v>1</v>
      </c>
      <c r="S1153" s="335">
        <v>0</v>
      </c>
      <c r="T1153" s="248" t="s">
        <v>434</v>
      </c>
      <c r="U1153" s="250"/>
      <c r="V1153" s="249"/>
      <c r="W1153" s="249"/>
      <c r="X1153" s="249"/>
      <c r="Y1153" s="251"/>
      <c r="Z1153" s="249"/>
      <c r="AA1153" s="249"/>
      <c r="AB1153" s="249"/>
      <c r="AC1153" s="251"/>
      <c r="AD1153" s="249"/>
      <c r="AE1153" s="249"/>
      <c r="AF1153" s="252"/>
    </row>
    <row r="1154" spans="1:32" ht="15.75" x14ac:dyDescent="0.25">
      <c r="A1154" s="2369"/>
      <c r="B1154" s="2398"/>
      <c r="C1154" s="2401"/>
      <c r="D1154" s="2404"/>
      <c r="E1154" s="2398"/>
      <c r="F1154" s="2404"/>
      <c r="G1154" s="2398"/>
      <c r="H1154" s="2404"/>
      <c r="I1154" s="2390"/>
      <c r="J1154" s="2390"/>
      <c r="K1154" s="2393"/>
      <c r="L1154" s="248" t="s">
        <v>435</v>
      </c>
      <c r="M1154" s="245" t="s">
        <v>217</v>
      </c>
      <c r="N1154" s="246" t="s">
        <v>241</v>
      </c>
      <c r="O1154" s="2367"/>
      <c r="P1154" s="2888"/>
      <c r="Q1154" s="97" t="s">
        <v>49</v>
      </c>
      <c r="R1154" s="335">
        <v>1</v>
      </c>
      <c r="S1154" s="335">
        <v>0</v>
      </c>
      <c r="T1154" s="248" t="s">
        <v>437</v>
      </c>
      <c r="U1154" s="250"/>
      <c r="V1154" s="250"/>
      <c r="W1154" s="249"/>
      <c r="X1154" s="249"/>
      <c r="Y1154" s="251"/>
      <c r="Z1154" s="249"/>
      <c r="AA1154" s="251"/>
      <c r="AB1154" s="251"/>
      <c r="AC1154" s="251"/>
      <c r="AD1154" s="251"/>
      <c r="AE1154" s="249"/>
      <c r="AF1154" s="252"/>
    </row>
    <row r="1155" spans="1:32" ht="15.75" x14ac:dyDescent="0.25">
      <c r="A1155" s="2369"/>
      <c r="B1155" s="2398"/>
      <c r="C1155" s="2401"/>
      <c r="D1155" s="2404"/>
      <c r="E1155" s="2398"/>
      <c r="F1155" s="2404"/>
      <c r="G1155" s="2398"/>
      <c r="H1155" s="2404"/>
      <c r="I1155" s="2390"/>
      <c r="J1155" s="2390"/>
      <c r="K1155" s="2393"/>
      <c r="L1155" s="248" t="s">
        <v>438</v>
      </c>
      <c r="M1155" s="249" t="s">
        <v>222</v>
      </c>
      <c r="N1155" s="246" t="s">
        <v>241</v>
      </c>
      <c r="O1155" s="2367"/>
      <c r="P1155" s="2888"/>
      <c r="Q1155" s="97" t="s">
        <v>49</v>
      </c>
      <c r="R1155" s="335">
        <v>1</v>
      </c>
      <c r="S1155" s="335">
        <v>0</v>
      </c>
      <c r="T1155" s="248" t="s">
        <v>439</v>
      </c>
      <c r="U1155" s="249"/>
      <c r="V1155" s="250"/>
      <c r="W1155" s="249"/>
      <c r="X1155" s="249"/>
      <c r="Y1155" s="249"/>
      <c r="Z1155" s="249"/>
      <c r="AA1155" s="249"/>
      <c r="AB1155" s="249"/>
      <c r="AC1155" s="249"/>
      <c r="AD1155" s="249"/>
      <c r="AE1155" s="249"/>
      <c r="AF1155" s="252"/>
    </row>
    <row r="1156" spans="1:32" ht="15.75" x14ac:dyDescent="0.25">
      <c r="A1156" s="2369"/>
      <c r="B1156" s="2398"/>
      <c r="C1156" s="2401"/>
      <c r="D1156" s="2404"/>
      <c r="E1156" s="2398"/>
      <c r="F1156" s="2404"/>
      <c r="G1156" s="2398"/>
      <c r="H1156" s="2404"/>
      <c r="I1156" s="2390"/>
      <c r="J1156" s="2390"/>
      <c r="K1156" s="2393"/>
      <c r="L1156" s="248" t="s">
        <v>440</v>
      </c>
      <c r="M1156" s="249" t="s">
        <v>227</v>
      </c>
      <c r="N1156" s="246"/>
      <c r="O1156" s="2367"/>
      <c r="P1156" s="2888"/>
      <c r="Q1156" s="97" t="s">
        <v>49</v>
      </c>
      <c r="R1156" s="335">
        <v>1</v>
      </c>
      <c r="S1156" s="335">
        <v>0</v>
      </c>
      <c r="T1156" s="248" t="s">
        <v>551</v>
      </c>
      <c r="U1156" s="249"/>
      <c r="V1156" s="250"/>
      <c r="W1156" s="250"/>
      <c r="X1156" s="249"/>
      <c r="Y1156" s="249"/>
      <c r="Z1156" s="249"/>
      <c r="AA1156" s="249"/>
      <c r="AB1156" s="249"/>
      <c r="AC1156" s="249"/>
      <c r="AD1156" s="249"/>
      <c r="AE1156" s="249"/>
      <c r="AF1156" s="252"/>
    </row>
    <row r="1157" spans="1:32" ht="15.75" x14ac:dyDescent="0.25">
      <c r="A1157" s="2369"/>
      <c r="B1157" s="2398"/>
      <c r="C1157" s="2401"/>
      <c r="D1157" s="2404"/>
      <c r="E1157" s="2398"/>
      <c r="F1157" s="2404"/>
      <c r="G1157" s="2398"/>
      <c r="H1157" s="2404"/>
      <c r="I1157" s="2390"/>
      <c r="J1157" s="2390"/>
      <c r="K1157" s="2393"/>
      <c r="L1157" s="248" t="s">
        <v>442</v>
      </c>
      <c r="M1157" s="248" t="s">
        <v>227</v>
      </c>
      <c r="N1157" s="246"/>
      <c r="O1157" s="2367" t="s">
        <v>213</v>
      </c>
      <c r="P1157" s="2888"/>
      <c r="Q1157" s="97" t="s">
        <v>49</v>
      </c>
      <c r="R1157" s="335">
        <v>1</v>
      </c>
      <c r="S1157" s="335">
        <v>0</v>
      </c>
      <c r="T1157" s="248" t="s">
        <v>441</v>
      </c>
      <c r="U1157" s="249"/>
      <c r="V1157" s="250"/>
      <c r="W1157" s="250"/>
      <c r="X1157" s="249"/>
      <c r="Y1157" s="249"/>
      <c r="Z1157" s="249"/>
      <c r="AA1157" s="249"/>
      <c r="AB1157" s="249"/>
      <c r="AC1157" s="249"/>
      <c r="AD1157" s="249"/>
      <c r="AE1157" s="249"/>
      <c r="AF1157" s="252"/>
    </row>
    <row r="1158" spans="1:32" ht="15.75" x14ac:dyDescent="0.25">
      <c r="A1158" s="2369"/>
      <c r="B1158" s="2398"/>
      <c r="C1158" s="2401"/>
      <c r="D1158" s="2404"/>
      <c r="E1158" s="2398"/>
      <c r="F1158" s="2404"/>
      <c r="G1158" s="2398"/>
      <c r="H1158" s="2404"/>
      <c r="I1158" s="2390"/>
      <c r="J1158" s="2390"/>
      <c r="K1158" s="2393"/>
      <c r="L1158" s="248" t="s">
        <v>445</v>
      </c>
      <c r="M1158" s="248" t="s">
        <v>227</v>
      </c>
      <c r="N1158" s="246"/>
      <c r="O1158" s="2367"/>
      <c r="P1158" s="2888"/>
      <c r="Q1158" s="97" t="s">
        <v>49</v>
      </c>
      <c r="R1158" s="335">
        <v>1</v>
      </c>
      <c r="S1158" s="335">
        <v>0</v>
      </c>
      <c r="T1158" s="248" t="s">
        <v>441</v>
      </c>
      <c r="U1158" s="249"/>
      <c r="V1158" s="249"/>
      <c r="W1158" s="250"/>
      <c r="X1158" s="249"/>
      <c r="Y1158" s="249"/>
      <c r="Z1158" s="249"/>
      <c r="AA1158" s="249"/>
      <c r="AB1158" s="249"/>
      <c r="AC1158" s="249"/>
      <c r="AD1158" s="249"/>
      <c r="AE1158" s="249"/>
      <c r="AF1158" s="252"/>
    </row>
    <row r="1159" spans="1:32" ht="16.5" thickBot="1" x14ac:dyDescent="0.3">
      <c r="A1159" s="2396"/>
      <c r="B1159" s="2399"/>
      <c r="C1159" s="2402"/>
      <c r="D1159" s="2405"/>
      <c r="E1159" s="2399"/>
      <c r="F1159" s="2405"/>
      <c r="G1159" s="2399"/>
      <c r="H1159" s="2405"/>
      <c r="I1159" s="2391"/>
      <c r="J1159" s="2391"/>
      <c r="K1159" s="2394"/>
      <c r="L1159" s="248" t="s">
        <v>448</v>
      </c>
      <c r="M1159" s="248" t="s">
        <v>552</v>
      </c>
      <c r="N1159" s="246" t="s">
        <v>443</v>
      </c>
      <c r="O1159" s="2395"/>
      <c r="P1159" s="2888"/>
      <c r="Q1159" s="97" t="s">
        <v>49</v>
      </c>
      <c r="R1159" s="336">
        <v>1</v>
      </c>
      <c r="S1159" s="336">
        <v>0</v>
      </c>
      <c r="T1159" s="255" t="s">
        <v>444</v>
      </c>
      <c r="U1159" s="249"/>
      <c r="V1159" s="256"/>
      <c r="W1159" s="257"/>
      <c r="X1159" s="256"/>
      <c r="Y1159" s="256"/>
      <c r="Z1159" s="256"/>
      <c r="AA1159" s="256"/>
      <c r="AB1159" s="256"/>
      <c r="AC1159" s="256"/>
      <c r="AD1159" s="256"/>
      <c r="AE1159" s="256"/>
      <c r="AF1159" s="258"/>
    </row>
    <row r="1160" spans="1:32" ht="110.25" customHeight="1" x14ac:dyDescent="0.25">
      <c r="A1160" s="2421">
        <v>120</v>
      </c>
      <c r="B1160" s="2406" t="s">
        <v>61</v>
      </c>
      <c r="C1160" s="2083" t="s">
        <v>63</v>
      </c>
      <c r="D1160" s="2409" t="s">
        <v>69</v>
      </c>
      <c r="E1160" s="2406" t="s">
        <v>85</v>
      </c>
      <c r="F1160" s="2409" t="s">
        <v>55</v>
      </c>
      <c r="G1160" s="2406" t="s">
        <v>97</v>
      </c>
      <c r="H1160" s="2409" t="s">
        <v>115</v>
      </c>
      <c r="I1160" s="2415" t="s">
        <v>563</v>
      </c>
      <c r="J1160" s="2415" t="s">
        <v>564</v>
      </c>
      <c r="K1160" s="2418" t="s">
        <v>48</v>
      </c>
      <c r="L1160" s="1205" t="s">
        <v>429</v>
      </c>
      <c r="M1160" s="1205" t="s">
        <v>552</v>
      </c>
      <c r="N1160" s="1192" t="s">
        <v>550</v>
      </c>
      <c r="O1160" s="2415" t="s">
        <v>373</v>
      </c>
      <c r="P1160" s="2885">
        <v>0</v>
      </c>
      <c r="Q1160" s="1116" t="s">
        <v>49</v>
      </c>
      <c r="R1160" s="1232">
        <v>1</v>
      </c>
      <c r="S1160" s="1232">
        <v>1</v>
      </c>
      <c r="T1160" s="1205" t="s">
        <v>432</v>
      </c>
      <c r="U1160" s="236"/>
      <c r="V1160" s="236"/>
      <c r="W1160" s="236"/>
      <c r="X1160" s="236"/>
      <c r="Y1160" s="236"/>
      <c r="Z1160" s="237"/>
      <c r="AA1160" s="236"/>
      <c r="AB1160" s="236"/>
      <c r="AC1160" s="236"/>
      <c r="AD1160" s="237"/>
      <c r="AE1160" s="237"/>
      <c r="AF1160" s="238"/>
    </row>
    <row r="1161" spans="1:32" ht="15.75" x14ac:dyDescent="0.25">
      <c r="A1161" s="2422"/>
      <c r="B1161" s="2407"/>
      <c r="C1161" s="2084"/>
      <c r="D1161" s="2410"/>
      <c r="E1161" s="2407"/>
      <c r="F1161" s="2410"/>
      <c r="G1161" s="2407"/>
      <c r="H1161" s="2410"/>
      <c r="I1161" s="2416"/>
      <c r="J1161" s="2416"/>
      <c r="K1161" s="2419"/>
      <c r="L1161" s="1208" t="s">
        <v>433</v>
      </c>
      <c r="M1161" s="1223" t="s">
        <v>211</v>
      </c>
      <c r="N1161" s="1196" t="s">
        <v>436</v>
      </c>
      <c r="O1161" s="2416"/>
      <c r="P1161" s="2886"/>
      <c r="Q1161" s="1117" t="s">
        <v>49</v>
      </c>
      <c r="R1161" s="1233">
        <v>1</v>
      </c>
      <c r="S1161" s="1233">
        <v>1</v>
      </c>
      <c r="T1161" s="1208" t="s">
        <v>434</v>
      </c>
      <c r="U1161" s="249"/>
      <c r="V1161" s="249"/>
      <c r="W1161" s="249"/>
      <c r="X1161" s="249"/>
      <c r="Y1161" s="251"/>
      <c r="Z1161" s="249"/>
      <c r="AA1161" s="249"/>
      <c r="AB1161" s="249"/>
      <c r="AC1161" s="251"/>
      <c r="AD1161" s="249"/>
      <c r="AE1161" s="249"/>
      <c r="AF1161" s="252"/>
    </row>
    <row r="1162" spans="1:32" ht="15.75" x14ac:dyDescent="0.25">
      <c r="A1162" s="2422"/>
      <c r="B1162" s="2407"/>
      <c r="C1162" s="2084"/>
      <c r="D1162" s="2410"/>
      <c r="E1162" s="2407"/>
      <c r="F1162" s="2410"/>
      <c r="G1162" s="2407"/>
      <c r="H1162" s="2410"/>
      <c r="I1162" s="2416"/>
      <c r="J1162" s="2416"/>
      <c r="K1162" s="2419"/>
      <c r="L1162" s="1208" t="s">
        <v>435</v>
      </c>
      <c r="M1162" s="1223" t="s">
        <v>217</v>
      </c>
      <c r="N1162" s="1196" t="s">
        <v>241</v>
      </c>
      <c r="O1162" s="2416"/>
      <c r="P1162" s="2886"/>
      <c r="Q1162" s="1117" t="s">
        <v>49</v>
      </c>
      <c r="R1162" s="1233">
        <v>1</v>
      </c>
      <c r="S1162" s="1233">
        <v>0</v>
      </c>
      <c r="T1162" s="1208" t="s">
        <v>437</v>
      </c>
      <c r="U1162" s="250"/>
      <c r="V1162" s="250"/>
      <c r="W1162" s="249"/>
      <c r="X1162" s="249"/>
      <c r="Y1162" s="251"/>
      <c r="Z1162" s="249"/>
      <c r="AA1162" s="251"/>
      <c r="AB1162" s="251"/>
      <c r="AC1162" s="251"/>
      <c r="AD1162" s="251"/>
      <c r="AE1162" s="249"/>
      <c r="AF1162" s="252"/>
    </row>
    <row r="1163" spans="1:32" ht="15.75" x14ac:dyDescent="0.25">
      <c r="A1163" s="2422"/>
      <c r="B1163" s="2407"/>
      <c r="C1163" s="2084"/>
      <c r="D1163" s="2410"/>
      <c r="E1163" s="2407"/>
      <c r="F1163" s="2410"/>
      <c r="G1163" s="2407"/>
      <c r="H1163" s="2410"/>
      <c r="I1163" s="2416"/>
      <c r="J1163" s="2416"/>
      <c r="K1163" s="2419"/>
      <c r="L1163" s="1208" t="s">
        <v>438</v>
      </c>
      <c r="M1163" s="1226" t="s">
        <v>222</v>
      </c>
      <c r="N1163" s="1196" t="s">
        <v>241</v>
      </c>
      <c r="O1163" s="2416"/>
      <c r="P1163" s="2886"/>
      <c r="Q1163" s="1117" t="s">
        <v>49</v>
      </c>
      <c r="R1163" s="1233">
        <v>1</v>
      </c>
      <c r="S1163" s="1233">
        <v>0</v>
      </c>
      <c r="T1163" s="1208" t="s">
        <v>439</v>
      </c>
      <c r="U1163" s="249"/>
      <c r="V1163" s="250"/>
      <c r="W1163" s="249"/>
      <c r="X1163" s="249"/>
      <c r="Y1163" s="249"/>
      <c r="Z1163" s="249"/>
      <c r="AA1163" s="249"/>
      <c r="AB1163" s="249"/>
      <c r="AC1163" s="249"/>
      <c r="AD1163" s="249"/>
      <c r="AE1163" s="249"/>
      <c r="AF1163" s="252"/>
    </row>
    <row r="1164" spans="1:32" ht="15.75" x14ac:dyDescent="0.25">
      <c r="A1164" s="2422"/>
      <c r="B1164" s="2407"/>
      <c r="C1164" s="2084"/>
      <c r="D1164" s="2410"/>
      <c r="E1164" s="2407"/>
      <c r="F1164" s="2410"/>
      <c r="G1164" s="2407"/>
      <c r="H1164" s="2410"/>
      <c r="I1164" s="2416"/>
      <c r="J1164" s="2416"/>
      <c r="K1164" s="2419"/>
      <c r="L1164" s="1208" t="s">
        <v>440</v>
      </c>
      <c r="M1164" s="1226" t="s">
        <v>227</v>
      </c>
      <c r="N1164" s="1196"/>
      <c r="O1164" s="2416"/>
      <c r="P1164" s="2886"/>
      <c r="Q1164" s="1117" t="s">
        <v>49</v>
      </c>
      <c r="R1164" s="1233">
        <v>1</v>
      </c>
      <c r="S1164" s="1233">
        <v>0</v>
      </c>
      <c r="T1164" s="1208" t="s">
        <v>551</v>
      </c>
      <c r="U1164" s="249"/>
      <c r="V1164" s="250"/>
      <c r="W1164" s="250"/>
      <c r="X1164" s="249"/>
      <c r="Y1164" s="249"/>
      <c r="Z1164" s="249"/>
      <c r="AA1164" s="249"/>
      <c r="AB1164" s="249"/>
      <c r="AC1164" s="249"/>
      <c r="AD1164" s="249"/>
      <c r="AE1164" s="249"/>
      <c r="AF1164" s="252"/>
    </row>
    <row r="1165" spans="1:32" ht="15.75" x14ac:dyDescent="0.25">
      <c r="A1165" s="2422"/>
      <c r="B1165" s="2407"/>
      <c r="C1165" s="2084"/>
      <c r="D1165" s="2410"/>
      <c r="E1165" s="2407"/>
      <c r="F1165" s="2410"/>
      <c r="G1165" s="2407"/>
      <c r="H1165" s="2410"/>
      <c r="I1165" s="2416"/>
      <c r="J1165" s="2416"/>
      <c r="K1165" s="2419"/>
      <c r="L1165" s="1208" t="s">
        <v>442</v>
      </c>
      <c r="M1165" s="1208" t="s">
        <v>227</v>
      </c>
      <c r="N1165" s="1196"/>
      <c r="O1165" s="2416"/>
      <c r="P1165" s="2886"/>
      <c r="Q1165" s="1117" t="s">
        <v>49</v>
      </c>
      <c r="R1165" s="1233">
        <v>1</v>
      </c>
      <c r="S1165" s="1233">
        <v>0</v>
      </c>
      <c r="T1165" s="1208" t="s">
        <v>441</v>
      </c>
      <c r="U1165" s="249"/>
      <c r="V1165" s="250"/>
      <c r="W1165" s="250"/>
      <c r="X1165" s="249"/>
      <c r="Y1165" s="249"/>
      <c r="Z1165" s="249"/>
      <c r="AA1165" s="249"/>
      <c r="AB1165" s="249"/>
      <c r="AC1165" s="249"/>
      <c r="AD1165" s="249"/>
      <c r="AE1165" s="249"/>
      <c r="AF1165" s="252"/>
    </row>
    <row r="1166" spans="1:32" ht="15.75" x14ac:dyDescent="0.25">
      <c r="A1166" s="2422"/>
      <c r="B1166" s="2407"/>
      <c r="C1166" s="2084"/>
      <c r="D1166" s="2410"/>
      <c r="E1166" s="2407"/>
      <c r="F1166" s="2410"/>
      <c r="G1166" s="2407"/>
      <c r="H1166" s="2410"/>
      <c r="I1166" s="2416"/>
      <c r="J1166" s="2416"/>
      <c r="K1166" s="2419"/>
      <c r="L1166" s="1208" t="s">
        <v>445</v>
      </c>
      <c r="M1166" s="1208" t="s">
        <v>227</v>
      </c>
      <c r="N1166" s="1196"/>
      <c r="O1166" s="2416"/>
      <c r="P1166" s="2886"/>
      <c r="Q1166" s="1117" t="s">
        <v>49</v>
      </c>
      <c r="R1166" s="1233">
        <v>1</v>
      </c>
      <c r="S1166" s="1233">
        <v>0</v>
      </c>
      <c r="T1166" s="1208" t="s">
        <v>441</v>
      </c>
      <c r="U1166" s="249"/>
      <c r="V1166" s="249"/>
      <c r="W1166" s="250"/>
      <c r="X1166" s="249"/>
      <c r="Y1166" s="249"/>
      <c r="Z1166" s="249"/>
      <c r="AA1166" s="249"/>
      <c r="AB1166" s="249"/>
      <c r="AC1166" s="249"/>
      <c r="AD1166" s="249"/>
      <c r="AE1166" s="249"/>
      <c r="AF1166" s="252"/>
    </row>
    <row r="1167" spans="1:32" ht="16.5" thickBot="1" x14ac:dyDescent="0.3">
      <c r="A1167" s="2423"/>
      <c r="B1167" s="2408"/>
      <c r="C1167" s="2085"/>
      <c r="D1167" s="2411"/>
      <c r="E1167" s="2408"/>
      <c r="F1167" s="2411"/>
      <c r="G1167" s="2408"/>
      <c r="H1167" s="2411"/>
      <c r="I1167" s="2417"/>
      <c r="J1167" s="2417"/>
      <c r="K1167" s="2420"/>
      <c r="L1167" s="1208" t="s">
        <v>448</v>
      </c>
      <c r="M1167" s="1208" t="s">
        <v>552</v>
      </c>
      <c r="N1167" s="1196" t="s">
        <v>443</v>
      </c>
      <c r="O1167" s="2417"/>
      <c r="P1167" s="2886"/>
      <c r="Q1167" s="1117" t="s">
        <v>49</v>
      </c>
      <c r="R1167" s="1234">
        <v>1</v>
      </c>
      <c r="S1167" s="1234">
        <v>0</v>
      </c>
      <c r="T1167" s="1229" t="s">
        <v>444</v>
      </c>
      <c r="U1167" s="249"/>
      <c r="V1167" s="256"/>
      <c r="W1167" s="257"/>
      <c r="X1167" s="256"/>
      <c r="Y1167" s="256"/>
      <c r="Z1167" s="256"/>
      <c r="AA1167" s="256"/>
      <c r="AB1167" s="256"/>
      <c r="AC1167" s="256"/>
      <c r="AD1167" s="256"/>
      <c r="AE1167" s="256"/>
      <c r="AF1167" s="258"/>
    </row>
    <row r="1168" spans="1:32" ht="110.25" customHeight="1" x14ac:dyDescent="0.25">
      <c r="A1168" s="2368">
        <v>121</v>
      </c>
      <c r="B1168" s="2397" t="s">
        <v>61</v>
      </c>
      <c r="C1168" s="2400" t="s">
        <v>63</v>
      </c>
      <c r="D1168" s="2403" t="s">
        <v>69</v>
      </c>
      <c r="E1168" s="2397" t="s">
        <v>85</v>
      </c>
      <c r="F1168" s="2403" t="s">
        <v>55</v>
      </c>
      <c r="G1168" s="2397" t="s">
        <v>97</v>
      </c>
      <c r="H1168" s="2403" t="s">
        <v>115</v>
      </c>
      <c r="I1168" s="2389" t="s">
        <v>565</v>
      </c>
      <c r="J1168" s="2389" t="s">
        <v>566</v>
      </c>
      <c r="K1168" s="2392" t="s">
        <v>48</v>
      </c>
      <c r="L1168" s="232" t="s">
        <v>429</v>
      </c>
      <c r="M1168" s="232" t="s">
        <v>552</v>
      </c>
      <c r="N1168" s="233" t="s">
        <v>550</v>
      </c>
      <c r="O1168" s="2366" t="s">
        <v>373</v>
      </c>
      <c r="P1168" s="2887">
        <v>0</v>
      </c>
      <c r="Q1168" s="91" t="s">
        <v>49</v>
      </c>
      <c r="R1168" s="334">
        <v>1</v>
      </c>
      <c r="S1168" s="334">
        <v>0</v>
      </c>
      <c r="T1168" s="232" t="s">
        <v>432</v>
      </c>
      <c r="U1168" s="235"/>
      <c r="V1168" s="235"/>
      <c r="W1168" s="236"/>
      <c r="X1168" s="236"/>
      <c r="Y1168" s="236"/>
      <c r="Z1168" s="237"/>
      <c r="AA1168" s="236"/>
      <c r="AB1168" s="236"/>
      <c r="AC1168" s="236"/>
      <c r="AD1168" s="237"/>
      <c r="AE1168" s="237"/>
      <c r="AF1168" s="238"/>
    </row>
    <row r="1169" spans="1:32" ht="15.75" x14ac:dyDescent="0.25">
      <c r="A1169" s="2369"/>
      <c r="B1169" s="2398"/>
      <c r="C1169" s="2401"/>
      <c r="D1169" s="2404"/>
      <c r="E1169" s="2398"/>
      <c r="F1169" s="2404"/>
      <c r="G1169" s="2398"/>
      <c r="H1169" s="2404"/>
      <c r="I1169" s="2390"/>
      <c r="J1169" s="2390"/>
      <c r="K1169" s="2393"/>
      <c r="L1169" s="248" t="s">
        <v>433</v>
      </c>
      <c r="M1169" s="245" t="s">
        <v>211</v>
      </c>
      <c r="N1169" s="246" t="s">
        <v>436</v>
      </c>
      <c r="O1169" s="2367"/>
      <c r="P1169" s="2888"/>
      <c r="Q1169" s="97" t="s">
        <v>49</v>
      </c>
      <c r="R1169" s="335">
        <v>1</v>
      </c>
      <c r="S1169" s="335">
        <v>0</v>
      </c>
      <c r="T1169" s="248" t="s">
        <v>434</v>
      </c>
      <c r="U1169" s="249"/>
      <c r="V1169" s="250"/>
      <c r="W1169" s="249"/>
      <c r="X1169" s="249"/>
      <c r="Y1169" s="251"/>
      <c r="Z1169" s="249"/>
      <c r="AA1169" s="249"/>
      <c r="AB1169" s="249"/>
      <c r="AC1169" s="251"/>
      <c r="AD1169" s="249"/>
      <c r="AE1169" s="249"/>
      <c r="AF1169" s="252"/>
    </row>
    <row r="1170" spans="1:32" ht="15.75" x14ac:dyDescent="0.25">
      <c r="A1170" s="2369"/>
      <c r="B1170" s="2398"/>
      <c r="C1170" s="2401"/>
      <c r="D1170" s="2404"/>
      <c r="E1170" s="2398"/>
      <c r="F1170" s="2404"/>
      <c r="G1170" s="2398"/>
      <c r="H1170" s="2404"/>
      <c r="I1170" s="2390"/>
      <c r="J1170" s="2390"/>
      <c r="K1170" s="2393"/>
      <c r="L1170" s="248" t="s">
        <v>435</v>
      </c>
      <c r="M1170" s="245" t="s">
        <v>217</v>
      </c>
      <c r="N1170" s="246" t="s">
        <v>241</v>
      </c>
      <c r="O1170" s="2367"/>
      <c r="P1170" s="2888"/>
      <c r="Q1170" s="97" t="s">
        <v>49</v>
      </c>
      <c r="R1170" s="335">
        <v>1</v>
      </c>
      <c r="S1170" s="335">
        <v>0</v>
      </c>
      <c r="T1170" s="248" t="s">
        <v>437</v>
      </c>
      <c r="U1170" s="249"/>
      <c r="V1170" s="250"/>
      <c r="W1170" s="249"/>
      <c r="X1170" s="249"/>
      <c r="Y1170" s="251"/>
      <c r="Z1170" s="249"/>
      <c r="AA1170" s="251"/>
      <c r="AB1170" s="251"/>
      <c r="AC1170" s="251"/>
      <c r="AD1170" s="251"/>
      <c r="AE1170" s="249"/>
      <c r="AF1170" s="252"/>
    </row>
    <row r="1171" spans="1:32" ht="15.75" x14ac:dyDescent="0.25">
      <c r="A1171" s="2369"/>
      <c r="B1171" s="2398"/>
      <c r="C1171" s="2401"/>
      <c r="D1171" s="2404"/>
      <c r="E1171" s="2398"/>
      <c r="F1171" s="2404"/>
      <c r="G1171" s="2398"/>
      <c r="H1171" s="2404"/>
      <c r="I1171" s="2390"/>
      <c r="J1171" s="2390"/>
      <c r="K1171" s="2393"/>
      <c r="L1171" s="248" t="s">
        <v>438</v>
      </c>
      <c r="M1171" s="249" t="s">
        <v>222</v>
      </c>
      <c r="N1171" s="246" t="s">
        <v>241</v>
      </c>
      <c r="O1171" s="2367"/>
      <c r="P1171" s="2888"/>
      <c r="Q1171" s="97" t="s">
        <v>49</v>
      </c>
      <c r="R1171" s="335">
        <v>1</v>
      </c>
      <c r="S1171" s="335">
        <v>0</v>
      </c>
      <c r="T1171" s="248" t="s">
        <v>439</v>
      </c>
      <c r="U1171" s="249"/>
      <c r="V1171" s="250"/>
      <c r="W1171" s="249"/>
      <c r="X1171" s="249"/>
      <c r="Y1171" s="249"/>
      <c r="Z1171" s="249"/>
      <c r="AA1171" s="249"/>
      <c r="AB1171" s="249"/>
      <c r="AC1171" s="249"/>
      <c r="AD1171" s="249"/>
      <c r="AE1171" s="249"/>
      <c r="AF1171" s="252"/>
    </row>
    <row r="1172" spans="1:32" ht="15.75" x14ac:dyDescent="0.25">
      <c r="A1172" s="2369"/>
      <c r="B1172" s="2398"/>
      <c r="C1172" s="2401"/>
      <c r="D1172" s="2404"/>
      <c r="E1172" s="2398"/>
      <c r="F1172" s="2404"/>
      <c r="G1172" s="2398"/>
      <c r="H1172" s="2404"/>
      <c r="I1172" s="2390"/>
      <c r="J1172" s="2390"/>
      <c r="K1172" s="2393"/>
      <c r="L1172" s="248" t="s">
        <v>440</v>
      </c>
      <c r="M1172" s="249" t="s">
        <v>227</v>
      </c>
      <c r="N1172" s="246"/>
      <c r="O1172" s="2367"/>
      <c r="P1172" s="2888"/>
      <c r="Q1172" s="97" t="s">
        <v>49</v>
      </c>
      <c r="R1172" s="335">
        <v>1</v>
      </c>
      <c r="S1172" s="335">
        <v>0</v>
      </c>
      <c r="T1172" s="248" t="s">
        <v>551</v>
      </c>
      <c r="U1172" s="249"/>
      <c r="V1172" s="250"/>
      <c r="W1172" s="249"/>
      <c r="X1172" s="249"/>
      <c r="Y1172" s="249"/>
      <c r="Z1172" s="249"/>
      <c r="AA1172" s="249"/>
      <c r="AB1172" s="249"/>
      <c r="AC1172" s="249"/>
      <c r="AD1172" s="249"/>
      <c r="AE1172" s="249"/>
      <c r="AF1172" s="252"/>
    </row>
    <row r="1173" spans="1:32" ht="15.75" x14ac:dyDescent="0.25">
      <c r="A1173" s="2369"/>
      <c r="B1173" s="2398"/>
      <c r="C1173" s="2401"/>
      <c r="D1173" s="2404"/>
      <c r="E1173" s="2398"/>
      <c r="F1173" s="2404"/>
      <c r="G1173" s="2398"/>
      <c r="H1173" s="2404"/>
      <c r="I1173" s="2390"/>
      <c r="J1173" s="2390"/>
      <c r="K1173" s="2393"/>
      <c r="L1173" s="248" t="s">
        <v>442</v>
      </c>
      <c r="M1173" s="248" t="s">
        <v>227</v>
      </c>
      <c r="N1173" s="246"/>
      <c r="O1173" s="2367"/>
      <c r="P1173" s="2888"/>
      <c r="Q1173" s="97" t="s">
        <v>49</v>
      </c>
      <c r="R1173" s="335">
        <v>1</v>
      </c>
      <c r="S1173" s="335">
        <v>0</v>
      </c>
      <c r="T1173" s="248" t="s">
        <v>441</v>
      </c>
      <c r="U1173" s="249"/>
      <c r="V1173" s="250"/>
      <c r="W1173" s="249"/>
      <c r="X1173" s="249"/>
      <c r="Y1173" s="249"/>
      <c r="Z1173" s="249"/>
      <c r="AA1173" s="249"/>
      <c r="AB1173" s="249"/>
      <c r="AC1173" s="249"/>
      <c r="AD1173" s="249"/>
      <c r="AE1173" s="249"/>
      <c r="AF1173" s="252"/>
    </row>
    <row r="1174" spans="1:32" ht="15.75" x14ac:dyDescent="0.25">
      <c r="A1174" s="2369"/>
      <c r="B1174" s="2398"/>
      <c r="C1174" s="2401"/>
      <c r="D1174" s="2404"/>
      <c r="E1174" s="2398"/>
      <c r="F1174" s="2404"/>
      <c r="G1174" s="2398"/>
      <c r="H1174" s="2404"/>
      <c r="I1174" s="2390"/>
      <c r="J1174" s="2390"/>
      <c r="K1174" s="2393"/>
      <c r="L1174" s="248" t="s">
        <v>445</v>
      </c>
      <c r="M1174" s="248" t="s">
        <v>227</v>
      </c>
      <c r="N1174" s="246"/>
      <c r="O1174" s="2367"/>
      <c r="P1174" s="2888"/>
      <c r="Q1174" s="97" t="s">
        <v>49</v>
      </c>
      <c r="R1174" s="335">
        <v>1</v>
      </c>
      <c r="S1174" s="335">
        <v>0</v>
      </c>
      <c r="T1174" s="248" t="s">
        <v>441</v>
      </c>
      <c r="U1174" s="249"/>
      <c r="V1174" s="250"/>
      <c r="W1174" s="250"/>
      <c r="X1174" s="249"/>
      <c r="Y1174" s="249"/>
      <c r="Z1174" s="249"/>
      <c r="AA1174" s="249"/>
      <c r="AB1174" s="249"/>
      <c r="AC1174" s="249"/>
      <c r="AD1174" s="249"/>
      <c r="AE1174" s="249"/>
      <c r="AF1174" s="252"/>
    </row>
    <row r="1175" spans="1:32" ht="16.5" thickBot="1" x14ac:dyDescent="0.3">
      <c r="A1175" s="2396"/>
      <c r="B1175" s="2399"/>
      <c r="C1175" s="2402"/>
      <c r="D1175" s="2405"/>
      <c r="E1175" s="2399"/>
      <c r="F1175" s="2405"/>
      <c r="G1175" s="2399"/>
      <c r="H1175" s="2405"/>
      <c r="I1175" s="2391"/>
      <c r="J1175" s="2391"/>
      <c r="K1175" s="2394"/>
      <c r="L1175" s="248" t="s">
        <v>448</v>
      </c>
      <c r="M1175" s="248" t="s">
        <v>552</v>
      </c>
      <c r="N1175" s="246" t="s">
        <v>443</v>
      </c>
      <c r="O1175" s="2395"/>
      <c r="P1175" s="2888"/>
      <c r="Q1175" s="97" t="s">
        <v>49</v>
      </c>
      <c r="R1175" s="336">
        <v>1</v>
      </c>
      <c r="S1175" s="336">
        <v>0</v>
      </c>
      <c r="T1175" s="255" t="s">
        <v>444</v>
      </c>
      <c r="U1175" s="256"/>
      <c r="V1175" s="256"/>
      <c r="W1175" s="257"/>
      <c r="X1175" s="256"/>
      <c r="Y1175" s="256"/>
      <c r="Z1175" s="256"/>
      <c r="AA1175" s="256"/>
      <c r="AB1175" s="256"/>
      <c r="AC1175" s="256"/>
      <c r="AD1175" s="256"/>
      <c r="AE1175" s="256"/>
      <c r="AF1175" s="258"/>
    </row>
    <row r="1176" spans="1:32" ht="110.25" customHeight="1" x14ac:dyDescent="0.25">
      <c r="A1176" s="2421">
        <v>122</v>
      </c>
      <c r="B1176" s="2406" t="s">
        <v>61</v>
      </c>
      <c r="C1176" s="2083" t="s">
        <v>63</v>
      </c>
      <c r="D1176" s="2409" t="s">
        <v>69</v>
      </c>
      <c r="E1176" s="2406" t="s">
        <v>85</v>
      </c>
      <c r="F1176" s="2409" t="s">
        <v>55</v>
      </c>
      <c r="G1176" s="2406" t="s">
        <v>97</v>
      </c>
      <c r="H1176" s="2409" t="s">
        <v>115</v>
      </c>
      <c r="I1176" s="2415" t="s">
        <v>567</v>
      </c>
      <c r="J1176" s="2415" t="s">
        <v>568</v>
      </c>
      <c r="K1176" s="2418" t="s">
        <v>48</v>
      </c>
      <c r="L1176" s="1205" t="s">
        <v>429</v>
      </c>
      <c r="M1176" s="1205" t="s">
        <v>552</v>
      </c>
      <c r="N1176" s="1192" t="s">
        <v>550</v>
      </c>
      <c r="O1176" s="2415" t="s">
        <v>373</v>
      </c>
      <c r="P1176" s="2885">
        <v>0</v>
      </c>
      <c r="Q1176" s="1116" t="s">
        <v>49</v>
      </c>
      <c r="R1176" s="1232">
        <v>1</v>
      </c>
      <c r="S1176" s="1232">
        <v>0</v>
      </c>
      <c r="T1176" s="1205" t="s">
        <v>432</v>
      </c>
      <c r="U1176" s="235"/>
      <c r="V1176" s="235"/>
      <c r="W1176" s="236"/>
      <c r="X1176" s="236"/>
      <c r="Y1176" s="236"/>
      <c r="Z1176" s="237"/>
      <c r="AA1176" s="236"/>
      <c r="AB1176" s="236"/>
      <c r="AC1176" s="236"/>
      <c r="AD1176" s="237"/>
      <c r="AE1176" s="237"/>
      <c r="AF1176" s="238"/>
    </row>
    <row r="1177" spans="1:32" ht="15.75" x14ac:dyDescent="0.25">
      <c r="A1177" s="2422"/>
      <c r="B1177" s="2407"/>
      <c r="C1177" s="2084"/>
      <c r="D1177" s="2410"/>
      <c r="E1177" s="2407"/>
      <c r="F1177" s="2410"/>
      <c r="G1177" s="2407"/>
      <c r="H1177" s="2410"/>
      <c r="I1177" s="2416"/>
      <c r="J1177" s="2416"/>
      <c r="K1177" s="2419"/>
      <c r="L1177" s="1208" t="s">
        <v>433</v>
      </c>
      <c r="M1177" s="1223" t="s">
        <v>211</v>
      </c>
      <c r="N1177" s="1196" t="s">
        <v>436</v>
      </c>
      <c r="O1177" s="2416"/>
      <c r="P1177" s="2886"/>
      <c r="Q1177" s="1117" t="s">
        <v>49</v>
      </c>
      <c r="R1177" s="1233">
        <v>1</v>
      </c>
      <c r="S1177" s="1233">
        <v>0</v>
      </c>
      <c r="T1177" s="1208" t="s">
        <v>434</v>
      </c>
      <c r="U1177" s="249"/>
      <c r="V1177" s="250"/>
      <c r="W1177" s="249"/>
      <c r="X1177" s="249"/>
      <c r="Y1177" s="251"/>
      <c r="Z1177" s="249"/>
      <c r="AA1177" s="249"/>
      <c r="AB1177" s="249"/>
      <c r="AC1177" s="251"/>
      <c r="AD1177" s="249"/>
      <c r="AE1177" s="249"/>
      <c r="AF1177" s="252"/>
    </row>
    <row r="1178" spans="1:32" ht="15.75" x14ac:dyDescent="0.25">
      <c r="A1178" s="2422"/>
      <c r="B1178" s="2407"/>
      <c r="C1178" s="2084"/>
      <c r="D1178" s="2410"/>
      <c r="E1178" s="2407"/>
      <c r="F1178" s="2410"/>
      <c r="G1178" s="2407"/>
      <c r="H1178" s="2410"/>
      <c r="I1178" s="2416"/>
      <c r="J1178" s="2416"/>
      <c r="K1178" s="2419"/>
      <c r="L1178" s="1208" t="s">
        <v>435</v>
      </c>
      <c r="M1178" s="1223" t="s">
        <v>217</v>
      </c>
      <c r="N1178" s="1196" t="s">
        <v>241</v>
      </c>
      <c r="O1178" s="2416"/>
      <c r="P1178" s="2886"/>
      <c r="Q1178" s="1117" t="s">
        <v>49</v>
      </c>
      <c r="R1178" s="1233">
        <v>1</v>
      </c>
      <c r="S1178" s="1233">
        <v>0</v>
      </c>
      <c r="T1178" s="1208" t="s">
        <v>437</v>
      </c>
      <c r="U1178" s="249"/>
      <c r="V1178" s="250"/>
      <c r="W1178" s="249"/>
      <c r="X1178" s="249"/>
      <c r="Y1178" s="251"/>
      <c r="Z1178" s="249"/>
      <c r="AA1178" s="251"/>
      <c r="AB1178" s="251"/>
      <c r="AC1178" s="251"/>
      <c r="AD1178" s="251"/>
      <c r="AE1178" s="249"/>
      <c r="AF1178" s="252"/>
    </row>
    <row r="1179" spans="1:32" ht="15.75" x14ac:dyDescent="0.25">
      <c r="A1179" s="2422"/>
      <c r="B1179" s="2407"/>
      <c r="C1179" s="2084"/>
      <c r="D1179" s="2410"/>
      <c r="E1179" s="2407"/>
      <c r="F1179" s="2410"/>
      <c r="G1179" s="2407"/>
      <c r="H1179" s="2410"/>
      <c r="I1179" s="2416"/>
      <c r="J1179" s="2416"/>
      <c r="K1179" s="2419"/>
      <c r="L1179" s="1208" t="s">
        <v>438</v>
      </c>
      <c r="M1179" s="1226" t="s">
        <v>222</v>
      </c>
      <c r="N1179" s="1196" t="s">
        <v>241</v>
      </c>
      <c r="O1179" s="2416"/>
      <c r="P1179" s="2886"/>
      <c r="Q1179" s="1117" t="s">
        <v>49</v>
      </c>
      <c r="R1179" s="1233">
        <v>1</v>
      </c>
      <c r="S1179" s="1233">
        <v>0</v>
      </c>
      <c r="T1179" s="1208" t="s">
        <v>439</v>
      </c>
      <c r="U1179" s="249"/>
      <c r="V1179" s="250"/>
      <c r="W1179" s="249"/>
      <c r="X1179" s="249"/>
      <c r="Y1179" s="249"/>
      <c r="Z1179" s="249"/>
      <c r="AA1179" s="249"/>
      <c r="AB1179" s="249"/>
      <c r="AC1179" s="249"/>
      <c r="AD1179" s="249"/>
      <c r="AE1179" s="249"/>
      <c r="AF1179" s="252"/>
    </row>
    <row r="1180" spans="1:32" ht="15.75" x14ac:dyDescent="0.25">
      <c r="A1180" s="2422"/>
      <c r="B1180" s="2407"/>
      <c r="C1180" s="2084"/>
      <c r="D1180" s="2410"/>
      <c r="E1180" s="2407"/>
      <c r="F1180" s="2410"/>
      <c r="G1180" s="2407"/>
      <c r="H1180" s="2410"/>
      <c r="I1180" s="2416"/>
      <c r="J1180" s="2416"/>
      <c r="K1180" s="2419"/>
      <c r="L1180" s="1208" t="s">
        <v>440</v>
      </c>
      <c r="M1180" s="1226" t="s">
        <v>227</v>
      </c>
      <c r="N1180" s="1196"/>
      <c r="O1180" s="2416"/>
      <c r="P1180" s="2886"/>
      <c r="Q1180" s="1117" t="s">
        <v>49</v>
      </c>
      <c r="R1180" s="1233">
        <v>1</v>
      </c>
      <c r="S1180" s="1233">
        <v>0</v>
      </c>
      <c r="T1180" s="1208" t="s">
        <v>551</v>
      </c>
      <c r="U1180" s="249"/>
      <c r="V1180" s="250"/>
      <c r="W1180" s="249"/>
      <c r="X1180" s="249"/>
      <c r="Y1180" s="249"/>
      <c r="Z1180" s="249"/>
      <c r="AA1180" s="249"/>
      <c r="AB1180" s="249"/>
      <c r="AC1180" s="249"/>
      <c r="AD1180" s="249"/>
      <c r="AE1180" s="249"/>
      <c r="AF1180" s="252"/>
    </row>
    <row r="1181" spans="1:32" ht="15.75" x14ac:dyDescent="0.25">
      <c r="A1181" s="2422"/>
      <c r="B1181" s="2407"/>
      <c r="C1181" s="2084"/>
      <c r="D1181" s="2410"/>
      <c r="E1181" s="2407"/>
      <c r="F1181" s="2410"/>
      <c r="G1181" s="2407"/>
      <c r="H1181" s="2410"/>
      <c r="I1181" s="2416"/>
      <c r="J1181" s="2416"/>
      <c r="K1181" s="2419"/>
      <c r="L1181" s="1208" t="s">
        <v>442</v>
      </c>
      <c r="M1181" s="1208" t="s">
        <v>227</v>
      </c>
      <c r="N1181" s="1196"/>
      <c r="O1181" s="2416"/>
      <c r="P1181" s="2886"/>
      <c r="Q1181" s="1117" t="s">
        <v>49</v>
      </c>
      <c r="R1181" s="1233">
        <v>1</v>
      </c>
      <c r="S1181" s="1233">
        <v>0</v>
      </c>
      <c r="T1181" s="1208" t="s">
        <v>441</v>
      </c>
      <c r="U1181" s="249"/>
      <c r="V1181" s="250"/>
      <c r="W1181" s="249"/>
      <c r="X1181" s="249"/>
      <c r="Y1181" s="249"/>
      <c r="Z1181" s="249"/>
      <c r="AA1181" s="249"/>
      <c r="AB1181" s="249"/>
      <c r="AC1181" s="249"/>
      <c r="AD1181" s="249"/>
      <c r="AE1181" s="249"/>
      <c r="AF1181" s="252"/>
    </row>
    <row r="1182" spans="1:32" ht="15.75" x14ac:dyDescent="0.25">
      <c r="A1182" s="2422"/>
      <c r="B1182" s="2407"/>
      <c r="C1182" s="2084"/>
      <c r="D1182" s="2410"/>
      <c r="E1182" s="2407"/>
      <c r="F1182" s="2410"/>
      <c r="G1182" s="2407"/>
      <c r="H1182" s="2410"/>
      <c r="I1182" s="2416"/>
      <c r="J1182" s="2416"/>
      <c r="K1182" s="2419"/>
      <c r="L1182" s="1208" t="s">
        <v>445</v>
      </c>
      <c r="M1182" s="1208" t="s">
        <v>227</v>
      </c>
      <c r="N1182" s="1196"/>
      <c r="O1182" s="2416"/>
      <c r="P1182" s="2886"/>
      <c r="Q1182" s="1117" t="s">
        <v>49</v>
      </c>
      <c r="R1182" s="1233">
        <v>1</v>
      </c>
      <c r="S1182" s="1233">
        <v>0</v>
      </c>
      <c r="T1182" s="1208" t="s">
        <v>441</v>
      </c>
      <c r="U1182" s="249"/>
      <c r="V1182" s="250"/>
      <c r="W1182" s="250"/>
      <c r="X1182" s="249"/>
      <c r="Y1182" s="249"/>
      <c r="Z1182" s="249"/>
      <c r="AA1182" s="249"/>
      <c r="AB1182" s="249"/>
      <c r="AC1182" s="249"/>
      <c r="AD1182" s="249"/>
      <c r="AE1182" s="249"/>
      <c r="AF1182" s="252"/>
    </row>
    <row r="1183" spans="1:32" ht="16.5" thickBot="1" x14ac:dyDescent="0.3">
      <c r="A1183" s="2423"/>
      <c r="B1183" s="2408"/>
      <c r="C1183" s="2085"/>
      <c r="D1183" s="2411"/>
      <c r="E1183" s="2408"/>
      <c r="F1183" s="2411"/>
      <c r="G1183" s="2408"/>
      <c r="H1183" s="2411"/>
      <c r="I1183" s="2417"/>
      <c r="J1183" s="2417"/>
      <c r="K1183" s="2420"/>
      <c r="L1183" s="1208" t="s">
        <v>448</v>
      </c>
      <c r="M1183" s="1208" t="s">
        <v>552</v>
      </c>
      <c r="N1183" s="1196" t="s">
        <v>443</v>
      </c>
      <c r="O1183" s="2417"/>
      <c r="P1183" s="2886"/>
      <c r="Q1183" s="1117" t="s">
        <v>49</v>
      </c>
      <c r="R1183" s="1234">
        <v>1</v>
      </c>
      <c r="S1183" s="1234">
        <v>0</v>
      </c>
      <c r="T1183" s="1229" t="s">
        <v>444</v>
      </c>
      <c r="U1183" s="256"/>
      <c r="V1183" s="256"/>
      <c r="W1183" s="257"/>
      <c r="X1183" s="256"/>
      <c r="Y1183" s="256"/>
      <c r="Z1183" s="256"/>
      <c r="AA1183" s="256"/>
      <c r="AB1183" s="256"/>
      <c r="AC1183" s="256"/>
      <c r="AD1183" s="256"/>
      <c r="AE1183" s="256"/>
      <c r="AF1183" s="258"/>
    </row>
    <row r="1184" spans="1:32" ht="110.25" customHeight="1" x14ac:dyDescent="0.25">
      <c r="A1184" s="2368">
        <v>123</v>
      </c>
      <c r="B1184" s="2397" t="s">
        <v>61</v>
      </c>
      <c r="C1184" s="2400" t="s">
        <v>63</v>
      </c>
      <c r="D1184" s="2403" t="s">
        <v>69</v>
      </c>
      <c r="E1184" s="2397" t="s">
        <v>85</v>
      </c>
      <c r="F1184" s="2403" t="s">
        <v>55</v>
      </c>
      <c r="G1184" s="2397" t="s">
        <v>97</v>
      </c>
      <c r="H1184" s="2403" t="s">
        <v>115</v>
      </c>
      <c r="I1184" s="2389" t="s">
        <v>569</v>
      </c>
      <c r="J1184" s="2389" t="s">
        <v>570</v>
      </c>
      <c r="K1184" s="2392" t="s">
        <v>48</v>
      </c>
      <c r="L1184" s="232" t="s">
        <v>429</v>
      </c>
      <c r="M1184" s="232" t="s">
        <v>552</v>
      </c>
      <c r="N1184" s="233" t="s">
        <v>550</v>
      </c>
      <c r="O1184" s="2366" t="s">
        <v>373</v>
      </c>
      <c r="P1184" s="2887">
        <v>0</v>
      </c>
      <c r="Q1184" s="91" t="s">
        <v>49</v>
      </c>
      <c r="R1184" s="334">
        <v>1</v>
      </c>
      <c r="S1184" s="334">
        <v>1</v>
      </c>
      <c r="T1184" s="232" t="s">
        <v>432</v>
      </c>
      <c r="U1184" s="236"/>
      <c r="V1184" s="236"/>
      <c r="W1184" s="236"/>
      <c r="X1184" s="236"/>
      <c r="Y1184" s="236"/>
      <c r="Z1184" s="237"/>
      <c r="AA1184" s="236"/>
      <c r="AB1184" s="236"/>
      <c r="AC1184" s="236"/>
      <c r="AD1184" s="237"/>
      <c r="AE1184" s="237"/>
      <c r="AF1184" s="238"/>
    </row>
    <row r="1185" spans="1:32" ht="15.75" x14ac:dyDescent="0.25">
      <c r="A1185" s="2369"/>
      <c r="B1185" s="2398"/>
      <c r="C1185" s="2401"/>
      <c r="D1185" s="2404"/>
      <c r="E1185" s="2398"/>
      <c r="F1185" s="2404"/>
      <c r="G1185" s="2398"/>
      <c r="H1185" s="2404"/>
      <c r="I1185" s="2390"/>
      <c r="J1185" s="2390"/>
      <c r="K1185" s="2393"/>
      <c r="L1185" s="248" t="s">
        <v>433</v>
      </c>
      <c r="M1185" s="245" t="s">
        <v>211</v>
      </c>
      <c r="N1185" s="246" t="s">
        <v>436</v>
      </c>
      <c r="O1185" s="2367"/>
      <c r="P1185" s="2888"/>
      <c r="Q1185" s="97" t="s">
        <v>49</v>
      </c>
      <c r="R1185" s="335">
        <v>1</v>
      </c>
      <c r="S1185" s="335">
        <v>1</v>
      </c>
      <c r="T1185" s="248" t="s">
        <v>434</v>
      </c>
      <c r="U1185" s="249"/>
      <c r="V1185" s="249"/>
      <c r="W1185" s="249"/>
      <c r="X1185" s="249"/>
      <c r="Y1185" s="251"/>
      <c r="Z1185" s="249"/>
      <c r="AA1185" s="249"/>
      <c r="AB1185" s="249"/>
      <c r="AC1185" s="251"/>
      <c r="AD1185" s="249"/>
      <c r="AE1185" s="249"/>
      <c r="AF1185" s="252"/>
    </row>
    <row r="1186" spans="1:32" ht="15.75" x14ac:dyDescent="0.25">
      <c r="A1186" s="2369"/>
      <c r="B1186" s="2398"/>
      <c r="C1186" s="2401"/>
      <c r="D1186" s="2404"/>
      <c r="E1186" s="2398"/>
      <c r="F1186" s="2404"/>
      <c r="G1186" s="2398"/>
      <c r="H1186" s="2404"/>
      <c r="I1186" s="2390"/>
      <c r="J1186" s="2390"/>
      <c r="K1186" s="2393"/>
      <c r="L1186" s="248" t="s">
        <v>435</v>
      </c>
      <c r="M1186" s="245" t="s">
        <v>217</v>
      </c>
      <c r="N1186" s="246" t="s">
        <v>241</v>
      </c>
      <c r="O1186" s="2367"/>
      <c r="P1186" s="2888"/>
      <c r="Q1186" s="97" t="s">
        <v>49</v>
      </c>
      <c r="R1186" s="335">
        <v>1</v>
      </c>
      <c r="S1186" s="335">
        <v>1</v>
      </c>
      <c r="T1186" s="248" t="s">
        <v>437</v>
      </c>
      <c r="U1186" s="249"/>
      <c r="V1186" s="249"/>
      <c r="W1186" s="249"/>
      <c r="X1186" s="249"/>
      <c r="Y1186" s="251"/>
      <c r="Z1186" s="249"/>
      <c r="AA1186" s="251"/>
      <c r="AB1186" s="251"/>
      <c r="AC1186" s="251"/>
      <c r="AD1186" s="251"/>
      <c r="AE1186" s="249"/>
      <c r="AF1186" s="252"/>
    </row>
    <row r="1187" spans="1:32" ht="15.75" x14ac:dyDescent="0.25">
      <c r="A1187" s="2369"/>
      <c r="B1187" s="2398"/>
      <c r="C1187" s="2401"/>
      <c r="D1187" s="2404"/>
      <c r="E1187" s="2398"/>
      <c r="F1187" s="2404"/>
      <c r="G1187" s="2398"/>
      <c r="H1187" s="2404"/>
      <c r="I1187" s="2390"/>
      <c r="J1187" s="2390"/>
      <c r="K1187" s="2393"/>
      <c r="L1187" s="248" t="s">
        <v>438</v>
      </c>
      <c r="M1187" s="249" t="s">
        <v>222</v>
      </c>
      <c r="N1187" s="246" t="s">
        <v>241</v>
      </c>
      <c r="O1187" s="2367"/>
      <c r="P1187" s="2888"/>
      <c r="Q1187" s="97" t="s">
        <v>49</v>
      </c>
      <c r="R1187" s="335">
        <v>1</v>
      </c>
      <c r="S1187" s="335">
        <v>0</v>
      </c>
      <c r="T1187" s="248" t="s">
        <v>439</v>
      </c>
      <c r="U1187" s="250"/>
      <c r="V1187" s="250"/>
      <c r="W1187" s="249"/>
      <c r="X1187" s="249"/>
      <c r="Y1187" s="249"/>
      <c r="Z1187" s="249"/>
      <c r="AA1187" s="249"/>
      <c r="AB1187" s="249"/>
      <c r="AC1187" s="249"/>
      <c r="AD1187" s="249"/>
      <c r="AE1187" s="249"/>
      <c r="AF1187" s="252"/>
    </row>
    <row r="1188" spans="1:32" ht="15.75" x14ac:dyDescent="0.25">
      <c r="A1188" s="2369"/>
      <c r="B1188" s="2398"/>
      <c r="C1188" s="2401"/>
      <c r="D1188" s="2404"/>
      <c r="E1188" s="2398"/>
      <c r="F1188" s="2404"/>
      <c r="G1188" s="2398"/>
      <c r="H1188" s="2404"/>
      <c r="I1188" s="2390"/>
      <c r="J1188" s="2390"/>
      <c r="K1188" s="2393"/>
      <c r="L1188" s="248" t="s">
        <v>440</v>
      </c>
      <c r="M1188" s="249" t="s">
        <v>227</v>
      </c>
      <c r="N1188" s="246"/>
      <c r="O1188" s="2367"/>
      <c r="P1188" s="2888"/>
      <c r="Q1188" s="97" t="s">
        <v>49</v>
      </c>
      <c r="R1188" s="335">
        <v>1</v>
      </c>
      <c r="S1188" s="335">
        <v>0</v>
      </c>
      <c r="T1188" s="248" t="s">
        <v>551</v>
      </c>
      <c r="U1188" s="249"/>
      <c r="V1188" s="250"/>
      <c r="W1188" s="249"/>
      <c r="X1188" s="249"/>
      <c r="Y1188" s="249"/>
      <c r="Z1188" s="249"/>
      <c r="AA1188" s="249"/>
      <c r="AB1188" s="249"/>
      <c r="AC1188" s="249"/>
      <c r="AD1188" s="249"/>
      <c r="AE1188" s="249"/>
      <c r="AF1188" s="252"/>
    </row>
    <row r="1189" spans="1:32" ht="15.75" x14ac:dyDescent="0.25">
      <c r="A1189" s="2369"/>
      <c r="B1189" s="2398"/>
      <c r="C1189" s="2401"/>
      <c r="D1189" s="2404"/>
      <c r="E1189" s="2398"/>
      <c r="F1189" s="2404"/>
      <c r="G1189" s="2398"/>
      <c r="H1189" s="2404"/>
      <c r="I1189" s="2390"/>
      <c r="J1189" s="2390"/>
      <c r="K1189" s="2393"/>
      <c r="L1189" s="248" t="s">
        <v>442</v>
      </c>
      <c r="M1189" s="248" t="s">
        <v>227</v>
      </c>
      <c r="N1189" s="246"/>
      <c r="O1189" s="2367"/>
      <c r="P1189" s="2888"/>
      <c r="Q1189" s="97" t="s">
        <v>49</v>
      </c>
      <c r="R1189" s="335">
        <v>1</v>
      </c>
      <c r="S1189" s="335">
        <v>0</v>
      </c>
      <c r="T1189" s="248" t="s">
        <v>441</v>
      </c>
      <c r="U1189" s="249"/>
      <c r="V1189" s="250"/>
      <c r="W1189" s="249"/>
      <c r="X1189" s="249"/>
      <c r="Y1189" s="249"/>
      <c r="Z1189" s="249"/>
      <c r="AA1189" s="249"/>
      <c r="AB1189" s="249"/>
      <c r="AC1189" s="249"/>
      <c r="AD1189" s="249"/>
      <c r="AE1189" s="249"/>
      <c r="AF1189" s="252"/>
    </row>
    <row r="1190" spans="1:32" ht="15.75" x14ac:dyDescent="0.25">
      <c r="A1190" s="2369"/>
      <c r="B1190" s="2398"/>
      <c r="C1190" s="2401"/>
      <c r="D1190" s="2404"/>
      <c r="E1190" s="2398"/>
      <c r="F1190" s="2404"/>
      <c r="G1190" s="2398"/>
      <c r="H1190" s="2404"/>
      <c r="I1190" s="2390"/>
      <c r="J1190" s="2390"/>
      <c r="K1190" s="2393"/>
      <c r="L1190" s="248" t="s">
        <v>445</v>
      </c>
      <c r="M1190" s="248" t="s">
        <v>227</v>
      </c>
      <c r="N1190" s="246"/>
      <c r="O1190" s="2367"/>
      <c r="P1190" s="2888"/>
      <c r="Q1190" s="97" t="s">
        <v>49</v>
      </c>
      <c r="R1190" s="335">
        <v>1</v>
      </c>
      <c r="S1190" s="335">
        <v>0</v>
      </c>
      <c r="T1190" s="248" t="s">
        <v>441</v>
      </c>
      <c r="U1190" s="249"/>
      <c r="V1190" s="250"/>
      <c r="W1190" s="249"/>
      <c r="X1190" s="249"/>
      <c r="Y1190" s="249"/>
      <c r="Z1190" s="249"/>
      <c r="AA1190" s="249"/>
      <c r="AB1190" s="249"/>
      <c r="AC1190" s="249"/>
      <c r="AD1190" s="249"/>
      <c r="AE1190" s="249"/>
      <c r="AF1190" s="252"/>
    </row>
    <row r="1191" spans="1:32" ht="16.5" thickBot="1" x14ac:dyDescent="0.3">
      <c r="A1191" s="2396"/>
      <c r="B1191" s="2399"/>
      <c r="C1191" s="2402"/>
      <c r="D1191" s="2405"/>
      <c r="E1191" s="2399"/>
      <c r="F1191" s="2405"/>
      <c r="G1191" s="2399"/>
      <c r="H1191" s="2405"/>
      <c r="I1191" s="2391"/>
      <c r="J1191" s="2391"/>
      <c r="K1191" s="2394"/>
      <c r="L1191" s="248" t="s">
        <v>448</v>
      </c>
      <c r="M1191" s="248" t="s">
        <v>552</v>
      </c>
      <c r="N1191" s="246" t="s">
        <v>443</v>
      </c>
      <c r="O1191" s="2395"/>
      <c r="P1191" s="2888"/>
      <c r="Q1191" s="97" t="s">
        <v>49</v>
      </c>
      <c r="R1191" s="336">
        <v>1</v>
      </c>
      <c r="S1191" s="336">
        <v>0</v>
      </c>
      <c r="T1191" s="255" t="s">
        <v>444</v>
      </c>
      <c r="U1191" s="256"/>
      <c r="V1191" s="257"/>
      <c r="W1191" s="256"/>
      <c r="X1191" s="256"/>
      <c r="Y1191" s="256"/>
      <c r="Z1191" s="256"/>
      <c r="AA1191" s="256"/>
      <c r="AB1191" s="256"/>
      <c r="AC1191" s="256"/>
      <c r="AD1191" s="256"/>
      <c r="AE1191" s="256"/>
      <c r="AF1191" s="258"/>
    </row>
    <row r="1192" spans="1:32" ht="110.25" x14ac:dyDescent="0.25">
      <c r="A1192" s="2421">
        <v>124</v>
      </c>
      <c r="B1192" s="2406" t="s">
        <v>61</v>
      </c>
      <c r="C1192" s="2083" t="s">
        <v>63</v>
      </c>
      <c r="D1192" s="2409" t="s">
        <v>69</v>
      </c>
      <c r="E1192" s="2406" t="s">
        <v>85</v>
      </c>
      <c r="F1192" s="2409" t="s">
        <v>55</v>
      </c>
      <c r="G1192" s="2406" t="s">
        <v>97</v>
      </c>
      <c r="H1192" s="2409" t="s">
        <v>115</v>
      </c>
      <c r="I1192" s="2415" t="s">
        <v>571</v>
      </c>
      <c r="J1192" s="2415" t="s">
        <v>572</v>
      </c>
      <c r="K1192" s="2418" t="s">
        <v>48</v>
      </c>
      <c r="L1192" s="1205" t="s">
        <v>429</v>
      </c>
      <c r="M1192" s="1205" t="s">
        <v>552</v>
      </c>
      <c r="N1192" s="1192" t="s">
        <v>550</v>
      </c>
      <c r="O1192" s="2415" t="s">
        <v>373</v>
      </c>
      <c r="P1192" s="2885">
        <v>0</v>
      </c>
      <c r="Q1192" s="1116" t="s">
        <v>49</v>
      </c>
      <c r="R1192" s="1232">
        <v>1</v>
      </c>
      <c r="S1192" s="1232">
        <v>1</v>
      </c>
      <c r="T1192" s="1205" t="s">
        <v>432</v>
      </c>
      <c r="U1192" s="236"/>
      <c r="V1192" s="236"/>
      <c r="W1192" s="236"/>
      <c r="X1192" s="236"/>
      <c r="Y1192" s="236"/>
      <c r="Z1192" s="237"/>
      <c r="AA1192" s="236"/>
      <c r="AB1192" s="236"/>
      <c r="AC1192" s="236"/>
      <c r="AD1192" s="237"/>
      <c r="AE1192" s="237"/>
      <c r="AF1192" s="238"/>
    </row>
    <row r="1193" spans="1:32" ht="15.75" x14ac:dyDescent="0.25">
      <c r="A1193" s="2422"/>
      <c r="B1193" s="2407"/>
      <c r="C1193" s="2084"/>
      <c r="D1193" s="2410"/>
      <c r="E1193" s="2407"/>
      <c r="F1193" s="2410"/>
      <c r="G1193" s="2407"/>
      <c r="H1193" s="2410"/>
      <c r="I1193" s="2416"/>
      <c r="J1193" s="2416"/>
      <c r="K1193" s="2419"/>
      <c r="L1193" s="1208" t="s">
        <v>433</v>
      </c>
      <c r="M1193" s="1223" t="s">
        <v>211</v>
      </c>
      <c r="N1193" s="1196" t="s">
        <v>436</v>
      </c>
      <c r="O1193" s="2416"/>
      <c r="P1193" s="2886"/>
      <c r="Q1193" s="1117" t="s">
        <v>49</v>
      </c>
      <c r="R1193" s="1233">
        <v>1</v>
      </c>
      <c r="S1193" s="1233">
        <v>1</v>
      </c>
      <c r="T1193" s="1208" t="s">
        <v>434</v>
      </c>
      <c r="U1193" s="249"/>
      <c r="V1193" s="249"/>
      <c r="W1193" s="249"/>
      <c r="X1193" s="249"/>
      <c r="Y1193" s="251"/>
      <c r="Z1193" s="249"/>
      <c r="AA1193" s="249"/>
      <c r="AB1193" s="249"/>
      <c r="AC1193" s="251"/>
      <c r="AD1193" s="249"/>
      <c r="AE1193" s="249"/>
      <c r="AF1193" s="252"/>
    </row>
    <row r="1194" spans="1:32" ht="15.75" x14ac:dyDescent="0.25">
      <c r="A1194" s="2422"/>
      <c r="B1194" s="2407"/>
      <c r="C1194" s="2084"/>
      <c r="D1194" s="2410"/>
      <c r="E1194" s="2407"/>
      <c r="F1194" s="2410"/>
      <c r="G1194" s="2407"/>
      <c r="H1194" s="2410"/>
      <c r="I1194" s="2416"/>
      <c r="J1194" s="2416"/>
      <c r="K1194" s="2419"/>
      <c r="L1194" s="1208" t="s">
        <v>435</v>
      </c>
      <c r="M1194" s="1223" t="s">
        <v>217</v>
      </c>
      <c r="N1194" s="1196" t="s">
        <v>241</v>
      </c>
      <c r="O1194" s="2416"/>
      <c r="P1194" s="2886"/>
      <c r="Q1194" s="1117" t="s">
        <v>49</v>
      </c>
      <c r="R1194" s="1233">
        <v>1</v>
      </c>
      <c r="S1194" s="1233">
        <v>1</v>
      </c>
      <c r="T1194" s="1208" t="s">
        <v>437</v>
      </c>
      <c r="U1194" s="249"/>
      <c r="V1194" s="249"/>
      <c r="W1194" s="249"/>
      <c r="X1194" s="249"/>
      <c r="Y1194" s="251"/>
      <c r="Z1194" s="249"/>
      <c r="AA1194" s="251"/>
      <c r="AB1194" s="251"/>
      <c r="AC1194" s="251"/>
      <c r="AD1194" s="251"/>
      <c r="AE1194" s="249"/>
      <c r="AF1194" s="252"/>
    </row>
    <row r="1195" spans="1:32" ht="15.75" x14ac:dyDescent="0.25">
      <c r="A1195" s="2422"/>
      <c r="B1195" s="2407"/>
      <c r="C1195" s="2084"/>
      <c r="D1195" s="2410"/>
      <c r="E1195" s="2407"/>
      <c r="F1195" s="2410"/>
      <c r="G1195" s="2407"/>
      <c r="H1195" s="2410"/>
      <c r="I1195" s="2416"/>
      <c r="J1195" s="2416"/>
      <c r="K1195" s="2419"/>
      <c r="L1195" s="1208" t="s">
        <v>438</v>
      </c>
      <c r="M1195" s="1226" t="s">
        <v>222</v>
      </c>
      <c r="N1195" s="1196" t="s">
        <v>241</v>
      </c>
      <c r="O1195" s="2416"/>
      <c r="P1195" s="2886"/>
      <c r="Q1195" s="1117" t="s">
        <v>49</v>
      </c>
      <c r="R1195" s="1233">
        <v>1</v>
      </c>
      <c r="S1195" s="1233">
        <v>0</v>
      </c>
      <c r="T1195" s="1208" t="s">
        <v>439</v>
      </c>
      <c r="U1195" s="250"/>
      <c r="V1195" s="250"/>
      <c r="W1195" s="249"/>
      <c r="X1195" s="249"/>
      <c r="Y1195" s="249"/>
      <c r="Z1195" s="249"/>
      <c r="AA1195" s="249"/>
      <c r="AB1195" s="249"/>
      <c r="AC1195" s="249"/>
      <c r="AD1195" s="249"/>
      <c r="AE1195" s="249"/>
      <c r="AF1195" s="252"/>
    </row>
    <row r="1196" spans="1:32" ht="15.75" x14ac:dyDescent="0.25">
      <c r="A1196" s="2422"/>
      <c r="B1196" s="2407"/>
      <c r="C1196" s="2084"/>
      <c r="D1196" s="2410"/>
      <c r="E1196" s="2407"/>
      <c r="F1196" s="2410"/>
      <c r="G1196" s="2407"/>
      <c r="H1196" s="2410"/>
      <c r="I1196" s="2416"/>
      <c r="J1196" s="2416"/>
      <c r="K1196" s="2419"/>
      <c r="L1196" s="1208" t="s">
        <v>440</v>
      </c>
      <c r="M1196" s="1226" t="s">
        <v>227</v>
      </c>
      <c r="N1196" s="1196"/>
      <c r="O1196" s="2416"/>
      <c r="P1196" s="2886"/>
      <c r="Q1196" s="1117" t="s">
        <v>49</v>
      </c>
      <c r="R1196" s="1233">
        <v>1</v>
      </c>
      <c r="S1196" s="1233">
        <v>0</v>
      </c>
      <c r="T1196" s="1208" t="s">
        <v>551</v>
      </c>
      <c r="U1196" s="249"/>
      <c r="V1196" s="250"/>
      <c r="W1196" s="249"/>
      <c r="X1196" s="249"/>
      <c r="Y1196" s="249"/>
      <c r="Z1196" s="249"/>
      <c r="AA1196" s="249"/>
      <c r="AB1196" s="249"/>
      <c r="AC1196" s="249"/>
      <c r="AD1196" s="249"/>
      <c r="AE1196" s="249"/>
      <c r="AF1196" s="252"/>
    </row>
    <row r="1197" spans="1:32" ht="15.75" x14ac:dyDescent="0.25">
      <c r="A1197" s="2422"/>
      <c r="B1197" s="2407"/>
      <c r="C1197" s="2084"/>
      <c r="D1197" s="2410"/>
      <c r="E1197" s="2407"/>
      <c r="F1197" s="2410"/>
      <c r="G1197" s="2407"/>
      <c r="H1197" s="2410"/>
      <c r="I1197" s="2416"/>
      <c r="J1197" s="2416"/>
      <c r="K1197" s="2419"/>
      <c r="L1197" s="1208" t="s">
        <v>442</v>
      </c>
      <c r="M1197" s="1208" t="s">
        <v>227</v>
      </c>
      <c r="N1197" s="1196"/>
      <c r="O1197" s="2416"/>
      <c r="P1197" s="2886"/>
      <c r="Q1197" s="1117" t="s">
        <v>49</v>
      </c>
      <c r="R1197" s="1233">
        <v>1</v>
      </c>
      <c r="S1197" s="1233">
        <v>0</v>
      </c>
      <c r="T1197" s="1208" t="s">
        <v>441</v>
      </c>
      <c r="U1197" s="249"/>
      <c r="V1197" s="250"/>
      <c r="W1197" s="249"/>
      <c r="X1197" s="249"/>
      <c r="Y1197" s="249"/>
      <c r="Z1197" s="249"/>
      <c r="AA1197" s="249"/>
      <c r="AB1197" s="249"/>
      <c r="AC1197" s="249"/>
      <c r="AD1197" s="249"/>
      <c r="AE1197" s="249"/>
      <c r="AF1197" s="252"/>
    </row>
    <row r="1198" spans="1:32" ht="15.75" x14ac:dyDescent="0.25">
      <c r="A1198" s="2422"/>
      <c r="B1198" s="2407"/>
      <c r="C1198" s="2084"/>
      <c r="D1198" s="2410"/>
      <c r="E1198" s="2407"/>
      <c r="F1198" s="2410"/>
      <c r="G1198" s="2407"/>
      <c r="H1198" s="2410"/>
      <c r="I1198" s="2416"/>
      <c r="J1198" s="2416"/>
      <c r="K1198" s="2419"/>
      <c r="L1198" s="1208" t="s">
        <v>445</v>
      </c>
      <c r="M1198" s="1208" t="s">
        <v>227</v>
      </c>
      <c r="N1198" s="1196"/>
      <c r="O1198" s="2416"/>
      <c r="P1198" s="2886"/>
      <c r="Q1198" s="1117" t="s">
        <v>49</v>
      </c>
      <c r="R1198" s="1233">
        <v>1</v>
      </c>
      <c r="S1198" s="1233">
        <v>0</v>
      </c>
      <c r="T1198" s="1208" t="s">
        <v>441</v>
      </c>
      <c r="U1198" s="249"/>
      <c r="V1198" s="250"/>
      <c r="W1198" s="249"/>
      <c r="X1198" s="249"/>
      <c r="Y1198" s="249"/>
      <c r="Z1198" s="249"/>
      <c r="AA1198" s="249"/>
      <c r="AB1198" s="249"/>
      <c r="AC1198" s="249"/>
      <c r="AD1198" s="249"/>
      <c r="AE1198" s="249"/>
      <c r="AF1198" s="252"/>
    </row>
    <row r="1199" spans="1:32" ht="16.5" thickBot="1" x14ac:dyDescent="0.3">
      <c r="A1199" s="2423"/>
      <c r="B1199" s="2408"/>
      <c r="C1199" s="2085"/>
      <c r="D1199" s="2411"/>
      <c r="E1199" s="2408"/>
      <c r="F1199" s="2411"/>
      <c r="G1199" s="2408"/>
      <c r="H1199" s="2411"/>
      <c r="I1199" s="2417"/>
      <c r="J1199" s="2417"/>
      <c r="K1199" s="2420"/>
      <c r="L1199" s="1208" t="s">
        <v>448</v>
      </c>
      <c r="M1199" s="1208" t="s">
        <v>552</v>
      </c>
      <c r="N1199" s="1196" t="s">
        <v>443</v>
      </c>
      <c r="O1199" s="2417"/>
      <c r="P1199" s="2886"/>
      <c r="Q1199" s="1117" t="s">
        <v>49</v>
      </c>
      <c r="R1199" s="1234">
        <v>1</v>
      </c>
      <c r="S1199" s="1234">
        <v>0</v>
      </c>
      <c r="T1199" s="1229" t="s">
        <v>444</v>
      </c>
      <c r="U1199" s="256"/>
      <c r="V1199" s="257"/>
      <c r="W1199" s="256"/>
      <c r="X1199" s="256"/>
      <c r="Y1199" s="256"/>
      <c r="Z1199" s="256"/>
      <c r="AA1199" s="256"/>
      <c r="AB1199" s="256"/>
      <c r="AC1199" s="256"/>
      <c r="AD1199" s="256"/>
      <c r="AE1199" s="256"/>
      <c r="AF1199" s="258"/>
    </row>
    <row r="1200" spans="1:32" ht="110.25" customHeight="1" x14ac:dyDescent="0.25">
      <c r="A1200" s="2368">
        <v>125</v>
      </c>
      <c r="B1200" s="2397" t="s">
        <v>61</v>
      </c>
      <c r="C1200" s="2400" t="s">
        <v>63</v>
      </c>
      <c r="D1200" s="2403" t="s">
        <v>69</v>
      </c>
      <c r="E1200" s="2397" t="s">
        <v>85</v>
      </c>
      <c r="F1200" s="2403" t="s">
        <v>55</v>
      </c>
      <c r="G1200" s="2397" t="s">
        <v>97</v>
      </c>
      <c r="H1200" s="2403" t="s">
        <v>115</v>
      </c>
      <c r="I1200" s="2389" t="s">
        <v>573</v>
      </c>
      <c r="J1200" s="2389" t="s">
        <v>574</v>
      </c>
      <c r="K1200" s="2392" t="s">
        <v>48</v>
      </c>
      <c r="L1200" s="1144" t="s">
        <v>429</v>
      </c>
      <c r="M1200" s="1144" t="s">
        <v>552</v>
      </c>
      <c r="N1200" s="233" t="s">
        <v>550</v>
      </c>
      <c r="O1200" s="2366" t="s">
        <v>373</v>
      </c>
      <c r="P1200" s="2887">
        <v>7340701.1100000003</v>
      </c>
      <c r="Q1200" s="805" t="s">
        <v>49</v>
      </c>
      <c r="R1200" s="334">
        <v>1</v>
      </c>
      <c r="S1200" s="334">
        <v>1</v>
      </c>
      <c r="T1200" s="1144" t="s">
        <v>432</v>
      </c>
      <c r="U1200" s="236"/>
      <c r="V1200" s="236"/>
      <c r="W1200" s="236"/>
      <c r="X1200" s="236"/>
      <c r="Y1200" s="236"/>
      <c r="Z1200" s="237"/>
      <c r="AA1200" s="236"/>
      <c r="AB1200" s="236"/>
      <c r="AC1200" s="236"/>
      <c r="AD1200" s="237"/>
      <c r="AE1200" s="237"/>
      <c r="AF1200" s="238"/>
    </row>
    <row r="1201" spans="1:33" ht="15.75" x14ac:dyDescent="0.25">
      <c r="A1201" s="2369"/>
      <c r="B1201" s="2398"/>
      <c r="C1201" s="2401"/>
      <c r="D1201" s="2404"/>
      <c r="E1201" s="2398"/>
      <c r="F1201" s="2404"/>
      <c r="G1201" s="2398"/>
      <c r="H1201" s="2404"/>
      <c r="I1201" s="2390"/>
      <c r="J1201" s="2390"/>
      <c r="K1201" s="2393"/>
      <c r="L1201" s="1141" t="s">
        <v>433</v>
      </c>
      <c r="M1201" s="245" t="s">
        <v>211</v>
      </c>
      <c r="N1201" s="246" t="s">
        <v>436</v>
      </c>
      <c r="O1201" s="2367"/>
      <c r="P1201" s="2888"/>
      <c r="Q1201" s="809" t="s">
        <v>49</v>
      </c>
      <c r="R1201" s="335">
        <v>1</v>
      </c>
      <c r="S1201" s="335">
        <v>1</v>
      </c>
      <c r="T1201" s="1141" t="s">
        <v>434</v>
      </c>
      <c r="U1201" s="249"/>
      <c r="V1201" s="249"/>
      <c r="W1201" s="249"/>
      <c r="X1201" s="249"/>
      <c r="Y1201" s="251"/>
      <c r="Z1201" s="249"/>
      <c r="AA1201" s="249"/>
      <c r="AB1201" s="249"/>
      <c r="AC1201" s="251"/>
      <c r="AD1201" s="249"/>
      <c r="AE1201" s="249"/>
      <c r="AF1201" s="252"/>
    </row>
    <row r="1202" spans="1:33" ht="15.75" x14ac:dyDescent="0.25">
      <c r="A1202" s="2369"/>
      <c r="B1202" s="2398"/>
      <c r="C1202" s="2401"/>
      <c r="D1202" s="2404"/>
      <c r="E1202" s="2398"/>
      <c r="F1202" s="2404"/>
      <c r="G1202" s="2398"/>
      <c r="H1202" s="2404"/>
      <c r="I1202" s="2390"/>
      <c r="J1202" s="2390"/>
      <c r="K1202" s="2393"/>
      <c r="L1202" s="1141" t="s">
        <v>435</v>
      </c>
      <c r="M1202" s="245" t="s">
        <v>217</v>
      </c>
      <c r="N1202" s="246" t="s">
        <v>241</v>
      </c>
      <c r="O1202" s="2367"/>
      <c r="P1202" s="2888"/>
      <c r="Q1202" s="809" t="s">
        <v>49</v>
      </c>
      <c r="R1202" s="335">
        <v>1</v>
      </c>
      <c r="S1202" s="335">
        <v>1</v>
      </c>
      <c r="T1202" s="1141" t="s">
        <v>437</v>
      </c>
      <c r="U1202" s="249"/>
      <c r="V1202" s="249"/>
      <c r="W1202" s="249"/>
      <c r="X1202" s="249"/>
      <c r="Y1202" s="251"/>
      <c r="Z1202" s="249"/>
      <c r="AA1202" s="251"/>
      <c r="AB1202" s="251"/>
      <c r="AC1202" s="251"/>
      <c r="AD1202" s="251"/>
      <c r="AE1202" s="249"/>
      <c r="AF1202" s="252"/>
    </row>
    <row r="1203" spans="1:33" ht="15.75" x14ac:dyDescent="0.25">
      <c r="A1203" s="2369"/>
      <c r="B1203" s="2398"/>
      <c r="C1203" s="2401"/>
      <c r="D1203" s="2404"/>
      <c r="E1203" s="2398"/>
      <c r="F1203" s="2404"/>
      <c r="G1203" s="2398"/>
      <c r="H1203" s="2404"/>
      <c r="I1203" s="2390"/>
      <c r="J1203" s="2390"/>
      <c r="K1203" s="2393"/>
      <c r="L1203" s="1141" t="s">
        <v>438</v>
      </c>
      <c r="M1203" s="249" t="s">
        <v>222</v>
      </c>
      <c r="N1203" s="246" t="s">
        <v>241</v>
      </c>
      <c r="O1203" s="2367"/>
      <c r="P1203" s="2888"/>
      <c r="Q1203" s="809" t="s">
        <v>49</v>
      </c>
      <c r="R1203" s="335">
        <v>1</v>
      </c>
      <c r="S1203" s="335">
        <v>0</v>
      </c>
      <c r="T1203" s="1141" t="s">
        <v>439</v>
      </c>
      <c r="U1203" s="250"/>
      <c r="V1203" s="249"/>
      <c r="W1203" s="249"/>
      <c r="X1203" s="249"/>
      <c r="Y1203" s="249"/>
      <c r="Z1203" s="249"/>
      <c r="AA1203" s="249"/>
      <c r="AB1203" s="249"/>
      <c r="AC1203" s="249"/>
      <c r="AD1203" s="249"/>
      <c r="AE1203" s="249"/>
      <c r="AF1203" s="252"/>
    </row>
    <row r="1204" spans="1:33" ht="15.75" x14ac:dyDescent="0.25">
      <c r="A1204" s="2369"/>
      <c r="B1204" s="2398"/>
      <c r="C1204" s="2401"/>
      <c r="D1204" s="2404"/>
      <c r="E1204" s="2398"/>
      <c r="F1204" s="2404"/>
      <c r="G1204" s="2398"/>
      <c r="H1204" s="2404"/>
      <c r="I1204" s="2390"/>
      <c r="J1204" s="2390"/>
      <c r="K1204" s="2393"/>
      <c r="L1204" s="1141" t="s">
        <v>440</v>
      </c>
      <c r="M1204" s="249" t="s">
        <v>227</v>
      </c>
      <c r="N1204" s="246"/>
      <c r="O1204" s="2367"/>
      <c r="P1204" s="2888"/>
      <c r="Q1204" s="809" t="s">
        <v>49</v>
      </c>
      <c r="R1204" s="335">
        <v>1</v>
      </c>
      <c r="S1204" s="335">
        <v>0</v>
      </c>
      <c r="T1204" s="1141" t="s">
        <v>551</v>
      </c>
      <c r="U1204" s="250"/>
      <c r="V1204" s="249"/>
      <c r="W1204" s="249"/>
      <c r="X1204" s="249"/>
      <c r="Y1204" s="249"/>
      <c r="Z1204" s="249"/>
      <c r="AA1204" s="249"/>
      <c r="AB1204" s="249"/>
      <c r="AC1204" s="249"/>
      <c r="AD1204" s="249"/>
      <c r="AE1204" s="249"/>
      <c r="AF1204" s="252"/>
    </row>
    <row r="1205" spans="1:33" ht="15.75" x14ac:dyDescent="0.25">
      <c r="A1205" s="2369"/>
      <c r="B1205" s="2398"/>
      <c r="C1205" s="2401"/>
      <c r="D1205" s="2404"/>
      <c r="E1205" s="2398"/>
      <c r="F1205" s="2404"/>
      <c r="G1205" s="2398"/>
      <c r="H1205" s="2404"/>
      <c r="I1205" s="2390"/>
      <c r="J1205" s="2390"/>
      <c r="K1205" s="2393"/>
      <c r="L1205" s="1141" t="s">
        <v>442</v>
      </c>
      <c r="M1205" s="1141" t="s">
        <v>227</v>
      </c>
      <c r="N1205" s="246"/>
      <c r="O1205" s="2367"/>
      <c r="P1205" s="2888"/>
      <c r="Q1205" s="809" t="s">
        <v>49</v>
      </c>
      <c r="R1205" s="335">
        <v>1</v>
      </c>
      <c r="S1205" s="335">
        <v>0</v>
      </c>
      <c r="T1205" s="1141" t="s">
        <v>441</v>
      </c>
      <c r="U1205" s="250"/>
      <c r="V1205" s="249"/>
      <c r="W1205" s="249"/>
      <c r="X1205" s="249"/>
      <c r="Y1205" s="249"/>
      <c r="Z1205" s="249"/>
      <c r="AA1205" s="249"/>
      <c r="AB1205" s="249"/>
      <c r="AC1205" s="249"/>
      <c r="AD1205" s="249"/>
      <c r="AE1205" s="249"/>
      <c r="AF1205" s="252"/>
    </row>
    <row r="1206" spans="1:33" ht="15.75" x14ac:dyDescent="0.25">
      <c r="A1206" s="2369"/>
      <c r="B1206" s="2398"/>
      <c r="C1206" s="2401"/>
      <c r="D1206" s="2404"/>
      <c r="E1206" s="2398"/>
      <c r="F1206" s="2404"/>
      <c r="G1206" s="2398"/>
      <c r="H1206" s="2404"/>
      <c r="I1206" s="2390"/>
      <c r="J1206" s="2390"/>
      <c r="K1206" s="2393"/>
      <c r="L1206" s="1141" t="s">
        <v>445</v>
      </c>
      <c r="M1206" s="1141" t="s">
        <v>227</v>
      </c>
      <c r="N1206" s="246"/>
      <c r="O1206" s="2367"/>
      <c r="P1206" s="2888"/>
      <c r="Q1206" s="809" t="s">
        <v>49</v>
      </c>
      <c r="R1206" s="335">
        <v>1</v>
      </c>
      <c r="S1206" s="335">
        <v>0</v>
      </c>
      <c r="T1206" s="1141" t="s">
        <v>441</v>
      </c>
      <c r="U1206" s="250"/>
      <c r="V1206" s="249"/>
      <c r="W1206" s="249"/>
      <c r="X1206" s="249"/>
      <c r="Y1206" s="249"/>
      <c r="Z1206" s="249"/>
      <c r="AA1206" s="249"/>
      <c r="AB1206" s="249"/>
      <c r="AC1206" s="249"/>
      <c r="AD1206" s="249"/>
      <c r="AE1206" s="249"/>
      <c r="AF1206" s="252"/>
    </row>
    <row r="1207" spans="1:33" ht="31.5" x14ac:dyDescent="0.25">
      <c r="A1207" s="2369"/>
      <c r="B1207" s="2398"/>
      <c r="C1207" s="2401"/>
      <c r="D1207" s="2404"/>
      <c r="E1207" s="2398"/>
      <c r="F1207" s="2404"/>
      <c r="G1207" s="2398"/>
      <c r="H1207" s="2404"/>
      <c r="I1207" s="2390"/>
      <c r="J1207" s="2390"/>
      <c r="K1207" s="2393"/>
      <c r="L1207" s="255" t="s">
        <v>448</v>
      </c>
      <c r="M1207" s="255" t="s">
        <v>575</v>
      </c>
      <c r="N1207" s="1132" t="s">
        <v>443</v>
      </c>
      <c r="O1207" s="2367"/>
      <c r="P1207" s="2888"/>
      <c r="Q1207" s="804" t="s">
        <v>49</v>
      </c>
      <c r="R1207" s="336">
        <v>1</v>
      </c>
      <c r="S1207" s="336">
        <v>0</v>
      </c>
      <c r="T1207" s="255" t="s">
        <v>444</v>
      </c>
      <c r="U1207" s="257"/>
      <c r="V1207" s="256"/>
      <c r="W1207" s="256"/>
      <c r="X1207" s="256"/>
      <c r="Y1207" s="256"/>
      <c r="Z1207" s="256"/>
      <c r="AA1207" s="256"/>
      <c r="AB1207" s="256"/>
      <c r="AC1207" s="256"/>
      <c r="AD1207" s="256"/>
      <c r="AE1207" s="256"/>
      <c r="AF1207" s="258"/>
    </row>
    <row r="1208" spans="1:33" s="1415" customFormat="1" ht="36.75" customHeight="1" x14ac:dyDescent="0.25">
      <c r="A1208" s="2118" t="s">
        <v>2595</v>
      </c>
      <c r="B1208" s="2118"/>
      <c r="C1208" s="2118"/>
      <c r="D1208" s="2118"/>
      <c r="E1208" s="2118"/>
      <c r="F1208" s="2118"/>
      <c r="G1208" s="2118"/>
      <c r="H1208" s="2118"/>
      <c r="I1208" s="2118"/>
      <c r="J1208" s="2118"/>
      <c r="K1208" s="2118"/>
      <c r="L1208" s="2118"/>
      <c r="M1208" s="2118"/>
      <c r="N1208" s="2118"/>
      <c r="O1208" s="2118"/>
      <c r="P1208" s="2889">
        <f>SUM(P1112:P1207)</f>
        <v>7340701.1100000003</v>
      </c>
      <c r="Q1208" s="2472"/>
      <c r="R1208" s="2472"/>
      <c r="S1208" s="2472"/>
      <c r="T1208" s="2472"/>
      <c r="U1208" s="2472"/>
      <c r="V1208" s="2472"/>
      <c r="W1208" s="2472"/>
      <c r="X1208" s="2472"/>
      <c r="Y1208" s="2472"/>
      <c r="Z1208" s="2472"/>
      <c r="AA1208" s="2472"/>
      <c r="AB1208" s="2472"/>
      <c r="AC1208" s="2472"/>
      <c r="AD1208" s="2472"/>
      <c r="AE1208" s="2472"/>
      <c r="AF1208" s="2472"/>
    </row>
    <row r="1209" spans="1:33" ht="29.25" thickBot="1" x14ac:dyDescent="0.5">
      <c r="A1209" s="2132" t="s">
        <v>369</v>
      </c>
      <c r="B1209" s="2132"/>
      <c r="C1209" s="2132"/>
      <c r="D1209" s="2132"/>
      <c r="E1209" s="2132"/>
      <c r="F1209" s="2132"/>
      <c r="G1209" s="2132"/>
      <c r="H1209" s="2132"/>
      <c r="I1209" s="2132"/>
      <c r="J1209" s="2132"/>
      <c r="K1209" s="2132"/>
      <c r="L1209" s="2132"/>
      <c r="M1209" s="2132"/>
      <c r="N1209" s="2132"/>
      <c r="O1209" s="2132"/>
      <c r="P1209" s="2132"/>
      <c r="Q1209" s="2132"/>
      <c r="R1209" s="2132"/>
      <c r="S1209" s="2132"/>
      <c r="T1209" s="2132"/>
      <c r="U1209" s="2132"/>
      <c r="V1209" s="2132"/>
      <c r="W1209" s="2132"/>
      <c r="X1209" s="2132"/>
      <c r="Y1209" s="2132"/>
      <c r="Z1209" s="2132"/>
      <c r="AA1209" s="2132"/>
      <c r="AB1209" s="2132"/>
      <c r="AC1209" s="2132"/>
      <c r="AD1209" s="2132"/>
      <c r="AE1209" s="2132"/>
      <c r="AF1209" s="2132"/>
      <c r="AG1209" s="2132"/>
    </row>
    <row r="1210" spans="1:33" ht="15.75" customHeight="1" thickBot="1" x14ac:dyDescent="0.3">
      <c r="A1210" s="1663" t="s">
        <v>2</v>
      </c>
      <c r="B1210" s="1677" t="s">
        <v>33</v>
      </c>
      <c r="C1210" s="1678"/>
      <c r="D1210" s="1679"/>
      <c r="E1210" s="1657" t="s">
        <v>38</v>
      </c>
      <c r="F1210" s="1661" t="s">
        <v>32</v>
      </c>
      <c r="G1210" s="1683" t="s">
        <v>39</v>
      </c>
      <c r="H1210" s="1684"/>
      <c r="I1210" s="1661" t="s">
        <v>43</v>
      </c>
      <c r="J1210" s="1661" t="s">
        <v>22</v>
      </c>
      <c r="K1210" s="1661" t="s">
        <v>37</v>
      </c>
      <c r="L1210" s="1683" t="s">
        <v>26</v>
      </c>
      <c r="M1210" s="1657" t="s">
        <v>3</v>
      </c>
      <c r="N1210" s="1667" t="s">
        <v>23</v>
      </c>
      <c r="O1210" s="1668"/>
      <c r="P1210" s="1669"/>
      <c r="Q1210" s="1657" t="s">
        <v>4</v>
      </c>
      <c r="R1210" s="1657" t="s">
        <v>5</v>
      </c>
      <c r="S1210" s="1661" t="s">
        <v>27</v>
      </c>
      <c r="T1210" s="1661" t="s">
        <v>6</v>
      </c>
      <c r="U1210" s="2045" t="s">
        <v>8</v>
      </c>
      <c r="V1210" s="2046"/>
      <c r="W1210" s="2046"/>
      <c r="X1210" s="2046"/>
      <c r="Y1210" s="2046"/>
      <c r="Z1210" s="2046"/>
      <c r="AA1210" s="2046"/>
      <c r="AB1210" s="2046"/>
      <c r="AC1210" s="2046"/>
      <c r="AD1210" s="2046"/>
      <c r="AE1210" s="2046"/>
      <c r="AF1210" s="2047"/>
    </row>
    <row r="1211" spans="1:33" ht="23.25" customHeight="1" thickBot="1" x14ac:dyDescent="0.3">
      <c r="A1211" s="1662"/>
      <c r="B1211" s="1680"/>
      <c r="C1211" s="1681"/>
      <c r="D1211" s="1682"/>
      <c r="E1211" s="1658"/>
      <c r="F1211" s="1662"/>
      <c r="G1211" s="1685"/>
      <c r="H1211" s="1686"/>
      <c r="I1211" s="1662"/>
      <c r="J1211" s="1662"/>
      <c r="K1211" s="1662"/>
      <c r="L1211" s="2425"/>
      <c r="M1211" s="1658"/>
      <c r="N1211" s="1657" t="s">
        <v>24</v>
      </c>
      <c r="O1211" s="798" t="s">
        <v>36</v>
      </c>
      <c r="P1211" s="799"/>
      <c r="Q1211" s="1658"/>
      <c r="R1211" s="1658"/>
      <c r="S1211" s="1662"/>
      <c r="T1211" s="1662"/>
      <c r="U1211" s="1659" t="s">
        <v>28</v>
      </c>
      <c r="V1211" s="2424"/>
      <c r="W1211" s="1660"/>
      <c r="X1211" s="1659" t="s">
        <v>29</v>
      </c>
      <c r="Y1211" s="2424"/>
      <c r="Z1211" s="1660"/>
      <c r="AA1211" s="1659" t="s">
        <v>30</v>
      </c>
      <c r="AB1211" s="2424"/>
      <c r="AC1211" s="1660"/>
      <c r="AD1211" s="1659" t="s">
        <v>31</v>
      </c>
      <c r="AE1211" s="2424"/>
      <c r="AF1211" s="1660"/>
    </row>
    <row r="1212" spans="1:33" ht="42.75" customHeight="1" thickBot="1" x14ac:dyDescent="0.3">
      <c r="A1212" s="1705"/>
      <c r="B1212" s="213" t="s">
        <v>34</v>
      </c>
      <c r="C1212" s="213" t="s">
        <v>35</v>
      </c>
      <c r="D1212" s="213" t="s">
        <v>200</v>
      </c>
      <c r="E1212" s="1703"/>
      <c r="F1212" s="1704"/>
      <c r="G1212" s="803" t="s">
        <v>40</v>
      </c>
      <c r="H1212" s="803" t="s">
        <v>41</v>
      </c>
      <c r="I1212" s="1704"/>
      <c r="J1212" s="1704"/>
      <c r="K1212" s="1704"/>
      <c r="L1212" s="1685"/>
      <c r="M1212" s="1703"/>
      <c r="N1212" s="1703"/>
      <c r="O1212" s="214" t="s">
        <v>25</v>
      </c>
      <c r="P1212" s="128" t="s">
        <v>0</v>
      </c>
      <c r="Q1212" s="1703"/>
      <c r="R1212" s="1703"/>
      <c r="S1212" s="1704"/>
      <c r="T1212" s="1704"/>
      <c r="U1212" s="128" t="s">
        <v>12</v>
      </c>
      <c r="V1212" s="128" t="s">
        <v>13</v>
      </c>
      <c r="W1212" s="128" t="s">
        <v>14</v>
      </c>
      <c r="X1212" s="128" t="s">
        <v>15</v>
      </c>
      <c r="Y1212" s="128" t="s">
        <v>16</v>
      </c>
      <c r="Z1212" s="128" t="s">
        <v>17</v>
      </c>
      <c r="AA1212" s="128" t="s">
        <v>18</v>
      </c>
      <c r="AB1212" s="128" t="s">
        <v>19</v>
      </c>
      <c r="AC1212" s="128" t="s">
        <v>20</v>
      </c>
      <c r="AD1212" s="128" t="s">
        <v>9</v>
      </c>
      <c r="AE1212" s="128" t="s">
        <v>10</v>
      </c>
      <c r="AF1212" s="128" t="s">
        <v>11</v>
      </c>
    </row>
    <row r="1213" spans="1:33" ht="15.75" customHeight="1" x14ac:dyDescent="0.25">
      <c r="A1213" s="1221" t="s">
        <v>21</v>
      </c>
      <c r="B1213" s="1608"/>
      <c r="C1213" s="2432"/>
      <c r="D1213" s="2432"/>
      <c r="E1213" s="2432"/>
      <c r="F1213" s="2427"/>
      <c r="G1213" s="2427"/>
      <c r="H1213" s="2427"/>
      <c r="I1213" s="2429" t="s">
        <v>576</v>
      </c>
      <c r="J1213" s="1235"/>
      <c r="K1213" s="2416" t="s">
        <v>577</v>
      </c>
      <c r="L1213" s="1236" t="s">
        <v>578</v>
      </c>
      <c r="M1213" s="1236" t="s">
        <v>371</v>
      </c>
      <c r="N1213" s="2430" t="s">
        <v>550</v>
      </c>
      <c r="O1213" s="2415"/>
      <c r="P1213" s="2882">
        <v>0</v>
      </c>
      <c r="Q1213" s="2383" t="s">
        <v>49</v>
      </c>
      <c r="R1213" s="2431">
        <v>1</v>
      </c>
      <c r="S1213" s="2383" t="s">
        <v>49</v>
      </c>
      <c r="T1213" s="2419" t="s">
        <v>579</v>
      </c>
      <c r="U1213" s="337"/>
      <c r="V1213" s="338"/>
      <c r="W1213" s="338"/>
      <c r="X1213" s="338"/>
      <c r="Y1213" s="338"/>
      <c r="Z1213" s="339"/>
      <c r="AA1213" s="338">
        <v>0</v>
      </c>
      <c r="AB1213" s="338">
        <v>1</v>
      </c>
      <c r="AC1213" s="338">
        <v>1</v>
      </c>
      <c r="AD1213" s="339"/>
      <c r="AE1213" s="339"/>
      <c r="AF1213" s="340"/>
    </row>
    <row r="1214" spans="1:33" ht="23.25" customHeight="1" x14ac:dyDescent="0.25">
      <c r="A1214" s="1221"/>
      <c r="B1214" s="1609"/>
      <c r="C1214" s="2433"/>
      <c r="D1214" s="2433"/>
      <c r="E1214" s="2433"/>
      <c r="F1214" s="2428"/>
      <c r="G1214" s="2428"/>
      <c r="H1214" s="2428"/>
      <c r="I1214" s="1927"/>
      <c r="J1214" s="1235"/>
      <c r="K1214" s="2084"/>
      <c r="L1214" s="1237" t="s">
        <v>580</v>
      </c>
      <c r="M1214" s="1237" t="s">
        <v>371</v>
      </c>
      <c r="N1214" s="2430"/>
      <c r="O1214" s="2416"/>
      <c r="P1214" s="2883"/>
      <c r="Q1214" s="2383"/>
      <c r="R1214" s="2431"/>
      <c r="S1214" s="2383"/>
      <c r="T1214" s="2419"/>
      <c r="U1214" s="249"/>
      <c r="V1214" s="250"/>
      <c r="W1214" s="250"/>
      <c r="X1214" s="250"/>
      <c r="Y1214" s="251"/>
      <c r="Z1214" s="249"/>
      <c r="AA1214" s="249"/>
      <c r="AB1214" s="249"/>
      <c r="AC1214" s="251">
        <v>1</v>
      </c>
      <c r="AD1214" s="249"/>
      <c r="AE1214" s="249"/>
      <c r="AF1214" s="252"/>
    </row>
    <row r="1215" spans="1:33" ht="15.75" x14ac:dyDescent="0.25">
      <c r="A1215" s="1221"/>
      <c r="B1215" s="1609"/>
      <c r="C1215" s="2433"/>
      <c r="D1215" s="2433"/>
      <c r="E1215" s="2433"/>
      <c r="F1215" s="2428"/>
      <c r="G1215" s="2428"/>
      <c r="H1215" s="2428"/>
      <c r="I1215" s="1927"/>
      <c r="J1215" s="1235"/>
      <c r="K1215" s="2084"/>
      <c r="L1215" s="1237" t="s">
        <v>581</v>
      </c>
      <c r="M1215" s="1237" t="s">
        <v>582</v>
      </c>
      <c r="N1215" s="2430"/>
      <c r="O1215" s="2416"/>
      <c r="P1215" s="2883"/>
      <c r="Q1215" s="2383"/>
      <c r="R1215" s="2431"/>
      <c r="S1215" s="2383"/>
      <c r="T1215" s="2419"/>
      <c r="U1215" s="249"/>
      <c r="V1215" s="249"/>
      <c r="W1215" s="249"/>
      <c r="X1215" s="249"/>
      <c r="Y1215" s="253"/>
      <c r="Z1215" s="249"/>
      <c r="AA1215" s="251">
        <v>1</v>
      </c>
      <c r="AB1215" s="251">
        <v>1</v>
      </c>
      <c r="AC1215" s="251">
        <v>1</v>
      </c>
      <c r="AD1215" s="251">
        <v>1</v>
      </c>
      <c r="AE1215" s="249"/>
      <c r="AF1215" s="252"/>
    </row>
    <row r="1216" spans="1:33" ht="26.25" customHeight="1" x14ac:dyDescent="0.25">
      <c r="A1216" s="1221"/>
      <c r="B1216" s="1609"/>
      <c r="C1216" s="2433"/>
      <c r="D1216" s="2433"/>
      <c r="E1216" s="2433"/>
      <c r="F1216" s="2428"/>
      <c r="G1216" s="2428"/>
      <c r="H1216" s="2428"/>
      <c r="I1216" s="1927"/>
      <c r="J1216" s="1235"/>
      <c r="K1216" s="2084"/>
      <c r="L1216" s="1237" t="s">
        <v>583</v>
      </c>
      <c r="M1216" s="1237" t="s">
        <v>371</v>
      </c>
      <c r="N1216" s="2430"/>
      <c r="O1216" s="2416"/>
      <c r="P1216" s="2883"/>
      <c r="Q1216" s="2383"/>
      <c r="R1216" s="2431"/>
      <c r="S1216" s="2383"/>
      <c r="T1216" s="2419"/>
      <c r="U1216" s="249"/>
      <c r="V1216" s="249"/>
      <c r="W1216" s="249"/>
      <c r="X1216" s="249"/>
      <c r="Y1216" s="250"/>
      <c r="Z1216" s="249"/>
      <c r="AA1216" s="249"/>
      <c r="AB1216" s="249"/>
      <c r="AC1216" s="249"/>
      <c r="AD1216" s="249"/>
      <c r="AE1216" s="249"/>
      <c r="AF1216" s="252"/>
    </row>
    <row r="1217" spans="1:32" ht="26.25" customHeight="1" x14ac:dyDescent="0.25">
      <c r="A1217" s="1221"/>
      <c r="B1217" s="1609"/>
      <c r="C1217" s="2433"/>
      <c r="D1217" s="2433"/>
      <c r="E1217" s="2433"/>
      <c r="F1217" s="2428"/>
      <c r="G1217" s="2428"/>
      <c r="H1217" s="2428"/>
      <c r="I1217" s="1927"/>
      <c r="J1217" s="1235"/>
      <c r="K1217" s="2084"/>
      <c r="L1217" s="1237" t="s">
        <v>584</v>
      </c>
      <c r="M1217" s="1237" t="s">
        <v>371</v>
      </c>
      <c r="N1217" s="2430"/>
      <c r="O1217" s="2416"/>
      <c r="P1217" s="2883"/>
      <c r="Q1217" s="2383"/>
      <c r="R1217" s="2431"/>
      <c r="S1217" s="2383"/>
      <c r="T1217" s="2419"/>
      <c r="U1217" s="249"/>
      <c r="V1217" s="249"/>
      <c r="W1217" s="249"/>
      <c r="X1217" s="249"/>
      <c r="Y1217" s="249"/>
      <c r="Z1217" s="250"/>
      <c r="AA1217" s="249"/>
      <c r="AB1217" s="249"/>
      <c r="AC1217" s="249"/>
      <c r="AD1217" s="249"/>
      <c r="AE1217" s="249"/>
      <c r="AF1217" s="252"/>
    </row>
    <row r="1218" spans="1:32" ht="26.25" customHeight="1" x14ac:dyDescent="0.25">
      <c r="A1218" s="1221"/>
      <c r="B1218" s="1609"/>
      <c r="C1218" s="2433"/>
      <c r="D1218" s="2433"/>
      <c r="E1218" s="2433"/>
      <c r="F1218" s="2428"/>
      <c r="G1218" s="2428"/>
      <c r="H1218" s="2428"/>
      <c r="I1218" s="1927"/>
      <c r="J1218" s="1235"/>
      <c r="K1218" s="2084"/>
      <c r="L1218" s="1237" t="s">
        <v>585</v>
      </c>
      <c r="M1218" s="1237" t="s">
        <v>371</v>
      </c>
      <c r="N1218" s="2430"/>
      <c r="O1218" s="2416"/>
      <c r="P1218" s="2883"/>
      <c r="Q1218" s="2383"/>
      <c r="R1218" s="2431"/>
      <c r="S1218" s="2383"/>
      <c r="T1218" s="2419"/>
      <c r="U1218" s="249"/>
      <c r="V1218" s="249"/>
      <c r="W1218" s="249"/>
      <c r="X1218" s="249"/>
      <c r="Y1218" s="249"/>
      <c r="Z1218" s="249"/>
      <c r="AA1218" s="250"/>
      <c r="AB1218" s="249"/>
      <c r="AC1218" s="249"/>
      <c r="AD1218" s="249"/>
      <c r="AE1218" s="249"/>
      <c r="AF1218" s="252"/>
    </row>
    <row r="1219" spans="1:32" ht="26.25" customHeight="1" x14ac:dyDescent="0.25">
      <c r="A1219" s="1221">
        <v>126</v>
      </c>
      <c r="B1219" s="1609"/>
      <c r="C1219" s="2433"/>
      <c r="D1219" s="2433"/>
      <c r="E1219" s="2433"/>
      <c r="F1219" s="2428"/>
      <c r="G1219" s="2428"/>
      <c r="H1219" s="2428"/>
      <c r="I1219" s="1927"/>
      <c r="J1219" s="1235"/>
      <c r="K1219" s="2084"/>
      <c r="L1219" s="1237" t="s">
        <v>586</v>
      </c>
      <c r="M1219" s="1237" t="s">
        <v>371</v>
      </c>
      <c r="N1219" s="2430"/>
      <c r="O1219" s="2416"/>
      <c r="P1219" s="2883"/>
      <c r="Q1219" s="2383"/>
      <c r="R1219" s="2431"/>
      <c r="S1219" s="2383"/>
      <c r="T1219" s="2419"/>
      <c r="U1219" s="249"/>
      <c r="V1219" s="249"/>
      <c r="W1219" s="249"/>
      <c r="X1219" s="249"/>
      <c r="Y1219" s="249"/>
      <c r="Z1219" s="249"/>
      <c r="AA1219" s="250"/>
      <c r="AB1219" s="249"/>
      <c r="AC1219" s="249"/>
      <c r="AD1219" s="249"/>
      <c r="AE1219" s="249"/>
      <c r="AF1219" s="252"/>
    </row>
    <row r="1220" spans="1:32" ht="26.25" customHeight="1" x14ac:dyDescent="0.25">
      <c r="A1220" s="1221"/>
      <c r="B1220" s="1609"/>
      <c r="C1220" s="2433"/>
      <c r="D1220" s="2433"/>
      <c r="E1220" s="2433"/>
      <c r="F1220" s="2428"/>
      <c r="G1220" s="2428"/>
      <c r="H1220" s="2428"/>
      <c r="I1220" s="1927"/>
      <c r="J1220" s="1235"/>
      <c r="K1220" s="2084"/>
      <c r="L1220" s="1238" t="s">
        <v>587</v>
      </c>
      <c r="M1220" s="1238" t="s">
        <v>371</v>
      </c>
      <c r="N1220" s="1239"/>
      <c r="O1220" s="2416"/>
      <c r="P1220" s="2883"/>
      <c r="Q1220" s="2383"/>
      <c r="R1220" s="2431"/>
      <c r="S1220" s="2383"/>
      <c r="T1220" s="2419"/>
      <c r="U1220" s="256"/>
      <c r="V1220" s="256"/>
      <c r="W1220" s="256"/>
      <c r="X1220" s="256"/>
      <c r="Y1220" s="256"/>
      <c r="Z1220" s="256"/>
      <c r="AA1220" s="257"/>
      <c r="AB1220" s="256"/>
      <c r="AC1220" s="256"/>
      <c r="AD1220" s="256"/>
      <c r="AE1220" s="256"/>
      <c r="AF1220" s="258"/>
    </row>
    <row r="1221" spans="1:32" ht="26.25" customHeight="1" x14ac:dyDescent="0.25">
      <c r="A1221" s="1221"/>
      <c r="B1221" s="1609"/>
      <c r="C1221" s="2433"/>
      <c r="D1221" s="2433"/>
      <c r="E1221" s="2433"/>
      <c r="F1221" s="2428"/>
      <c r="G1221" s="2428"/>
      <c r="H1221" s="2428"/>
      <c r="I1221" s="1927"/>
      <c r="J1221" s="1235"/>
      <c r="K1221" s="2084"/>
      <c r="L1221" s="1238" t="s">
        <v>588</v>
      </c>
      <c r="M1221" s="1238" t="s">
        <v>371</v>
      </c>
      <c r="N1221" s="1239" t="s">
        <v>241</v>
      </c>
      <c r="O1221" s="2416"/>
      <c r="P1221" s="2883"/>
      <c r="Q1221" s="2383"/>
      <c r="R1221" s="2431"/>
      <c r="S1221" s="2383"/>
      <c r="T1221" s="2419"/>
      <c r="U1221" s="256"/>
      <c r="V1221" s="256"/>
      <c r="W1221" s="256"/>
      <c r="X1221" s="256"/>
      <c r="Y1221" s="256"/>
      <c r="Z1221" s="256"/>
      <c r="AA1221" s="257"/>
      <c r="AB1221" s="256"/>
      <c r="AC1221" s="256"/>
      <c r="AD1221" s="256"/>
      <c r="AE1221" s="256"/>
      <c r="AF1221" s="258"/>
    </row>
    <row r="1222" spans="1:32" ht="38.25" customHeight="1" x14ac:dyDescent="0.25">
      <c r="A1222" s="1221"/>
      <c r="B1222" s="1609"/>
      <c r="C1222" s="2433"/>
      <c r="D1222" s="2433"/>
      <c r="E1222" s="2433"/>
      <c r="F1222" s="2428"/>
      <c r="G1222" s="2428"/>
      <c r="H1222" s="2428"/>
      <c r="I1222" s="1927"/>
      <c r="J1222" s="1235"/>
      <c r="K1222" s="2084"/>
      <c r="L1222" s="1238" t="s">
        <v>589</v>
      </c>
      <c r="M1222" s="1238" t="s">
        <v>590</v>
      </c>
      <c r="N1222" s="1239" t="s">
        <v>591</v>
      </c>
      <c r="O1222" s="2416"/>
      <c r="P1222" s="2883"/>
      <c r="Q1222" s="2383"/>
      <c r="R1222" s="2431"/>
      <c r="S1222" s="2383"/>
      <c r="T1222" s="2419"/>
      <c r="U1222" s="256"/>
      <c r="V1222" s="256"/>
      <c r="W1222" s="256"/>
      <c r="X1222" s="256"/>
      <c r="Y1222" s="256"/>
      <c r="Z1222" s="256"/>
      <c r="AA1222" s="257"/>
      <c r="AB1222" s="256"/>
      <c r="AC1222" s="256"/>
      <c r="AD1222" s="256"/>
      <c r="AE1222" s="256"/>
      <c r="AF1222" s="258"/>
    </row>
    <row r="1223" spans="1:32" ht="49.5" customHeight="1" x14ac:dyDescent="0.25">
      <c r="A1223" s="1221"/>
      <c r="B1223" s="1609"/>
      <c r="C1223" s="2433"/>
      <c r="D1223" s="2433"/>
      <c r="E1223" s="2433"/>
      <c r="F1223" s="2428"/>
      <c r="G1223" s="2428"/>
      <c r="H1223" s="2428"/>
      <c r="I1223" s="1927"/>
      <c r="J1223" s="1235"/>
      <c r="K1223" s="2084"/>
      <c r="L1223" s="1238" t="s">
        <v>592</v>
      </c>
      <c r="M1223" s="1238" t="s">
        <v>590</v>
      </c>
      <c r="N1223" s="1239"/>
      <c r="O1223" s="2416"/>
      <c r="P1223" s="2883"/>
      <c r="Q1223" s="2383"/>
      <c r="R1223" s="2431"/>
      <c r="S1223" s="2383"/>
      <c r="T1223" s="2419"/>
      <c r="U1223" s="256"/>
      <c r="V1223" s="256"/>
      <c r="W1223" s="256"/>
      <c r="X1223" s="256"/>
      <c r="Y1223" s="256"/>
      <c r="Z1223" s="256"/>
      <c r="AA1223" s="257"/>
      <c r="AB1223" s="256"/>
      <c r="AC1223" s="256"/>
      <c r="AD1223" s="256"/>
      <c r="AE1223" s="256"/>
      <c r="AF1223" s="258"/>
    </row>
    <row r="1224" spans="1:32" s="1415" customFormat="1" ht="42" customHeight="1" x14ac:dyDescent="0.25">
      <c r="A1224" s="2118" t="s">
        <v>2595</v>
      </c>
      <c r="B1224" s="2118"/>
      <c r="C1224" s="2118"/>
      <c r="D1224" s="2118"/>
      <c r="E1224" s="2118"/>
      <c r="F1224" s="2118"/>
      <c r="G1224" s="2118"/>
      <c r="H1224" s="2118"/>
      <c r="I1224" s="2118"/>
      <c r="J1224" s="2118"/>
      <c r="K1224" s="2118"/>
      <c r="L1224" s="2118"/>
      <c r="M1224" s="2118"/>
      <c r="N1224" s="2118"/>
      <c r="O1224" s="2118"/>
      <c r="P1224" s="2884">
        <f>SUM(P1213)</f>
        <v>0</v>
      </c>
      <c r="Q1224" s="2472"/>
      <c r="R1224" s="2472"/>
      <c r="S1224" s="2472"/>
      <c r="T1224" s="2472"/>
      <c r="U1224" s="2472"/>
      <c r="V1224" s="2472"/>
      <c r="W1224" s="2472"/>
      <c r="X1224" s="2472"/>
      <c r="Y1224" s="2472"/>
      <c r="Z1224" s="2472"/>
      <c r="AA1224" s="2472"/>
      <c r="AB1224" s="2472"/>
      <c r="AC1224" s="2472"/>
      <c r="AD1224" s="2472"/>
      <c r="AE1224" s="2472"/>
      <c r="AF1224" s="2472"/>
    </row>
    <row r="1225" spans="1:32" ht="29.25" thickBot="1" x14ac:dyDescent="0.5">
      <c r="A1225" s="2426" t="s">
        <v>374</v>
      </c>
      <c r="B1225" s="2388"/>
      <c r="C1225" s="2388"/>
      <c r="D1225" s="2388"/>
      <c r="E1225" s="2388"/>
      <c r="F1225" s="2388"/>
      <c r="G1225" s="2388"/>
      <c r="H1225" s="2388"/>
      <c r="I1225" s="2388"/>
      <c r="J1225" s="2388"/>
      <c r="K1225" s="2388"/>
      <c r="L1225" s="2388"/>
      <c r="M1225" s="2388"/>
      <c r="N1225" s="2388"/>
      <c r="O1225" s="2388"/>
      <c r="P1225" s="2388"/>
      <c r="Q1225" s="2388"/>
      <c r="R1225" s="2388"/>
      <c r="S1225" s="2388"/>
      <c r="T1225" s="2388"/>
      <c r="U1225" s="2388"/>
      <c r="V1225" s="2388"/>
      <c r="W1225" s="2388"/>
      <c r="X1225" s="2388"/>
      <c r="Y1225" s="2388"/>
      <c r="Z1225" s="2388"/>
      <c r="AA1225" s="2388"/>
      <c r="AB1225" s="2388"/>
      <c r="AC1225" s="2388"/>
      <c r="AD1225" s="2388"/>
      <c r="AE1225" s="2388"/>
      <c r="AF1225" s="2388"/>
    </row>
    <row r="1226" spans="1:32" ht="15.75" customHeight="1" thickBot="1" x14ac:dyDescent="0.3">
      <c r="A1226" s="1663" t="s">
        <v>2</v>
      </c>
      <c r="B1226" s="1677" t="s">
        <v>33</v>
      </c>
      <c r="C1226" s="1678"/>
      <c r="D1226" s="1679"/>
      <c r="E1226" s="1657" t="s">
        <v>38</v>
      </c>
      <c r="F1226" s="1661" t="s">
        <v>32</v>
      </c>
      <c r="G1226" s="1683" t="s">
        <v>39</v>
      </c>
      <c r="H1226" s="1684"/>
      <c r="I1226" s="1661" t="s">
        <v>43</v>
      </c>
      <c r="J1226" s="1661" t="s">
        <v>22</v>
      </c>
      <c r="K1226" s="1661" t="s">
        <v>37</v>
      </c>
      <c r="L1226" s="1663" t="s">
        <v>26</v>
      </c>
      <c r="M1226" s="1665" t="s">
        <v>3</v>
      </c>
      <c r="N1226" s="1667" t="s">
        <v>23</v>
      </c>
      <c r="O1226" s="1668"/>
      <c r="P1226" s="1669"/>
      <c r="Q1226" s="1657" t="s">
        <v>4</v>
      </c>
      <c r="R1226" s="1665" t="s">
        <v>5</v>
      </c>
      <c r="S1226" s="1661" t="s">
        <v>27</v>
      </c>
      <c r="T1226" s="1663" t="s">
        <v>6</v>
      </c>
      <c r="U1226" s="2045" t="s">
        <v>8</v>
      </c>
      <c r="V1226" s="2046"/>
      <c r="W1226" s="2046"/>
      <c r="X1226" s="2046"/>
      <c r="Y1226" s="2046"/>
      <c r="Z1226" s="2046"/>
      <c r="AA1226" s="2046"/>
      <c r="AB1226" s="2046"/>
      <c r="AC1226" s="2046"/>
      <c r="AD1226" s="2046"/>
      <c r="AE1226" s="2046"/>
      <c r="AF1226" s="2047"/>
    </row>
    <row r="1227" spans="1:32" ht="19.5" thickBot="1" x14ac:dyDescent="0.3">
      <c r="A1227" s="1662"/>
      <c r="B1227" s="1680"/>
      <c r="C1227" s="1681"/>
      <c r="D1227" s="1682"/>
      <c r="E1227" s="1658"/>
      <c r="F1227" s="1662"/>
      <c r="G1227" s="1685"/>
      <c r="H1227" s="1686"/>
      <c r="I1227" s="1662"/>
      <c r="J1227" s="1662"/>
      <c r="K1227" s="1662"/>
      <c r="L1227" s="1662"/>
      <c r="M1227" s="1658"/>
      <c r="N1227" s="1657" t="s">
        <v>24</v>
      </c>
      <c r="O1227" s="1659" t="s">
        <v>36</v>
      </c>
      <c r="P1227" s="1660"/>
      <c r="Q1227" s="1658"/>
      <c r="R1227" s="1658"/>
      <c r="S1227" s="1662"/>
      <c r="T1227" s="1662"/>
      <c r="U1227" s="2080" t="s">
        <v>28</v>
      </c>
      <c r="V1227" s="2081"/>
      <c r="W1227" s="2082"/>
      <c r="X1227" s="2080" t="s">
        <v>29</v>
      </c>
      <c r="Y1227" s="2081"/>
      <c r="Z1227" s="2082"/>
      <c r="AA1227" s="2080" t="s">
        <v>30</v>
      </c>
      <c r="AB1227" s="2081"/>
      <c r="AC1227" s="2082"/>
      <c r="AD1227" s="2080" t="s">
        <v>31</v>
      </c>
      <c r="AE1227" s="2081"/>
      <c r="AF1227" s="2082"/>
    </row>
    <row r="1228" spans="1:32" ht="38.25" thickBot="1" x14ac:dyDescent="0.3">
      <c r="A1228" s="1664"/>
      <c r="B1228" s="202" t="s">
        <v>34</v>
      </c>
      <c r="C1228" s="202" t="s">
        <v>35</v>
      </c>
      <c r="D1228" s="202" t="s">
        <v>200</v>
      </c>
      <c r="E1228" s="1658"/>
      <c r="F1228" s="1662"/>
      <c r="G1228" s="341" t="s">
        <v>40</v>
      </c>
      <c r="H1228" s="341" t="s">
        <v>41</v>
      </c>
      <c r="I1228" s="1662"/>
      <c r="J1228" s="1662"/>
      <c r="K1228" s="1662"/>
      <c r="L1228" s="1664"/>
      <c r="M1228" s="1666"/>
      <c r="N1228" s="1658"/>
      <c r="O1228" s="203" t="s">
        <v>25</v>
      </c>
      <c r="P1228" s="89" t="s">
        <v>0</v>
      </c>
      <c r="Q1228" s="1658"/>
      <c r="R1228" s="1666"/>
      <c r="S1228" s="1662"/>
      <c r="T1228" s="1664"/>
      <c r="U1228" s="89" t="s">
        <v>12</v>
      </c>
      <c r="V1228" s="89" t="s">
        <v>13</v>
      </c>
      <c r="W1228" s="89" t="s">
        <v>14</v>
      </c>
      <c r="X1228" s="89" t="s">
        <v>15</v>
      </c>
      <c r="Y1228" s="89" t="s">
        <v>16</v>
      </c>
      <c r="Z1228" s="89" t="s">
        <v>17</v>
      </c>
      <c r="AA1228" s="89" t="s">
        <v>18</v>
      </c>
      <c r="AB1228" s="89" t="s">
        <v>19</v>
      </c>
      <c r="AC1228" s="89" t="s">
        <v>20</v>
      </c>
      <c r="AD1228" s="89" t="s">
        <v>9</v>
      </c>
      <c r="AE1228" s="89" t="s">
        <v>10</v>
      </c>
      <c r="AF1228" s="89" t="s">
        <v>11</v>
      </c>
    </row>
    <row r="1229" spans="1:32" ht="31.5" x14ac:dyDescent="0.25">
      <c r="A1229" s="2434">
        <v>127</v>
      </c>
      <c r="B1229" s="2437" t="s">
        <v>134</v>
      </c>
      <c r="C1229" s="2437" t="s">
        <v>59</v>
      </c>
      <c r="D1229" s="2437" t="s">
        <v>60</v>
      </c>
      <c r="E1229" s="2437" t="s">
        <v>83</v>
      </c>
      <c r="F1229" s="2437" t="s">
        <v>55</v>
      </c>
      <c r="G1229" s="2437" t="s">
        <v>97</v>
      </c>
      <c r="H1229" s="2437" t="s">
        <v>115</v>
      </c>
      <c r="I1229" s="2440" t="s">
        <v>593</v>
      </c>
      <c r="J1229" s="2450" t="s">
        <v>594</v>
      </c>
      <c r="K1229" s="2264" t="s">
        <v>48</v>
      </c>
      <c r="L1229" s="806" t="s">
        <v>595</v>
      </c>
      <c r="M1229" s="806" t="s">
        <v>596</v>
      </c>
      <c r="N1229" s="1144"/>
      <c r="O1229" s="2215"/>
      <c r="P1229" s="2890">
        <v>0</v>
      </c>
      <c r="Q1229" s="805"/>
      <c r="R1229" s="334"/>
      <c r="S1229" s="334"/>
      <c r="T1229" s="806" t="s">
        <v>597</v>
      </c>
      <c r="U1229" s="329"/>
      <c r="V1229" s="236"/>
      <c r="W1229" s="236"/>
      <c r="X1229" s="236"/>
      <c r="Y1229" s="236"/>
      <c r="Z1229" s="237"/>
      <c r="AA1229" s="236"/>
      <c r="AB1229" s="236"/>
      <c r="AC1229" s="236"/>
      <c r="AD1229" s="237"/>
      <c r="AE1229" s="237"/>
      <c r="AF1229" s="238"/>
    </row>
    <row r="1230" spans="1:32" ht="110.25" x14ac:dyDescent="0.25">
      <c r="A1230" s="2435"/>
      <c r="B1230" s="2438"/>
      <c r="C1230" s="2438"/>
      <c r="D1230" s="2438"/>
      <c r="E1230" s="2438"/>
      <c r="F1230" s="2438"/>
      <c r="G1230" s="2438"/>
      <c r="H1230" s="2438"/>
      <c r="I1230" s="2441"/>
      <c r="J1230" s="2451"/>
      <c r="K1230" s="2265"/>
      <c r="L1230" s="808" t="s">
        <v>598</v>
      </c>
      <c r="M1230" s="809" t="s">
        <v>599</v>
      </c>
      <c r="N1230" s="808" t="s">
        <v>600</v>
      </c>
      <c r="O1230" s="2216"/>
      <c r="P1230" s="2891"/>
      <c r="Q1230" s="809"/>
      <c r="R1230" s="335"/>
      <c r="S1230" s="335"/>
      <c r="T1230" s="808" t="s">
        <v>601</v>
      </c>
      <c r="U1230" s="250"/>
      <c r="V1230" s="249"/>
      <c r="W1230" s="249"/>
      <c r="X1230" s="249"/>
      <c r="Y1230" s="251"/>
      <c r="Z1230" s="249"/>
      <c r="AA1230" s="249"/>
      <c r="AB1230" s="249"/>
      <c r="AC1230" s="251"/>
      <c r="AD1230" s="249"/>
      <c r="AE1230" s="249"/>
      <c r="AF1230" s="252"/>
    </row>
    <row r="1231" spans="1:32" ht="63" x14ac:dyDescent="0.25">
      <c r="A1231" s="2435"/>
      <c r="B1231" s="2438"/>
      <c r="C1231" s="2438"/>
      <c r="D1231" s="2438"/>
      <c r="E1231" s="2438"/>
      <c r="F1231" s="2438"/>
      <c r="G1231" s="2438"/>
      <c r="H1231" s="2438"/>
      <c r="I1231" s="2441"/>
      <c r="J1231" s="2451"/>
      <c r="K1231" s="2265"/>
      <c r="L1231" s="808" t="s">
        <v>602</v>
      </c>
      <c r="M1231" s="809" t="s">
        <v>599</v>
      </c>
      <c r="N1231" s="808" t="s">
        <v>603</v>
      </c>
      <c r="O1231" s="2216"/>
      <c r="P1231" s="2891"/>
      <c r="Q1231" s="809"/>
      <c r="R1231" s="335"/>
      <c r="S1231" s="335"/>
      <c r="T1231" s="808" t="s">
        <v>604</v>
      </c>
      <c r="U1231" s="249"/>
      <c r="V1231" s="250"/>
      <c r="W1231" s="249"/>
      <c r="X1231" s="249"/>
      <c r="Y1231" s="251"/>
      <c r="Z1231" s="249"/>
      <c r="AA1231" s="249"/>
      <c r="AB1231" s="249"/>
      <c r="AC1231" s="251"/>
      <c r="AD1231" s="249"/>
      <c r="AE1231" s="249"/>
      <c r="AF1231" s="252"/>
    </row>
    <row r="1232" spans="1:32" ht="15.75" x14ac:dyDescent="0.25">
      <c r="A1232" s="2435"/>
      <c r="B1232" s="2438"/>
      <c r="C1232" s="2438"/>
      <c r="D1232" s="2438"/>
      <c r="E1232" s="2438"/>
      <c r="F1232" s="2438"/>
      <c r="G1232" s="2438"/>
      <c r="H1232" s="2438"/>
      <c r="I1232" s="2441"/>
      <c r="J1232" s="2451"/>
      <c r="K1232" s="2265"/>
      <c r="L1232" s="808" t="s">
        <v>605</v>
      </c>
      <c r="M1232" s="808" t="s">
        <v>606</v>
      </c>
      <c r="N1232" s="1141"/>
      <c r="O1232" s="2216"/>
      <c r="P1232" s="2891"/>
      <c r="Q1232" s="216">
        <v>1</v>
      </c>
      <c r="R1232" s="335"/>
      <c r="S1232" s="335"/>
      <c r="T1232" s="808" t="s">
        <v>607</v>
      </c>
      <c r="U1232" s="249"/>
      <c r="V1232" s="249"/>
      <c r="W1232" s="250"/>
      <c r="X1232" s="249"/>
      <c r="Y1232" s="251"/>
      <c r="Z1232" s="249"/>
      <c r="AA1232" s="249"/>
      <c r="AB1232" s="249"/>
      <c r="AC1232" s="251"/>
      <c r="AD1232" s="249"/>
      <c r="AE1232" s="249"/>
      <c r="AF1232" s="252"/>
    </row>
    <row r="1233" spans="1:32" ht="47.25" x14ac:dyDescent="0.25">
      <c r="A1233" s="2435"/>
      <c r="B1233" s="2438"/>
      <c r="C1233" s="2438"/>
      <c r="D1233" s="2438"/>
      <c r="E1233" s="2438"/>
      <c r="F1233" s="2438"/>
      <c r="G1233" s="2438"/>
      <c r="H1233" s="2438"/>
      <c r="I1233" s="2441"/>
      <c r="J1233" s="2451"/>
      <c r="K1233" s="2265"/>
      <c r="L1233" s="808" t="s">
        <v>608</v>
      </c>
      <c r="M1233" s="808" t="s">
        <v>609</v>
      </c>
      <c r="N1233" s="1141"/>
      <c r="O1233" s="2216"/>
      <c r="P1233" s="2891"/>
      <c r="Q1233" s="216">
        <v>1</v>
      </c>
      <c r="R1233" s="335"/>
      <c r="S1233" s="335"/>
      <c r="T1233" s="808" t="s">
        <v>610</v>
      </c>
      <c r="U1233" s="249"/>
      <c r="V1233" s="249"/>
      <c r="W1233" s="250"/>
      <c r="X1233" s="249"/>
      <c r="Y1233" s="251"/>
      <c r="Z1233" s="249"/>
      <c r="AA1233" s="251"/>
      <c r="AB1233" s="251"/>
      <c r="AC1233" s="251"/>
      <c r="AD1233" s="251"/>
      <c r="AE1233" s="249"/>
      <c r="AF1233" s="252"/>
    </row>
    <row r="1234" spans="1:32" ht="15.75" x14ac:dyDescent="0.25">
      <c r="A1234" s="2435"/>
      <c r="B1234" s="2438"/>
      <c r="C1234" s="2438"/>
      <c r="D1234" s="2438"/>
      <c r="E1234" s="2438"/>
      <c r="F1234" s="2438"/>
      <c r="G1234" s="2438"/>
      <c r="H1234" s="2438"/>
      <c r="I1234" s="2441"/>
      <c r="J1234" s="2451"/>
      <c r="K1234" s="2265"/>
      <c r="L1234" s="808" t="s">
        <v>611</v>
      </c>
      <c r="M1234" s="808" t="s">
        <v>612</v>
      </c>
      <c r="N1234" s="1141"/>
      <c r="O1234" s="2216"/>
      <c r="P1234" s="2891"/>
      <c r="Q1234" s="809"/>
      <c r="R1234" s="335"/>
      <c r="S1234" s="335"/>
      <c r="T1234" s="808" t="s">
        <v>613</v>
      </c>
      <c r="U1234" s="249"/>
      <c r="V1234" s="249"/>
      <c r="W1234" s="250"/>
      <c r="X1234" s="249"/>
      <c r="Y1234" s="249"/>
      <c r="Z1234" s="249"/>
      <c r="AA1234" s="249"/>
      <c r="AB1234" s="249"/>
      <c r="AC1234" s="249"/>
      <c r="AD1234" s="249"/>
      <c r="AE1234" s="249"/>
      <c r="AF1234" s="252"/>
    </row>
    <row r="1235" spans="1:32" ht="31.5" x14ac:dyDescent="0.25">
      <c r="A1235" s="2435"/>
      <c r="B1235" s="2438"/>
      <c r="C1235" s="2438"/>
      <c r="D1235" s="2438"/>
      <c r="E1235" s="2438"/>
      <c r="F1235" s="2438"/>
      <c r="G1235" s="2438"/>
      <c r="H1235" s="2438"/>
      <c r="I1235" s="2441"/>
      <c r="J1235" s="2451"/>
      <c r="K1235" s="2265"/>
      <c r="L1235" s="808" t="s">
        <v>614</v>
      </c>
      <c r="M1235" s="808" t="s">
        <v>615</v>
      </c>
      <c r="N1235" s="1141"/>
      <c r="O1235" s="2216"/>
      <c r="P1235" s="2891"/>
      <c r="Q1235" s="809"/>
      <c r="R1235" s="335"/>
      <c r="S1235" s="335"/>
      <c r="T1235" s="808" t="s">
        <v>616</v>
      </c>
      <c r="U1235" s="249"/>
      <c r="V1235" s="249"/>
      <c r="W1235" s="249"/>
      <c r="X1235" s="250"/>
      <c r="Y1235" s="250"/>
      <c r="Z1235" s="249"/>
      <c r="AA1235" s="249"/>
      <c r="AB1235" s="249"/>
      <c r="AC1235" s="249"/>
      <c r="AD1235" s="249"/>
      <c r="AE1235" s="249"/>
      <c r="AF1235" s="252"/>
    </row>
    <row r="1236" spans="1:32" ht="15.75" x14ac:dyDescent="0.25">
      <c r="A1236" s="2435"/>
      <c r="B1236" s="2438"/>
      <c r="C1236" s="2438"/>
      <c r="D1236" s="2438"/>
      <c r="E1236" s="2438"/>
      <c r="F1236" s="2438"/>
      <c r="G1236" s="2438"/>
      <c r="H1236" s="2438"/>
      <c r="I1236" s="2441"/>
      <c r="J1236" s="2451"/>
      <c r="K1236" s="2265"/>
      <c r="L1236" s="808" t="s">
        <v>617</v>
      </c>
      <c r="M1236" s="808" t="s">
        <v>618</v>
      </c>
      <c r="N1236" s="1141"/>
      <c r="O1236" s="2216"/>
      <c r="P1236" s="2891"/>
      <c r="Q1236" s="216">
        <v>1</v>
      </c>
      <c r="R1236" s="335"/>
      <c r="S1236" s="335"/>
      <c r="T1236" s="808" t="s">
        <v>619</v>
      </c>
      <c r="U1236" s="249"/>
      <c r="V1236" s="249"/>
      <c r="W1236" s="249"/>
      <c r="X1236" s="249"/>
      <c r="Y1236" s="249"/>
      <c r="Z1236" s="250"/>
      <c r="AA1236" s="249"/>
      <c r="AB1236" s="249"/>
      <c r="AC1236" s="249"/>
      <c r="AD1236" s="249"/>
      <c r="AE1236" s="249"/>
      <c r="AF1236" s="252"/>
    </row>
    <row r="1237" spans="1:32" ht="15.75" x14ac:dyDescent="0.25">
      <c r="A1237" s="2435"/>
      <c r="B1237" s="2438"/>
      <c r="C1237" s="2438"/>
      <c r="D1237" s="2438"/>
      <c r="E1237" s="2438"/>
      <c r="F1237" s="2438"/>
      <c r="G1237" s="2438"/>
      <c r="H1237" s="2438"/>
      <c r="I1237" s="2441"/>
      <c r="J1237" s="2451"/>
      <c r="K1237" s="2265"/>
      <c r="L1237" s="808" t="s">
        <v>620</v>
      </c>
      <c r="M1237" s="808" t="s">
        <v>612</v>
      </c>
      <c r="N1237" s="1141"/>
      <c r="O1237" s="2216"/>
      <c r="P1237" s="2891"/>
      <c r="Q1237" s="216">
        <v>1</v>
      </c>
      <c r="R1237" s="335"/>
      <c r="S1237" s="335"/>
      <c r="T1237" s="808" t="s">
        <v>621</v>
      </c>
      <c r="U1237" s="249"/>
      <c r="V1237" s="249"/>
      <c r="W1237" s="249"/>
      <c r="X1237" s="249"/>
      <c r="Y1237" s="249"/>
      <c r="Z1237" s="250"/>
      <c r="AA1237" s="249"/>
      <c r="AB1237" s="249"/>
      <c r="AC1237" s="249"/>
      <c r="AD1237" s="249"/>
      <c r="AE1237" s="249"/>
      <c r="AF1237" s="252"/>
    </row>
    <row r="1238" spans="1:32" ht="15.75" x14ac:dyDescent="0.25">
      <c r="A1238" s="2435"/>
      <c r="B1238" s="2438"/>
      <c r="C1238" s="2438"/>
      <c r="D1238" s="2438"/>
      <c r="E1238" s="2438"/>
      <c r="F1238" s="2438"/>
      <c r="G1238" s="2438"/>
      <c r="H1238" s="2438"/>
      <c r="I1238" s="2441"/>
      <c r="J1238" s="2451"/>
      <c r="K1238" s="2265"/>
      <c r="L1238" s="808" t="s">
        <v>622</v>
      </c>
      <c r="M1238" s="808" t="s">
        <v>623</v>
      </c>
      <c r="N1238" s="1141"/>
      <c r="O1238" s="2216"/>
      <c r="P1238" s="2891"/>
      <c r="Q1238" s="809"/>
      <c r="R1238" s="335"/>
      <c r="S1238" s="335"/>
      <c r="T1238" s="808" t="s">
        <v>624</v>
      </c>
      <c r="U1238" s="249"/>
      <c r="V1238" s="249"/>
      <c r="W1238" s="249"/>
      <c r="X1238" s="249"/>
      <c r="Y1238" s="249"/>
      <c r="Z1238" s="249"/>
      <c r="AA1238" s="250"/>
      <c r="AB1238" s="249"/>
      <c r="AC1238" s="249"/>
      <c r="AD1238" s="249"/>
      <c r="AE1238" s="249"/>
      <c r="AF1238" s="252"/>
    </row>
    <row r="1239" spans="1:32" ht="15.75" x14ac:dyDescent="0.25">
      <c r="A1239" s="2435"/>
      <c r="B1239" s="2438"/>
      <c r="C1239" s="2438"/>
      <c r="D1239" s="2438"/>
      <c r="E1239" s="2438"/>
      <c r="F1239" s="2438"/>
      <c r="G1239" s="2438"/>
      <c r="H1239" s="2438"/>
      <c r="I1239" s="2441"/>
      <c r="J1239" s="2451"/>
      <c r="K1239" s="2265"/>
      <c r="L1239" s="808" t="s">
        <v>625</v>
      </c>
      <c r="M1239" s="808" t="s">
        <v>626</v>
      </c>
      <c r="N1239" s="1141"/>
      <c r="O1239" s="2216"/>
      <c r="P1239" s="2891"/>
      <c r="Q1239" s="809"/>
      <c r="R1239" s="335"/>
      <c r="S1239" s="335"/>
      <c r="T1239" s="808" t="s">
        <v>627</v>
      </c>
      <c r="U1239" s="249"/>
      <c r="V1239" s="249"/>
      <c r="W1239" s="249"/>
      <c r="X1239" s="249"/>
      <c r="Y1239" s="249"/>
      <c r="Z1239" s="249"/>
      <c r="AA1239" s="250"/>
      <c r="AB1239" s="249"/>
      <c r="AC1239" s="249"/>
      <c r="AD1239" s="249"/>
      <c r="AE1239" s="249"/>
      <c r="AF1239" s="252"/>
    </row>
    <row r="1240" spans="1:32" ht="110.25" x14ac:dyDescent="0.25">
      <c r="A1240" s="2435"/>
      <c r="B1240" s="2438"/>
      <c r="C1240" s="2438"/>
      <c r="D1240" s="2438"/>
      <c r="E1240" s="2438"/>
      <c r="F1240" s="2438"/>
      <c r="G1240" s="2438"/>
      <c r="H1240" s="2438"/>
      <c r="I1240" s="2441"/>
      <c r="J1240" s="2451"/>
      <c r="K1240" s="2265"/>
      <c r="L1240" s="808" t="s">
        <v>628</v>
      </c>
      <c r="M1240" s="808" t="s">
        <v>599</v>
      </c>
      <c r="N1240" s="808" t="s">
        <v>629</v>
      </c>
      <c r="O1240" s="2216"/>
      <c r="P1240" s="2891"/>
      <c r="Q1240" s="216">
        <v>1</v>
      </c>
      <c r="R1240" s="335"/>
      <c r="S1240" s="335"/>
      <c r="T1240" s="808" t="s">
        <v>630</v>
      </c>
      <c r="U1240" s="249"/>
      <c r="V1240" s="249"/>
      <c r="W1240" s="249"/>
      <c r="X1240" s="249"/>
      <c r="Y1240" s="249"/>
      <c r="Z1240" s="249"/>
      <c r="AA1240" s="250"/>
      <c r="AB1240" s="250"/>
      <c r="AC1240" s="250"/>
      <c r="AD1240" s="250"/>
      <c r="AE1240" s="250"/>
      <c r="AF1240" s="332"/>
    </row>
    <row r="1241" spans="1:32" ht="126.75" thickBot="1" x14ac:dyDescent="0.3">
      <c r="A1241" s="2436"/>
      <c r="B1241" s="2439"/>
      <c r="C1241" s="2439"/>
      <c r="D1241" s="2439"/>
      <c r="E1241" s="2439"/>
      <c r="F1241" s="2439"/>
      <c r="G1241" s="2439"/>
      <c r="H1241" s="2439"/>
      <c r="I1241" s="2442"/>
      <c r="J1241" s="2452"/>
      <c r="K1241" s="2282"/>
      <c r="L1241" s="807" t="s">
        <v>631</v>
      </c>
      <c r="M1241" s="807" t="s">
        <v>599</v>
      </c>
      <c r="N1241" s="807" t="s">
        <v>603</v>
      </c>
      <c r="O1241" s="2217"/>
      <c r="P1241" s="2892"/>
      <c r="Q1241" s="217">
        <v>1</v>
      </c>
      <c r="R1241" s="1175"/>
      <c r="S1241" s="1175"/>
      <c r="T1241" s="807" t="s">
        <v>632</v>
      </c>
      <c r="U1241" s="261"/>
      <c r="V1241" s="261"/>
      <c r="W1241" s="261"/>
      <c r="X1241" s="261"/>
      <c r="Y1241" s="261"/>
      <c r="Z1241" s="261"/>
      <c r="AA1241" s="262"/>
      <c r="AB1241" s="262"/>
      <c r="AC1241" s="262"/>
      <c r="AD1241" s="262"/>
      <c r="AE1241" s="262"/>
      <c r="AF1241" s="1176"/>
    </row>
    <row r="1242" spans="1:32" ht="110.25" x14ac:dyDescent="0.25">
      <c r="A1242" s="2232">
        <v>128</v>
      </c>
      <c r="B1242" s="1782" t="s">
        <v>61</v>
      </c>
      <c r="C1242" s="1782" t="s">
        <v>66</v>
      </c>
      <c r="D1242" s="1782" t="s">
        <v>73</v>
      </c>
      <c r="E1242" s="1782" t="s">
        <v>89</v>
      </c>
      <c r="F1242" s="1782" t="s">
        <v>55</v>
      </c>
      <c r="G1242" s="1782" t="s">
        <v>97</v>
      </c>
      <c r="H1242" s="1782" t="s">
        <v>115</v>
      </c>
      <c r="I1242" s="2443" t="s">
        <v>633</v>
      </c>
      <c r="J1242" s="2446" t="s">
        <v>594</v>
      </c>
      <c r="K1242" s="2229" t="s">
        <v>48</v>
      </c>
      <c r="L1242" s="1119" t="s">
        <v>634</v>
      </c>
      <c r="M1242" s="1119" t="s">
        <v>635</v>
      </c>
      <c r="N1242" s="1119" t="s">
        <v>600</v>
      </c>
      <c r="O1242" s="2229"/>
      <c r="P1242" s="2893">
        <v>0</v>
      </c>
      <c r="Q1242" s="1122">
        <v>1</v>
      </c>
      <c r="R1242" s="1232"/>
      <c r="S1242" s="1232"/>
      <c r="T1242" s="1119" t="s">
        <v>636</v>
      </c>
      <c r="U1242" s="329"/>
      <c r="V1242" s="342"/>
      <c r="W1242" s="342"/>
      <c r="X1242" s="342"/>
      <c r="Y1242" s="342"/>
      <c r="Z1242" s="806"/>
      <c r="AA1242" s="342"/>
      <c r="AB1242" s="342"/>
      <c r="AC1242" s="342"/>
      <c r="AD1242" s="806"/>
      <c r="AE1242" s="806"/>
      <c r="AF1242" s="1177"/>
    </row>
    <row r="1243" spans="1:32" ht="110.25" x14ac:dyDescent="0.25">
      <c r="A1243" s="2233"/>
      <c r="B1243" s="1783"/>
      <c r="C1243" s="1783"/>
      <c r="D1243" s="1783"/>
      <c r="E1243" s="1783"/>
      <c r="F1243" s="1783"/>
      <c r="G1243" s="1783"/>
      <c r="H1243" s="1783"/>
      <c r="I1243" s="2444"/>
      <c r="J1243" s="2447"/>
      <c r="K1243" s="2230"/>
      <c r="L1243" s="1120" t="s">
        <v>637</v>
      </c>
      <c r="M1243" s="1120" t="s">
        <v>635</v>
      </c>
      <c r="N1243" s="1120" t="s">
        <v>600</v>
      </c>
      <c r="O1243" s="2230"/>
      <c r="P1243" s="2894"/>
      <c r="Q1243" s="1123">
        <v>1</v>
      </c>
      <c r="R1243" s="1233"/>
      <c r="S1243" s="1233"/>
      <c r="T1243" s="1120" t="s">
        <v>638</v>
      </c>
      <c r="U1243" s="250"/>
      <c r="V1243" s="808"/>
      <c r="W1243" s="808"/>
      <c r="X1243" s="808"/>
      <c r="Y1243" s="343"/>
      <c r="Z1243" s="808"/>
      <c r="AA1243" s="808"/>
      <c r="AB1243" s="808"/>
      <c r="AC1243" s="343"/>
      <c r="AD1243" s="808"/>
      <c r="AE1243" s="808"/>
      <c r="AF1243" s="1178"/>
    </row>
    <row r="1244" spans="1:32" ht="63" x14ac:dyDescent="0.25">
      <c r="A1244" s="2233"/>
      <c r="B1244" s="1783"/>
      <c r="C1244" s="1783"/>
      <c r="D1244" s="1783"/>
      <c r="E1244" s="1783"/>
      <c r="F1244" s="1783"/>
      <c r="G1244" s="1783"/>
      <c r="H1244" s="1783"/>
      <c r="I1244" s="2444"/>
      <c r="J1244" s="2447"/>
      <c r="K1244" s="2230"/>
      <c r="L1244" s="1120" t="s">
        <v>639</v>
      </c>
      <c r="M1244" s="1120" t="s">
        <v>635</v>
      </c>
      <c r="N1244" s="1120" t="s">
        <v>603</v>
      </c>
      <c r="O1244" s="2230"/>
      <c r="P1244" s="2894"/>
      <c r="Q1244" s="1123">
        <v>1</v>
      </c>
      <c r="R1244" s="1233"/>
      <c r="S1244" s="1233"/>
      <c r="T1244" s="1120" t="s">
        <v>640</v>
      </c>
      <c r="U1244" s="250"/>
      <c r="V1244" s="808"/>
      <c r="W1244" s="808"/>
      <c r="X1244" s="808"/>
      <c r="Y1244" s="343"/>
      <c r="Z1244" s="808"/>
      <c r="AA1244" s="808"/>
      <c r="AB1244" s="808"/>
      <c r="AC1244" s="343"/>
      <c r="AD1244" s="808"/>
      <c r="AE1244" s="808"/>
      <c r="AF1244" s="1178"/>
    </row>
    <row r="1245" spans="1:32" ht="15.75" x14ac:dyDescent="0.25">
      <c r="A1245" s="2233"/>
      <c r="B1245" s="1783"/>
      <c r="C1245" s="1783"/>
      <c r="D1245" s="1783"/>
      <c r="E1245" s="1783"/>
      <c r="F1245" s="1783"/>
      <c r="G1245" s="1783"/>
      <c r="H1245" s="1783"/>
      <c r="I1245" s="2444"/>
      <c r="J1245" s="2447"/>
      <c r="K1245" s="2230"/>
      <c r="L1245" s="1120" t="s">
        <v>605</v>
      </c>
      <c r="M1245" s="1120" t="s">
        <v>606</v>
      </c>
      <c r="N1245" s="1120"/>
      <c r="O1245" s="2230"/>
      <c r="P1245" s="2894"/>
      <c r="Q1245" s="1123">
        <v>1</v>
      </c>
      <c r="R1245" s="1233"/>
      <c r="S1245" s="1233"/>
      <c r="T1245" s="1117" t="s">
        <v>607</v>
      </c>
      <c r="U1245" s="808"/>
      <c r="V1245" s="250"/>
      <c r="W1245" s="808"/>
      <c r="X1245" s="808"/>
      <c r="Y1245" s="343"/>
      <c r="Z1245" s="808"/>
      <c r="AA1245" s="343"/>
      <c r="AB1245" s="343"/>
      <c r="AC1245" s="343"/>
      <c r="AD1245" s="343"/>
      <c r="AE1245" s="808"/>
      <c r="AF1245" s="1178"/>
    </row>
    <row r="1246" spans="1:32" ht="47.25" x14ac:dyDescent="0.25">
      <c r="A1246" s="2233"/>
      <c r="B1246" s="1783"/>
      <c r="C1246" s="1783"/>
      <c r="D1246" s="1783"/>
      <c r="E1246" s="1783"/>
      <c r="F1246" s="1783"/>
      <c r="G1246" s="1783"/>
      <c r="H1246" s="1783"/>
      <c r="I1246" s="2444"/>
      <c r="J1246" s="2447"/>
      <c r="K1246" s="2230"/>
      <c r="L1246" s="1120" t="s">
        <v>641</v>
      </c>
      <c r="M1246" s="1120" t="s">
        <v>618</v>
      </c>
      <c r="N1246" s="1120"/>
      <c r="O1246" s="2230"/>
      <c r="P1246" s="2894"/>
      <c r="Q1246" s="1123">
        <v>1</v>
      </c>
      <c r="R1246" s="1233"/>
      <c r="S1246" s="1233"/>
      <c r="T1246" s="1120" t="s">
        <v>610</v>
      </c>
      <c r="U1246" s="808"/>
      <c r="V1246" s="250"/>
      <c r="W1246" s="808"/>
      <c r="X1246" s="808"/>
      <c r="Y1246" s="343"/>
      <c r="Z1246" s="808"/>
      <c r="AA1246" s="343"/>
      <c r="AB1246" s="343"/>
      <c r="AC1246" s="343"/>
      <c r="AD1246" s="343"/>
      <c r="AE1246" s="808"/>
      <c r="AF1246" s="1178"/>
    </row>
    <row r="1247" spans="1:32" ht="15.75" x14ac:dyDescent="0.25">
      <c r="A1247" s="2233"/>
      <c r="B1247" s="1783"/>
      <c r="C1247" s="1783"/>
      <c r="D1247" s="1783"/>
      <c r="E1247" s="1783"/>
      <c r="F1247" s="1783"/>
      <c r="G1247" s="1783"/>
      <c r="H1247" s="1783"/>
      <c r="I1247" s="2444"/>
      <c r="J1247" s="2447"/>
      <c r="K1247" s="2230"/>
      <c r="L1247" s="1120" t="s">
        <v>642</v>
      </c>
      <c r="M1247" s="1120" t="s">
        <v>643</v>
      </c>
      <c r="N1247" s="1120"/>
      <c r="O1247" s="2230"/>
      <c r="P1247" s="2894"/>
      <c r="Q1247" s="1123">
        <v>1</v>
      </c>
      <c r="R1247" s="1233"/>
      <c r="S1247" s="1233"/>
      <c r="T1247" s="1120" t="s">
        <v>613</v>
      </c>
      <c r="U1247" s="808"/>
      <c r="V1247" s="808"/>
      <c r="W1247" s="250"/>
      <c r="X1247" s="808"/>
      <c r="Y1247" s="343"/>
      <c r="Z1247" s="808"/>
      <c r="AA1247" s="343"/>
      <c r="AB1247" s="343"/>
      <c r="AC1247" s="343"/>
      <c r="AD1247" s="343"/>
      <c r="AE1247" s="808"/>
      <c r="AF1247" s="1178"/>
    </row>
    <row r="1248" spans="1:32" ht="31.5" x14ac:dyDescent="0.25">
      <c r="A1248" s="2233"/>
      <c r="B1248" s="1783"/>
      <c r="C1248" s="1783"/>
      <c r="D1248" s="1783"/>
      <c r="E1248" s="1783"/>
      <c r="F1248" s="1783"/>
      <c r="G1248" s="1783"/>
      <c r="H1248" s="1783"/>
      <c r="I1248" s="2444"/>
      <c r="J1248" s="2447"/>
      <c r="K1248" s="2230"/>
      <c r="L1248" s="1120" t="s">
        <v>611</v>
      </c>
      <c r="M1248" s="1120" t="s">
        <v>612</v>
      </c>
      <c r="N1248" s="1120"/>
      <c r="O1248" s="2230"/>
      <c r="P1248" s="2894"/>
      <c r="Q1248" s="1123">
        <v>1</v>
      </c>
      <c r="R1248" s="1233"/>
      <c r="S1248" s="1233"/>
      <c r="T1248" s="1120" t="s">
        <v>616</v>
      </c>
      <c r="U1248" s="808"/>
      <c r="V1248" s="808"/>
      <c r="W1248" s="250"/>
      <c r="X1248" s="808"/>
      <c r="Y1248" s="343"/>
      <c r="Z1248" s="808"/>
      <c r="AA1248" s="343"/>
      <c r="AB1248" s="343"/>
      <c r="AC1248" s="343"/>
      <c r="AD1248" s="343"/>
      <c r="AE1248" s="808"/>
      <c r="AF1248" s="1178"/>
    </row>
    <row r="1249" spans="1:32" ht="30" customHeight="1" x14ac:dyDescent="0.25">
      <c r="A1249" s="2233"/>
      <c r="B1249" s="1783"/>
      <c r="C1249" s="1783"/>
      <c r="D1249" s="1783"/>
      <c r="E1249" s="1783"/>
      <c r="F1249" s="1783"/>
      <c r="G1249" s="1783"/>
      <c r="H1249" s="1783"/>
      <c r="I1249" s="2444"/>
      <c r="J1249" s="2447"/>
      <c r="K1249" s="2230"/>
      <c r="L1249" s="1120" t="s">
        <v>614</v>
      </c>
      <c r="M1249" s="1120" t="s">
        <v>615</v>
      </c>
      <c r="N1249" s="1120"/>
      <c r="O1249" s="2230"/>
      <c r="P1249" s="2894"/>
      <c r="Q1249" s="1123">
        <v>1</v>
      </c>
      <c r="R1249" s="1233"/>
      <c r="S1249" s="1233"/>
      <c r="T1249" s="1120" t="s">
        <v>619</v>
      </c>
      <c r="U1249" s="808"/>
      <c r="V1249" s="808"/>
      <c r="W1249" s="808"/>
      <c r="X1249" s="250"/>
      <c r="Y1249" s="250"/>
      <c r="Z1249" s="808"/>
      <c r="AA1249" s="343"/>
      <c r="AB1249" s="343"/>
      <c r="AC1249" s="343"/>
      <c r="AD1249" s="343"/>
      <c r="AE1249" s="808"/>
      <c r="AF1249" s="1178"/>
    </row>
    <row r="1250" spans="1:32" ht="15.75" x14ac:dyDescent="0.25">
      <c r="A1250" s="2233"/>
      <c r="B1250" s="1783"/>
      <c r="C1250" s="1783"/>
      <c r="D1250" s="1783"/>
      <c r="E1250" s="1783"/>
      <c r="F1250" s="1783"/>
      <c r="G1250" s="1783"/>
      <c r="H1250" s="1783"/>
      <c r="I1250" s="2444"/>
      <c r="J1250" s="2447"/>
      <c r="K1250" s="2230"/>
      <c r="L1250" s="1120" t="s">
        <v>617</v>
      </c>
      <c r="M1250" s="1120" t="s">
        <v>618</v>
      </c>
      <c r="N1250" s="1120"/>
      <c r="O1250" s="2230"/>
      <c r="P1250" s="2894"/>
      <c r="Q1250" s="1123">
        <v>1</v>
      </c>
      <c r="R1250" s="1233"/>
      <c r="S1250" s="1233"/>
      <c r="T1250" s="1120" t="s">
        <v>621</v>
      </c>
      <c r="U1250" s="808"/>
      <c r="V1250" s="102"/>
      <c r="W1250" s="102"/>
      <c r="X1250" s="808"/>
      <c r="Y1250" s="250"/>
      <c r="Z1250" s="808"/>
      <c r="AA1250" s="343"/>
      <c r="AB1250" s="343"/>
      <c r="AC1250" s="343"/>
      <c r="AD1250" s="343"/>
      <c r="AE1250" s="808"/>
      <c r="AF1250" s="1178"/>
    </row>
    <row r="1251" spans="1:32" ht="15.75" x14ac:dyDescent="0.25">
      <c r="A1251" s="2233"/>
      <c r="B1251" s="1783"/>
      <c r="C1251" s="1783"/>
      <c r="D1251" s="1783"/>
      <c r="E1251" s="1783"/>
      <c r="F1251" s="1783"/>
      <c r="G1251" s="1783"/>
      <c r="H1251" s="1783"/>
      <c r="I1251" s="2444"/>
      <c r="J1251" s="2447"/>
      <c r="K1251" s="2230"/>
      <c r="L1251" s="1120" t="s">
        <v>620</v>
      </c>
      <c r="M1251" s="1120" t="s">
        <v>612</v>
      </c>
      <c r="N1251" s="1120"/>
      <c r="O1251" s="2230"/>
      <c r="P1251" s="2894"/>
      <c r="Q1251" s="1123">
        <v>1</v>
      </c>
      <c r="R1251" s="1233"/>
      <c r="S1251" s="1233"/>
      <c r="T1251" s="1120" t="s">
        <v>621</v>
      </c>
      <c r="U1251" s="808"/>
      <c r="V1251" s="808"/>
      <c r="W1251" s="808"/>
      <c r="X1251" s="102"/>
      <c r="Y1251" s="808"/>
      <c r="Z1251" s="250"/>
      <c r="AA1251" s="343"/>
      <c r="AB1251" s="343"/>
      <c r="AC1251" s="343"/>
      <c r="AD1251" s="102"/>
      <c r="AE1251" s="808"/>
      <c r="AF1251" s="1178"/>
    </row>
    <row r="1252" spans="1:32" ht="15.75" x14ac:dyDescent="0.25">
      <c r="A1252" s="2233"/>
      <c r="B1252" s="1783"/>
      <c r="C1252" s="1783"/>
      <c r="D1252" s="1783"/>
      <c r="E1252" s="1783"/>
      <c r="F1252" s="1783"/>
      <c r="G1252" s="1783"/>
      <c r="H1252" s="1783"/>
      <c r="I1252" s="2444"/>
      <c r="J1252" s="2447"/>
      <c r="K1252" s="2230"/>
      <c r="L1252" s="1120" t="s">
        <v>644</v>
      </c>
      <c r="M1252" s="1120" t="s">
        <v>645</v>
      </c>
      <c r="N1252" s="1120"/>
      <c r="O1252" s="2230"/>
      <c r="P1252" s="2894"/>
      <c r="Q1252" s="1123">
        <v>1</v>
      </c>
      <c r="R1252" s="1233"/>
      <c r="S1252" s="1233"/>
      <c r="T1252" s="1120" t="s">
        <v>627</v>
      </c>
      <c r="U1252" s="808"/>
      <c r="V1252" s="808"/>
      <c r="W1252" s="808"/>
      <c r="X1252" s="102"/>
      <c r="Y1252" s="808"/>
      <c r="Z1252" s="343"/>
      <c r="AA1252" s="250"/>
      <c r="AB1252" s="343"/>
      <c r="AC1252" s="343"/>
      <c r="AD1252" s="102"/>
      <c r="AE1252" s="808"/>
      <c r="AF1252" s="1178"/>
    </row>
    <row r="1253" spans="1:32" ht="62.25" customHeight="1" x14ac:dyDescent="0.25">
      <c r="A1253" s="2233"/>
      <c r="B1253" s="1783"/>
      <c r="C1253" s="1783"/>
      <c r="D1253" s="1783"/>
      <c r="E1253" s="1783"/>
      <c r="F1253" s="1783"/>
      <c r="G1253" s="1783"/>
      <c r="H1253" s="1783"/>
      <c r="I1253" s="2444"/>
      <c r="J1253" s="2447"/>
      <c r="K1253" s="2230"/>
      <c r="L1253" s="1120" t="s">
        <v>628</v>
      </c>
      <c r="M1253" s="1120" t="s">
        <v>635</v>
      </c>
      <c r="N1253" s="1120" t="s">
        <v>629</v>
      </c>
      <c r="O1253" s="2230"/>
      <c r="P1253" s="2894"/>
      <c r="Q1253" s="1123">
        <v>1</v>
      </c>
      <c r="R1253" s="1233"/>
      <c r="S1253" s="1233"/>
      <c r="T1253" s="1120" t="s">
        <v>630</v>
      </c>
      <c r="U1253" s="808"/>
      <c r="V1253" s="808"/>
      <c r="W1253" s="808"/>
      <c r="X1253" s="102"/>
      <c r="Y1253" s="102"/>
      <c r="Z1253" s="102"/>
      <c r="AA1253" s="250"/>
      <c r="AB1253" s="250"/>
      <c r="AC1253" s="250"/>
      <c r="AD1253" s="250"/>
      <c r="AE1253" s="250"/>
      <c r="AF1253" s="332"/>
    </row>
    <row r="1254" spans="1:32" ht="129" customHeight="1" thickBot="1" x14ac:dyDescent="0.3">
      <c r="A1254" s="2234"/>
      <c r="B1254" s="1784"/>
      <c r="C1254" s="1784"/>
      <c r="D1254" s="1784"/>
      <c r="E1254" s="1784"/>
      <c r="F1254" s="1784"/>
      <c r="G1254" s="1784"/>
      <c r="H1254" s="1784"/>
      <c r="I1254" s="2445"/>
      <c r="J1254" s="2448"/>
      <c r="K1254" s="2231"/>
      <c r="L1254" s="1121" t="s">
        <v>631</v>
      </c>
      <c r="M1254" s="1121" t="s">
        <v>635</v>
      </c>
      <c r="N1254" s="1121" t="s">
        <v>600</v>
      </c>
      <c r="O1254" s="2231"/>
      <c r="P1254" s="2895"/>
      <c r="Q1254" s="1124">
        <v>1</v>
      </c>
      <c r="R1254" s="1240"/>
      <c r="S1254" s="1240"/>
      <c r="T1254" s="1121" t="s">
        <v>632</v>
      </c>
      <c r="U1254" s="807"/>
      <c r="V1254" s="807"/>
      <c r="W1254" s="807"/>
      <c r="X1254" s="103"/>
      <c r="Y1254" s="103"/>
      <c r="Z1254" s="103"/>
      <c r="AA1254" s="262"/>
      <c r="AB1254" s="262"/>
      <c r="AC1254" s="262"/>
      <c r="AD1254" s="262"/>
      <c r="AE1254" s="262"/>
      <c r="AF1254" s="1176"/>
    </row>
    <row r="1255" spans="1:32" ht="76.5" customHeight="1" x14ac:dyDescent="0.25">
      <c r="A1255" s="2434">
        <v>129</v>
      </c>
      <c r="B1255" s="2437" t="s">
        <v>61</v>
      </c>
      <c r="C1255" s="2437" t="s">
        <v>63</v>
      </c>
      <c r="D1255" s="2437" t="s">
        <v>69</v>
      </c>
      <c r="E1255" s="2437" t="s">
        <v>85</v>
      </c>
      <c r="F1255" s="2437" t="s">
        <v>55</v>
      </c>
      <c r="G1255" s="2437" t="s">
        <v>97</v>
      </c>
      <c r="H1255" s="2437" t="s">
        <v>115</v>
      </c>
      <c r="I1255" s="2458" t="s">
        <v>646</v>
      </c>
      <c r="J1255" s="2450" t="s">
        <v>594</v>
      </c>
      <c r="K1255" s="2455" t="s">
        <v>647</v>
      </c>
      <c r="L1255" s="806" t="s">
        <v>648</v>
      </c>
      <c r="M1255" s="806" t="s">
        <v>635</v>
      </c>
      <c r="N1255" s="806" t="s">
        <v>629</v>
      </c>
      <c r="O1255" s="806"/>
      <c r="P1255" s="2896">
        <v>0</v>
      </c>
      <c r="Q1255" s="806"/>
      <c r="R1255" s="215">
        <v>1</v>
      </c>
      <c r="S1255" s="344"/>
      <c r="T1255" s="806" t="s">
        <v>649</v>
      </c>
      <c r="U1255" s="329"/>
      <c r="V1255" s="329"/>
      <c r="W1255" s="342"/>
      <c r="X1255" s="342"/>
      <c r="Y1255" s="342"/>
      <c r="Z1255" s="806"/>
      <c r="AA1255" s="342"/>
      <c r="AB1255" s="342"/>
      <c r="AC1255" s="342"/>
      <c r="AD1255" s="806"/>
      <c r="AE1255" s="806"/>
      <c r="AF1255" s="1177"/>
    </row>
    <row r="1256" spans="1:32" ht="76.5" customHeight="1" x14ac:dyDescent="0.25">
      <c r="A1256" s="2435"/>
      <c r="B1256" s="2438"/>
      <c r="C1256" s="2438"/>
      <c r="D1256" s="2438"/>
      <c r="E1256" s="2438"/>
      <c r="F1256" s="2438"/>
      <c r="G1256" s="2438"/>
      <c r="H1256" s="2438"/>
      <c r="I1256" s="2459"/>
      <c r="J1256" s="2451"/>
      <c r="K1256" s="2456"/>
      <c r="L1256" s="808" t="s">
        <v>650</v>
      </c>
      <c r="M1256" s="808" t="s">
        <v>635</v>
      </c>
      <c r="N1256" s="808" t="s">
        <v>629</v>
      </c>
      <c r="O1256" s="808"/>
      <c r="P1256" s="2897"/>
      <c r="Q1256" s="808"/>
      <c r="R1256" s="216">
        <v>1</v>
      </c>
      <c r="S1256" s="345"/>
      <c r="T1256" s="808" t="s">
        <v>651</v>
      </c>
      <c r="U1256" s="343"/>
      <c r="V1256" s="250"/>
      <c r="W1256" s="250"/>
      <c r="X1256" s="343"/>
      <c r="Y1256" s="343"/>
      <c r="Z1256" s="808"/>
      <c r="AA1256" s="343"/>
      <c r="AB1256" s="343"/>
      <c r="AC1256" s="343"/>
      <c r="AD1256" s="808"/>
      <c r="AE1256" s="808"/>
      <c r="AF1256" s="1178"/>
    </row>
    <row r="1257" spans="1:32" ht="27" customHeight="1" x14ac:dyDescent="0.25">
      <c r="A1257" s="2435"/>
      <c r="B1257" s="2438"/>
      <c r="C1257" s="2438"/>
      <c r="D1257" s="2438"/>
      <c r="E1257" s="2438"/>
      <c r="F1257" s="2438"/>
      <c r="G1257" s="2438"/>
      <c r="H1257" s="2438"/>
      <c r="I1257" s="2459"/>
      <c r="J1257" s="2451"/>
      <c r="K1257" s="2456"/>
      <c r="L1257" s="808" t="s">
        <v>605</v>
      </c>
      <c r="M1257" s="808" t="s">
        <v>606</v>
      </c>
      <c r="N1257" s="102"/>
      <c r="O1257" s="808"/>
      <c r="P1257" s="2897"/>
      <c r="Q1257" s="808"/>
      <c r="R1257" s="216">
        <v>1</v>
      </c>
      <c r="S1257" s="345"/>
      <c r="T1257" s="808" t="s">
        <v>606</v>
      </c>
      <c r="U1257" s="343"/>
      <c r="V1257" s="343"/>
      <c r="W1257" s="343"/>
      <c r="X1257" s="250"/>
      <c r="Y1257" s="343"/>
      <c r="Z1257" s="808"/>
      <c r="AA1257" s="343"/>
      <c r="AB1257" s="343"/>
      <c r="AC1257" s="343"/>
      <c r="AD1257" s="808"/>
      <c r="AE1257" s="808"/>
      <c r="AF1257" s="1178"/>
    </row>
    <row r="1258" spans="1:32" ht="15.75" x14ac:dyDescent="0.25">
      <c r="A1258" s="2435"/>
      <c r="B1258" s="2438"/>
      <c r="C1258" s="2438"/>
      <c r="D1258" s="2438"/>
      <c r="E1258" s="2438"/>
      <c r="F1258" s="2438"/>
      <c r="G1258" s="2438"/>
      <c r="H1258" s="2438"/>
      <c r="I1258" s="2459"/>
      <c r="J1258" s="2451"/>
      <c r="K1258" s="2456"/>
      <c r="L1258" s="808" t="s">
        <v>641</v>
      </c>
      <c r="M1258" s="808" t="s">
        <v>618</v>
      </c>
      <c r="N1258" s="102"/>
      <c r="O1258" s="808"/>
      <c r="P1258" s="2897"/>
      <c r="Q1258" s="808"/>
      <c r="R1258" s="216">
        <v>1</v>
      </c>
      <c r="S1258" s="345"/>
      <c r="T1258" s="808" t="s">
        <v>607</v>
      </c>
      <c r="U1258" s="343"/>
      <c r="V1258" s="343"/>
      <c r="W1258" s="343"/>
      <c r="X1258" s="250"/>
      <c r="Y1258" s="343"/>
      <c r="Z1258" s="808"/>
      <c r="AA1258" s="343"/>
      <c r="AB1258" s="343"/>
      <c r="AC1258" s="343"/>
      <c r="AD1258" s="808"/>
      <c r="AE1258" s="808"/>
      <c r="AF1258" s="1178"/>
    </row>
    <row r="1259" spans="1:32" ht="15.75" x14ac:dyDescent="0.25">
      <c r="A1259" s="2435"/>
      <c r="B1259" s="2438"/>
      <c r="C1259" s="2438"/>
      <c r="D1259" s="2438"/>
      <c r="E1259" s="2438"/>
      <c r="F1259" s="2438"/>
      <c r="G1259" s="2438"/>
      <c r="H1259" s="2438"/>
      <c r="I1259" s="2459"/>
      <c r="J1259" s="2451"/>
      <c r="K1259" s="2456"/>
      <c r="L1259" s="808" t="s">
        <v>611</v>
      </c>
      <c r="M1259" s="808" t="s">
        <v>612</v>
      </c>
      <c r="N1259" s="102"/>
      <c r="O1259" s="808"/>
      <c r="P1259" s="2897"/>
      <c r="Q1259" s="808"/>
      <c r="R1259" s="216">
        <v>1</v>
      </c>
      <c r="S1259" s="345"/>
      <c r="T1259" s="808" t="s">
        <v>613</v>
      </c>
      <c r="U1259" s="343"/>
      <c r="V1259" s="343"/>
      <c r="W1259" s="343"/>
      <c r="X1259" s="250"/>
      <c r="Y1259" s="343"/>
      <c r="Z1259" s="808"/>
      <c r="AA1259" s="343"/>
      <c r="AB1259" s="343"/>
      <c r="AC1259" s="343"/>
      <c r="AD1259" s="808"/>
      <c r="AE1259" s="808"/>
      <c r="AF1259" s="1178"/>
    </row>
    <row r="1260" spans="1:32" ht="47.25" x14ac:dyDescent="0.25">
      <c r="A1260" s="2435"/>
      <c r="B1260" s="2438"/>
      <c r="C1260" s="2438"/>
      <c r="D1260" s="2438"/>
      <c r="E1260" s="2438"/>
      <c r="F1260" s="2438"/>
      <c r="G1260" s="2438"/>
      <c r="H1260" s="2438"/>
      <c r="I1260" s="2459"/>
      <c r="J1260" s="2451"/>
      <c r="K1260" s="2456"/>
      <c r="L1260" s="808" t="s">
        <v>614</v>
      </c>
      <c r="M1260" s="808" t="s">
        <v>615</v>
      </c>
      <c r="N1260" s="808"/>
      <c r="O1260" s="808"/>
      <c r="P1260" s="2897"/>
      <c r="Q1260" s="808"/>
      <c r="R1260" s="216">
        <v>1</v>
      </c>
      <c r="S1260" s="345"/>
      <c r="T1260" s="808" t="s">
        <v>652</v>
      </c>
      <c r="U1260" s="343"/>
      <c r="V1260" s="343"/>
      <c r="W1260" s="343"/>
      <c r="X1260" s="343"/>
      <c r="Y1260" s="250"/>
      <c r="Z1260" s="250"/>
      <c r="AA1260" s="343"/>
      <c r="AB1260" s="343"/>
      <c r="AC1260" s="343"/>
      <c r="AD1260" s="808"/>
      <c r="AE1260" s="808"/>
      <c r="AF1260" s="1178"/>
    </row>
    <row r="1261" spans="1:32" ht="15.75" x14ac:dyDescent="0.25">
      <c r="A1261" s="2435"/>
      <c r="B1261" s="2438"/>
      <c r="C1261" s="2438"/>
      <c r="D1261" s="2438"/>
      <c r="E1261" s="2438"/>
      <c r="F1261" s="2438"/>
      <c r="G1261" s="2438"/>
      <c r="H1261" s="2438"/>
      <c r="I1261" s="2459"/>
      <c r="J1261" s="2451"/>
      <c r="K1261" s="2456"/>
      <c r="L1261" s="808" t="s">
        <v>617</v>
      </c>
      <c r="M1261" s="808" t="s">
        <v>618</v>
      </c>
      <c r="N1261" s="808"/>
      <c r="O1261" s="808"/>
      <c r="P1261" s="2897"/>
      <c r="Q1261" s="808"/>
      <c r="R1261" s="216">
        <v>1</v>
      </c>
      <c r="S1261" s="345"/>
      <c r="T1261" s="808" t="s">
        <v>653</v>
      </c>
      <c r="U1261" s="808"/>
      <c r="V1261" s="808"/>
      <c r="W1261" s="808"/>
      <c r="X1261" s="808"/>
      <c r="Y1261" s="343"/>
      <c r="Z1261" s="808"/>
      <c r="AA1261" s="250"/>
      <c r="AB1261" s="808"/>
      <c r="AC1261" s="343"/>
      <c r="AD1261" s="808"/>
      <c r="AE1261" s="808"/>
      <c r="AF1261" s="1178"/>
    </row>
    <row r="1262" spans="1:32" ht="31.5" x14ac:dyDescent="0.25">
      <c r="A1262" s="2435"/>
      <c r="B1262" s="2438"/>
      <c r="C1262" s="2438"/>
      <c r="D1262" s="2438"/>
      <c r="E1262" s="2438"/>
      <c r="F1262" s="2438"/>
      <c r="G1262" s="2438"/>
      <c r="H1262" s="2438"/>
      <c r="I1262" s="2459"/>
      <c r="J1262" s="2451"/>
      <c r="K1262" s="2456"/>
      <c r="L1262" s="808" t="s">
        <v>620</v>
      </c>
      <c r="M1262" s="808" t="s">
        <v>612</v>
      </c>
      <c r="N1262" s="808"/>
      <c r="O1262" s="808"/>
      <c r="P1262" s="2897"/>
      <c r="Q1262" s="808"/>
      <c r="R1262" s="216">
        <v>1</v>
      </c>
      <c r="S1262" s="345"/>
      <c r="T1262" s="808" t="s">
        <v>654</v>
      </c>
      <c r="U1262" s="808"/>
      <c r="V1262" s="808"/>
      <c r="W1262" s="808"/>
      <c r="X1262" s="808"/>
      <c r="Y1262" s="343"/>
      <c r="Z1262" s="808"/>
      <c r="AA1262" s="250"/>
      <c r="AB1262" s="250"/>
      <c r="AC1262" s="343"/>
      <c r="AD1262" s="808"/>
      <c r="AE1262" s="808"/>
      <c r="AF1262" s="1178"/>
    </row>
    <row r="1263" spans="1:32" ht="21.75" customHeight="1" x14ac:dyDescent="0.25">
      <c r="A1263" s="2435"/>
      <c r="B1263" s="2438"/>
      <c r="C1263" s="2438"/>
      <c r="D1263" s="2438"/>
      <c r="E1263" s="2438"/>
      <c r="F1263" s="2438"/>
      <c r="G1263" s="2438"/>
      <c r="H1263" s="2438"/>
      <c r="I1263" s="2459"/>
      <c r="J1263" s="2451"/>
      <c r="K1263" s="2456"/>
      <c r="L1263" s="808" t="s">
        <v>622</v>
      </c>
      <c r="M1263" s="808" t="s">
        <v>609</v>
      </c>
      <c r="N1263" s="808"/>
      <c r="O1263" s="808"/>
      <c r="P1263" s="2897"/>
      <c r="Q1263" s="808"/>
      <c r="R1263" s="216">
        <v>1</v>
      </c>
      <c r="S1263" s="345"/>
      <c r="T1263" s="808" t="s">
        <v>624</v>
      </c>
      <c r="U1263" s="808"/>
      <c r="V1263" s="808"/>
      <c r="W1263" s="808"/>
      <c r="X1263" s="808"/>
      <c r="Y1263" s="343"/>
      <c r="Z1263" s="808"/>
      <c r="AA1263" s="808"/>
      <c r="AB1263" s="250"/>
      <c r="AC1263" s="343"/>
      <c r="AD1263" s="808"/>
      <c r="AE1263" s="808"/>
      <c r="AF1263" s="1178"/>
    </row>
    <row r="1264" spans="1:32" ht="31.5" x14ac:dyDescent="0.25">
      <c r="A1264" s="2435"/>
      <c r="B1264" s="2438"/>
      <c r="C1264" s="2438"/>
      <c r="D1264" s="2438"/>
      <c r="E1264" s="2438"/>
      <c r="F1264" s="2438"/>
      <c r="G1264" s="2438"/>
      <c r="H1264" s="2438"/>
      <c r="I1264" s="2459"/>
      <c r="J1264" s="2451"/>
      <c r="K1264" s="2456"/>
      <c r="L1264" s="808" t="s">
        <v>625</v>
      </c>
      <c r="M1264" s="808" t="s">
        <v>655</v>
      </c>
      <c r="N1264" s="808"/>
      <c r="O1264" s="808"/>
      <c r="P1264" s="2897"/>
      <c r="Q1264" s="808"/>
      <c r="R1264" s="216">
        <v>1</v>
      </c>
      <c r="S1264" s="345"/>
      <c r="T1264" s="808" t="s">
        <v>656</v>
      </c>
      <c r="U1264" s="808"/>
      <c r="V1264" s="808"/>
      <c r="W1264" s="808"/>
      <c r="X1264" s="808"/>
      <c r="Y1264" s="343"/>
      <c r="Z1264" s="808"/>
      <c r="AA1264" s="343"/>
      <c r="AB1264" s="250"/>
      <c r="AC1264" s="343"/>
      <c r="AD1264" s="343"/>
      <c r="AE1264" s="808"/>
      <c r="AF1264" s="1178"/>
    </row>
    <row r="1265" spans="1:32" ht="94.5" x14ac:dyDescent="0.25">
      <c r="A1265" s="2435"/>
      <c r="B1265" s="2438"/>
      <c r="C1265" s="2438"/>
      <c r="D1265" s="2438"/>
      <c r="E1265" s="2438"/>
      <c r="F1265" s="2438"/>
      <c r="G1265" s="2438"/>
      <c r="H1265" s="2438"/>
      <c r="I1265" s="2459"/>
      <c r="J1265" s="2451"/>
      <c r="K1265" s="2456"/>
      <c r="L1265" s="808" t="s">
        <v>628</v>
      </c>
      <c r="M1265" s="808" t="s">
        <v>635</v>
      </c>
      <c r="N1265" s="808" t="s">
        <v>629</v>
      </c>
      <c r="O1265" s="808"/>
      <c r="P1265" s="2897"/>
      <c r="Q1265" s="808"/>
      <c r="R1265" s="216">
        <v>0.8</v>
      </c>
      <c r="S1265" s="345"/>
      <c r="T1265" s="808" t="s">
        <v>657</v>
      </c>
      <c r="U1265" s="808"/>
      <c r="V1265" s="808"/>
      <c r="W1265" s="808"/>
      <c r="X1265" s="808"/>
      <c r="Y1265" s="343"/>
      <c r="Z1265" s="808"/>
      <c r="AA1265" s="343"/>
      <c r="AB1265" s="250"/>
      <c r="AC1265" s="250"/>
      <c r="AD1265" s="250"/>
      <c r="AE1265" s="250"/>
      <c r="AF1265" s="332"/>
    </row>
    <row r="1266" spans="1:32" ht="126.75" thickBot="1" x14ac:dyDescent="0.3">
      <c r="A1266" s="2436"/>
      <c r="B1266" s="2439"/>
      <c r="C1266" s="2439"/>
      <c r="D1266" s="2439"/>
      <c r="E1266" s="2439"/>
      <c r="F1266" s="2439"/>
      <c r="G1266" s="2439"/>
      <c r="H1266" s="2439"/>
      <c r="I1266" s="2460"/>
      <c r="J1266" s="2452"/>
      <c r="K1266" s="2457"/>
      <c r="L1266" s="807" t="s">
        <v>631</v>
      </c>
      <c r="M1266" s="807" t="s">
        <v>635</v>
      </c>
      <c r="N1266" s="807" t="s">
        <v>600</v>
      </c>
      <c r="O1266" s="807"/>
      <c r="P1266" s="2898"/>
      <c r="Q1266" s="807"/>
      <c r="R1266" s="217">
        <v>0.8</v>
      </c>
      <c r="S1266" s="346"/>
      <c r="T1266" s="807" t="s">
        <v>632</v>
      </c>
      <c r="U1266" s="807"/>
      <c r="V1266" s="807"/>
      <c r="W1266" s="807"/>
      <c r="X1266" s="807"/>
      <c r="Y1266" s="347"/>
      <c r="Z1266" s="807"/>
      <c r="AA1266" s="347"/>
      <c r="AB1266" s="262"/>
      <c r="AC1266" s="262"/>
      <c r="AD1266" s="262"/>
      <c r="AE1266" s="262"/>
      <c r="AF1266" s="1176"/>
    </row>
    <row r="1267" spans="1:32" ht="141.75" x14ac:dyDescent="0.25">
      <c r="A1267" s="2232">
        <v>130</v>
      </c>
      <c r="B1267" s="1782" t="s">
        <v>61</v>
      </c>
      <c r="C1267" s="1782" t="s">
        <v>63</v>
      </c>
      <c r="D1267" s="1782" t="s">
        <v>69</v>
      </c>
      <c r="E1267" s="1782" t="s">
        <v>86</v>
      </c>
      <c r="F1267" s="1782" t="s">
        <v>55</v>
      </c>
      <c r="G1267" s="1782" t="s">
        <v>97</v>
      </c>
      <c r="H1267" s="1782" t="s">
        <v>115</v>
      </c>
      <c r="I1267" s="2449" t="s">
        <v>658</v>
      </c>
      <c r="J1267" s="2446" t="s">
        <v>594</v>
      </c>
      <c r="K1267" s="1241" t="s">
        <v>647</v>
      </c>
      <c r="L1267" s="1119" t="s">
        <v>659</v>
      </c>
      <c r="M1267" s="1119" t="s">
        <v>635</v>
      </c>
      <c r="N1267" s="1119" t="s">
        <v>629</v>
      </c>
      <c r="O1267" s="1119"/>
      <c r="P1267" s="2899">
        <v>0</v>
      </c>
      <c r="Q1267" s="1119"/>
      <c r="R1267" s="2453">
        <v>1</v>
      </c>
      <c r="S1267" s="1242"/>
      <c r="T1267" s="1119" t="s">
        <v>660</v>
      </c>
      <c r="U1267" s="329"/>
      <c r="V1267" s="329"/>
      <c r="W1267" s="329"/>
      <c r="X1267" s="329"/>
      <c r="Y1267" s="329"/>
      <c r="Z1267" s="329"/>
      <c r="AA1267" s="342"/>
      <c r="AB1267" s="342"/>
      <c r="AC1267" s="342"/>
      <c r="AD1267" s="806"/>
      <c r="AE1267" s="806"/>
      <c r="AF1267" s="1177"/>
    </row>
    <row r="1268" spans="1:32" ht="142.5" thickBot="1" x14ac:dyDescent="0.3">
      <c r="A1268" s="2234"/>
      <c r="B1268" s="1784"/>
      <c r="C1268" s="1784"/>
      <c r="D1268" s="1784"/>
      <c r="E1268" s="1784"/>
      <c r="F1268" s="1784"/>
      <c r="G1268" s="1784"/>
      <c r="H1268" s="1784"/>
      <c r="I1268" s="2445"/>
      <c r="J1268" s="2448"/>
      <c r="K1268" s="1243" t="s">
        <v>647</v>
      </c>
      <c r="L1268" s="1121" t="s">
        <v>631</v>
      </c>
      <c r="M1268" s="1121" t="s">
        <v>635</v>
      </c>
      <c r="N1268" s="1121" t="s">
        <v>603</v>
      </c>
      <c r="O1268" s="1121"/>
      <c r="P1268" s="2900"/>
      <c r="Q1268" s="1121"/>
      <c r="R1268" s="2454"/>
      <c r="S1268" s="1244"/>
      <c r="T1268" s="1121" t="s">
        <v>661</v>
      </c>
      <c r="U1268" s="262"/>
      <c r="V1268" s="262"/>
      <c r="W1268" s="262"/>
      <c r="X1268" s="262"/>
      <c r="Y1268" s="262"/>
      <c r="Z1268" s="262"/>
      <c r="AA1268" s="347"/>
      <c r="AB1268" s="347"/>
      <c r="AC1268" s="347"/>
      <c r="AD1268" s="807"/>
      <c r="AE1268" s="807"/>
      <c r="AF1268" s="1179"/>
    </row>
    <row r="1269" spans="1:32" ht="141.75" x14ac:dyDescent="0.25">
      <c r="A1269" s="2434">
        <v>131</v>
      </c>
      <c r="B1269" s="2437" t="s">
        <v>61</v>
      </c>
      <c r="C1269" s="2437" t="s">
        <v>63</v>
      </c>
      <c r="D1269" s="2437" t="s">
        <v>69</v>
      </c>
      <c r="E1269" s="2437" t="s">
        <v>85</v>
      </c>
      <c r="F1269" s="2437" t="s">
        <v>55</v>
      </c>
      <c r="G1269" s="2437" t="s">
        <v>97</v>
      </c>
      <c r="H1269" s="2437" t="s">
        <v>115</v>
      </c>
      <c r="I1269" s="2458" t="s">
        <v>662</v>
      </c>
      <c r="J1269" s="2450" t="s">
        <v>594</v>
      </c>
      <c r="K1269" s="2455" t="s">
        <v>647</v>
      </c>
      <c r="L1269" s="806" t="s">
        <v>663</v>
      </c>
      <c r="M1269" s="806"/>
      <c r="N1269" s="806" t="s">
        <v>629</v>
      </c>
      <c r="O1269" s="806"/>
      <c r="P1269" s="2896">
        <v>0</v>
      </c>
      <c r="Q1269" s="806"/>
      <c r="R1269" s="215">
        <v>1</v>
      </c>
      <c r="S1269" s="344"/>
      <c r="T1269" s="806" t="s">
        <v>660</v>
      </c>
      <c r="U1269" s="329"/>
      <c r="V1269" s="329"/>
      <c r="W1269" s="329"/>
      <c r="X1269" s="329"/>
      <c r="Y1269" s="329"/>
      <c r="Z1269" s="329"/>
      <c r="AA1269" s="342"/>
      <c r="AB1269" s="342"/>
      <c r="AC1269" s="342"/>
      <c r="AD1269" s="342"/>
      <c r="AE1269" s="806"/>
      <c r="AF1269" s="1177"/>
    </row>
    <row r="1270" spans="1:32" ht="142.5" thickBot="1" x14ac:dyDescent="0.3">
      <c r="A1270" s="2436"/>
      <c r="B1270" s="2439"/>
      <c r="C1270" s="2439"/>
      <c r="D1270" s="2439"/>
      <c r="E1270" s="2439"/>
      <c r="F1270" s="2439"/>
      <c r="G1270" s="2439"/>
      <c r="H1270" s="2439"/>
      <c r="I1270" s="2460"/>
      <c r="J1270" s="2452"/>
      <c r="K1270" s="2457"/>
      <c r="L1270" s="807" t="s">
        <v>631</v>
      </c>
      <c r="M1270" s="807" t="s">
        <v>635</v>
      </c>
      <c r="N1270" s="807" t="s">
        <v>603</v>
      </c>
      <c r="O1270" s="807"/>
      <c r="P1270" s="2898"/>
      <c r="Q1270" s="807"/>
      <c r="R1270" s="217"/>
      <c r="S1270" s="346"/>
      <c r="T1270" s="807" t="s">
        <v>661</v>
      </c>
      <c r="U1270" s="262"/>
      <c r="V1270" s="262"/>
      <c r="W1270" s="262"/>
      <c r="X1270" s="262"/>
      <c r="Y1270" s="262"/>
      <c r="Z1270" s="262"/>
      <c r="AA1270" s="347"/>
      <c r="AB1270" s="347"/>
      <c r="AC1270" s="347"/>
      <c r="AD1270" s="347"/>
      <c r="AE1270" s="807"/>
      <c r="AF1270" s="1179"/>
    </row>
    <row r="1271" spans="1:32" ht="141.75" x14ac:dyDescent="0.25">
      <c r="A1271" s="2232">
        <v>132</v>
      </c>
      <c r="B1271" s="1782" t="s">
        <v>61</v>
      </c>
      <c r="C1271" s="1782" t="s">
        <v>63</v>
      </c>
      <c r="D1271" s="1782" t="s">
        <v>69</v>
      </c>
      <c r="E1271" s="1782" t="s">
        <v>85</v>
      </c>
      <c r="F1271" s="1782" t="s">
        <v>55</v>
      </c>
      <c r="G1271" s="1782" t="s">
        <v>97</v>
      </c>
      <c r="H1271" s="1782" t="s">
        <v>115</v>
      </c>
      <c r="I1271" s="2443" t="s">
        <v>664</v>
      </c>
      <c r="J1271" s="2446" t="s">
        <v>594</v>
      </c>
      <c r="K1271" s="2461" t="s">
        <v>647</v>
      </c>
      <c r="L1271" s="1119" t="s">
        <v>663</v>
      </c>
      <c r="M1271" s="1119"/>
      <c r="N1271" s="1119" t="s">
        <v>629</v>
      </c>
      <c r="O1271" s="1119"/>
      <c r="P1271" s="2899">
        <v>0</v>
      </c>
      <c r="Q1271" s="1119"/>
      <c r="R1271" s="1122">
        <v>1</v>
      </c>
      <c r="S1271" s="1242"/>
      <c r="T1271" s="1119" t="s">
        <v>660</v>
      </c>
      <c r="U1271" s="329"/>
      <c r="V1271" s="329"/>
      <c r="W1271" s="329"/>
      <c r="X1271" s="329"/>
      <c r="Y1271" s="329"/>
      <c r="Z1271" s="329"/>
      <c r="AA1271" s="806"/>
      <c r="AB1271" s="806"/>
      <c r="AC1271" s="342"/>
      <c r="AD1271" s="806"/>
      <c r="AE1271" s="806"/>
      <c r="AF1271" s="1177"/>
    </row>
    <row r="1272" spans="1:32" ht="142.5" thickBot="1" x14ac:dyDescent="0.3">
      <c r="A1272" s="2234"/>
      <c r="B1272" s="1784"/>
      <c r="C1272" s="1784"/>
      <c r="D1272" s="1784"/>
      <c r="E1272" s="1784"/>
      <c r="F1272" s="1784"/>
      <c r="G1272" s="1784"/>
      <c r="H1272" s="1784"/>
      <c r="I1272" s="2445"/>
      <c r="J1272" s="2448"/>
      <c r="K1272" s="2462"/>
      <c r="L1272" s="1121" t="s">
        <v>631</v>
      </c>
      <c r="M1272" s="1121" t="s">
        <v>635</v>
      </c>
      <c r="N1272" s="1121" t="s">
        <v>603</v>
      </c>
      <c r="O1272" s="1121"/>
      <c r="P1272" s="2900"/>
      <c r="Q1272" s="1121"/>
      <c r="R1272" s="1124">
        <v>1</v>
      </c>
      <c r="S1272" s="1244"/>
      <c r="T1272" s="1121" t="s">
        <v>661</v>
      </c>
      <c r="U1272" s="262"/>
      <c r="V1272" s="262"/>
      <c r="W1272" s="262"/>
      <c r="X1272" s="262"/>
      <c r="Y1272" s="262"/>
      <c r="Z1272" s="262"/>
      <c r="AA1272" s="807"/>
      <c r="AB1272" s="807"/>
      <c r="AC1272" s="347"/>
      <c r="AD1272" s="807"/>
      <c r="AE1272" s="807"/>
      <c r="AF1272" s="1179"/>
    </row>
    <row r="1273" spans="1:32" ht="141.75" x14ac:dyDescent="0.25">
      <c r="A1273" s="2434">
        <v>133</v>
      </c>
      <c r="B1273" s="2437" t="s">
        <v>61</v>
      </c>
      <c r="C1273" s="2437" t="s">
        <v>63</v>
      </c>
      <c r="D1273" s="2437" t="s">
        <v>69</v>
      </c>
      <c r="E1273" s="2437" t="s">
        <v>85</v>
      </c>
      <c r="F1273" s="2437" t="s">
        <v>55</v>
      </c>
      <c r="G1273" s="2437" t="s">
        <v>97</v>
      </c>
      <c r="H1273" s="2437" t="s">
        <v>115</v>
      </c>
      <c r="I1273" s="2458" t="s">
        <v>665</v>
      </c>
      <c r="J1273" s="2450" t="s">
        <v>594</v>
      </c>
      <c r="K1273" s="2455" t="s">
        <v>647</v>
      </c>
      <c r="L1273" s="806" t="s">
        <v>631</v>
      </c>
      <c r="M1273" s="806" t="s">
        <v>635</v>
      </c>
      <c r="N1273" s="806" t="s">
        <v>600</v>
      </c>
      <c r="O1273" s="806"/>
      <c r="P1273" s="2896">
        <v>0</v>
      </c>
      <c r="Q1273" s="806"/>
      <c r="R1273" s="215">
        <v>1</v>
      </c>
      <c r="S1273" s="344"/>
      <c r="T1273" s="806" t="s">
        <v>661</v>
      </c>
      <c r="U1273" s="329"/>
      <c r="V1273" s="806"/>
      <c r="W1273" s="806"/>
      <c r="X1273" s="806"/>
      <c r="Y1273" s="342"/>
      <c r="Z1273" s="806"/>
      <c r="AA1273" s="806"/>
      <c r="AB1273" s="806"/>
      <c r="AC1273" s="342"/>
      <c r="AD1273" s="806"/>
      <c r="AE1273" s="806"/>
      <c r="AF1273" s="1177"/>
    </row>
    <row r="1274" spans="1:32" ht="142.5" thickBot="1" x14ac:dyDescent="0.3">
      <c r="A1274" s="2436"/>
      <c r="B1274" s="2439"/>
      <c r="C1274" s="2439"/>
      <c r="D1274" s="2439"/>
      <c r="E1274" s="2439"/>
      <c r="F1274" s="2439"/>
      <c r="G1274" s="2439"/>
      <c r="H1274" s="2439"/>
      <c r="I1274" s="2460"/>
      <c r="J1274" s="2452"/>
      <c r="K1274" s="2457"/>
      <c r="L1274" s="807" t="s">
        <v>663</v>
      </c>
      <c r="M1274" s="807" t="s">
        <v>635</v>
      </c>
      <c r="N1274" s="807" t="s">
        <v>629</v>
      </c>
      <c r="O1274" s="807"/>
      <c r="P1274" s="2898"/>
      <c r="Q1274" s="807"/>
      <c r="R1274" s="217">
        <v>1</v>
      </c>
      <c r="S1274" s="346"/>
      <c r="T1274" s="807" t="s">
        <v>660</v>
      </c>
      <c r="U1274" s="262"/>
      <c r="V1274" s="262"/>
      <c r="W1274" s="262"/>
      <c r="X1274" s="262"/>
      <c r="Y1274" s="262"/>
      <c r="Z1274" s="262"/>
      <c r="AA1274" s="347"/>
      <c r="AB1274" s="347"/>
      <c r="AC1274" s="347"/>
      <c r="AD1274" s="347"/>
      <c r="AE1274" s="807"/>
      <c r="AF1274" s="1179"/>
    </row>
    <row r="1275" spans="1:32" ht="141.75" x14ac:dyDescent="0.25">
      <c r="A1275" s="2232">
        <v>134</v>
      </c>
      <c r="B1275" s="1782" t="s">
        <v>61</v>
      </c>
      <c r="C1275" s="1782" t="s">
        <v>63</v>
      </c>
      <c r="D1275" s="1782" t="s">
        <v>69</v>
      </c>
      <c r="E1275" s="1782" t="s">
        <v>85</v>
      </c>
      <c r="F1275" s="1782" t="s">
        <v>55</v>
      </c>
      <c r="G1275" s="1782" t="s">
        <v>97</v>
      </c>
      <c r="H1275" s="1782" t="s">
        <v>115</v>
      </c>
      <c r="I1275" s="2443" t="s">
        <v>666</v>
      </c>
      <c r="J1275" s="2446" t="s">
        <v>594</v>
      </c>
      <c r="K1275" s="2461" t="s">
        <v>647</v>
      </c>
      <c r="L1275" s="1119" t="s">
        <v>631</v>
      </c>
      <c r="M1275" s="1119" t="s">
        <v>635</v>
      </c>
      <c r="N1275" s="1119" t="s">
        <v>600</v>
      </c>
      <c r="O1275" s="1119"/>
      <c r="P1275" s="2899">
        <v>0</v>
      </c>
      <c r="Q1275" s="1119"/>
      <c r="R1275" s="1122">
        <v>1</v>
      </c>
      <c r="S1275" s="1242"/>
      <c r="T1275" s="1119" t="s">
        <v>660</v>
      </c>
      <c r="U1275" s="329"/>
      <c r="V1275" s="806"/>
      <c r="W1275" s="806"/>
      <c r="X1275" s="806"/>
      <c r="Y1275" s="342"/>
      <c r="Z1275" s="806"/>
      <c r="AA1275" s="806"/>
      <c r="AB1275" s="806"/>
      <c r="AC1275" s="342"/>
      <c r="AD1275" s="806"/>
      <c r="AE1275" s="806"/>
      <c r="AF1275" s="1177"/>
    </row>
    <row r="1276" spans="1:32" ht="141.75" x14ac:dyDescent="0.25">
      <c r="A1276" s="2233"/>
      <c r="B1276" s="1783"/>
      <c r="C1276" s="1783"/>
      <c r="D1276" s="1783"/>
      <c r="E1276" s="1783"/>
      <c r="F1276" s="1783"/>
      <c r="G1276" s="1783"/>
      <c r="H1276" s="1783"/>
      <c r="I1276" s="2444"/>
      <c r="J1276" s="2447"/>
      <c r="K1276" s="2463"/>
      <c r="L1276" s="1120" t="s">
        <v>663</v>
      </c>
      <c r="M1276" s="1120" t="s">
        <v>635</v>
      </c>
      <c r="N1276" s="1120" t="s">
        <v>667</v>
      </c>
      <c r="O1276" s="1120"/>
      <c r="P1276" s="2901"/>
      <c r="Q1276" s="1120"/>
      <c r="R1276" s="1123">
        <v>1</v>
      </c>
      <c r="S1276" s="1245"/>
      <c r="T1276" s="1120" t="s">
        <v>660</v>
      </c>
      <c r="U1276" s="250"/>
      <c r="V1276" s="250"/>
      <c r="W1276" s="250"/>
      <c r="X1276" s="250"/>
      <c r="Y1276" s="250"/>
      <c r="Z1276" s="250"/>
      <c r="AA1276" s="343"/>
      <c r="AB1276" s="343"/>
      <c r="AC1276" s="343"/>
      <c r="AD1276" s="343"/>
      <c r="AE1276" s="808"/>
      <c r="AF1276" s="1178"/>
    </row>
    <row r="1277" spans="1:32" ht="142.5" thickBot="1" x14ac:dyDescent="0.3">
      <c r="A1277" s="2234"/>
      <c r="B1277" s="1784"/>
      <c r="C1277" s="1784"/>
      <c r="D1277" s="1784"/>
      <c r="E1277" s="1784"/>
      <c r="F1277" s="1784"/>
      <c r="G1277" s="1784"/>
      <c r="H1277" s="1784"/>
      <c r="I1277" s="2445"/>
      <c r="J1277" s="2448"/>
      <c r="K1277" s="2462"/>
      <c r="L1277" s="1121" t="s">
        <v>631</v>
      </c>
      <c r="M1277" s="1121" t="s">
        <v>635</v>
      </c>
      <c r="N1277" s="1121" t="s">
        <v>600</v>
      </c>
      <c r="O1277" s="1121"/>
      <c r="P1277" s="2900"/>
      <c r="Q1277" s="1121"/>
      <c r="R1277" s="1124">
        <v>1</v>
      </c>
      <c r="S1277" s="1244"/>
      <c r="T1277" s="1121" t="s">
        <v>661</v>
      </c>
      <c r="U1277" s="262"/>
      <c r="V1277" s="262"/>
      <c r="W1277" s="262"/>
      <c r="X1277" s="262"/>
      <c r="Y1277" s="262"/>
      <c r="Z1277" s="262"/>
      <c r="AA1277" s="347"/>
      <c r="AB1277" s="347"/>
      <c r="AC1277" s="347"/>
      <c r="AD1277" s="347"/>
      <c r="AE1277" s="807"/>
      <c r="AF1277" s="1179"/>
    </row>
    <row r="1278" spans="1:32" ht="141.75" customHeight="1" x14ac:dyDescent="0.25">
      <c r="A1278" s="2434">
        <v>135</v>
      </c>
      <c r="B1278" s="2437" t="s">
        <v>61</v>
      </c>
      <c r="C1278" s="2437" t="s">
        <v>63</v>
      </c>
      <c r="D1278" s="2437" t="s">
        <v>69</v>
      </c>
      <c r="E1278" s="2437" t="s">
        <v>85</v>
      </c>
      <c r="F1278" s="2437" t="s">
        <v>55</v>
      </c>
      <c r="G1278" s="2437" t="s">
        <v>97</v>
      </c>
      <c r="H1278" s="2437" t="s">
        <v>115</v>
      </c>
      <c r="I1278" s="2458" t="s">
        <v>668</v>
      </c>
      <c r="J1278" s="2450" t="s">
        <v>594</v>
      </c>
      <c r="K1278" s="2455" t="s">
        <v>647</v>
      </c>
      <c r="L1278" s="806" t="s">
        <v>669</v>
      </c>
      <c r="M1278" s="806" t="s">
        <v>635</v>
      </c>
      <c r="N1278" s="806" t="s">
        <v>670</v>
      </c>
      <c r="O1278" s="806"/>
      <c r="P1278" s="2896">
        <v>0</v>
      </c>
      <c r="Q1278" s="806"/>
      <c r="R1278" s="215">
        <v>1</v>
      </c>
      <c r="S1278" s="344"/>
      <c r="T1278" s="806" t="s">
        <v>661</v>
      </c>
      <c r="U1278" s="329"/>
      <c r="V1278" s="342"/>
      <c r="W1278" s="342"/>
      <c r="X1278" s="342"/>
      <c r="Y1278" s="342"/>
      <c r="Z1278" s="806"/>
      <c r="AA1278" s="342"/>
      <c r="AB1278" s="342"/>
      <c r="AC1278" s="342"/>
      <c r="AD1278" s="806"/>
      <c r="AE1278" s="806"/>
      <c r="AF1278" s="1177"/>
    </row>
    <row r="1279" spans="1:32" ht="141.75" customHeight="1" x14ac:dyDescent="0.25">
      <c r="A1279" s="2435"/>
      <c r="B1279" s="2438"/>
      <c r="C1279" s="2438"/>
      <c r="D1279" s="2438"/>
      <c r="E1279" s="2438"/>
      <c r="F1279" s="2438"/>
      <c r="G1279" s="2438"/>
      <c r="H1279" s="2438"/>
      <c r="I1279" s="2459"/>
      <c r="J1279" s="2451"/>
      <c r="K1279" s="2456"/>
      <c r="L1279" s="808" t="s">
        <v>671</v>
      </c>
      <c r="M1279" s="808" t="s">
        <v>635</v>
      </c>
      <c r="N1279" s="808" t="s">
        <v>670</v>
      </c>
      <c r="O1279" s="808"/>
      <c r="P1279" s="2897"/>
      <c r="Q1279" s="808"/>
      <c r="R1279" s="216">
        <v>1</v>
      </c>
      <c r="S1279" s="345"/>
      <c r="T1279" s="808" t="s">
        <v>661</v>
      </c>
      <c r="U1279" s="250"/>
      <c r="V1279" s="808"/>
      <c r="W1279" s="808"/>
      <c r="X1279" s="808"/>
      <c r="Y1279" s="343"/>
      <c r="Z1279" s="808"/>
      <c r="AA1279" s="808"/>
      <c r="AB1279" s="808"/>
      <c r="AC1279" s="343"/>
      <c r="AD1279" s="808"/>
      <c r="AE1279" s="808"/>
      <c r="AF1279" s="1178"/>
    </row>
    <row r="1280" spans="1:32" ht="141.75" customHeight="1" x14ac:dyDescent="0.25">
      <c r="A1280" s="2435"/>
      <c r="B1280" s="2438"/>
      <c r="C1280" s="2438"/>
      <c r="D1280" s="2438"/>
      <c r="E1280" s="2438"/>
      <c r="F1280" s="2438"/>
      <c r="G1280" s="2438"/>
      <c r="H1280" s="2438"/>
      <c r="I1280" s="2459"/>
      <c r="J1280" s="2451"/>
      <c r="K1280" s="2456"/>
      <c r="L1280" s="808" t="s">
        <v>672</v>
      </c>
      <c r="M1280" s="808" t="s">
        <v>635</v>
      </c>
      <c r="N1280" s="808" t="s">
        <v>600</v>
      </c>
      <c r="O1280" s="808"/>
      <c r="P1280" s="2897"/>
      <c r="Q1280" s="808"/>
      <c r="R1280" s="216"/>
      <c r="S1280" s="345"/>
      <c r="T1280" s="808" t="s">
        <v>661</v>
      </c>
      <c r="U1280" s="250"/>
      <c r="V1280" s="808"/>
      <c r="W1280" s="808"/>
      <c r="X1280" s="808"/>
      <c r="Y1280" s="343"/>
      <c r="Z1280" s="808"/>
      <c r="AA1280" s="808"/>
      <c r="AB1280" s="808"/>
      <c r="AC1280" s="343"/>
      <c r="AD1280" s="808"/>
      <c r="AE1280" s="808"/>
      <c r="AF1280" s="1178"/>
    </row>
    <row r="1281" spans="1:32" ht="157.5" customHeight="1" x14ac:dyDescent="0.25">
      <c r="A1281" s="2435"/>
      <c r="B1281" s="2438"/>
      <c r="C1281" s="2438"/>
      <c r="D1281" s="2438"/>
      <c r="E1281" s="2438"/>
      <c r="F1281" s="2438"/>
      <c r="G1281" s="2438"/>
      <c r="H1281" s="2438"/>
      <c r="I1281" s="2459"/>
      <c r="J1281" s="2451"/>
      <c r="K1281" s="2456"/>
      <c r="L1281" s="808" t="s">
        <v>663</v>
      </c>
      <c r="M1281" s="808" t="s">
        <v>635</v>
      </c>
      <c r="N1281" s="808" t="s">
        <v>673</v>
      </c>
      <c r="O1281" s="808"/>
      <c r="P1281" s="2897"/>
      <c r="Q1281" s="808"/>
      <c r="R1281" s="216">
        <v>1</v>
      </c>
      <c r="S1281" s="345"/>
      <c r="T1281" s="808" t="s">
        <v>674</v>
      </c>
      <c r="U1281" s="808"/>
      <c r="V1281" s="250"/>
      <c r="W1281" s="250"/>
      <c r="X1281" s="250"/>
      <c r="Y1281" s="250"/>
      <c r="Z1281" s="250"/>
      <c r="AA1281" s="808"/>
      <c r="AB1281" s="808"/>
      <c r="AC1281" s="343"/>
      <c r="AD1281" s="808"/>
      <c r="AE1281" s="808"/>
      <c r="AF1281" s="1178"/>
    </row>
    <row r="1282" spans="1:32" ht="158.25" customHeight="1" thickBot="1" x14ac:dyDescent="0.3">
      <c r="A1282" s="2436"/>
      <c r="B1282" s="2439"/>
      <c r="C1282" s="2439"/>
      <c r="D1282" s="2439"/>
      <c r="E1282" s="2439"/>
      <c r="F1282" s="2439"/>
      <c r="G1282" s="2439"/>
      <c r="H1282" s="2439"/>
      <c r="I1282" s="2460"/>
      <c r="J1282" s="2452"/>
      <c r="K1282" s="2457"/>
      <c r="L1282" s="807" t="s">
        <v>631</v>
      </c>
      <c r="M1282" s="807" t="s">
        <v>635</v>
      </c>
      <c r="N1282" s="807" t="s">
        <v>600</v>
      </c>
      <c r="O1282" s="807"/>
      <c r="P1282" s="2898"/>
      <c r="Q1282" s="807"/>
      <c r="R1282" s="217">
        <v>1</v>
      </c>
      <c r="S1282" s="346"/>
      <c r="T1282" s="807" t="s">
        <v>661</v>
      </c>
      <c r="U1282" s="807"/>
      <c r="V1282" s="262"/>
      <c r="W1282" s="262"/>
      <c r="X1282" s="262"/>
      <c r="Y1282" s="262"/>
      <c r="Z1282" s="262"/>
      <c r="AA1282" s="347"/>
      <c r="AB1282" s="347"/>
      <c r="AC1282" s="347"/>
      <c r="AD1282" s="347"/>
      <c r="AE1282" s="807"/>
      <c r="AF1282" s="1179"/>
    </row>
    <row r="1283" spans="1:32" ht="42" customHeight="1" x14ac:dyDescent="0.25">
      <c r="A1283" s="2232">
        <v>136</v>
      </c>
      <c r="B1283" s="1782" t="s">
        <v>61</v>
      </c>
      <c r="C1283" s="1782" t="s">
        <v>63</v>
      </c>
      <c r="D1283" s="1782" t="s">
        <v>69</v>
      </c>
      <c r="E1283" s="1782" t="s">
        <v>85</v>
      </c>
      <c r="F1283" s="1782" t="s">
        <v>55</v>
      </c>
      <c r="G1283" s="1782" t="s">
        <v>97</v>
      </c>
      <c r="H1283" s="1782" t="s">
        <v>115</v>
      </c>
      <c r="I1283" s="2443" t="s">
        <v>675</v>
      </c>
      <c r="J1283" s="2446" t="s">
        <v>676</v>
      </c>
      <c r="K1283" s="2461" t="s">
        <v>647</v>
      </c>
      <c r="L1283" s="1119" t="s">
        <v>677</v>
      </c>
      <c r="M1283" s="1119" t="s">
        <v>609</v>
      </c>
      <c r="N1283" s="1119"/>
      <c r="O1283" s="1119"/>
      <c r="P1283" s="2899">
        <v>0</v>
      </c>
      <c r="Q1283" s="1119"/>
      <c r="R1283" s="1122">
        <v>1</v>
      </c>
      <c r="S1283" s="1242"/>
      <c r="T1283" s="1119"/>
      <c r="U1283" s="329"/>
      <c r="V1283" s="342"/>
      <c r="W1283" s="342"/>
      <c r="X1283" s="342"/>
      <c r="Y1283" s="342"/>
      <c r="Z1283" s="806"/>
      <c r="AA1283" s="342"/>
      <c r="AB1283" s="342"/>
      <c r="AC1283" s="342"/>
      <c r="AD1283" s="806"/>
      <c r="AE1283" s="806"/>
      <c r="AF1283" s="1177"/>
    </row>
    <row r="1284" spans="1:32" ht="141.75" x14ac:dyDescent="0.25">
      <c r="A1284" s="2233"/>
      <c r="B1284" s="1783"/>
      <c r="C1284" s="1783"/>
      <c r="D1284" s="1783"/>
      <c r="E1284" s="1783"/>
      <c r="F1284" s="1783"/>
      <c r="G1284" s="1783"/>
      <c r="H1284" s="1783"/>
      <c r="I1284" s="2444"/>
      <c r="J1284" s="2447"/>
      <c r="K1284" s="2463"/>
      <c r="L1284" s="1120" t="s">
        <v>678</v>
      </c>
      <c r="M1284" s="1120" t="s">
        <v>635</v>
      </c>
      <c r="N1284" s="1120" t="s">
        <v>670</v>
      </c>
      <c r="O1284" s="1120"/>
      <c r="P1284" s="2901"/>
      <c r="Q1284" s="1120"/>
      <c r="R1284" s="1123">
        <v>1</v>
      </c>
      <c r="S1284" s="1245"/>
      <c r="T1284" s="1120" t="s">
        <v>661</v>
      </c>
      <c r="U1284" s="808"/>
      <c r="V1284" s="250"/>
      <c r="W1284" s="250"/>
      <c r="X1284" s="250"/>
      <c r="Y1284" s="343"/>
      <c r="Z1284" s="808"/>
      <c r="AA1284" s="808"/>
      <c r="AB1284" s="808"/>
      <c r="AC1284" s="343"/>
      <c r="AD1284" s="808"/>
      <c r="AE1284" s="808"/>
      <c r="AF1284" s="1178"/>
    </row>
    <row r="1285" spans="1:32" ht="36.75" customHeight="1" x14ac:dyDescent="0.25">
      <c r="A1285" s="2233"/>
      <c r="B1285" s="1783"/>
      <c r="C1285" s="1783"/>
      <c r="D1285" s="1783"/>
      <c r="E1285" s="1783"/>
      <c r="F1285" s="1783"/>
      <c r="G1285" s="1783"/>
      <c r="H1285" s="1783"/>
      <c r="I1285" s="2444"/>
      <c r="J1285" s="2447"/>
      <c r="K1285" s="2463"/>
      <c r="L1285" s="1120" t="s">
        <v>0</v>
      </c>
      <c r="M1285" s="1120" t="s">
        <v>606</v>
      </c>
      <c r="N1285" s="1120"/>
      <c r="O1285" s="1120"/>
      <c r="P1285" s="2901"/>
      <c r="Q1285" s="1120"/>
      <c r="R1285" s="1123">
        <v>1</v>
      </c>
      <c r="S1285" s="1245"/>
      <c r="T1285" s="1120" t="s">
        <v>607</v>
      </c>
      <c r="U1285" s="808"/>
      <c r="V1285" s="808"/>
      <c r="W1285" s="808"/>
      <c r="X1285" s="808"/>
      <c r="Y1285" s="250"/>
      <c r="Z1285" s="808"/>
      <c r="AA1285" s="343"/>
      <c r="AB1285" s="343"/>
      <c r="AC1285" s="343"/>
      <c r="AD1285" s="343"/>
      <c r="AE1285" s="808"/>
      <c r="AF1285" s="1178"/>
    </row>
    <row r="1286" spans="1:32" ht="47.25" x14ac:dyDescent="0.25">
      <c r="A1286" s="2233"/>
      <c r="B1286" s="1783"/>
      <c r="C1286" s="1783"/>
      <c r="D1286" s="1783"/>
      <c r="E1286" s="1783"/>
      <c r="F1286" s="1783"/>
      <c r="G1286" s="1783"/>
      <c r="H1286" s="1783"/>
      <c r="I1286" s="2444"/>
      <c r="J1286" s="2447"/>
      <c r="K1286" s="2463"/>
      <c r="L1286" s="1120" t="s">
        <v>679</v>
      </c>
      <c r="M1286" s="1120" t="s">
        <v>680</v>
      </c>
      <c r="N1286" s="1111"/>
      <c r="O1286" s="1120"/>
      <c r="P1286" s="2901"/>
      <c r="Q1286" s="1120"/>
      <c r="R1286" s="1123"/>
      <c r="S1286" s="1245"/>
      <c r="T1286" s="1120" t="s">
        <v>610</v>
      </c>
      <c r="U1286" s="808"/>
      <c r="V1286" s="808"/>
      <c r="W1286" s="808"/>
      <c r="X1286" s="808"/>
      <c r="Y1286" s="343"/>
      <c r="Z1286" s="250"/>
      <c r="AA1286" s="343"/>
      <c r="AB1286" s="343"/>
      <c r="AC1286" s="343"/>
      <c r="AD1286" s="343"/>
      <c r="AE1286" s="808"/>
      <c r="AF1286" s="1178"/>
    </row>
    <row r="1287" spans="1:32" ht="15.75" x14ac:dyDescent="0.25">
      <c r="A1287" s="2233"/>
      <c r="B1287" s="1783"/>
      <c r="C1287" s="1783"/>
      <c r="D1287" s="1783"/>
      <c r="E1287" s="1783"/>
      <c r="F1287" s="1783"/>
      <c r="G1287" s="1783"/>
      <c r="H1287" s="1783"/>
      <c r="I1287" s="2444"/>
      <c r="J1287" s="2447"/>
      <c r="K1287" s="2463"/>
      <c r="L1287" s="1120" t="s">
        <v>681</v>
      </c>
      <c r="M1287" s="1120" t="s">
        <v>612</v>
      </c>
      <c r="N1287" s="1111"/>
      <c r="O1287" s="1120"/>
      <c r="P1287" s="2901"/>
      <c r="Q1287" s="1120"/>
      <c r="R1287" s="1123"/>
      <c r="S1287" s="1245"/>
      <c r="T1287" s="1120" t="s">
        <v>613</v>
      </c>
      <c r="U1287" s="808"/>
      <c r="V1287" s="808"/>
      <c r="W1287" s="808"/>
      <c r="X1287" s="808"/>
      <c r="Y1287" s="343"/>
      <c r="Z1287" s="250"/>
      <c r="AA1287" s="343"/>
      <c r="AB1287" s="343"/>
      <c r="AC1287" s="343"/>
      <c r="AD1287" s="343"/>
      <c r="AE1287" s="808"/>
      <c r="AF1287" s="1178"/>
    </row>
    <row r="1288" spans="1:32" ht="31.5" x14ac:dyDescent="0.25">
      <c r="A1288" s="2233"/>
      <c r="B1288" s="1783"/>
      <c r="C1288" s="1783"/>
      <c r="D1288" s="1783"/>
      <c r="E1288" s="1783"/>
      <c r="F1288" s="1783"/>
      <c r="G1288" s="1783"/>
      <c r="H1288" s="1783"/>
      <c r="I1288" s="2444"/>
      <c r="J1288" s="2447"/>
      <c r="K1288" s="2463"/>
      <c r="L1288" s="1120" t="s">
        <v>682</v>
      </c>
      <c r="M1288" s="1120" t="s">
        <v>615</v>
      </c>
      <c r="N1288" s="1111"/>
      <c r="O1288" s="1120"/>
      <c r="P1288" s="2901"/>
      <c r="Q1288" s="1120"/>
      <c r="R1288" s="1123"/>
      <c r="S1288" s="1245"/>
      <c r="T1288" s="1120" t="s">
        <v>616</v>
      </c>
      <c r="U1288" s="808"/>
      <c r="V1288" s="808"/>
      <c r="W1288" s="808"/>
      <c r="X1288" s="808"/>
      <c r="Y1288" s="343"/>
      <c r="Z1288" s="808"/>
      <c r="AA1288" s="250"/>
      <c r="AB1288" s="250"/>
      <c r="AC1288" s="343"/>
      <c r="AD1288" s="343"/>
      <c r="AE1288" s="808"/>
      <c r="AF1288" s="1178"/>
    </row>
    <row r="1289" spans="1:32" ht="15.75" x14ac:dyDescent="0.25">
      <c r="A1289" s="2233"/>
      <c r="B1289" s="1783"/>
      <c r="C1289" s="1783"/>
      <c r="D1289" s="1783"/>
      <c r="E1289" s="1783"/>
      <c r="F1289" s="1783"/>
      <c r="G1289" s="1783"/>
      <c r="H1289" s="1783"/>
      <c r="I1289" s="2444"/>
      <c r="J1289" s="2447"/>
      <c r="K1289" s="2463"/>
      <c r="L1289" s="1120" t="s">
        <v>617</v>
      </c>
      <c r="M1289" s="1120" t="s">
        <v>618</v>
      </c>
      <c r="N1289" s="1111"/>
      <c r="O1289" s="1120"/>
      <c r="P1289" s="2901"/>
      <c r="Q1289" s="1120"/>
      <c r="R1289" s="1123"/>
      <c r="S1289" s="1245"/>
      <c r="T1289" s="1120" t="s">
        <v>619</v>
      </c>
      <c r="U1289" s="808"/>
      <c r="V1289" s="808"/>
      <c r="W1289" s="808"/>
      <c r="X1289" s="808"/>
      <c r="Y1289" s="343"/>
      <c r="Z1289" s="808"/>
      <c r="AA1289" s="343"/>
      <c r="AB1289" s="343"/>
      <c r="AC1289" s="250"/>
      <c r="AD1289" s="343"/>
      <c r="AE1289" s="808"/>
      <c r="AF1289" s="1178"/>
    </row>
    <row r="1290" spans="1:32" ht="15.75" x14ac:dyDescent="0.25">
      <c r="A1290" s="2233"/>
      <c r="B1290" s="1783"/>
      <c r="C1290" s="1783"/>
      <c r="D1290" s="1783"/>
      <c r="E1290" s="1783"/>
      <c r="F1290" s="1783"/>
      <c r="G1290" s="1783"/>
      <c r="H1290" s="1783"/>
      <c r="I1290" s="2444"/>
      <c r="J1290" s="2447"/>
      <c r="K1290" s="2463"/>
      <c r="L1290" s="1120" t="s">
        <v>683</v>
      </c>
      <c r="M1290" s="1120" t="s">
        <v>612</v>
      </c>
      <c r="N1290" s="1111"/>
      <c r="O1290" s="1120"/>
      <c r="P1290" s="2901"/>
      <c r="Q1290" s="1120"/>
      <c r="R1290" s="1123"/>
      <c r="S1290" s="1245"/>
      <c r="T1290" s="1120" t="s">
        <v>621</v>
      </c>
      <c r="U1290" s="808"/>
      <c r="V1290" s="808"/>
      <c r="W1290" s="808"/>
      <c r="X1290" s="808"/>
      <c r="Y1290" s="343"/>
      <c r="Z1290" s="808"/>
      <c r="AA1290" s="343"/>
      <c r="AB1290" s="343"/>
      <c r="AC1290" s="250"/>
      <c r="AD1290" s="343"/>
      <c r="AE1290" s="808"/>
      <c r="AF1290" s="1178"/>
    </row>
    <row r="1291" spans="1:32" ht="15.75" x14ac:dyDescent="0.25">
      <c r="A1291" s="2233"/>
      <c r="B1291" s="1783"/>
      <c r="C1291" s="1783"/>
      <c r="D1291" s="1783"/>
      <c r="E1291" s="1783"/>
      <c r="F1291" s="1783"/>
      <c r="G1291" s="1783"/>
      <c r="H1291" s="1783"/>
      <c r="I1291" s="2444"/>
      <c r="J1291" s="2447"/>
      <c r="K1291" s="2463"/>
      <c r="L1291" s="1120" t="s">
        <v>622</v>
      </c>
      <c r="M1291" s="1120" t="s">
        <v>643</v>
      </c>
      <c r="N1291" s="1111"/>
      <c r="O1291" s="1120"/>
      <c r="P1291" s="2901"/>
      <c r="Q1291" s="1120"/>
      <c r="R1291" s="1123"/>
      <c r="S1291" s="1245"/>
      <c r="T1291" s="1120" t="s">
        <v>624</v>
      </c>
      <c r="U1291" s="808"/>
      <c r="V1291" s="808"/>
      <c r="W1291" s="808"/>
      <c r="X1291" s="808"/>
      <c r="Y1291" s="343"/>
      <c r="Z1291" s="808"/>
      <c r="AA1291" s="343"/>
      <c r="AB1291" s="343"/>
      <c r="AC1291" s="343"/>
      <c r="AD1291" s="250"/>
      <c r="AE1291" s="808"/>
      <c r="AF1291" s="1178"/>
    </row>
    <row r="1292" spans="1:32" ht="31.5" x14ac:dyDescent="0.25">
      <c r="A1292" s="2233"/>
      <c r="B1292" s="1783"/>
      <c r="C1292" s="1783"/>
      <c r="D1292" s="1783"/>
      <c r="E1292" s="1783"/>
      <c r="F1292" s="1783"/>
      <c r="G1292" s="1783"/>
      <c r="H1292" s="1783"/>
      <c r="I1292" s="2444"/>
      <c r="J1292" s="2447"/>
      <c r="K1292" s="2463"/>
      <c r="L1292" s="1120" t="s">
        <v>625</v>
      </c>
      <c r="M1292" s="1120" t="s">
        <v>684</v>
      </c>
      <c r="N1292" s="1111"/>
      <c r="O1292" s="1120"/>
      <c r="P1292" s="2901"/>
      <c r="Q1292" s="1120"/>
      <c r="R1292" s="1123">
        <v>1</v>
      </c>
      <c r="S1292" s="1245"/>
      <c r="T1292" s="1120" t="s">
        <v>685</v>
      </c>
      <c r="U1292" s="808"/>
      <c r="V1292" s="808"/>
      <c r="W1292" s="808"/>
      <c r="X1292" s="808"/>
      <c r="Y1292" s="343"/>
      <c r="Z1292" s="808"/>
      <c r="AA1292" s="343"/>
      <c r="AB1292" s="343"/>
      <c r="AC1292" s="343"/>
      <c r="AD1292" s="250"/>
      <c r="AE1292" s="250"/>
      <c r="AF1292" s="332"/>
    </row>
    <row r="1293" spans="1:32" ht="54.75" customHeight="1" thickBot="1" x14ac:dyDescent="0.3">
      <c r="A1293" s="2234"/>
      <c r="B1293" s="1784"/>
      <c r="C1293" s="1784"/>
      <c r="D1293" s="1784"/>
      <c r="E1293" s="1784"/>
      <c r="F1293" s="1784"/>
      <c r="G1293" s="1784"/>
      <c r="H1293" s="1784"/>
      <c r="I1293" s="2445"/>
      <c r="J1293" s="2448"/>
      <c r="K1293" s="2462"/>
      <c r="L1293" s="1121" t="s">
        <v>686</v>
      </c>
      <c r="M1293" s="1121" t="s">
        <v>635</v>
      </c>
      <c r="N1293" s="1121" t="s">
        <v>629</v>
      </c>
      <c r="O1293" s="1121"/>
      <c r="P1293" s="2900"/>
      <c r="Q1293" s="1121"/>
      <c r="R1293" s="1124">
        <v>0.4</v>
      </c>
      <c r="S1293" s="1244"/>
      <c r="T1293" s="1121"/>
      <c r="U1293" s="807"/>
      <c r="V1293" s="807"/>
      <c r="W1293" s="807"/>
      <c r="X1293" s="807"/>
      <c r="Y1293" s="347"/>
      <c r="Z1293" s="807"/>
      <c r="AA1293" s="347"/>
      <c r="AB1293" s="347"/>
      <c r="AC1293" s="347"/>
      <c r="AD1293" s="262"/>
      <c r="AE1293" s="262"/>
      <c r="AF1293" s="1176"/>
    </row>
    <row r="1294" spans="1:32" ht="141.75" x14ac:dyDescent="0.25">
      <c r="A1294" s="2434">
        <v>137</v>
      </c>
      <c r="B1294" s="2437" t="s">
        <v>61</v>
      </c>
      <c r="C1294" s="2437" t="s">
        <v>62</v>
      </c>
      <c r="D1294" s="2437" t="s">
        <v>68</v>
      </c>
      <c r="E1294" s="2437" t="s">
        <v>84</v>
      </c>
      <c r="F1294" s="2437" t="s">
        <v>55</v>
      </c>
      <c r="G1294" s="2437" t="s">
        <v>97</v>
      </c>
      <c r="H1294" s="2437" t="s">
        <v>115</v>
      </c>
      <c r="I1294" s="2458" t="s">
        <v>687</v>
      </c>
      <c r="J1294" s="2450" t="s">
        <v>594</v>
      </c>
      <c r="K1294" s="2455" t="s">
        <v>647</v>
      </c>
      <c r="L1294" s="806" t="s">
        <v>688</v>
      </c>
      <c r="M1294" s="806"/>
      <c r="N1294" s="806" t="s">
        <v>629</v>
      </c>
      <c r="O1294" s="806"/>
      <c r="P1294" s="2896">
        <v>0</v>
      </c>
      <c r="Q1294" s="806"/>
      <c r="R1294" s="215">
        <v>1</v>
      </c>
      <c r="S1294" s="344"/>
      <c r="T1294" s="806" t="s">
        <v>660</v>
      </c>
      <c r="U1294" s="329"/>
      <c r="V1294" s="342"/>
      <c r="W1294" s="342"/>
      <c r="X1294" s="342"/>
      <c r="Y1294" s="342"/>
      <c r="Z1294" s="806"/>
      <c r="AA1294" s="342"/>
      <c r="AB1294" s="342"/>
      <c r="AC1294" s="342"/>
      <c r="AD1294" s="806"/>
      <c r="AE1294" s="806"/>
      <c r="AF1294" s="1177"/>
    </row>
    <row r="1295" spans="1:32" ht="15.75" x14ac:dyDescent="0.25">
      <c r="A1295" s="2435"/>
      <c r="B1295" s="2438"/>
      <c r="C1295" s="2438"/>
      <c r="D1295" s="2438"/>
      <c r="E1295" s="2438"/>
      <c r="F1295" s="2438"/>
      <c r="G1295" s="2438"/>
      <c r="H1295" s="2438"/>
      <c r="I1295" s="2459"/>
      <c r="J1295" s="2451"/>
      <c r="K1295" s="2456"/>
      <c r="L1295" s="808" t="s">
        <v>0</v>
      </c>
      <c r="M1295" s="808"/>
      <c r="N1295" s="808" t="s">
        <v>689</v>
      </c>
      <c r="O1295" s="808"/>
      <c r="P1295" s="2897"/>
      <c r="Q1295" s="808"/>
      <c r="R1295" s="216">
        <v>1</v>
      </c>
      <c r="S1295" s="345"/>
      <c r="T1295" s="808"/>
      <c r="U1295" s="808"/>
      <c r="V1295" s="250"/>
      <c r="W1295" s="808"/>
      <c r="X1295" s="808"/>
      <c r="Y1295" s="343"/>
      <c r="Z1295" s="808"/>
      <c r="AA1295" s="808"/>
      <c r="AB1295" s="808"/>
      <c r="AC1295" s="343"/>
      <c r="AD1295" s="808"/>
      <c r="AE1295" s="808"/>
      <c r="AF1295" s="1178"/>
    </row>
    <row r="1296" spans="1:32" ht="15.75" x14ac:dyDescent="0.25">
      <c r="A1296" s="2435"/>
      <c r="B1296" s="2438"/>
      <c r="C1296" s="2438"/>
      <c r="D1296" s="2438"/>
      <c r="E1296" s="2438"/>
      <c r="F1296" s="2438"/>
      <c r="G1296" s="2438"/>
      <c r="H1296" s="2438"/>
      <c r="I1296" s="2459"/>
      <c r="J1296" s="2451"/>
      <c r="K1296" s="2456"/>
      <c r="L1296" s="808" t="s">
        <v>690</v>
      </c>
      <c r="M1296" s="808"/>
      <c r="N1296" s="808"/>
      <c r="O1296" s="808"/>
      <c r="P1296" s="2897"/>
      <c r="Q1296" s="808"/>
      <c r="R1296" s="216">
        <v>1</v>
      </c>
      <c r="S1296" s="345"/>
      <c r="T1296" s="808"/>
      <c r="U1296" s="808"/>
      <c r="V1296" s="808"/>
      <c r="W1296" s="250"/>
      <c r="X1296" s="808"/>
      <c r="Y1296" s="343"/>
      <c r="Z1296" s="808"/>
      <c r="AA1296" s="808"/>
      <c r="AB1296" s="808"/>
      <c r="AC1296" s="343"/>
      <c r="AD1296" s="808"/>
      <c r="AE1296" s="808"/>
      <c r="AF1296" s="1178"/>
    </row>
    <row r="1297" spans="1:32" ht="15.75" x14ac:dyDescent="0.25">
      <c r="A1297" s="2435"/>
      <c r="B1297" s="2438"/>
      <c r="C1297" s="2438"/>
      <c r="D1297" s="2438"/>
      <c r="E1297" s="2438"/>
      <c r="F1297" s="2438"/>
      <c r="G1297" s="2438"/>
      <c r="H1297" s="2438"/>
      <c r="I1297" s="2459"/>
      <c r="J1297" s="2451"/>
      <c r="K1297" s="2456"/>
      <c r="L1297" s="808" t="s">
        <v>691</v>
      </c>
      <c r="M1297" s="808"/>
      <c r="N1297" s="808"/>
      <c r="O1297" s="808"/>
      <c r="P1297" s="2897"/>
      <c r="Q1297" s="808"/>
      <c r="R1297" s="216">
        <v>1</v>
      </c>
      <c r="S1297" s="345"/>
      <c r="T1297" s="808"/>
      <c r="U1297" s="808"/>
      <c r="V1297" s="808"/>
      <c r="W1297" s="250"/>
      <c r="X1297" s="808"/>
      <c r="Y1297" s="343"/>
      <c r="Z1297" s="808"/>
      <c r="AA1297" s="808"/>
      <c r="AB1297" s="808"/>
      <c r="AC1297" s="343"/>
      <c r="AD1297" s="808"/>
      <c r="AE1297" s="808"/>
      <c r="AF1297" s="1178"/>
    </row>
    <row r="1298" spans="1:32" ht="15.75" x14ac:dyDescent="0.25">
      <c r="A1298" s="2435"/>
      <c r="B1298" s="2438"/>
      <c r="C1298" s="2438"/>
      <c r="D1298" s="2438"/>
      <c r="E1298" s="2438"/>
      <c r="F1298" s="2438"/>
      <c r="G1298" s="2438"/>
      <c r="H1298" s="2438"/>
      <c r="I1298" s="2459"/>
      <c r="J1298" s="2451"/>
      <c r="K1298" s="2456"/>
      <c r="L1298" s="808" t="s">
        <v>692</v>
      </c>
      <c r="M1298" s="808"/>
      <c r="N1298" s="808"/>
      <c r="O1298" s="808"/>
      <c r="P1298" s="2897"/>
      <c r="Q1298" s="808"/>
      <c r="R1298" s="216">
        <v>1</v>
      </c>
      <c r="S1298" s="345"/>
      <c r="T1298" s="808"/>
      <c r="U1298" s="808"/>
      <c r="V1298" s="808"/>
      <c r="W1298" s="808"/>
      <c r="X1298" s="250"/>
      <c r="Y1298" s="250"/>
      <c r="Z1298" s="808"/>
      <c r="AA1298" s="808"/>
      <c r="AB1298" s="808"/>
      <c r="AC1298" s="343"/>
      <c r="AD1298" s="808"/>
      <c r="AE1298" s="808"/>
      <c r="AF1298" s="1178"/>
    </row>
    <row r="1299" spans="1:32" ht="15.75" x14ac:dyDescent="0.25">
      <c r="A1299" s="2435"/>
      <c r="B1299" s="2438"/>
      <c r="C1299" s="2438"/>
      <c r="D1299" s="2438"/>
      <c r="E1299" s="2438"/>
      <c r="F1299" s="2438"/>
      <c r="G1299" s="2438"/>
      <c r="H1299" s="2438"/>
      <c r="I1299" s="2459"/>
      <c r="J1299" s="2451"/>
      <c r="K1299" s="2456"/>
      <c r="L1299" s="808" t="s">
        <v>617</v>
      </c>
      <c r="M1299" s="808"/>
      <c r="N1299" s="808"/>
      <c r="O1299" s="808"/>
      <c r="P1299" s="2897"/>
      <c r="Q1299" s="808"/>
      <c r="R1299" s="216">
        <v>1</v>
      </c>
      <c r="S1299" s="345"/>
      <c r="T1299" s="808"/>
      <c r="U1299" s="808"/>
      <c r="V1299" s="808"/>
      <c r="W1299" s="808"/>
      <c r="X1299" s="808"/>
      <c r="Y1299" s="343"/>
      <c r="Z1299" s="250"/>
      <c r="AA1299" s="808"/>
      <c r="AB1299" s="808"/>
      <c r="AC1299" s="343"/>
      <c r="AD1299" s="808"/>
      <c r="AE1299" s="808"/>
      <c r="AF1299" s="1178"/>
    </row>
    <row r="1300" spans="1:32" ht="15.75" x14ac:dyDescent="0.25">
      <c r="A1300" s="2435"/>
      <c r="B1300" s="2438"/>
      <c r="C1300" s="2438"/>
      <c r="D1300" s="2438"/>
      <c r="E1300" s="2438"/>
      <c r="F1300" s="2438"/>
      <c r="G1300" s="2438"/>
      <c r="H1300" s="2438"/>
      <c r="I1300" s="2459"/>
      <c r="J1300" s="2451"/>
      <c r="K1300" s="2456"/>
      <c r="L1300" s="808" t="s">
        <v>693</v>
      </c>
      <c r="M1300" s="808"/>
      <c r="N1300" s="808"/>
      <c r="O1300" s="808"/>
      <c r="P1300" s="2897"/>
      <c r="Q1300" s="808"/>
      <c r="R1300" s="216">
        <v>1</v>
      </c>
      <c r="S1300" s="345"/>
      <c r="T1300" s="808"/>
      <c r="U1300" s="808"/>
      <c r="V1300" s="808"/>
      <c r="W1300" s="808"/>
      <c r="X1300" s="808"/>
      <c r="Y1300" s="343"/>
      <c r="Z1300" s="250"/>
      <c r="AA1300" s="808"/>
      <c r="AB1300" s="808"/>
      <c r="AC1300" s="343"/>
      <c r="AD1300" s="808"/>
      <c r="AE1300" s="808"/>
      <c r="AF1300" s="1178"/>
    </row>
    <row r="1301" spans="1:32" ht="15.75" x14ac:dyDescent="0.25">
      <c r="A1301" s="2435"/>
      <c r="B1301" s="2438"/>
      <c r="C1301" s="2438"/>
      <c r="D1301" s="2438"/>
      <c r="E1301" s="2438"/>
      <c r="F1301" s="2438"/>
      <c r="G1301" s="2438"/>
      <c r="H1301" s="2438"/>
      <c r="I1301" s="2459"/>
      <c r="J1301" s="2451"/>
      <c r="K1301" s="2456"/>
      <c r="L1301" s="808" t="s">
        <v>694</v>
      </c>
      <c r="M1301" s="808"/>
      <c r="N1301" s="808"/>
      <c r="O1301" s="808"/>
      <c r="P1301" s="2897"/>
      <c r="Q1301" s="808"/>
      <c r="R1301" s="216">
        <v>1</v>
      </c>
      <c r="S1301" s="345"/>
      <c r="T1301" s="808"/>
      <c r="U1301" s="808"/>
      <c r="V1301" s="808"/>
      <c r="W1301" s="808"/>
      <c r="X1301" s="808"/>
      <c r="Y1301" s="343"/>
      <c r="Z1301" s="808"/>
      <c r="AA1301" s="250"/>
      <c r="AB1301" s="808"/>
      <c r="AC1301" s="343"/>
      <c r="AD1301" s="808"/>
      <c r="AE1301" s="808"/>
      <c r="AF1301" s="1178"/>
    </row>
    <row r="1302" spans="1:32" ht="15.75" x14ac:dyDescent="0.25">
      <c r="A1302" s="2435"/>
      <c r="B1302" s="2438"/>
      <c r="C1302" s="2438"/>
      <c r="D1302" s="2438"/>
      <c r="E1302" s="2438"/>
      <c r="F1302" s="2438"/>
      <c r="G1302" s="2438"/>
      <c r="H1302" s="2438"/>
      <c r="I1302" s="2459"/>
      <c r="J1302" s="2451"/>
      <c r="K1302" s="2456"/>
      <c r="L1302" s="808" t="s">
        <v>625</v>
      </c>
      <c r="M1302" s="808"/>
      <c r="N1302" s="808"/>
      <c r="O1302" s="808"/>
      <c r="P1302" s="2897"/>
      <c r="Q1302" s="808"/>
      <c r="R1302" s="216">
        <v>0.8</v>
      </c>
      <c r="S1302" s="345"/>
      <c r="T1302" s="808"/>
      <c r="U1302" s="808"/>
      <c r="V1302" s="808"/>
      <c r="W1302" s="808"/>
      <c r="X1302" s="808"/>
      <c r="Y1302" s="343"/>
      <c r="Z1302" s="808"/>
      <c r="AA1302" s="250"/>
      <c r="AB1302" s="250"/>
      <c r="AC1302" s="250"/>
      <c r="AD1302" s="250"/>
      <c r="AE1302" s="250"/>
      <c r="AF1302" s="332"/>
    </row>
    <row r="1303" spans="1:32" ht="142.5" thickBot="1" x14ac:dyDescent="0.3">
      <c r="A1303" s="2436"/>
      <c r="B1303" s="2439"/>
      <c r="C1303" s="2439"/>
      <c r="D1303" s="2439"/>
      <c r="E1303" s="2439"/>
      <c r="F1303" s="2439"/>
      <c r="G1303" s="2439"/>
      <c r="H1303" s="2439"/>
      <c r="I1303" s="2460"/>
      <c r="J1303" s="2452"/>
      <c r="K1303" s="2457"/>
      <c r="L1303" s="807" t="s">
        <v>628</v>
      </c>
      <c r="M1303" s="807"/>
      <c r="N1303" s="807" t="s">
        <v>629</v>
      </c>
      <c r="O1303" s="807"/>
      <c r="P1303" s="2898"/>
      <c r="Q1303" s="807"/>
      <c r="R1303" s="217">
        <v>0.8</v>
      </c>
      <c r="S1303" s="346"/>
      <c r="T1303" s="807" t="s">
        <v>660</v>
      </c>
      <c r="U1303" s="807"/>
      <c r="V1303" s="807"/>
      <c r="W1303" s="807"/>
      <c r="X1303" s="807"/>
      <c r="Y1303" s="347"/>
      <c r="Z1303" s="807"/>
      <c r="AA1303" s="262"/>
      <c r="AB1303" s="262"/>
      <c r="AC1303" s="262"/>
      <c r="AD1303" s="262"/>
      <c r="AE1303" s="262"/>
      <c r="AF1303" s="1176"/>
    </row>
    <row r="1304" spans="1:32" ht="68.25" customHeight="1" x14ac:dyDescent="0.25">
      <c r="A1304" s="2232">
        <v>138</v>
      </c>
      <c r="B1304" s="1782" t="s">
        <v>61</v>
      </c>
      <c r="C1304" s="1782" t="s">
        <v>67</v>
      </c>
      <c r="D1304" s="1782" t="s">
        <v>74</v>
      </c>
      <c r="E1304" s="1782" t="s">
        <v>90</v>
      </c>
      <c r="F1304" s="1782" t="s">
        <v>55</v>
      </c>
      <c r="G1304" s="1782" t="s">
        <v>97</v>
      </c>
      <c r="H1304" s="1782" t="s">
        <v>115</v>
      </c>
      <c r="I1304" s="2443" t="s">
        <v>695</v>
      </c>
      <c r="J1304" s="2446" t="s">
        <v>696</v>
      </c>
      <c r="K1304" s="2461" t="s">
        <v>647</v>
      </c>
      <c r="L1304" s="1119"/>
      <c r="M1304" s="1119"/>
      <c r="N1304" s="1119"/>
      <c r="O1304" s="1119"/>
      <c r="P1304" s="2899">
        <v>0</v>
      </c>
      <c r="Q1304" s="1119"/>
      <c r="R1304" s="1122"/>
      <c r="S1304" s="1242"/>
      <c r="T1304" s="1119"/>
      <c r="U1304" s="329"/>
      <c r="V1304" s="329"/>
      <c r="W1304" s="329"/>
      <c r="X1304" s="329"/>
      <c r="Y1304" s="329"/>
      <c r="Z1304" s="329"/>
      <c r="AA1304" s="342"/>
      <c r="AB1304" s="342"/>
      <c r="AC1304" s="342"/>
      <c r="AD1304" s="806"/>
      <c r="AE1304" s="806"/>
      <c r="AF1304" s="1177"/>
    </row>
    <row r="1305" spans="1:32" ht="63" customHeight="1" x14ac:dyDescent="0.25">
      <c r="A1305" s="2233"/>
      <c r="B1305" s="1783"/>
      <c r="C1305" s="1783"/>
      <c r="D1305" s="1783"/>
      <c r="E1305" s="1783"/>
      <c r="F1305" s="1783"/>
      <c r="G1305" s="1783"/>
      <c r="H1305" s="1783"/>
      <c r="I1305" s="2444"/>
      <c r="J1305" s="2447"/>
      <c r="K1305" s="2463"/>
      <c r="L1305" s="1120"/>
      <c r="M1305" s="1120"/>
      <c r="N1305" s="1120"/>
      <c r="O1305" s="1120"/>
      <c r="P1305" s="2901"/>
      <c r="Q1305" s="1120"/>
      <c r="R1305" s="1123"/>
      <c r="S1305" s="1245"/>
      <c r="T1305" s="1120"/>
      <c r="U1305" s="250"/>
      <c r="V1305" s="250"/>
      <c r="W1305" s="250"/>
      <c r="X1305" s="250"/>
      <c r="Y1305" s="250"/>
      <c r="Z1305" s="250"/>
      <c r="AA1305" s="808"/>
      <c r="AB1305" s="808"/>
      <c r="AC1305" s="343"/>
      <c r="AD1305" s="808"/>
      <c r="AE1305" s="808"/>
      <c r="AF1305" s="1178"/>
    </row>
    <row r="1306" spans="1:32" ht="15.75" x14ac:dyDescent="0.25">
      <c r="A1306" s="2233"/>
      <c r="B1306" s="1783"/>
      <c r="C1306" s="1783"/>
      <c r="D1306" s="1783"/>
      <c r="E1306" s="1783"/>
      <c r="F1306" s="1783"/>
      <c r="G1306" s="1783"/>
      <c r="H1306" s="1783"/>
      <c r="I1306" s="2444"/>
      <c r="J1306" s="2447"/>
      <c r="K1306" s="2463"/>
      <c r="L1306" s="1120"/>
      <c r="M1306" s="1120"/>
      <c r="N1306" s="1120"/>
      <c r="O1306" s="1120"/>
      <c r="P1306" s="2901"/>
      <c r="Q1306" s="1120"/>
      <c r="R1306" s="1123"/>
      <c r="S1306" s="1245"/>
      <c r="T1306" s="1120"/>
      <c r="U1306" s="250"/>
      <c r="V1306" s="250"/>
      <c r="W1306" s="250"/>
      <c r="X1306" s="250"/>
      <c r="Y1306" s="250"/>
      <c r="Z1306" s="250"/>
      <c r="AA1306" s="343"/>
      <c r="AB1306" s="343"/>
      <c r="AC1306" s="343"/>
      <c r="AD1306" s="343"/>
      <c r="AE1306" s="808"/>
      <c r="AF1306" s="1178"/>
    </row>
    <row r="1307" spans="1:32" ht="15.75" x14ac:dyDescent="0.25">
      <c r="A1307" s="2233"/>
      <c r="B1307" s="1783"/>
      <c r="C1307" s="1783"/>
      <c r="D1307" s="1783"/>
      <c r="E1307" s="1783"/>
      <c r="F1307" s="1783"/>
      <c r="G1307" s="1783"/>
      <c r="H1307" s="1783"/>
      <c r="I1307" s="2444"/>
      <c r="J1307" s="2447"/>
      <c r="K1307" s="2463"/>
      <c r="L1307" s="1120"/>
      <c r="M1307" s="1120"/>
      <c r="N1307" s="1120"/>
      <c r="O1307" s="1120"/>
      <c r="P1307" s="2901"/>
      <c r="Q1307" s="1120"/>
      <c r="R1307" s="1123">
        <v>1</v>
      </c>
      <c r="S1307" s="1245"/>
      <c r="T1307" s="1120"/>
      <c r="U1307" s="250"/>
      <c r="V1307" s="250"/>
      <c r="W1307" s="250"/>
      <c r="X1307" s="250"/>
      <c r="Y1307" s="250"/>
      <c r="Z1307" s="250"/>
      <c r="AA1307" s="343"/>
      <c r="AB1307" s="343"/>
      <c r="AC1307" s="343"/>
      <c r="AD1307" s="343"/>
      <c r="AE1307" s="808"/>
      <c r="AF1307" s="1178"/>
    </row>
    <row r="1308" spans="1:32" ht="16.5" thickBot="1" x14ac:dyDescent="0.3">
      <c r="A1308" s="2234"/>
      <c r="B1308" s="1784"/>
      <c r="C1308" s="1784"/>
      <c r="D1308" s="1784"/>
      <c r="E1308" s="1784"/>
      <c r="F1308" s="1784"/>
      <c r="G1308" s="1784"/>
      <c r="H1308" s="1784"/>
      <c r="I1308" s="2445"/>
      <c r="J1308" s="2448"/>
      <c r="K1308" s="2462"/>
      <c r="L1308" s="1121"/>
      <c r="M1308" s="1121"/>
      <c r="N1308" s="1121"/>
      <c r="O1308" s="1121"/>
      <c r="P1308" s="2900"/>
      <c r="Q1308" s="1121"/>
      <c r="R1308" s="1124">
        <v>1</v>
      </c>
      <c r="S1308" s="1244"/>
      <c r="T1308" s="1121"/>
      <c r="U1308" s="262"/>
      <c r="V1308" s="262"/>
      <c r="W1308" s="262"/>
      <c r="X1308" s="262"/>
      <c r="Y1308" s="262"/>
      <c r="Z1308" s="262"/>
      <c r="AA1308" s="347"/>
      <c r="AB1308" s="347"/>
      <c r="AC1308" s="347"/>
      <c r="AD1308" s="347"/>
      <c r="AE1308" s="807"/>
      <c r="AF1308" s="1179"/>
    </row>
    <row r="1309" spans="1:32" ht="150.75" thickBot="1" x14ac:dyDescent="0.3">
      <c r="A1309" s="1180">
        <v>139</v>
      </c>
      <c r="B1309" s="1181" t="s">
        <v>134</v>
      </c>
      <c r="C1309" s="1181" t="s">
        <v>59</v>
      </c>
      <c r="D1309" s="1181" t="s">
        <v>60</v>
      </c>
      <c r="E1309" s="1181" t="s">
        <v>83</v>
      </c>
      <c r="F1309" s="1181" t="s">
        <v>55</v>
      </c>
      <c r="G1309" s="1181" t="s">
        <v>97</v>
      </c>
      <c r="H1309" s="1181" t="s">
        <v>115</v>
      </c>
      <c r="I1309" s="1182" t="s">
        <v>697</v>
      </c>
      <c r="J1309" s="1183" t="s">
        <v>696</v>
      </c>
      <c r="K1309" s="348" t="s">
        <v>647</v>
      </c>
      <c r="L1309" s="142" t="s">
        <v>663</v>
      </c>
      <c r="M1309" s="142"/>
      <c r="N1309" s="142" t="s">
        <v>629</v>
      </c>
      <c r="O1309" s="142"/>
      <c r="P1309" s="2902">
        <v>0</v>
      </c>
      <c r="Q1309" s="142"/>
      <c r="R1309" s="1184">
        <v>1</v>
      </c>
      <c r="S1309" s="1185"/>
      <c r="T1309" s="142" t="s">
        <v>660</v>
      </c>
      <c r="U1309" s="1186"/>
      <c r="V1309" s="1186"/>
      <c r="W1309" s="1186"/>
      <c r="X1309" s="1186"/>
      <c r="Y1309" s="1186"/>
      <c r="Z1309" s="1186"/>
      <c r="AA1309" s="142"/>
      <c r="AB1309" s="142"/>
      <c r="AC1309" s="142"/>
      <c r="AD1309" s="142"/>
      <c r="AE1309" s="142"/>
      <c r="AF1309" s="1187"/>
    </row>
    <row r="1310" spans="1:32" ht="150.75" thickBot="1" x14ac:dyDescent="0.3">
      <c r="A1310" s="1246">
        <v>140</v>
      </c>
      <c r="B1310" s="909" t="s">
        <v>134</v>
      </c>
      <c r="C1310" s="909" t="s">
        <v>59</v>
      </c>
      <c r="D1310" s="909" t="s">
        <v>60</v>
      </c>
      <c r="E1310" s="909" t="s">
        <v>83</v>
      </c>
      <c r="F1310" s="909" t="s">
        <v>55</v>
      </c>
      <c r="G1310" s="909" t="s">
        <v>97</v>
      </c>
      <c r="H1310" s="909" t="s">
        <v>115</v>
      </c>
      <c r="I1310" s="1247" t="s">
        <v>698</v>
      </c>
      <c r="J1310" s="1248" t="s">
        <v>696</v>
      </c>
      <c r="K1310" s="1249" t="s">
        <v>647</v>
      </c>
      <c r="L1310" s="1250" t="s">
        <v>663</v>
      </c>
      <c r="M1310" s="1250"/>
      <c r="N1310" s="1250" t="s">
        <v>629</v>
      </c>
      <c r="O1310" s="1250"/>
      <c r="P1310" s="2903">
        <v>0</v>
      </c>
      <c r="Q1310" s="1250"/>
      <c r="R1310" s="1251">
        <v>1</v>
      </c>
      <c r="S1310" s="1252"/>
      <c r="T1310" s="1250" t="s">
        <v>660</v>
      </c>
      <c r="U1310" s="1186"/>
      <c r="V1310" s="1186"/>
      <c r="W1310" s="1186"/>
      <c r="X1310" s="1186"/>
      <c r="Y1310" s="1186"/>
      <c r="Z1310" s="1186"/>
      <c r="AA1310" s="142"/>
      <c r="AB1310" s="142"/>
      <c r="AC1310" s="142"/>
      <c r="AD1310" s="142"/>
      <c r="AE1310" s="142"/>
      <c r="AF1310" s="1187"/>
    </row>
    <row r="1311" spans="1:32" ht="150.75" thickBot="1" x14ac:dyDescent="0.3">
      <c r="A1311" s="1180">
        <v>141</v>
      </c>
      <c r="B1311" s="1181" t="s">
        <v>61</v>
      </c>
      <c r="C1311" s="1181" t="s">
        <v>67</v>
      </c>
      <c r="D1311" s="1181" t="s">
        <v>74</v>
      </c>
      <c r="E1311" s="1181" t="s">
        <v>90</v>
      </c>
      <c r="F1311" s="1181" t="s">
        <v>55</v>
      </c>
      <c r="G1311" s="1181" t="s">
        <v>97</v>
      </c>
      <c r="H1311" s="1181" t="s">
        <v>115</v>
      </c>
      <c r="I1311" s="1182" t="s">
        <v>699</v>
      </c>
      <c r="J1311" s="1183" t="s">
        <v>696</v>
      </c>
      <c r="K1311" s="348" t="s">
        <v>647</v>
      </c>
      <c r="L1311" s="142" t="s">
        <v>663</v>
      </c>
      <c r="M1311" s="142"/>
      <c r="N1311" s="142" t="s">
        <v>629</v>
      </c>
      <c r="O1311" s="142"/>
      <c r="P1311" s="2902">
        <v>0</v>
      </c>
      <c r="Q1311" s="142"/>
      <c r="R1311" s="1184">
        <v>1</v>
      </c>
      <c r="S1311" s="1185"/>
      <c r="T1311" s="142" t="s">
        <v>660</v>
      </c>
      <c r="U1311" s="1186"/>
      <c r="V1311" s="1186"/>
      <c r="W1311" s="1186"/>
      <c r="X1311" s="1186"/>
      <c r="Y1311" s="1186"/>
      <c r="Z1311" s="1186"/>
      <c r="AA1311" s="142"/>
      <c r="AB1311" s="142"/>
      <c r="AC1311" s="142"/>
      <c r="AD1311" s="142"/>
      <c r="AE1311" s="142"/>
      <c r="AF1311" s="1187"/>
    </row>
    <row r="1312" spans="1:32" ht="150.75" thickBot="1" x14ac:dyDescent="0.3">
      <c r="A1312" s="1246">
        <v>412</v>
      </c>
      <c r="B1312" s="909" t="s">
        <v>61</v>
      </c>
      <c r="C1312" s="909" t="s">
        <v>67</v>
      </c>
      <c r="D1312" s="909" t="s">
        <v>74</v>
      </c>
      <c r="E1312" s="909" t="s">
        <v>90</v>
      </c>
      <c r="F1312" s="909" t="s">
        <v>55</v>
      </c>
      <c r="G1312" s="909" t="s">
        <v>97</v>
      </c>
      <c r="H1312" s="909" t="s">
        <v>115</v>
      </c>
      <c r="I1312" s="1247" t="s">
        <v>700</v>
      </c>
      <c r="J1312" s="1248" t="s">
        <v>696</v>
      </c>
      <c r="K1312" s="1249" t="s">
        <v>647</v>
      </c>
      <c r="L1312" s="1250" t="s">
        <v>663</v>
      </c>
      <c r="M1312" s="1250"/>
      <c r="N1312" s="1250" t="s">
        <v>629</v>
      </c>
      <c r="O1312" s="1250"/>
      <c r="P1312" s="2903">
        <v>0</v>
      </c>
      <c r="Q1312" s="1250"/>
      <c r="R1312" s="1251">
        <v>1</v>
      </c>
      <c r="S1312" s="1252"/>
      <c r="T1312" s="1250" t="s">
        <v>660</v>
      </c>
      <c r="U1312" s="1186"/>
      <c r="V1312" s="1186"/>
      <c r="W1312" s="1186"/>
      <c r="X1312" s="1186"/>
      <c r="Y1312" s="1186"/>
      <c r="Z1312" s="1186"/>
      <c r="AA1312" s="142"/>
      <c r="AB1312" s="142"/>
      <c r="AC1312" s="142"/>
      <c r="AD1312" s="142"/>
      <c r="AE1312" s="142"/>
      <c r="AF1312" s="1187"/>
    </row>
    <row r="1313" spans="1:32" ht="150.75" thickBot="1" x14ac:dyDescent="0.3">
      <c r="A1313" s="1180">
        <v>143</v>
      </c>
      <c r="B1313" s="1181" t="s">
        <v>61</v>
      </c>
      <c r="C1313" s="1181" t="s">
        <v>67</v>
      </c>
      <c r="D1313" s="1181" t="s">
        <v>74</v>
      </c>
      <c r="E1313" s="1181" t="s">
        <v>90</v>
      </c>
      <c r="F1313" s="1181" t="s">
        <v>55</v>
      </c>
      <c r="G1313" s="1181" t="s">
        <v>97</v>
      </c>
      <c r="H1313" s="1181" t="s">
        <v>115</v>
      </c>
      <c r="I1313" s="1182" t="s">
        <v>701</v>
      </c>
      <c r="J1313" s="1183" t="s">
        <v>696</v>
      </c>
      <c r="K1313" s="348" t="s">
        <v>647</v>
      </c>
      <c r="L1313" s="142" t="s">
        <v>663</v>
      </c>
      <c r="M1313" s="142"/>
      <c r="N1313" s="142" t="s">
        <v>629</v>
      </c>
      <c r="O1313" s="142"/>
      <c r="P1313" s="2902">
        <v>0</v>
      </c>
      <c r="Q1313" s="142"/>
      <c r="R1313" s="1184">
        <v>1</v>
      </c>
      <c r="S1313" s="1185"/>
      <c r="T1313" s="142" t="s">
        <v>660</v>
      </c>
      <c r="U1313" s="1186"/>
      <c r="V1313" s="1186"/>
      <c r="W1313" s="1186"/>
      <c r="X1313" s="1186"/>
      <c r="Y1313" s="1186"/>
      <c r="Z1313" s="1186"/>
      <c r="AA1313" s="142"/>
      <c r="AB1313" s="142"/>
      <c r="AC1313" s="142"/>
      <c r="AD1313" s="142"/>
      <c r="AE1313" s="142"/>
      <c r="AF1313" s="1187"/>
    </row>
    <row r="1314" spans="1:32" ht="150.75" thickBot="1" x14ac:dyDescent="0.3">
      <c r="A1314" s="1246">
        <v>144</v>
      </c>
      <c r="B1314" s="909" t="s">
        <v>61</v>
      </c>
      <c r="C1314" s="909" t="s">
        <v>67</v>
      </c>
      <c r="D1314" s="909" t="s">
        <v>74</v>
      </c>
      <c r="E1314" s="909" t="s">
        <v>90</v>
      </c>
      <c r="F1314" s="909" t="s">
        <v>55</v>
      </c>
      <c r="G1314" s="909" t="s">
        <v>97</v>
      </c>
      <c r="H1314" s="909" t="s">
        <v>115</v>
      </c>
      <c r="I1314" s="1247" t="s">
        <v>702</v>
      </c>
      <c r="J1314" s="1248" t="s">
        <v>696</v>
      </c>
      <c r="K1314" s="1249" t="s">
        <v>647</v>
      </c>
      <c r="L1314" s="1250" t="s">
        <v>663</v>
      </c>
      <c r="M1314" s="1250"/>
      <c r="N1314" s="1250" t="s">
        <v>629</v>
      </c>
      <c r="O1314" s="1250"/>
      <c r="P1314" s="2903">
        <v>0</v>
      </c>
      <c r="Q1314" s="1250"/>
      <c r="R1314" s="1251">
        <v>1</v>
      </c>
      <c r="S1314" s="1252"/>
      <c r="T1314" s="1250" t="s">
        <v>660</v>
      </c>
      <c r="U1314" s="1186"/>
      <c r="V1314" s="1186"/>
      <c r="W1314" s="1186"/>
      <c r="X1314" s="1186"/>
      <c r="Y1314" s="1186"/>
      <c r="Z1314" s="1186"/>
      <c r="AA1314" s="142"/>
      <c r="AB1314" s="142"/>
      <c r="AC1314" s="142"/>
      <c r="AD1314" s="142"/>
      <c r="AE1314" s="142"/>
      <c r="AF1314" s="1187"/>
    </row>
    <row r="1315" spans="1:32" ht="150.75" thickBot="1" x14ac:dyDescent="0.3">
      <c r="A1315" s="1180">
        <v>145</v>
      </c>
      <c r="B1315" s="1181" t="s">
        <v>61</v>
      </c>
      <c r="C1315" s="1181" t="s">
        <v>67</v>
      </c>
      <c r="D1315" s="1181" t="s">
        <v>74</v>
      </c>
      <c r="E1315" s="1181" t="s">
        <v>90</v>
      </c>
      <c r="F1315" s="1181" t="s">
        <v>55</v>
      </c>
      <c r="G1315" s="1181" t="s">
        <v>97</v>
      </c>
      <c r="H1315" s="1181" t="s">
        <v>115</v>
      </c>
      <c r="I1315" s="1182" t="s">
        <v>703</v>
      </c>
      <c r="J1315" s="1183" t="s">
        <v>696</v>
      </c>
      <c r="K1315" s="348" t="s">
        <v>647</v>
      </c>
      <c r="L1315" s="142" t="s">
        <v>663</v>
      </c>
      <c r="M1315" s="142"/>
      <c r="N1315" s="142" t="s">
        <v>629</v>
      </c>
      <c r="O1315" s="142"/>
      <c r="P1315" s="2902">
        <v>0</v>
      </c>
      <c r="Q1315" s="142"/>
      <c r="R1315" s="1184">
        <v>1</v>
      </c>
      <c r="S1315" s="1185"/>
      <c r="T1315" s="142" t="s">
        <v>660</v>
      </c>
      <c r="U1315" s="1186"/>
      <c r="V1315" s="1186"/>
      <c r="W1315" s="1186"/>
      <c r="X1315" s="1186"/>
      <c r="Y1315" s="1186"/>
      <c r="Z1315" s="1186"/>
      <c r="AA1315" s="142"/>
      <c r="AB1315" s="142"/>
      <c r="AC1315" s="142"/>
      <c r="AD1315" s="142"/>
      <c r="AE1315" s="142"/>
      <c r="AF1315" s="1187"/>
    </row>
    <row r="1316" spans="1:32" ht="150.75" thickBot="1" x14ac:dyDescent="0.3">
      <c r="A1316" s="1246">
        <v>146</v>
      </c>
      <c r="B1316" s="909" t="s">
        <v>61</v>
      </c>
      <c r="C1316" s="909" t="s">
        <v>67</v>
      </c>
      <c r="D1316" s="909" t="s">
        <v>74</v>
      </c>
      <c r="E1316" s="909" t="s">
        <v>90</v>
      </c>
      <c r="F1316" s="909" t="s">
        <v>55</v>
      </c>
      <c r="G1316" s="909" t="s">
        <v>97</v>
      </c>
      <c r="H1316" s="909" t="s">
        <v>115</v>
      </c>
      <c r="I1316" s="1247" t="s">
        <v>704</v>
      </c>
      <c r="J1316" s="1248" t="s">
        <v>696</v>
      </c>
      <c r="K1316" s="1249" t="s">
        <v>647</v>
      </c>
      <c r="L1316" s="1250" t="s">
        <v>663</v>
      </c>
      <c r="M1316" s="1250"/>
      <c r="N1316" s="1250" t="s">
        <v>629</v>
      </c>
      <c r="O1316" s="1250"/>
      <c r="P1316" s="2903">
        <v>0</v>
      </c>
      <c r="Q1316" s="1250"/>
      <c r="R1316" s="1251"/>
      <c r="S1316" s="1252"/>
      <c r="T1316" s="1250" t="s">
        <v>660</v>
      </c>
      <c r="U1316" s="1186"/>
      <c r="V1316" s="1186"/>
      <c r="W1316" s="1186"/>
      <c r="X1316" s="1186"/>
      <c r="Y1316" s="1186"/>
      <c r="Z1316" s="1186"/>
      <c r="AA1316" s="142"/>
      <c r="AB1316" s="142"/>
      <c r="AC1316" s="142"/>
      <c r="AD1316" s="142"/>
      <c r="AE1316" s="142"/>
      <c r="AF1316" s="1187"/>
    </row>
    <row r="1317" spans="1:32" ht="150.75" thickBot="1" x14ac:dyDescent="0.3">
      <c r="A1317" s="1180">
        <v>147</v>
      </c>
      <c r="B1317" s="1181" t="s">
        <v>61</v>
      </c>
      <c r="C1317" s="1181" t="s">
        <v>64</v>
      </c>
      <c r="D1317" s="1181" t="s">
        <v>70</v>
      </c>
      <c r="E1317" s="1181" t="s">
        <v>87</v>
      </c>
      <c r="F1317" s="1181" t="s">
        <v>55</v>
      </c>
      <c r="G1317" s="1181" t="s">
        <v>97</v>
      </c>
      <c r="H1317" s="1181" t="s">
        <v>115</v>
      </c>
      <c r="I1317" s="1182" t="s">
        <v>705</v>
      </c>
      <c r="J1317" s="1183" t="s">
        <v>696</v>
      </c>
      <c r="K1317" s="348" t="s">
        <v>647</v>
      </c>
      <c r="L1317" s="142" t="s">
        <v>663</v>
      </c>
      <c r="M1317" s="142"/>
      <c r="N1317" s="142" t="s">
        <v>629</v>
      </c>
      <c r="O1317" s="142"/>
      <c r="P1317" s="2902">
        <v>0</v>
      </c>
      <c r="Q1317" s="142"/>
      <c r="R1317" s="1184"/>
      <c r="S1317" s="1185"/>
      <c r="T1317" s="142" t="s">
        <v>660</v>
      </c>
      <c r="U1317" s="1186"/>
      <c r="V1317" s="1186"/>
      <c r="W1317" s="1186"/>
      <c r="X1317" s="1186"/>
      <c r="Y1317" s="1186"/>
      <c r="Z1317" s="1186"/>
      <c r="AA1317" s="142"/>
      <c r="AB1317" s="142"/>
      <c r="AC1317" s="142"/>
      <c r="AD1317" s="142"/>
      <c r="AE1317" s="142"/>
      <c r="AF1317" s="1187"/>
    </row>
    <row r="1318" spans="1:32" ht="150.75" thickBot="1" x14ac:dyDescent="0.3">
      <c r="A1318" s="1246">
        <v>148</v>
      </c>
      <c r="B1318" s="909" t="s">
        <v>61</v>
      </c>
      <c r="C1318" s="909" t="s">
        <v>64</v>
      </c>
      <c r="D1318" s="909" t="s">
        <v>70</v>
      </c>
      <c r="E1318" s="909" t="s">
        <v>87</v>
      </c>
      <c r="F1318" s="909" t="s">
        <v>55</v>
      </c>
      <c r="G1318" s="909" t="s">
        <v>97</v>
      </c>
      <c r="H1318" s="909" t="s">
        <v>115</v>
      </c>
      <c r="I1318" s="1247" t="s">
        <v>706</v>
      </c>
      <c r="J1318" s="1248" t="s">
        <v>696</v>
      </c>
      <c r="K1318" s="1249" t="s">
        <v>647</v>
      </c>
      <c r="L1318" s="1250" t="s">
        <v>663</v>
      </c>
      <c r="M1318" s="1250"/>
      <c r="N1318" s="1250" t="s">
        <v>629</v>
      </c>
      <c r="O1318" s="1250"/>
      <c r="P1318" s="2903">
        <v>0</v>
      </c>
      <c r="Q1318" s="1250"/>
      <c r="R1318" s="1251"/>
      <c r="S1318" s="1252"/>
      <c r="T1318" s="1250" t="s">
        <v>660</v>
      </c>
      <c r="U1318" s="1186"/>
      <c r="V1318" s="1186"/>
      <c r="W1318" s="1186"/>
      <c r="X1318" s="1186"/>
      <c r="Y1318" s="1186"/>
      <c r="Z1318" s="1186"/>
      <c r="AA1318" s="142"/>
      <c r="AB1318" s="142"/>
      <c r="AC1318" s="142"/>
      <c r="AD1318" s="142"/>
      <c r="AE1318" s="142"/>
      <c r="AF1318" s="1187"/>
    </row>
    <row r="1319" spans="1:32" ht="150.75" thickBot="1" x14ac:dyDescent="0.3">
      <c r="A1319" s="1180">
        <v>149</v>
      </c>
      <c r="B1319" s="1181" t="s">
        <v>61</v>
      </c>
      <c r="C1319" s="1181" t="s">
        <v>67</v>
      </c>
      <c r="D1319" s="1181" t="s">
        <v>74</v>
      </c>
      <c r="E1319" s="1181" t="s">
        <v>90</v>
      </c>
      <c r="F1319" s="1181" t="s">
        <v>55</v>
      </c>
      <c r="G1319" s="1181" t="s">
        <v>97</v>
      </c>
      <c r="H1319" s="1181" t="s">
        <v>115</v>
      </c>
      <c r="I1319" s="1182" t="s">
        <v>375</v>
      </c>
      <c r="J1319" s="1183" t="s">
        <v>696</v>
      </c>
      <c r="K1319" s="348" t="s">
        <v>647</v>
      </c>
      <c r="L1319" s="142" t="s">
        <v>663</v>
      </c>
      <c r="M1319" s="142"/>
      <c r="N1319" s="142" t="s">
        <v>629</v>
      </c>
      <c r="O1319" s="142"/>
      <c r="P1319" s="2902">
        <v>0</v>
      </c>
      <c r="Q1319" s="142"/>
      <c r="R1319" s="1184">
        <v>1</v>
      </c>
      <c r="S1319" s="1185"/>
      <c r="T1319" s="142" t="s">
        <v>660</v>
      </c>
      <c r="U1319" s="1186"/>
      <c r="V1319" s="1186"/>
      <c r="W1319" s="1186"/>
      <c r="X1319" s="1186"/>
      <c r="Y1319" s="1186"/>
      <c r="Z1319" s="1186"/>
      <c r="AA1319" s="142"/>
      <c r="AB1319" s="142"/>
      <c r="AC1319" s="142"/>
      <c r="AD1319" s="142"/>
      <c r="AE1319" s="142"/>
      <c r="AF1319" s="1187"/>
    </row>
    <row r="1320" spans="1:32" ht="57" customHeight="1" x14ac:dyDescent="0.25">
      <c r="A1320" s="2232">
        <v>150</v>
      </c>
      <c r="B1320" s="1782" t="s">
        <v>61</v>
      </c>
      <c r="C1320" s="1782" t="s">
        <v>66</v>
      </c>
      <c r="D1320" s="1782" t="s">
        <v>73</v>
      </c>
      <c r="E1320" s="1782" t="s">
        <v>89</v>
      </c>
      <c r="F1320" s="1782" t="s">
        <v>55</v>
      </c>
      <c r="G1320" s="1782" t="s">
        <v>97</v>
      </c>
      <c r="H1320" s="1782" t="s">
        <v>115</v>
      </c>
      <c r="I1320" s="2443" t="s">
        <v>707</v>
      </c>
      <c r="J1320" s="2446" t="s">
        <v>696</v>
      </c>
      <c r="K1320" s="2461" t="s">
        <v>647</v>
      </c>
      <c r="L1320" s="1119"/>
      <c r="M1320" s="1119"/>
      <c r="N1320" s="1119"/>
      <c r="O1320" s="1119"/>
      <c r="P1320" s="2899">
        <v>0</v>
      </c>
      <c r="Q1320" s="1119"/>
      <c r="R1320" s="1122">
        <v>1</v>
      </c>
      <c r="S1320" s="1242"/>
      <c r="T1320" s="1119"/>
      <c r="U1320" s="342"/>
      <c r="V1320" s="342"/>
      <c r="W1320" s="342"/>
      <c r="X1320" s="342"/>
      <c r="Y1320" s="342"/>
      <c r="Z1320" s="806"/>
      <c r="AA1320" s="342"/>
      <c r="AB1320" s="342"/>
      <c r="AC1320" s="342"/>
      <c r="AD1320" s="806"/>
      <c r="AE1320" s="806"/>
      <c r="AF1320" s="1177"/>
    </row>
    <row r="1321" spans="1:32" ht="15.75" x14ac:dyDescent="0.25">
      <c r="A1321" s="2233"/>
      <c r="B1321" s="1783"/>
      <c r="C1321" s="1783"/>
      <c r="D1321" s="1783"/>
      <c r="E1321" s="1783"/>
      <c r="F1321" s="1783"/>
      <c r="G1321" s="1783"/>
      <c r="H1321" s="1783"/>
      <c r="I1321" s="2444"/>
      <c r="J1321" s="2447"/>
      <c r="K1321" s="2463"/>
      <c r="L1321" s="1120"/>
      <c r="M1321" s="1120"/>
      <c r="N1321" s="1120"/>
      <c r="O1321" s="1120"/>
      <c r="P1321" s="2901"/>
      <c r="Q1321" s="1120"/>
      <c r="R1321" s="1123">
        <v>1</v>
      </c>
      <c r="S1321" s="1245"/>
      <c r="T1321" s="1120"/>
      <c r="U1321" s="808"/>
      <c r="V1321" s="808"/>
      <c r="W1321" s="808"/>
      <c r="X1321" s="808"/>
      <c r="Y1321" s="343"/>
      <c r="Z1321" s="808"/>
      <c r="AA1321" s="808"/>
      <c r="AB1321" s="808"/>
      <c r="AC1321" s="343"/>
      <c r="AD1321" s="808"/>
      <c r="AE1321" s="808"/>
      <c r="AF1321" s="1178"/>
    </row>
    <row r="1322" spans="1:32" ht="15.75" x14ac:dyDescent="0.25">
      <c r="A1322" s="2233"/>
      <c r="B1322" s="1783"/>
      <c r="C1322" s="1783"/>
      <c r="D1322" s="1783"/>
      <c r="E1322" s="1783"/>
      <c r="F1322" s="1783"/>
      <c r="G1322" s="1783"/>
      <c r="H1322" s="1783"/>
      <c r="I1322" s="2444"/>
      <c r="J1322" s="2447"/>
      <c r="K1322" s="2463"/>
      <c r="L1322" s="1120"/>
      <c r="M1322" s="1120"/>
      <c r="N1322" s="1120"/>
      <c r="O1322" s="1120"/>
      <c r="P1322" s="2901"/>
      <c r="Q1322" s="1120"/>
      <c r="R1322" s="1123">
        <v>1</v>
      </c>
      <c r="S1322" s="1245"/>
      <c r="T1322" s="1120"/>
      <c r="U1322" s="808"/>
      <c r="V1322" s="808"/>
      <c r="W1322" s="808"/>
      <c r="X1322" s="808"/>
      <c r="Y1322" s="343"/>
      <c r="Z1322" s="808"/>
      <c r="AA1322" s="808"/>
      <c r="AB1322" s="808"/>
      <c r="AC1322" s="343"/>
      <c r="AD1322" s="808"/>
      <c r="AE1322" s="808"/>
      <c r="AF1322" s="1178"/>
    </row>
    <row r="1323" spans="1:32" ht="15.75" x14ac:dyDescent="0.25">
      <c r="A1323" s="2233"/>
      <c r="B1323" s="1783"/>
      <c r="C1323" s="1783"/>
      <c r="D1323" s="1783"/>
      <c r="E1323" s="1783"/>
      <c r="F1323" s="1783"/>
      <c r="G1323" s="1783"/>
      <c r="H1323" s="1783"/>
      <c r="I1323" s="2444"/>
      <c r="J1323" s="2447"/>
      <c r="K1323" s="2463"/>
      <c r="L1323" s="1120"/>
      <c r="M1323" s="1120"/>
      <c r="N1323" s="1120"/>
      <c r="O1323" s="1120"/>
      <c r="P1323" s="2901"/>
      <c r="Q1323" s="1120"/>
      <c r="R1323" s="1123">
        <v>1</v>
      </c>
      <c r="S1323" s="1245"/>
      <c r="T1323" s="1120"/>
      <c r="U1323" s="808"/>
      <c r="V1323" s="808"/>
      <c r="W1323" s="808"/>
      <c r="X1323" s="808"/>
      <c r="Y1323" s="343"/>
      <c r="Z1323" s="808"/>
      <c r="AA1323" s="343"/>
      <c r="AB1323" s="343"/>
      <c r="AC1323" s="343"/>
      <c r="AD1323" s="343"/>
      <c r="AE1323" s="808"/>
      <c r="AF1323" s="1178"/>
    </row>
    <row r="1324" spans="1:32" ht="70.5" customHeight="1" thickBot="1" x14ac:dyDescent="0.3">
      <c r="A1324" s="2234"/>
      <c r="B1324" s="1784"/>
      <c r="C1324" s="1784"/>
      <c r="D1324" s="1784"/>
      <c r="E1324" s="1784"/>
      <c r="F1324" s="1784"/>
      <c r="G1324" s="1784"/>
      <c r="H1324" s="1784"/>
      <c r="I1324" s="2445"/>
      <c r="J1324" s="2448"/>
      <c r="K1324" s="2462"/>
      <c r="L1324" s="1121"/>
      <c r="M1324" s="1121"/>
      <c r="N1324" s="1121"/>
      <c r="O1324" s="1121"/>
      <c r="P1324" s="2900"/>
      <c r="Q1324" s="1121"/>
      <c r="R1324" s="1124">
        <v>1</v>
      </c>
      <c r="S1324" s="1244"/>
      <c r="T1324" s="1121"/>
      <c r="U1324" s="807"/>
      <c r="V1324" s="807"/>
      <c r="W1324" s="807"/>
      <c r="X1324" s="807"/>
      <c r="Y1324" s="347"/>
      <c r="Z1324" s="807"/>
      <c r="AA1324" s="347"/>
      <c r="AB1324" s="347"/>
      <c r="AC1324" s="347"/>
      <c r="AD1324" s="347"/>
      <c r="AE1324" s="807"/>
      <c r="AF1324" s="1179"/>
    </row>
    <row r="1325" spans="1:32" ht="43.5" customHeight="1" x14ac:dyDescent="0.25">
      <c r="A1325" s="2118" t="s">
        <v>2595</v>
      </c>
      <c r="B1325" s="2118"/>
      <c r="C1325" s="2118"/>
      <c r="D1325" s="2118"/>
      <c r="E1325" s="2118"/>
      <c r="F1325" s="2118"/>
      <c r="G1325" s="2118"/>
      <c r="H1325" s="2118"/>
      <c r="I1325" s="2118"/>
      <c r="J1325" s="2118"/>
      <c r="K1325" s="2118"/>
      <c r="L1325" s="2118"/>
      <c r="M1325" s="2118"/>
      <c r="N1325" s="2118"/>
      <c r="O1325" s="2118"/>
      <c r="P1325" s="2904">
        <v>0</v>
      </c>
      <c r="Q1325" s="2119"/>
      <c r="R1325" s="2119"/>
      <c r="S1325" s="2119"/>
      <c r="T1325" s="2119"/>
      <c r="U1325" s="2119"/>
      <c r="V1325" s="2119"/>
      <c r="W1325" s="2119"/>
      <c r="X1325" s="2119"/>
      <c r="Y1325" s="2119"/>
      <c r="Z1325" s="2119"/>
      <c r="AA1325" s="2119"/>
      <c r="AB1325" s="2119"/>
      <c r="AC1325" s="2119"/>
      <c r="AD1325" s="2119"/>
      <c r="AE1325" s="2119"/>
      <c r="AF1325" s="2119"/>
    </row>
    <row r="1326" spans="1:32" ht="51" customHeight="1" x14ac:dyDescent="0.25">
      <c r="A1326" s="1898" t="s">
        <v>2632</v>
      </c>
      <c r="B1326" s="1898"/>
      <c r="C1326" s="1898"/>
      <c r="D1326" s="1898"/>
      <c r="E1326" s="1898"/>
      <c r="F1326" s="1898"/>
      <c r="G1326" s="1898"/>
      <c r="H1326" s="1898"/>
      <c r="I1326" s="1898"/>
      <c r="J1326" s="1898"/>
      <c r="K1326" s="1898"/>
      <c r="L1326" s="1898"/>
      <c r="M1326" s="1898"/>
      <c r="N1326" s="1898"/>
      <c r="O1326" s="1898"/>
      <c r="P1326" s="2905">
        <f>SUM(P1325+P1224+P1208+P1107+P1081+P513+P409+P317+P296+P165)</f>
        <v>33740242695.819134</v>
      </c>
      <c r="Q1326" s="2464"/>
      <c r="R1326" s="2465"/>
      <c r="S1326" s="2465"/>
      <c r="T1326" s="2465"/>
      <c r="U1326" s="2465"/>
      <c r="V1326" s="2465"/>
      <c r="W1326" s="2465"/>
      <c r="X1326" s="2465"/>
      <c r="Y1326" s="2465"/>
      <c r="Z1326" s="2465"/>
      <c r="AA1326" s="2465"/>
      <c r="AB1326" s="2465"/>
      <c r="AC1326" s="2465"/>
      <c r="AD1326" s="2465"/>
      <c r="AE1326" s="2465"/>
      <c r="AF1326" s="2466"/>
    </row>
    <row r="1327" spans="1:32" x14ac:dyDescent="0.25">
      <c r="L1327" s="349"/>
      <c r="M1327" s="349"/>
      <c r="N1327" s="349"/>
      <c r="O1327" s="349"/>
      <c r="P1327" s="350"/>
      <c r="Q1327" s="349"/>
      <c r="R1327" s="349"/>
      <c r="S1327" s="349"/>
      <c r="T1327" s="349"/>
    </row>
    <row r="1328" spans="1:32" x14ac:dyDescent="0.25">
      <c r="L1328" s="349"/>
      <c r="M1328" s="349"/>
      <c r="N1328" s="349"/>
      <c r="O1328" s="349"/>
      <c r="P1328" s="350"/>
      <c r="Q1328" s="349"/>
      <c r="R1328" s="349"/>
      <c r="S1328" s="349"/>
      <c r="T1328" s="349"/>
    </row>
    <row r="1329" spans="12:20" x14ac:dyDescent="0.25">
      <c r="L1329" s="349"/>
      <c r="M1329" s="349"/>
      <c r="N1329" s="349"/>
      <c r="O1329" s="349"/>
      <c r="P1329" s="350"/>
      <c r="Q1329" s="349"/>
      <c r="R1329" s="349"/>
      <c r="S1329" s="349"/>
      <c r="T1329" s="349"/>
    </row>
    <row r="1330" spans="12:20" x14ac:dyDescent="0.25">
      <c r="L1330" s="349"/>
      <c r="M1330" s="349"/>
      <c r="N1330" s="349"/>
      <c r="O1330" s="349"/>
      <c r="P1330" s="350"/>
      <c r="Q1330" s="349"/>
      <c r="R1330" s="349"/>
      <c r="S1330" s="349"/>
      <c r="T1330" s="349"/>
    </row>
    <row r="1331" spans="12:20" x14ac:dyDescent="0.25">
      <c r="L1331" s="349"/>
      <c r="M1331" s="349"/>
      <c r="N1331" s="349"/>
      <c r="O1331" s="349"/>
      <c r="P1331" s="350"/>
      <c r="Q1331" s="349"/>
      <c r="R1331" s="349"/>
      <c r="S1331" s="349"/>
      <c r="T1331" s="349"/>
    </row>
    <row r="1332" spans="12:20" x14ac:dyDescent="0.25">
      <c r="L1332" s="349"/>
      <c r="M1332" s="349"/>
      <c r="N1332" s="349"/>
      <c r="O1332" s="349"/>
      <c r="P1332" s="350"/>
      <c r="Q1332" s="349"/>
      <c r="R1332" s="349"/>
      <c r="S1332" s="349"/>
      <c r="T1332" s="349"/>
    </row>
    <row r="1333" spans="12:20" x14ac:dyDescent="0.25">
      <c r="L1333" s="349"/>
      <c r="M1333" s="349"/>
      <c r="N1333" s="349"/>
      <c r="O1333" s="349"/>
      <c r="P1333" s="350"/>
      <c r="Q1333" s="349"/>
      <c r="R1333" s="349"/>
      <c r="S1333" s="349"/>
      <c r="T1333" s="349"/>
    </row>
    <row r="1334" spans="12:20" x14ac:dyDescent="0.25">
      <c r="L1334" s="349"/>
      <c r="M1334" s="349"/>
      <c r="N1334" s="349"/>
      <c r="O1334" s="349"/>
      <c r="P1334" s="350"/>
      <c r="Q1334" s="349"/>
      <c r="R1334" s="349"/>
      <c r="S1334" s="349"/>
      <c r="T1334" s="349"/>
    </row>
    <row r="1335" spans="12:20" x14ac:dyDescent="0.25">
      <c r="L1335" s="349"/>
      <c r="M1335" s="349"/>
      <c r="N1335" s="349"/>
      <c r="O1335" s="349"/>
      <c r="P1335" s="350"/>
      <c r="Q1335" s="349"/>
      <c r="R1335" s="349"/>
      <c r="S1335" s="349"/>
      <c r="T1335" s="349"/>
    </row>
    <row r="1336" spans="12:20" x14ac:dyDescent="0.25">
      <c r="L1336" s="349"/>
      <c r="M1336" s="349"/>
      <c r="N1336" s="349"/>
      <c r="O1336" s="349"/>
      <c r="P1336" s="350"/>
      <c r="Q1336" s="349"/>
      <c r="R1336" s="349"/>
      <c r="S1336" s="349"/>
      <c r="T1336" s="349"/>
    </row>
    <row r="1337" spans="12:20" x14ac:dyDescent="0.25">
      <c r="L1337" s="349"/>
      <c r="M1337" s="349"/>
      <c r="N1337" s="349"/>
      <c r="O1337" s="349"/>
      <c r="P1337" s="350"/>
      <c r="Q1337" s="349"/>
      <c r="R1337" s="349"/>
      <c r="S1337" s="349"/>
      <c r="T1337" s="349"/>
    </row>
    <row r="1338" spans="12:20" x14ac:dyDescent="0.25">
      <c r="L1338" s="349"/>
      <c r="M1338" s="349"/>
      <c r="N1338" s="349"/>
      <c r="O1338" s="349"/>
      <c r="P1338" s="350"/>
      <c r="Q1338" s="349"/>
      <c r="R1338" s="349"/>
      <c r="S1338" s="349"/>
      <c r="T1338" s="349"/>
    </row>
    <row r="1339" spans="12:20" x14ac:dyDescent="0.25">
      <c r="L1339" s="349"/>
      <c r="M1339" s="349"/>
      <c r="N1339" s="349"/>
      <c r="O1339" s="349"/>
      <c r="P1339" s="350"/>
      <c r="Q1339" s="349"/>
      <c r="R1339" s="349"/>
      <c r="S1339" s="349"/>
      <c r="T1339" s="349"/>
    </row>
    <row r="1340" spans="12:20" x14ac:dyDescent="0.25">
      <c r="L1340" s="349"/>
      <c r="M1340" s="349"/>
      <c r="N1340" s="349"/>
      <c r="O1340" s="349"/>
      <c r="P1340" s="350"/>
      <c r="Q1340" s="349"/>
      <c r="R1340" s="349"/>
      <c r="S1340" s="349"/>
      <c r="T1340" s="349"/>
    </row>
    <row r="1341" spans="12:20" x14ac:dyDescent="0.25">
      <c r="L1341" s="349"/>
      <c r="M1341" s="349"/>
      <c r="N1341" s="349"/>
      <c r="O1341" s="349"/>
      <c r="P1341" s="350"/>
      <c r="Q1341" s="349"/>
      <c r="R1341" s="349"/>
      <c r="S1341" s="349"/>
      <c r="T1341" s="349"/>
    </row>
    <row r="1342" spans="12:20" x14ac:dyDescent="0.25">
      <c r="L1342" s="349"/>
      <c r="M1342" s="349"/>
      <c r="N1342" s="349"/>
      <c r="O1342" s="349"/>
      <c r="P1342" s="350"/>
      <c r="Q1342" s="349"/>
      <c r="R1342" s="349"/>
      <c r="S1342" s="349"/>
      <c r="T1342" s="349"/>
    </row>
    <row r="1343" spans="12:20" x14ac:dyDescent="0.25">
      <c r="L1343" s="349"/>
      <c r="M1343" s="349"/>
      <c r="N1343" s="349"/>
      <c r="O1343" s="349"/>
      <c r="P1343" s="350"/>
      <c r="Q1343" s="349"/>
      <c r="R1343" s="349"/>
      <c r="S1343" s="349"/>
      <c r="T1343" s="349"/>
    </row>
    <row r="1344" spans="12:20" x14ac:dyDescent="0.25">
      <c r="L1344" s="349"/>
      <c r="M1344" s="349"/>
      <c r="N1344" s="349"/>
      <c r="O1344" s="349"/>
      <c r="P1344" s="350"/>
      <c r="Q1344" s="349"/>
      <c r="R1344" s="349"/>
      <c r="S1344" s="349"/>
      <c r="T1344" s="349"/>
    </row>
    <row r="1345" spans="12:20" x14ac:dyDescent="0.25">
      <c r="L1345" s="349"/>
      <c r="M1345" s="349"/>
      <c r="N1345" s="349"/>
      <c r="O1345" s="349"/>
      <c r="P1345" s="350"/>
      <c r="Q1345" s="349"/>
      <c r="R1345" s="349"/>
      <c r="S1345" s="349"/>
      <c r="T1345" s="349"/>
    </row>
    <row r="1346" spans="12:20" x14ac:dyDescent="0.25">
      <c r="L1346" s="349"/>
      <c r="M1346" s="349"/>
      <c r="N1346" s="349"/>
      <c r="O1346" s="349"/>
      <c r="P1346" s="350"/>
      <c r="Q1346" s="349"/>
      <c r="R1346" s="349"/>
      <c r="S1346" s="349"/>
      <c r="T1346" s="349"/>
    </row>
    <row r="1347" spans="12:20" x14ac:dyDescent="0.25">
      <c r="L1347" s="349"/>
      <c r="M1347" s="349"/>
      <c r="N1347" s="349"/>
      <c r="O1347" s="349"/>
      <c r="P1347" s="350"/>
      <c r="Q1347" s="349"/>
      <c r="R1347" s="349"/>
      <c r="S1347" s="349"/>
      <c r="T1347" s="349"/>
    </row>
    <row r="1348" spans="12:20" x14ac:dyDescent="0.25">
      <c r="L1348" s="349"/>
      <c r="M1348" s="349"/>
      <c r="N1348" s="349"/>
      <c r="O1348" s="349"/>
      <c r="P1348" s="350"/>
      <c r="Q1348" s="349"/>
      <c r="R1348" s="349"/>
      <c r="S1348" s="349"/>
      <c r="T1348" s="349"/>
    </row>
    <row r="1349" spans="12:20" x14ac:dyDescent="0.25">
      <c r="L1349" s="349"/>
      <c r="M1349" s="349"/>
      <c r="N1349" s="349"/>
      <c r="O1349" s="349"/>
      <c r="P1349" s="350"/>
      <c r="Q1349" s="349"/>
      <c r="R1349" s="349"/>
      <c r="S1349" s="349"/>
      <c r="T1349" s="349"/>
    </row>
    <row r="1350" spans="12:20" x14ac:dyDescent="0.25">
      <c r="L1350" s="349"/>
      <c r="M1350" s="349"/>
      <c r="N1350" s="349"/>
      <c r="O1350" s="349"/>
      <c r="P1350" s="350"/>
      <c r="Q1350" s="349"/>
      <c r="R1350" s="349"/>
      <c r="S1350" s="349"/>
      <c r="T1350" s="349"/>
    </row>
    <row r="1351" spans="12:20" x14ac:dyDescent="0.25">
      <c r="L1351" s="349"/>
      <c r="M1351" s="349"/>
      <c r="N1351" s="349"/>
      <c r="O1351" s="349"/>
      <c r="P1351" s="350"/>
      <c r="Q1351" s="349"/>
      <c r="R1351" s="349"/>
      <c r="S1351" s="349"/>
      <c r="T1351" s="349"/>
    </row>
    <row r="1352" spans="12:20" x14ac:dyDescent="0.25">
      <c r="L1352" s="349"/>
      <c r="M1352" s="349"/>
      <c r="N1352" s="349"/>
      <c r="O1352" s="349"/>
      <c r="P1352" s="350"/>
      <c r="Q1352" s="349"/>
      <c r="R1352" s="349"/>
      <c r="S1352" s="349"/>
      <c r="T1352" s="349"/>
    </row>
    <row r="1353" spans="12:20" x14ac:dyDescent="0.25">
      <c r="L1353" s="349"/>
      <c r="M1353" s="349"/>
      <c r="N1353" s="349"/>
      <c r="O1353" s="349"/>
      <c r="P1353" s="350"/>
      <c r="Q1353" s="349"/>
      <c r="R1353" s="349"/>
      <c r="S1353" s="349"/>
      <c r="T1353" s="349"/>
    </row>
    <row r="1354" spans="12:20" x14ac:dyDescent="0.25">
      <c r="L1354" s="349"/>
      <c r="M1354" s="349"/>
      <c r="N1354" s="349"/>
      <c r="O1354" s="349"/>
      <c r="P1354" s="350"/>
      <c r="Q1354" s="349"/>
      <c r="R1354" s="349"/>
      <c r="S1354" s="349"/>
      <c r="T1354" s="349"/>
    </row>
    <row r="1355" spans="12:20" x14ac:dyDescent="0.25">
      <c r="L1355" s="349"/>
      <c r="M1355" s="349"/>
      <c r="N1355" s="349"/>
      <c r="O1355" s="349"/>
      <c r="P1355" s="350"/>
      <c r="Q1355" s="349"/>
      <c r="R1355" s="349"/>
      <c r="S1355" s="349"/>
      <c r="T1355" s="349"/>
    </row>
    <row r="1356" spans="12:20" x14ac:dyDescent="0.25">
      <c r="L1356" s="349"/>
      <c r="M1356" s="349"/>
      <c r="N1356" s="349"/>
      <c r="O1356" s="349"/>
      <c r="P1356" s="350"/>
      <c r="Q1356" s="349"/>
      <c r="R1356" s="349"/>
      <c r="S1356" s="349"/>
      <c r="T1356" s="349"/>
    </row>
    <row r="1357" spans="12:20" x14ac:dyDescent="0.25">
      <c r="L1357" s="349"/>
      <c r="M1357" s="349"/>
      <c r="N1357" s="349"/>
      <c r="O1357" s="349"/>
      <c r="P1357" s="350"/>
      <c r="Q1357" s="349"/>
      <c r="R1357" s="349"/>
      <c r="S1357" s="349"/>
      <c r="T1357" s="349"/>
    </row>
    <row r="1358" spans="12:20" x14ac:dyDescent="0.25">
      <c r="L1358" s="349"/>
      <c r="M1358" s="349"/>
      <c r="N1358" s="349"/>
      <c r="O1358" s="349"/>
      <c r="P1358" s="350"/>
      <c r="Q1358" s="349"/>
      <c r="R1358" s="349"/>
      <c r="S1358" s="349"/>
      <c r="T1358" s="349"/>
    </row>
    <row r="1359" spans="12:20" x14ac:dyDescent="0.25">
      <c r="L1359" s="349"/>
      <c r="M1359" s="349"/>
      <c r="N1359" s="349"/>
      <c r="O1359" s="349"/>
      <c r="P1359" s="350"/>
      <c r="Q1359" s="349"/>
      <c r="R1359" s="349"/>
      <c r="S1359" s="349"/>
      <c r="T1359" s="349"/>
    </row>
    <row r="1360" spans="12:20" x14ac:dyDescent="0.25">
      <c r="L1360" s="349"/>
      <c r="M1360" s="349"/>
      <c r="N1360" s="349"/>
      <c r="O1360" s="349"/>
      <c r="P1360" s="350"/>
      <c r="Q1360" s="349"/>
      <c r="R1360" s="349"/>
      <c r="S1360" s="349"/>
      <c r="T1360" s="349"/>
    </row>
    <row r="1361" spans="12:20" x14ac:dyDescent="0.25">
      <c r="L1361" s="349"/>
      <c r="M1361" s="349"/>
      <c r="N1361" s="349"/>
      <c r="O1361" s="349"/>
      <c r="P1361" s="350"/>
      <c r="Q1361" s="349"/>
      <c r="R1361" s="349"/>
      <c r="S1361" s="349"/>
      <c r="T1361" s="349"/>
    </row>
    <row r="1362" spans="12:20" x14ac:dyDescent="0.25">
      <c r="L1362" s="349"/>
      <c r="M1362" s="349"/>
      <c r="N1362" s="349"/>
      <c r="O1362" s="349"/>
      <c r="P1362" s="350"/>
      <c r="Q1362" s="349"/>
      <c r="R1362" s="349"/>
      <c r="S1362" s="349"/>
      <c r="T1362" s="349"/>
    </row>
    <row r="1363" spans="12:20" x14ac:dyDescent="0.25">
      <c r="L1363" s="349"/>
      <c r="M1363" s="349"/>
      <c r="N1363" s="349"/>
      <c r="O1363" s="349"/>
      <c r="P1363" s="350"/>
      <c r="Q1363" s="349"/>
      <c r="R1363" s="349"/>
      <c r="S1363" s="349"/>
      <c r="T1363" s="349"/>
    </row>
    <row r="1364" spans="12:20" x14ac:dyDescent="0.25">
      <c r="L1364" s="349"/>
      <c r="M1364" s="349"/>
      <c r="N1364" s="349"/>
      <c r="O1364" s="349"/>
      <c r="P1364" s="350"/>
      <c r="Q1364" s="349"/>
      <c r="R1364" s="349"/>
      <c r="S1364" s="349"/>
      <c r="T1364" s="349"/>
    </row>
    <row r="1365" spans="12:20" x14ac:dyDescent="0.25">
      <c r="L1365" s="349"/>
      <c r="M1365" s="349"/>
      <c r="N1365" s="349"/>
      <c r="O1365" s="349"/>
      <c r="P1365" s="350"/>
      <c r="Q1365" s="349"/>
      <c r="R1365" s="349"/>
      <c r="S1365" s="349"/>
      <c r="T1365" s="349"/>
    </row>
    <row r="1366" spans="12:20" x14ac:dyDescent="0.25">
      <c r="L1366" s="349"/>
      <c r="M1366" s="349"/>
      <c r="N1366" s="349"/>
      <c r="O1366" s="349"/>
      <c r="P1366" s="350"/>
      <c r="Q1366" s="349"/>
      <c r="R1366" s="349"/>
      <c r="S1366" s="349"/>
      <c r="T1366" s="349"/>
    </row>
    <row r="1367" spans="12:20" x14ac:dyDescent="0.25">
      <c r="L1367" s="349"/>
      <c r="M1367" s="349"/>
      <c r="N1367" s="349"/>
      <c r="O1367" s="349"/>
      <c r="P1367" s="350"/>
      <c r="Q1367" s="349"/>
      <c r="R1367" s="349"/>
      <c r="S1367" s="349"/>
      <c r="T1367" s="349"/>
    </row>
    <row r="1368" spans="12:20" x14ac:dyDescent="0.25">
      <c r="L1368" s="349"/>
      <c r="M1368" s="349"/>
      <c r="N1368" s="349"/>
      <c r="O1368" s="349"/>
      <c r="P1368" s="350"/>
      <c r="Q1368" s="349"/>
      <c r="R1368" s="349"/>
      <c r="S1368" s="349"/>
      <c r="T1368" s="349"/>
    </row>
    <row r="1369" spans="12:20" x14ac:dyDescent="0.25">
      <c r="L1369" s="349"/>
      <c r="M1369" s="349"/>
      <c r="N1369" s="349"/>
      <c r="O1369" s="349"/>
      <c r="P1369" s="350"/>
      <c r="Q1369" s="349"/>
      <c r="R1369" s="349"/>
      <c r="S1369" s="349"/>
      <c r="T1369" s="349"/>
    </row>
    <row r="1370" spans="12:20" x14ac:dyDescent="0.25">
      <c r="L1370" s="349"/>
      <c r="M1370" s="349"/>
      <c r="N1370" s="349"/>
      <c r="O1370" s="349"/>
      <c r="P1370" s="350"/>
      <c r="Q1370" s="349"/>
      <c r="R1370" s="349"/>
      <c r="S1370" s="349"/>
      <c r="T1370" s="349"/>
    </row>
    <row r="1371" spans="12:20" x14ac:dyDescent="0.25">
      <c r="L1371" s="349"/>
      <c r="M1371" s="349"/>
      <c r="N1371" s="349"/>
      <c r="O1371" s="349"/>
      <c r="P1371" s="350"/>
      <c r="Q1371" s="349"/>
      <c r="R1371" s="349"/>
      <c r="S1371" s="349"/>
      <c r="T1371" s="349"/>
    </row>
    <row r="1372" spans="12:20" x14ac:dyDescent="0.25">
      <c r="L1372" s="349"/>
      <c r="M1372" s="349"/>
      <c r="N1372" s="349"/>
      <c r="O1372" s="349"/>
      <c r="P1372" s="350"/>
      <c r="Q1372" s="349"/>
      <c r="R1372" s="349"/>
      <c r="S1372" s="349"/>
      <c r="T1372" s="349"/>
    </row>
    <row r="1373" spans="12:20" x14ac:dyDescent="0.25">
      <c r="L1373" s="349"/>
      <c r="M1373" s="349"/>
      <c r="N1373" s="349"/>
      <c r="O1373" s="349"/>
      <c r="P1373" s="350"/>
      <c r="Q1373" s="349"/>
      <c r="R1373" s="349"/>
      <c r="S1373" s="349"/>
      <c r="T1373" s="349"/>
    </row>
    <row r="1374" spans="12:20" x14ac:dyDescent="0.25">
      <c r="L1374" s="349"/>
      <c r="M1374" s="349"/>
      <c r="N1374" s="349"/>
      <c r="O1374" s="349"/>
      <c r="P1374" s="350"/>
      <c r="Q1374" s="349"/>
      <c r="R1374" s="349"/>
      <c r="S1374" s="349"/>
      <c r="T1374" s="349"/>
    </row>
    <row r="1375" spans="12:20" x14ac:dyDescent="0.25">
      <c r="L1375" s="349"/>
      <c r="M1375" s="349"/>
      <c r="N1375" s="349"/>
      <c r="O1375" s="349"/>
      <c r="P1375" s="350"/>
      <c r="Q1375" s="349"/>
      <c r="R1375" s="349"/>
      <c r="S1375" s="349"/>
      <c r="T1375" s="349"/>
    </row>
    <row r="1376" spans="12:20" x14ac:dyDescent="0.25">
      <c r="L1376" s="349"/>
      <c r="M1376" s="349"/>
      <c r="N1376" s="349"/>
      <c r="O1376" s="349"/>
      <c r="P1376" s="350"/>
      <c r="Q1376" s="349"/>
      <c r="R1376" s="349"/>
      <c r="S1376" s="349"/>
      <c r="T1376" s="349"/>
    </row>
    <row r="1377" spans="12:20" x14ac:dyDescent="0.25">
      <c r="L1377" s="349"/>
      <c r="M1377" s="349"/>
      <c r="N1377" s="349"/>
      <c r="O1377" s="349"/>
      <c r="P1377" s="350"/>
      <c r="Q1377" s="349"/>
      <c r="R1377" s="349"/>
      <c r="S1377" s="349"/>
      <c r="T1377" s="349"/>
    </row>
    <row r="1378" spans="12:20" x14ac:dyDescent="0.25">
      <c r="L1378" s="349"/>
      <c r="M1378" s="349"/>
      <c r="N1378" s="349"/>
      <c r="O1378" s="349"/>
      <c r="P1378" s="350"/>
      <c r="Q1378" s="349"/>
      <c r="R1378" s="349"/>
      <c r="S1378" s="349"/>
      <c r="T1378" s="349"/>
    </row>
    <row r="1379" spans="12:20" x14ac:dyDescent="0.25">
      <c r="L1379" s="349"/>
      <c r="M1379" s="349"/>
      <c r="N1379" s="349"/>
      <c r="O1379" s="349"/>
      <c r="P1379" s="350"/>
      <c r="Q1379" s="349"/>
      <c r="R1379" s="349"/>
      <c r="S1379" s="349"/>
      <c r="T1379" s="349"/>
    </row>
    <row r="1380" spans="12:20" x14ac:dyDescent="0.25">
      <c r="L1380" s="349"/>
      <c r="M1380" s="349"/>
      <c r="N1380" s="349"/>
      <c r="O1380" s="349"/>
      <c r="P1380" s="350"/>
      <c r="Q1380" s="349"/>
      <c r="R1380" s="349"/>
      <c r="S1380" s="349"/>
      <c r="T1380" s="349"/>
    </row>
    <row r="1381" spans="12:20" x14ac:dyDescent="0.25">
      <c r="L1381" s="349"/>
      <c r="M1381" s="349"/>
      <c r="N1381" s="349"/>
      <c r="O1381" s="349"/>
      <c r="P1381" s="350"/>
      <c r="Q1381" s="349"/>
      <c r="R1381" s="349"/>
      <c r="S1381" s="349"/>
      <c r="T1381" s="349"/>
    </row>
    <row r="1382" spans="12:20" x14ac:dyDescent="0.25">
      <c r="L1382" s="349"/>
      <c r="M1382" s="349"/>
      <c r="N1382" s="349"/>
      <c r="O1382" s="349"/>
      <c r="P1382" s="350"/>
      <c r="Q1382" s="349"/>
      <c r="R1382" s="349"/>
      <c r="S1382" s="349"/>
      <c r="T1382" s="349"/>
    </row>
    <row r="1383" spans="12:20" x14ac:dyDescent="0.25">
      <c r="L1383" s="349"/>
      <c r="M1383" s="349"/>
      <c r="N1383" s="349"/>
      <c r="O1383" s="349"/>
      <c r="P1383" s="350"/>
      <c r="Q1383" s="349"/>
      <c r="R1383" s="349"/>
      <c r="S1383" s="349"/>
      <c r="T1383" s="349"/>
    </row>
    <row r="1384" spans="12:20" x14ac:dyDescent="0.25">
      <c r="L1384" s="349"/>
      <c r="M1384" s="349"/>
      <c r="N1384" s="349"/>
      <c r="O1384" s="349"/>
      <c r="P1384" s="350"/>
      <c r="Q1384" s="349"/>
      <c r="R1384" s="349"/>
      <c r="S1384" s="349"/>
      <c r="T1384" s="349"/>
    </row>
    <row r="1385" spans="12:20" x14ac:dyDescent="0.25">
      <c r="L1385" s="349"/>
      <c r="M1385" s="349"/>
      <c r="N1385" s="349"/>
      <c r="O1385" s="349"/>
      <c r="P1385" s="350"/>
      <c r="Q1385" s="349"/>
      <c r="R1385" s="349"/>
      <c r="S1385" s="349"/>
      <c r="T1385" s="349"/>
    </row>
    <row r="1386" spans="12:20" x14ac:dyDescent="0.25">
      <c r="L1386" s="349"/>
      <c r="M1386" s="349"/>
      <c r="N1386" s="349"/>
      <c r="O1386" s="349"/>
      <c r="P1386" s="350"/>
      <c r="Q1386" s="349"/>
      <c r="R1386" s="349"/>
      <c r="S1386" s="349"/>
      <c r="T1386" s="349"/>
    </row>
    <row r="1387" spans="12:20" x14ac:dyDescent="0.25">
      <c r="L1387" s="349"/>
      <c r="M1387" s="349"/>
      <c r="N1387" s="349"/>
      <c r="O1387" s="349"/>
      <c r="P1387" s="350"/>
      <c r="Q1387" s="349"/>
      <c r="R1387" s="349"/>
      <c r="S1387" s="349"/>
      <c r="T1387" s="349"/>
    </row>
    <row r="1388" spans="12:20" x14ac:dyDescent="0.25">
      <c r="L1388" s="349"/>
      <c r="M1388" s="349"/>
      <c r="N1388" s="349"/>
      <c r="O1388" s="349"/>
      <c r="P1388" s="350"/>
      <c r="Q1388" s="349"/>
      <c r="R1388" s="349"/>
      <c r="S1388" s="349"/>
      <c r="T1388" s="349"/>
    </row>
    <row r="1389" spans="12:20" x14ac:dyDescent="0.25">
      <c r="L1389" s="349"/>
      <c r="M1389" s="349"/>
      <c r="N1389" s="349"/>
      <c r="O1389" s="349"/>
      <c r="P1389" s="350"/>
      <c r="Q1389" s="349"/>
      <c r="R1389" s="349"/>
      <c r="S1389" s="349"/>
      <c r="T1389" s="349"/>
    </row>
    <row r="1390" spans="12:20" x14ac:dyDescent="0.25">
      <c r="L1390" s="349"/>
      <c r="M1390" s="349"/>
      <c r="N1390" s="349"/>
      <c r="O1390" s="349"/>
      <c r="P1390" s="350"/>
      <c r="Q1390" s="349"/>
      <c r="R1390" s="349"/>
      <c r="S1390" s="349"/>
      <c r="T1390" s="349"/>
    </row>
    <row r="1391" spans="12:20" x14ac:dyDescent="0.25">
      <c r="L1391" s="349"/>
      <c r="M1391" s="349"/>
      <c r="N1391" s="349"/>
      <c r="O1391" s="349"/>
      <c r="P1391" s="350"/>
      <c r="Q1391" s="349"/>
      <c r="R1391" s="349"/>
      <c r="S1391" s="349"/>
      <c r="T1391" s="349"/>
    </row>
    <row r="1392" spans="12:20" x14ac:dyDescent="0.25">
      <c r="L1392" s="349"/>
      <c r="M1392" s="349"/>
      <c r="N1392" s="349"/>
      <c r="O1392" s="349"/>
      <c r="P1392" s="350"/>
      <c r="Q1392" s="349"/>
      <c r="R1392" s="349"/>
      <c r="S1392" s="349"/>
      <c r="T1392" s="349"/>
    </row>
    <row r="1393" spans="12:20" x14ac:dyDescent="0.25">
      <c r="L1393" s="349"/>
      <c r="M1393" s="349"/>
      <c r="N1393" s="349"/>
      <c r="O1393" s="349"/>
      <c r="P1393" s="350"/>
      <c r="Q1393" s="349"/>
      <c r="R1393" s="349"/>
      <c r="S1393" s="349"/>
      <c r="T1393" s="349"/>
    </row>
    <row r="1394" spans="12:20" x14ac:dyDescent="0.25">
      <c r="L1394" s="349"/>
      <c r="M1394" s="349"/>
      <c r="N1394" s="349"/>
      <c r="O1394" s="349"/>
      <c r="P1394" s="350"/>
      <c r="Q1394" s="349"/>
      <c r="R1394" s="349"/>
      <c r="S1394" s="349"/>
      <c r="T1394" s="349"/>
    </row>
    <row r="1395" spans="12:20" x14ac:dyDescent="0.25">
      <c r="L1395" s="349"/>
      <c r="M1395" s="349"/>
      <c r="N1395" s="349"/>
      <c r="O1395" s="349"/>
      <c r="P1395" s="350"/>
      <c r="Q1395" s="349"/>
      <c r="R1395" s="349"/>
      <c r="S1395" s="349"/>
      <c r="T1395" s="349"/>
    </row>
    <row r="1396" spans="12:20" x14ac:dyDescent="0.25">
      <c r="L1396" s="349"/>
      <c r="M1396" s="349"/>
      <c r="N1396" s="349"/>
      <c r="O1396" s="349"/>
      <c r="P1396" s="350"/>
      <c r="Q1396" s="349"/>
      <c r="R1396" s="349"/>
      <c r="S1396" s="349"/>
      <c r="T1396" s="349"/>
    </row>
    <row r="1397" spans="12:20" x14ac:dyDescent="0.25">
      <c r="L1397" s="349"/>
      <c r="M1397" s="349"/>
      <c r="N1397" s="349"/>
      <c r="O1397" s="349"/>
      <c r="P1397" s="350"/>
      <c r="Q1397" s="349"/>
      <c r="R1397" s="349"/>
      <c r="S1397" s="349"/>
      <c r="T1397" s="349"/>
    </row>
    <row r="1398" spans="12:20" x14ac:dyDescent="0.25">
      <c r="L1398" s="349"/>
      <c r="M1398" s="349"/>
      <c r="N1398" s="349"/>
      <c r="O1398" s="349"/>
      <c r="P1398" s="350"/>
      <c r="Q1398" s="349"/>
      <c r="R1398" s="349"/>
      <c r="S1398" s="349"/>
      <c r="T1398" s="349"/>
    </row>
    <row r="1399" spans="12:20" x14ac:dyDescent="0.25">
      <c r="L1399" s="349"/>
      <c r="M1399" s="349"/>
      <c r="N1399" s="349"/>
      <c r="O1399" s="349"/>
      <c r="P1399" s="350"/>
      <c r="Q1399" s="349"/>
      <c r="R1399" s="349"/>
      <c r="S1399" s="349"/>
      <c r="T1399" s="349"/>
    </row>
    <row r="1400" spans="12:20" x14ac:dyDescent="0.25">
      <c r="L1400" s="349"/>
      <c r="M1400" s="349"/>
      <c r="N1400" s="349"/>
      <c r="O1400" s="349"/>
      <c r="P1400" s="350"/>
      <c r="Q1400" s="349"/>
      <c r="R1400" s="349"/>
      <c r="S1400" s="349"/>
      <c r="T1400" s="349"/>
    </row>
    <row r="1401" spans="12:20" x14ac:dyDescent="0.25">
      <c r="L1401" s="349"/>
      <c r="M1401" s="349"/>
      <c r="N1401" s="349"/>
      <c r="O1401" s="349"/>
      <c r="P1401" s="350"/>
      <c r="Q1401" s="349"/>
      <c r="R1401" s="349"/>
      <c r="S1401" s="349"/>
      <c r="T1401" s="349"/>
    </row>
    <row r="1402" spans="12:20" x14ac:dyDescent="0.25">
      <c r="L1402" s="349"/>
      <c r="M1402" s="349"/>
      <c r="N1402" s="349"/>
      <c r="O1402" s="349"/>
      <c r="P1402" s="350"/>
      <c r="Q1402" s="349"/>
      <c r="R1402" s="349"/>
      <c r="S1402" s="349"/>
      <c r="T1402" s="349"/>
    </row>
    <row r="1403" spans="12:20" x14ac:dyDescent="0.25">
      <c r="L1403" s="349"/>
      <c r="M1403" s="349"/>
      <c r="N1403" s="349"/>
      <c r="O1403" s="349"/>
      <c r="P1403" s="350"/>
      <c r="Q1403" s="349"/>
      <c r="R1403" s="349"/>
      <c r="S1403" s="349"/>
      <c r="T1403" s="349"/>
    </row>
    <row r="1404" spans="12:20" x14ac:dyDescent="0.25">
      <c r="L1404" s="349"/>
      <c r="M1404" s="349"/>
      <c r="N1404" s="349"/>
      <c r="O1404" s="349"/>
      <c r="P1404" s="350"/>
      <c r="Q1404" s="349"/>
      <c r="R1404" s="349"/>
      <c r="S1404" s="349"/>
      <c r="T1404" s="349"/>
    </row>
    <row r="1405" spans="12:20" x14ac:dyDescent="0.25">
      <c r="L1405" s="349"/>
      <c r="M1405" s="349"/>
      <c r="N1405" s="349"/>
      <c r="O1405" s="349"/>
      <c r="P1405" s="350"/>
      <c r="Q1405" s="349"/>
      <c r="R1405" s="349"/>
      <c r="S1405" s="349"/>
      <c r="T1405" s="349"/>
    </row>
    <row r="1406" spans="12:20" x14ac:dyDescent="0.25">
      <c r="L1406" s="349"/>
      <c r="M1406" s="349"/>
      <c r="N1406" s="349"/>
      <c r="O1406" s="349"/>
      <c r="P1406" s="350"/>
      <c r="Q1406" s="349"/>
      <c r="R1406" s="349"/>
      <c r="S1406" s="349"/>
      <c r="T1406" s="349"/>
    </row>
    <row r="1407" spans="12:20" x14ac:dyDescent="0.25">
      <c r="L1407" s="349"/>
      <c r="M1407" s="349"/>
      <c r="N1407" s="349"/>
      <c r="O1407" s="349"/>
      <c r="P1407" s="350"/>
      <c r="Q1407" s="349"/>
      <c r="R1407" s="349"/>
      <c r="S1407" s="349"/>
      <c r="T1407" s="349"/>
    </row>
    <row r="1408" spans="12:20" x14ac:dyDescent="0.25">
      <c r="L1408" s="349"/>
      <c r="M1408" s="349"/>
      <c r="N1408" s="349"/>
      <c r="O1408" s="349"/>
      <c r="P1408" s="350"/>
      <c r="Q1408" s="349"/>
      <c r="R1408" s="349"/>
      <c r="S1408" s="349"/>
      <c r="T1408" s="349"/>
    </row>
    <row r="1409" spans="12:20" x14ac:dyDescent="0.25">
      <c r="L1409" s="349"/>
      <c r="M1409" s="349"/>
      <c r="N1409" s="349"/>
      <c r="O1409" s="349"/>
      <c r="P1409" s="350"/>
      <c r="Q1409" s="349"/>
      <c r="R1409" s="349"/>
      <c r="S1409" s="349"/>
      <c r="T1409" s="349"/>
    </row>
    <row r="1410" spans="12:20" x14ac:dyDescent="0.25">
      <c r="L1410" s="349"/>
      <c r="M1410" s="349"/>
      <c r="N1410" s="349"/>
      <c r="O1410" s="349"/>
      <c r="P1410" s="350"/>
      <c r="Q1410" s="349"/>
      <c r="R1410" s="349"/>
      <c r="S1410" s="349"/>
      <c r="T1410" s="349"/>
    </row>
    <row r="1411" spans="12:20" x14ac:dyDescent="0.25">
      <c r="L1411" s="349"/>
      <c r="M1411" s="349"/>
      <c r="N1411" s="349"/>
      <c r="O1411" s="349"/>
      <c r="P1411" s="350"/>
      <c r="Q1411" s="349"/>
      <c r="R1411" s="349"/>
      <c r="S1411" s="349"/>
      <c r="T1411" s="349"/>
    </row>
    <row r="1412" spans="12:20" x14ac:dyDescent="0.25">
      <c r="L1412" s="349"/>
      <c r="M1412" s="349"/>
      <c r="N1412" s="349"/>
      <c r="O1412" s="349"/>
      <c r="P1412" s="350"/>
      <c r="Q1412" s="349"/>
      <c r="R1412" s="349"/>
      <c r="S1412" s="349"/>
      <c r="T1412" s="349"/>
    </row>
    <row r="1413" spans="12:20" x14ac:dyDescent="0.25">
      <c r="L1413" s="349"/>
      <c r="M1413" s="349"/>
      <c r="N1413" s="349"/>
      <c r="O1413" s="349"/>
      <c r="P1413" s="350"/>
      <c r="Q1413" s="349"/>
      <c r="R1413" s="349"/>
      <c r="S1413" s="349"/>
      <c r="T1413" s="349"/>
    </row>
    <row r="1414" spans="12:20" x14ac:dyDescent="0.25">
      <c r="L1414" s="349"/>
      <c r="M1414" s="349"/>
      <c r="N1414" s="349"/>
      <c r="O1414" s="349"/>
      <c r="P1414" s="350"/>
      <c r="Q1414" s="349"/>
      <c r="R1414" s="349"/>
      <c r="S1414" s="349"/>
      <c r="T1414" s="349"/>
    </row>
    <row r="1415" spans="12:20" x14ac:dyDescent="0.25">
      <c r="L1415" s="349"/>
      <c r="M1415" s="349"/>
      <c r="N1415" s="349"/>
      <c r="O1415" s="349"/>
      <c r="P1415" s="350"/>
      <c r="Q1415" s="349"/>
      <c r="R1415" s="349"/>
      <c r="S1415" s="349"/>
      <c r="T1415" s="349"/>
    </row>
    <row r="1416" spans="12:20" x14ac:dyDescent="0.25">
      <c r="L1416" s="349"/>
      <c r="M1416" s="349"/>
      <c r="N1416" s="349"/>
      <c r="O1416" s="349"/>
      <c r="P1416" s="350"/>
      <c r="Q1416" s="349"/>
      <c r="R1416" s="349"/>
      <c r="S1416" s="349"/>
      <c r="T1416" s="349"/>
    </row>
    <row r="1417" spans="12:20" x14ac:dyDescent="0.25">
      <c r="L1417" s="349"/>
      <c r="M1417" s="349"/>
      <c r="N1417" s="349"/>
      <c r="O1417" s="349"/>
      <c r="P1417" s="350"/>
      <c r="Q1417" s="349"/>
      <c r="R1417" s="349"/>
      <c r="S1417" s="349"/>
      <c r="T1417" s="349"/>
    </row>
    <row r="1418" spans="12:20" x14ac:dyDescent="0.25">
      <c r="L1418" s="349"/>
      <c r="M1418" s="349"/>
      <c r="N1418" s="349"/>
      <c r="O1418" s="349"/>
      <c r="P1418" s="350"/>
      <c r="Q1418" s="349"/>
      <c r="R1418" s="349"/>
      <c r="S1418" s="349"/>
      <c r="T1418" s="349"/>
    </row>
    <row r="1419" spans="12:20" x14ac:dyDescent="0.25">
      <c r="L1419" s="349"/>
      <c r="M1419" s="349"/>
      <c r="N1419" s="349"/>
      <c r="O1419" s="349"/>
      <c r="P1419" s="350"/>
      <c r="Q1419" s="349"/>
      <c r="R1419" s="349"/>
      <c r="S1419" s="349"/>
      <c r="T1419" s="349"/>
    </row>
    <row r="1420" spans="12:20" x14ac:dyDescent="0.25">
      <c r="L1420" s="349"/>
      <c r="M1420" s="349"/>
      <c r="N1420" s="349"/>
      <c r="O1420" s="349"/>
      <c r="P1420" s="350"/>
      <c r="Q1420" s="349"/>
      <c r="R1420" s="349"/>
      <c r="S1420" s="349"/>
      <c r="T1420" s="349"/>
    </row>
    <row r="1421" spans="12:20" x14ac:dyDescent="0.25">
      <c r="L1421" s="349"/>
      <c r="M1421" s="349"/>
      <c r="N1421" s="349"/>
      <c r="O1421" s="349"/>
      <c r="P1421" s="350"/>
      <c r="Q1421" s="349"/>
      <c r="R1421" s="349"/>
      <c r="S1421" s="349"/>
      <c r="T1421" s="349"/>
    </row>
    <row r="1422" spans="12:20" x14ac:dyDescent="0.25">
      <c r="L1422" s="349"/>
      <c r="M1422" s="349"/>
      <c r="N1422" s="349"/>
      <c r="O1422" s="349"/>
      <c r="P1422" s="350"/>
      <c r="Q1422" s="349"/>
      <c r="R1422" s="349"/>
      <c r="S1422" s="349"/>
      <c r="T1422" s="349"/>
    </row>
    <row r="1423" spans="12:20" x14ac:dyDescent="0.25">
      <c r="L1423" s="349"/>
      <c r="M1423" s="349"/>
      <c r="N1423" s="349"/>
      <c r="O1423" s="349"/>
      <c r="P1423" s="350"/>
      <c r="Q1423" s="349"/>
      <c r="R1423" s="349"/>
      <c r="S1423" s="349"/>
      <c r="T1423" s="349"/>
    </row>
    <row r="1424" spans="12:20" x14ac:dyDescent="0.25">
      <c r="L1424" s="349"/>
      <c r="M1424" s="349"/>
      <c r="N1424" s="349"/>
      <c r="O1424" s="349"/>
      <c r="P1424" s="350"/>
      <c r="Q1424" s="349"/>
      <c r="R1424" s="349"/>
      <c r="S1424" s="349"/>
      <c r="T1424" s="349"/>
    </row>
    <row r="1425" spans="12:20" x14ac:dyDescent="0.25">
      <c r="L1425" s="349"/>
      <c r="M1425" s="349"/>
      <c r="N1425" s="349"/>
      <c r="O1425" s="349"/>
      <c r="P1425" s="350"/>
      <c r="Q1425" s="349"/>
      <c r="R1425" s="349"/>
      <c r="S1425" s="349"/>
      <c r="T1425" s="349"/>
    </row>
    <row r="1426" spans="12:20" x14ac:dyDescent="0.25">
      <c r="L1426" s="349"/>
      <c r="M1426" s="349"/>
      <c r="N1426" s="349"/>
      <c r="O1426" s="349"/>
      <c r="P1426" s="350"/>
      <c r="Q1426" s="349"/>
      <c r="R1426" s="349"/>
      <c r="S1426" s="349"/>
      <c r="T1426" s="349"/>
    </row>
    <row r="1427" spans="12:20" x14ac:dyDescent="0.25">
      <c r="L1427" s="349"/>
      <c r="M1427" s="349"/>
      <c r="N1427" s="349"/>
      <c r="O1427" s="349"/>
      <c r="P1427" s="350"/>
      <c r="Q1427" s="349"/>
      <c r="R1427" s="349"/>
      <c r="S1427" s="349"/>
      <c r="T1427" s="349"/>
    </row>
    <row r="1428" spans="12:20" x14ac:dyDescent="0.25">
      <c r="L1428" s="349"/>
      <c r="M1428" s="349"/>
      <c r="N1428" s="349"/>
      <c r="O1428" s="349"/>
      <c r="P1428" s="350"/>
      <c r="Q1428" s="349"/>
      <c r="R1428" s="349"/>
      <c r="S1428" s="349"/>
      <c r="T1428" s="349"/>
    </row>
    <row r="1429" spans="12:20" x14ac:dyDescent="0.25">
      <c r="L1429" s="349"/>
      <c r="M1429" s="349"/>
      <c r="N1429" s="349"/>
      <c r="O1429" s="349"/>
      <c r="P1429" s="350"/>
      <c r="Q1429" s="349"/>
      <c r="R1429" s="349"/>
      <c r="S1429" s="349"/>
      <c r="T1429" s="349"/>
    </row>
    <row r="1430" spans="12:20" x14ac:dyDescent="0.25">
      <c r="L1430" s="349"/>
      <c r="M1430" s="349"/>
      <c r="N1430" s="349"/>
      <c r="O1430" s="349"/>
      <c r="P1430" s="350"/>
      <c r="Q1430" s="349"/>
      <c r="R1430" s="349"/>
      <c r="S1430" s="349"/>
      <c r="T1430" s="349"/>
    </row>
    <row r="1431" spans="12:20" x14ac:dyDescent="0.25">
      <c r="L1431" s="349"/>
      <c r="M1431" s="349"/>
      <c r="N1431" s="349"/>
      <c r="O1431" s="349"/>
      <c r="P1431" s="350"/>
      <c r="Q1431" s="349"/>
      <c r="R1431" s="349"/>
      <c r="S1431" s="349"/>
      <c r="T1431" s="349"/>
    </row>
    <row r="1432" spans="12:20" x14ac:dyDescent="0.25">
      <c r="L1432" s="349"/>
      <c r="M1432" s="349"/>
      <c r="N1432" s="349"/>
      <c r="O1432" s="349"/>
      <c r="P1432" s="350"/>
      <c r="Q1432" s="349"/>
      <c r="R1432" s="349"/>
      <c r="S1432" s="349"/>
      <c r="T1432" s="349"/>
    </row>
    <row r="1433" spans="12:20" x14ac:dyDescent="0.25">
      <c r="L1433" s="349"/>
      <c r="M1433" s="349"/>
      <c r="N1433" s="349"/>
      <c r="O1433" s="349"/>
      <c r="P1433" s="350"/>
      <c r="Q1433" s="349"/>
      <c r="R1433" s="349"/>
      <c r="S1433" s="349"/>
      <c r="T1433" s="349"/>
    </row>
    <row r="1434" spans="12:20" x14ac:dyDescent="0.25">
      <c r="L1434" s="349"/>
      <c r="M1434" s="349"/>
      <c r="N1434" s="349"/>
      <c r="O1434" s="349"/>
      <c r="P1434" s="350"/>
      <c r="Q1434" s="349"/>
      <c r="R1434" s="349"/>
      <c r="S1434" s="349"/>
      <c r="T1434" s="349"/>
    </row>
    <row r="1435" spans="12:20" x14ac:dyDescent="0.25">
      <c r="L1435" s="349"/>
      <c r="M1435" s="349"/>
      <c r="N1435" s="349"/>
      <c r="O1435" s="349"/>
      <c r="P1435" s="350"/>
      <c r="Q1435" s="349"/>
      <c r="R1435" s="349"/>
      <c r="S1435" s="349"/>
      <c r="T1435" s="349"/>
    </row>
    <row r="1436" spans="12:20" x14ac:dyDescent="0.25">
      <c r="L1436" s="349"/>
      <c r="M1436" s="349"/>
      <c r="N1436" s="349"/>
      <c r="O1436" s="349"/>
      <c r="P1436" s="350"/>
      <c r="Q1436" s="349"/>
      <c r="R1436" s="349"/>
      <c r="S1436" s="349"/>
      <c r="T1436" s="349"/>
    </row>
    <row r="1437" spans="12:20" x14ac:dyDescent="0.25">
      <c r="L1437" s="349"/>
      <c r="M1437" s="349"/>
      <c r="N1437" s="349"/>
      <c r="O1437" s="349"/>
      <c r="P1437" s="350"/>
      <c r="Q1437" s="349"/>
      <c r="R1437" s="349"/>
      <c r="S1437" s="349"/>
      <c r="T1437" s="349"/>
    </row>
    <row r="1438" spans="12:20" x14ac:dyDescent="0.25">
      <c r="L1438" s="349"/>
      <c r="M1438" s="349"/>
      <c r="N1438" s="349"/>
      <c r="O1438" s="349"/>
      <c r="P1438" s="350"/>
      <c r="Q1438" s="349"/>
      <c r="R1438" s="349"/>
      <c r="S1438" s="349"/>
      <c r="T1438" s="349"/>
    </row>
    <row r="1439" spans="12:20" x14ac:dyDescent="0.25">
      <c r="L1439" s="349"/>
      <c r="M1439" s="349"/>
      <c r="N1439" s="349"/>
      <c r="O1439" s="349"/>
      <c r="P1439" s="350"/>
      <c r="Q1439" s="349"/>
      <c r="R1439" s="349"/>
      <c r="S1439" s="349"/>
      <c r="T1439" s="349"/>
    </row>
    <row r="1440" spans="12:20" x14ac:dyDescent="0.25">
      <c r="L1440" s="349"/>
      <c r="M1440" s="349"/>
      <c r="N1440" s="349"/>
      <c r="O1440" s="349"/>
      <c r="P1440" s="350"/>
      <c r="Q1440" s="349"/>
      <c r="R1440" s="349"/>
      <c r="S1440" s="349"/>
      <c r="T1440" s="349"/>
    </row>
    <row r="1441" spans="12:20" x14ac:dyDescent="0.25">
      <c r="L1441" s="349"/>
      <c r="M1441" s="349"/>
      <c r="N1441" s="349"/>
      <c r="O1441" s="349"/>
      <c r="P1441" s="350"/>
      <c r="Q1441" s="349"/>
      <c r="R1441" s="349"/>
      <c r="S1441" s="349"/>
      <c r="T1441" s="349"/>
    </row>
    <row r="1442" spans="12:20" x14ac:dyDescent="0.25">
      <c r="L1442" s="349"/>
      <c r="M1442" s="349"/>
      <c r="N1442" s="349"/>
      <c r="O1442" s="349"/>
      <c r="P1442" s="350"/>
      <c r="Q1442" s="349"/>
      <c r="R1442" s="349"/>
      <c r="S1442" s="349"/>
      <c r="T1442" s="349"/>
    </row>
    <row r="1443" spans="12:20" x14ac:dyDescent="0.25">
      <c r="L1443" s="349"/>
      <c r="M1443" s="349"/>
      <c r="N1443" s="349"/>
      <c r="O1443" s="349"/>
      <c r="P1443" s="350"/>
      <c r="Q1443" s="349"/>
      <c r="R1443" s="349"/>
      <c r="S1443" s="349"/>
      <c r="T1443" s="349"/>
    </row>
    <row r="1444" spans="12:20" x14ac:dyDescent="0.25">
      <c r="L1444" s="349"/>
      <c r="M1444" s="349"/>
      <c r="N1444" s="349"/>
      <c r="O1444" s="349"/>
      <c r="P1444" s="350"/>
      <c r="Q1444" s="349"/>
      <c r="R1444" s="349"/>
      <c r="S1444" s="349"/>
      <c r="T1444" s="349"/>
    </row>
    <row r="1445" spans="12:20" x14ac:dyDescent="0.25">
      <c r="L1445" s="349"/>
      <c r="M1445" s="349"/>
      <c r="N1445" s="349"/>
      <c r="O1445" s="349"/>
      <c r="P1445" s="350"/>
      <c r="Q1445" s="349"/>
      <c r="R1445" s="349"/>
      <c r="S1445" s="349"/>
      <c r="T1445" s="349"/>
    </row>
    <row r="1446" spans="12:20" x14ac:dyDescent="0.25">
      <c r="L1446" s="349"/>
      <c r="M1446" s="349"/>
      <c r="N1446" s="349"/>
      <c r="O1446" s="349"/>
      <c r="P1446" s="350"/>
      <c r="Q1446" s="349"/>
      <c r="R1446" s="349"/>
      <c r="S1446" s="349"/>
      <c r="T1446" s="349"/>
    </row>
    <row r="1447" spans="12:20" x14ac:dyDescent="0.25">
      <c r="L1447" s="349"/>
      <c r="M1447" s="349"/>
      <c r="N1447" s="349"/>
      <c r="O1447" s="349"/>
      <c r="P1447" s="350"/>
      <c r="Q1447" s="349"/>
      <c r="R1447" s="349"/>
      <c r="S1447" s="349"/>
      <c r="T1447" s="349"/>
    </row>
    <row r="1448" spans="12:20" x14ac:dyDescent="0.25">
      <c r="L1448" s="349"/>
      <c r="M1448" s="349"/>
      <c r="N1448" s="349"/>
      <c r="O1448" s="349"/>
      <c r="P1448" s="350"/>
      <c r="Q1448" s="349"/>
      <c r="R1448" s="349"/>
      <c r="S1448" s="349"/>
      <c r="T1448" s="349"/>
    </row>
    <row r="1449" spans="12:20" x14ac:dyDescent="0.25">
      <c r="L1449" s="349"/>
      <c r="M1449" s="349"/>
      <c r="N1449" s="349"/>
      <c r="O1449" s="349"/>
      <c r="P1449" s="350"/>
      <c r="Q1449" s="349"/>
      <c r="R1449" s="349"/>
      <c r="S1449" s="349"/>
      <c r="T1449" s="349"/>
    </row>
    <row r="1450" spans="12:20" x14ac:dyDescent="0.25">
      <c r="L1450" s="349"/>
      <c r="M1450" s="349"/>
      <c r="N1450" s="349"/>
      <c r="O1450" s="349"/>
      <c r="P1450" s="350"/>
      <c r="Q1450" s="349"/>
      <c r="R1450" s="349"/>
      <c r="S1450" s="349"/>
      <c r="T1450" s="349"/>
    </row>
    <row r="1451" spans="12:20" x14ac:dyDescent="0.25">
      <c r="L1451" s="349"/>
      <c r="M1451" s="349"/>
      <c r="N1451" s="349"/>
      <c r="O1451" s="349"/>
      <c r="P1451" s="350"/>
      <c r="Q1451" s="349"/>
      <c r="R1451" s="349"/>
      <c r="S1451" s="349"/>
      <c r="T1451" s="349"/>
    </row>
    <row r="1452" spans="12:20" x14ac:dyDescent="0.25">
      <c r="L1452" s="349"/>
      <c r="M1452" s="349"/>
      <c r="N1452" s="349"/>
      <c r="O1452" s="349"/>
      <c r="P1452" s="350"/>
      <c r="Q1452" s="349"/>
      <c r="R1452" s="349"/>
      <c r="S1452" s="349"/>
      <c r="T1452" s="349"/>
    </row>
    <row r="1453" spans="12:20" x14ac:dyDescent="0.25">
      <c r="L1453" s="349"/>
      <c r="M1453" s="349"/>
      <c r="N1453" s="349"/>
      <c r="O1453" s="349"/>
      <c r="P1453" s="350"/>
      <c r="Q1453" s="349"/>
      <c r="R1453" s="349"/>
      <c r="S1453" s="349"/>
      <c r="T1453" s="349"/>
    </row>
    <row r="1454" spans="12:20" x14ac:dyDescent="0.25">
      <c r="L1454" s="349"/>
      <c r="M1454" s="349"/>
      <c r="N1454" s="349"/>
      <c r="O1454" s="349"/>
      <c r="P1454" s="350"/>
      <c r="Q1454" s="349"/>
      <c r="R1454" s="349"/>
      <c r="S1454" s="349"/>
      <c r="T1454" s="349"/>
    </row>
    <row r="1455" spans="12:20" x14ac:dyDescent="0.25">
      <c r="L1455" s="349"/>
      <c r="M1455" s="349"/>
      <c r="N1455" s="349"/>
      <c r="O1455" s="349"/>
      <c r="P1455" s="350"/>
      <c r="Q1455" s="349"/>
      <c r="R1455" s="349"/>
      <c r="S1455" s="349"/>
      <c r="T1455" s="349"/>
    </row>
    <row r="1456" spans="12:20" x14ac:dyDescent="0.25">
      <c r="L1456" s="349"/>
      <c r="M1456" s="349"/>
      <c r="N1456" s="349"/>
      <c r="O1456" s="349"/>
      <c r="P1456" s="350"/>
      <c r="Q1456" s="349"/>
      <c r="R1456" s="349"/>
      <c r="S1456" s="349"/>
      <c r="T1456" s="349"/>
    </row>
    <row r="1457" spans="12:20" x14ac:dyDescent="0.25">
      <c r="L1457" s="349"/>
      <c r="M1457" s="349"/>
      <c r="N1457" s="349"/>
      <c r="O1457" s="349"/>
      <c r="P1457" s="350"/>
      <c r="Q1457" s="349"/>
      <c r="R1457" s="349"/>
      <c r="S1457" s="349"/>
      <c r="T1457" s="349"/>
    </row>
    <row r="1458" spans="12:20" x14ac:dyDescent="0.25">
      <c r="L1458" s="349"/>
      <c r="M1458" s="349"/>
      <c r="N1458" s="349"/>
      <c r="O1458" s="349"/>
      <c r="P1458" s="350"/>
      <c r="Q1458" s="349"/>
      <c r="R1458" s="349"/>
      <c r="S1458" s="349"/>
      <c r="T1458" s="349"/>
    </row>
    <row r="1459" spans="12:20" x14ac:dyDescent="0.25">
      <c r="L1459" s="349"/>
      <c r="M1459" s="349"/>
      <c r="N1459" s="349"/>
      <c r="O1459" s="349"/>
      <c r="P1459" s="350"/>
      <c r="Q1459" s="349"/>
      <c r="R1459" s="349"/>
      <c r="S1459" s="349"/>
      <c r="T1459" s="349"/>
    </row>
    <row r="1460" spans="12:20" x14ac:dyDescent="0.25">
      <c r="L1460" s="349"/>
      <c r="M1460" s="349"/>
      <c r="N1460" s="349"/>
      <c r="O1460" s="349"/>
      <c r="P1460" s="350"/>
      <c r="Q1460" s="349"/>
      <c r="R1460" s="349"/>
      <c r="S1460" s="349"/>
      <c r="T1460" s="349"/>
    </row>
    <row r="1461" spans="12:20" x14ac:dyDescent="0.25">
      <c r="L1461" s="349"/>
      <c r="M1461" s="349"/>
      <c r="N1461" s="349"/>
      <c r="O1461" s="349"/>
      <c r="P1461" s="350"/>
      <c r="Q1461" s="349"/>
      <c r="R1461" s="349"/>
      <c r="S1461" s="349"/>
      <c r="T1461" s="349"/>
    </row>
    <row r="1462" spans="12:20" x14ac:dyDescent="0.25">
      <c r="L1462" s="349"/>
      <c r="M1462" s="349"/>
      <c r="N1462" s="349"/>
      <c r="O1462" s="349"/>
      <c r="P1462" s="350"/>
      <c r="Q1462" s="349"/>
      <c r="R1462" s="349"/>
      <c r="S1462" s="349"/>
      <c r="T1462" s="349"/>
    </row>
    <row r="1463" spans="12:20" x14ac:dyDescent="0.25">
      <c r="L1463" s="349"/>
      <c r="M1463" s="349"/>
      <c r="N1463" s="349"/>
      <c r="O1463" s="349"/>
      <c r="P1463" s="350"/>
      <c r="Q1463" s="349"/>
      <c r="R1463" s="349"/>
      <c r="S1463" s="349"/>
      <c r="T1463" s="349"/>
    </row>
    <row r="1464" spans="12:20" x14ac:dyDescent="0.25">
      <c r="L1464" s="349"/>
      <c r="M1464" s="349"/>
      <c r="N1464" s="349"/>
      <c r="O1464" s="349"/>
      <c r="P1464" s="350"/>
      <c r="Q1464" s="349"/>
      <c r="R1464" s="349"/>
      <c r="S1464" s="349"/>
      <c r="T1464" s="349"/>
    </row>
    <row r="1465" spans="12:20" x14ac:dyDescent="0.25">
      <c r="L1465" s="349"/>
      <c r="M1465" s="349"/>
      <c r="N1465" s="349"/>
      <c r="O1465" s="349"/>
      <c r="P1465" s="350"/>
      <c r="Q1465" s="349"/>
      <c r="R1465" s="349"/>
      <c r="S1465" s="349"/>
      <c r="T1465" s="349"/>
    </row>
    <row r="1466" spans="12:20" x14ac:dyDescent="0.25">
      <c r="L1466" s="349"/>
      <c r="M1466" s="349"/>
      <c r="N1466" s="349"/>
      <c r="O1466" s="349"/>
      <c r="P1466" s="350"/>
      <c r="Q1466" s="349"/>
      <c r="R1466" s="349"/>
      <c r="S1466" s="349"/>
      <c r="T1466" s="349"/>
    </row>
    <row r="1467" spans="12:20" x14ac:dyDescent="0.25">
      <c r="L1467" s="349"/>
      <c r="M1467" s="349"/>
      <c r="N1467" s="349"/>
      <c r="O1467" s="349"/>
      <c r="P1467" s="350"/>
      <c r="Q1467" s="349"/>
      <c r="R1467" s="349"/>
      <c r="S1467" s="349"/>
      <c r="T1467" s="349"/>
    </row>
    <row r="1468" spans="12:20" x14ac:dyDescent="0.25">
      <c r="L1468" s="349"/>
      <c r="M1468" s="349"/>
      <c r="N1468" s="349"/>
      <c r="O1468" s="349"/>
      <c r="P1468" s="350"/>
      <c r="Q1468" s="349"/>
      <c r="R1468" s="349"/>
      <c r="S1468" s="349"/>
      <c r="T1468" s="349"/>
    </row>
    <row r="1469" spans="12:20" x14ac:dyDescent="0.25">
      <c r="L1469" s="349"/>
      <c r="M1469" s="349"/>
      <c r="N1469" s="349"/>
      <c r="O1469" s="349"/>
      <c r="P1469" s="350"/>
      <c r="Q1469" s="349"/>
      <c r="R1469" s="349"/>
      <c r="S1469" s="349"/>
      <c r="T1469" s="349"/>
    </row>
    <row r="1470" spans="12:20" x14ac:dyDescent="0.25">
      <c r="L1470" s="349"/>
      <c r="M1470" s="349"/>
      <c r="N1470" s="349"/>
      <c r="O1470" s="349"/>
      <c r="P1470" s="350"/>
      <c r="Q1470" s="349"/>
      <c r="R1470" s="349"/>
      <c r="S1470" s="349"/>
      <c r="T1470" s="349"/>
    </row>
    <row r="1471" spans="12:20" x14ac:dyDescent="0.25">
      <c r="L1471" s="349"/>
      <c r="M1471" s="349"/>
      <c r="N1471" s="349"/>
      <c r="O1471" s="349"/>
      <c r="P1471" s="350"/>
      <c r="Q1471" s="349"/>
      <c r="R1471" s="349"/>
      <c r="S1471" s="349"/>
      <c r="T1471" s="349"/>
    </row>
    <row r="1472" spans="12:20" x14ac:dyDescent="0.25">
      <c r="L1472" s="349"/>
      <c r="M1472" s="349"/>
      <c r="N1472" s="349"/>
      <c r="O1472" s="349"/>
      <c r="P1472" s="350"/>
      <c r="Q1472" s="349"/>
      <c r="R1472" s="349"/>
      <c r="S1472" s="349"/>
      <c r="T1472" s="349"/>
    </row>
    <row r="1473" spans="12:20" x14ac:dyDescent="0.25">
      <c r="L1473" s="349"/>
      <c r="M1473" s="349"/>
      <c r="N1473" s="349"/>
      <c r="O1473" s="349"/>
      <c r="P1473" s="350"/>
      <c r="Q1473" s="349"/>
      <c r="R1473" s="349"/>
      <c r="S1473" s="349"/>
      <c r="T1473" s="349"/>
    </row>
    <row r="1474" spans="12:20" x14ac:dyDescent="0.25">
      <c r="L1474" s="349"/>
      <c r="M1474" s="349"/>
      <c r="N1474" s="349"/>
      <c r="O1474" s="349"/>
      <c r="P1474" s="350"/>
      <c r="Q1474" s="349"/>
      <c r="R1474" s="349"/>
      <c r="S1474" s="349"/>
      <c r="T1474" s="349"/>
    </row>
    <row r="1475" spans="12:20" x14ac:dyDescent="0.25">
      <c r="L1475" s="349"/>
      <c r="M1475" s="349"/>
      <c r="N1475" s="349"/>
      <c r="O1475" s="349"/>
      <c r="P1475" s="350"/>
      <c r="Q1475" s="349"/>
      <c r="R1475" s="349"/>
      <c r="S1475" s="349"/>
      <c r="T1475" s="349"/>
    </row>
    <row r="1476" spans="12:20" x14ac:dyDescent="0.25">
      <c r="L1476" s="349"/>
      <c r="M1476" s="349"/>
      <c r="N1476" s="349"/>
      <c r="O1476" s="349"/>
      <c r="P1476" s="350"/>
      <c r="Q1476" s="349"/>
      <c r="R1476" s="349"/>
      <c r="S1476" s="349"/>
      <c r="T1476" s="349"/>
    </row>
    <row r="1477" spans="12:20" x14ac:dyDescent="0.25">
      <c r="L1477" s="349"/>
      <c r="M1477" s="349"/>
      <c r="N1477" s="349"/>
      <c r="O1477" s="349"/>
      <c r="P1477" s="350"/>
      <c r="Q1477" s="349"/>
      <c r="R1477" s="349"/>
      <c r="S1477" s="349"/>
      <c r="T1477" s="349"/>
    </row>
    <row r="1478" spans="12:20" x14ac:dyDescent="0.25">
      <c r="L1478" s="349"/>
      <c r="M1478" s="349"/>
      <c r="N1478" s="349"/>
      <c r="O1478" s="349"/>
      <c r="P1478" s="350"/>
      <c r="Q1478" s="349"/>
      <c r="R1478" s="349"/>
      <c r="S1478" s="349"/>
      <c r="T1478" s="349"/>
    </row>
    <row r="1479" spans="12:20" x14ac:dyDescent="0.25">
      <c r="L1479" s="349"/>
      <c r="M1479" s="349"/>
      <c r="N1479" s="349"/>
      <c r="O1479" s="349"/>
      <c r="P1479" s="350"/>
      <c r="Q1479" s="349"/>
      <c r="R1479" s="349"/>
      <c r="S1479" s="349"/>
      <c r="T1479" s="349"/>
    </row>
    <row r="1480" spans="12:20" x14ac:dyDescent="0.25">
      <c r="L1480" s="349"/>
      <c r="M1480" s="349"/>
      <c r="N1480" s="349"/>
      <c r="O1480" s="349"/>
      <c r="P1480" s="350"/>
      <c r="Q1480" s="349"/>
      <c r="R1480" s="349"/>
      <c r="S1480" s="349"/>
      <c r="T1480" s="349"/>
    </row>
    <row r="1481" spans="12:20" x14ac:dyDescent="0.25">
      <c r="L1481" s="349"/>
      <c r="M1481" s="349"/>
      <c r="N1481" s="349"/>
      <c r="O1481" s="349"/>
      <c r="P1481" s="350"/>
      <c r="Q1481" s="349"/>
      <c r="R1481" s="349"/>
      <c r="S1481" s="349"/>
      <c r="T1481" s="349"/>
    </row>
    <row r="1482" spans="12:20" x14ac:dyDescent="0.25">
      <c r="L1482" s="349"/>
      <c r="M1482" s="349"/>
      <c r="N1482" s="349"/>
      <c r="O1482" s="349"/>
      <c r="P1482" s="350"/>
      <c r="Q1482" s="349"/>
      <c r="R1482" s="349"/>
      <c r="S1482" s="349"/>
      <c r="T1482" s="349"/>
    </row>
    <row r="1483" spans="12:20" x14ac:dyDescent="0.25">
      <c r="L1483" s="349"/>
      <c r="M1483" s="349"/>
      <c r="N1483" s="349"/>
      <c r="O1483" s="349"/>
      <c r="P1483" s="350"/>
      <c r="Q1483" s="349"/>
      <c r="R1483" s="349"/>
      <c r="S1483" s="349"/>
      <c r="T1483" s="349"/>
    </row>
    <row r="1484" spans="12:20" x14ac:dyDescent="0.25">
      <c r="L1484" s="349"/>
      <c r="M1484" s="349"/>
      <c r="N1484" s="349"/>
      <c r="O1484" s="349"/>
      <c r="P1484" s="350"/>
      <c r="Q1484" s="349"/>
      <c r="R1484" s="349"/>
      <c r="S1484" s="349"/>
      <c r="T1484" s="349"/>
    </row>
    <row r="1485" spans="12:20" x14ac:dyDescent="0.25">
      <c r="L1485" s="349"/>
      <c r="M1485" s="349"/>
      <c r="N1485" s="349"/>
      <c r="O1485" s="349"/>
      <c r="P1485" s="350"/>
      <c r="Q1485" s="349"/>
      <c r="R1485" s="349"/>
      <c r="S1485" s="349"/>
      <c r="T1485" s="349"/>
    </row>
    <row r="1486" spans="12:20" x14ac:dyDescent="0.25">
      <c r="L1486" s="349"/>
      <c r="M1486" s="349"/>
      <c r="N1486" s="349"/>
      <c r="O1486" s="349"/>
      <c r="P1486" s="350"/>
      <c r="Q1486" s="349"/>
      <c r="R1486" s="349"/>
      <c r="S1486" s="349"/>
      <c r="T1486" s="349"/>
    </row>
    <row r="1487" spans="12:20" x14ac:dyDescent="0.25">
      <c r="L1487" s="349"/>
      <c r="M1487" s="349"/>
      <c r="N1487" s="349"/>
      <c r="O1487" s="349"/>
      <c r="P1487" s="350"/>
      <c r="Q1487" s="349"/>
      <c r="R1487" s="349"/>
      <c r="S1487" s="349"/>
      <c r="T1487" s="349"/>
    </row>
    <row r="1488" spans="12:20" x14ac:dyDescent="0.25">
      <c r="L1488" s="349"/>
      <c r="M1488" s="349"/>
      <c r="N1488" s="349"/>
      <c r="O1488" s="349"/>
      <c r="P1488" s="350"/>
      <c r="Q1488" s="349"/>
      <c r="R1488" s="349"/>
      <c r="S1488" s="349"/>
      <c r="T1488" s="349"/>
    </row>
    <row r="1489" spans="12:20" x14ac:dyDescent="0.25">
      <c r="L1489" s="349"/>
      <c r="M1489" s="349"/>
      <c r="N1489" s="349"/>
      <c r="O1489" s="349"/>
      <c r="P1489" s="350"/>
      <c r="Q1489" s="349"/>
      <c r="R1489" s="349"/>
      <c r="S1489" s="349"/>
      <c r="T1489" s="349"/>
    </row>
    <row r="1490" spans="12:20" x14ac:dyDescent="0.25">
      <c r="L1490" s="349"/>
      <c r="M1490" s="349"/>
      <c r="N1490" s="349"/>
      <c r="O1490" s="349"/>
      <c r="P1490" s="350"/>
      <c r="Q1490" s="349"/>
      <c r="R1490" s="349"/>
      <c r="S1490" s="349"/>
      <c r="T1490" s="349"/>
    </row>
    <row r="1491" spans="12:20" x14ac:dyDescent="0.25">
      <c r="L1491" s="349"/>
      <c r="M1491" s="349"/>
      <c r="N1491" s="349"/>
      <c r="O1491" s="349"/>
      <c r="P1491" s="350"/>
      <c r="Q1491" s="349"/>
      <c r="R1491" s="349"/>
      <c r="S1491" s="349"/>
      <c r="T1491" s="349"/>
    </row>
    <row r="1492" spans="12:20" x14ac:dyDescent="0.25">
      <c r="L1492" s="349"/>
      <c r="M1492" s="349"/>
      <c r="N1492" s="349"/>
      <c r="O1492" s="349"/>
      <c r="P1492" s="350"/>
      <c r="Q1492" s="349"/>
      <c r="R1492" s="349"/>
      <c r="S1492" s="349"/>
      <c r="T1492" s="349"/>
    </row>
    <row r="1493" spans="12:20" x14ac:dyDescent="0.25">
      <c r="L1493" s="349"/>
      <c r="M1493" s="349"/>
      <c r="N1493" s="349"/>
      <c r="O1493" s="349"/>
      <c r="P1493" s="350"/>
      <c r="Q1493" s="349"/>
      <c r="R1493" s="349"/>
      <c r="S1493" s="349"/>
      <c r="T1493" s="349"/>
    </row>
    <row r="1494" spans="12:20" x14ac:dyDescent="0.25">
      <c r="L1494" s="349"/>
      <c r="M1494" s="349"/>
      <c r="N1494" s="349"/>
      <c r="O1494" s="349"/>
      <c r="P1494" s="350"/>
      <c r="Q1494" s="349"/>
      <c r="R1494" s="349"/>
      <c r="S1494" s="349"/>
      <c r="T1494" s="349"/>
    </row>
    <row r="1495" spans="12:20" x14ac:dyDescent="0.25">
      <c r="L1495" s="349"/>
      <c r="M1495" s="349"/>
      <c r="N1495" s="349"/>
      <c r="O1495" s="349"/>
      <c r="P1495" s="350"/>
      <c r="Q1495" s="349"/>
      <c r="R1495" s="349"/>
      <c r="S1495" s="349"/>
      <c r="T1495" s="349"/>
    </row>
    <row r="1496" spans="12:20" x14ac:dyDescent="0.25">
      <c r="L1496" s="349"/>
      <c r="M1496" s="349"/>
      <c r="N1496" s="349"/>
      <c r="O1496" s="349"/>
      <c r="P1496" s="350"/>
      <c r="Q1496" s="349"/>
      <c r="R1496" s="349"/>
      <c r="S1496" s="349"/>
      <c r="T1496" s="349"/>
    </row>
    <row r="1497" spans="12:20" x14ac:dyDescent="0.25">
      <c r="L1497" s="349"/>
      <c r="M1497" s="349"/>
      <c r="N1497" s="349"/>
      <c r="O1497" s="349"/>
      <c r="P1497" s="350"/>
      <c r="Q1497" s="349"/>
      <c r="R1497" s="349"/>
      <c r="S1497" s="349"/>
      <c r="T1497" s="349"/>
    </row>
    <row r="1498" spans="12:20" x14ac:dyDescent="0.25">
      <c r="L1498" s="349"/>
      <c r="M1498" s="349"/>
      <c r="N1498" s="349"/>
      <c r="O1498" s="349"/>
      <c r="P1498" s="350"/>
      <c r="Q1498" s="349"/>
      <c r="R1498" s="349"/>
      <c r="S1498" s="349"/>
      <c r="T1498" s="349"/>
    </row>
    <row r="1499" spans="12:20" x14ac:dyDescent="0.25">
      <c r="L1499" s="349"/>
      <c r="M1499" s="349"/>
      <c r="N1499" s="349"/>
      <c r="O1499" s="349"/>
      <c r="P1499" s="350"/>
      <c r="Q1499" s="349"/>
      <c r="R1499" s="349"/>
      <c r="S1499" s="349"/>
      <c r="T1499" s="349"/>
    </row>
    <row r="1500" spans="12:20" x14ac:dyDescent="0.25">
      <c r="L1500" s="349"/>
      <c r="M1500" s="349"/>
      <c r="N1500" s="349"/>
      <c r="O1500" s="349"/>
      <c r="P1500" s="350"/>
      <c r="Q1500" s="349"/>
      <c r="R1500" s="349"/>
      <c r="S1500" s="349"/>
      <c r="T1500" s="349"/>
    </row>
    <row r="1501" spans="12:20" x14ac:dyDescent="0.25">
      <c r="L1501" s="349"/>
      <c r="M1501" s="349"/>
      <c r="N1501" s="349"/>
      <c r="O1501" s="349"/>
      <c r="P1501" s="350"/>
      <c r="Q1501" s="349"/>
      <c r="R1501" s="349"/>
      <c r="S1501" s="349"/>
      <c r="T1501" s="349"/>
    </row>
    <row r="1502" spans="12:20" x14ac:dyDescent="0.25">
      <c r="L1502" s="349"/>
      <c r="M1502" s="349"/>
      <c r="N1502" s="349"/>
      <c r="O1502" s="349"/>
      <c r="P1502" s="350"/>
      <c r="Q1502" s="349"/>
      <c r="R1502" s="349"/>
      <c r="S1502" s="349"/>
      <c r="T1502" s="349"/>
    </row>
    <row r="1503" spans="12:20" x14ac:dyDescent="0.25">
      <c r="L1503" s="349"/>
      <c r="M1503" s="349"/>
      <c r="N1503" s="349"/>
      <c r="O1503" s="349"/>
      <c r="P1503" s="350"/>
      <c r="Q1503" s="349"/>
      <c r="R1503" s="349"/>
      <c r="S1503" s="349"/>
      <c r="T1503" s="349"/>
    </row>
    <row r="1504" spans="12:20" x14ac:dyDescent="0.25">
      <c r="L1504" s="349"/>
      <c r="M1504" s="349"/>
      <c r="N1504" s="349"/>
      <c r="O1504" s="349"/>
      <c r="P1504" s="350"/>
      <c r="Q1504" s="349"/>
      <c r="R1504" s="349"/>
      <c r="S1504" s="349"/>
      <c r="T1504" s="349"/>
    </row>
    <row r="1505" spans="12:20" x14ac:dyDescent="0.25">
      <c r="L1505" s="349"/>
      <c r="M1505" s="349"/>
      <c r="N1505" s="349"/>
      <c r="O1505" s="349"/>
      <c r="P1505" s="350"/>
      <c r="Q1505" s="349"/>
      <c r="R1505" s="349"/>
      <c r="S1505" s="349"/>
      <c r="T1505" s="349"/>
    </row>
    <row r="1506" spans="12:20" x14ac:dyDescent="0.25">
      <c r="L1506" s="349"/>
      <c r="M1506" s="349"/>
      <c r="N1506" s="349"/>
      <c r="O1506" s="349"/>
      <c r="P1506" s="350"/>
      <c r="Q1506" s="349"/>
      <c r="R1506" s="349"/>
      <c r="S1506" s="349"/>
      <c r="T1506" s="349"/>
    </row>
    <row r="1507" spans="12:20" x14ac:dyDescent="0.25">
      <c r="L1507" s="349"/>
      <c r="M1507" s="349"/>
      <c r="N1507" s="349"/>
      <c r="O1507" s="349"/>
      <c r="P1507" s="350"/>
      <c r="Q1507" s="349"/>
      <c r="R1507" s="349"/>
      <c r="S1507" s="349"/>
      <c r="T1507" s="349"/>
    </row>
    <row r="1508" spans="12:20" x14ac:dyDescent="0.25">
      <c r="L1508" s="349"/>
      <c r="M1508" s="349"/>
      <c r="N1508" s="349"/>
      <c r="O1508" s="349"/>
      <c r="P1508" s="350"/>
      <c r="Q1508" s="349"/>
      <c r="R1508" s="349"/>
      <c r="S1508" s="349"/>
      <c r="T1508" s="349"/>
    </row>
    <row r="1509" spans="12:20" x14ac:dyDescent="0.25">
      <c r="L1509" s="349"/>
      <c r="M1509" s="349"/>
      <c r="N1509" s="349"/>
      <c r="O1509" s="349"/>
      <c r="P1509" s="350"/>
      <c r="Q1509" s="349"/>
      <c r="R1509" s="349"/>
      <c r="S1509" s="349"/>
      <c r="T1509" s="349"/>
    </row>
    <row r="1510" spans="12:20" x14ac:dyDescent="0.25">
      <c r="L1510" s="349"/>
      <c r="M1510" s="349"/>
      <c r="N1510" s="349"/>
      <c r="O1510" s="349"/>
      <c r="P1510" s="350"/>
      <c r="Q1510" s="349"/>
      <c r="R1510" s="349"/>
      <c r="S1510" s="349"/>
      <c r="T1510" s="349"/>
    </row>
    <row r="1511" spans="12:20" x14ac:dyDescent="0.25">
      <c r="L1511" s="349"/>
      <c r="M1511" s="349"/>
      <c r="N1511" s="349"/>
      <c r="O1511" s="349"/>
      <c r="P1511" s="350"/>
      <c r="Q1511" s="349"/>
      <c r="R1511" s="349"/>
      <c r="S1511" s="349"/>
      <c r="T1511" s="349"/>
    </row>
    <row r="1512" spans="12:20" x14ac:dyDescent="0.25">
      <c r="L1512" s="349"/>
      <c r="M1512" s="349"/>
      <c r="N1512" s="349"/>
      <c r="O1512" s="349"/>
      <c r="P1512" s="350"/>
      <c r="Q1512" s="349"/>
      <c r="R1512" s="349"/>
      <c r="S1512" s="349"/>
      <c r="T1512" s="349"/>
    </row>
    <row r="1513" spans="12:20" x14ac:dyDescent="0.25">
      <c r="L1513" s="349"/>
      <c r="M1513" s="349"/>
      <c r="N1513" s="349"/>
      <c r="O1513" s="349"/>
      <c r="P1513" s="350"/>
      <c r="Q1513" s="349"/>
      <c r="R1513" s="349"/>
      <c r="S1513" s="349"/>
      <c r="T1513" s="349"/>
    </row>
    <row r="1514" spans="12:20" x14ac:dyDescent="0.25">
      <c r="L1514" s="349"/>
      <c r="M1514" s="349"/>
      <c r="N1514" s="349"/>
      <c r="O1514" s="349"/>
      <c r="P1514" s="350"/>
      <c r="Q1514" s="349"/>
      <c r="R1514" s="349"/>
      <c r="S1514" s="349"/>
      <c r="T1514" s="349"/>
    </row>
    <row r="1515" spans="12:20" x14ac:dyDescent="0.25">
      <c r="L1515" s="349"/>
      <c r="M1515" s="349"/>
      <c r="N1515" s="349"/>
      <c r="O1515" s="349"/>
      <c r="P1515" s="350"/>
      <c r="Q1515" s="349"/>
      <c r="R1515" s="349"/>
      <c r="S1515" s="349"/>
      <c r="T1515" s="349"/>
    </row>
    <row r="1516" spans="12:20" x14ac:dyDescent="0.25">
      <c r="L1516" s="349"/>
      <c r="M1516" s="349"/>
      <c r="N1516" s="349"/>
      <c r="O1516" s="349"/>
      <c r="P1516" s="350"/>
      <c r="Q1516" s="349"/>
      <c r="R1516" s="349"/>
      <c r="S1516" s="349"/>
      <c r="T1516" s="349"/>
    </row>
    <row r="1517" spans="12:20" x14ac:dyDescent="0.25">
      <c r="L1517" s="349"/>
      <c r="M1517" s="349"/>
      <c r="N1517" s="349"/>
      <c r="O1517" s="349"/>
      <c r="P1517" s="350"/>
      <c r="Q1517" s="349"/>
      <c r="R1517" s="349"/>
      <c r="S1517" s="349"/>
      <c r="T1517" s="349"/>
    </row>
    <row r="1518" spans="12:20" x14ac:dyDescent="0.25">
      <c r="L1518" s="349"/>
      <c r="M1518" s="349"/>
      <c r="N1518" s="349"/>
      <c r="O1518" s="349"/>
      <c r="P1518" s="350"/>
      <c r="Q1518" s="349"/>
      <c r="R1518" s="349"/>
      <c r="S1518" s="349"/>
      <c r="T1518" s="349"/>
    </row>
    <row r="1519" spans="12:20" x14ac:dyDescent="0.25">
      <c r="L1519" s="349"/>
      <c r="M1519" s="349"/>
      <c r="N1519" s="349"/>
      <c r="O1519" s="349"/>
      <c r="P1519" s="350"/>
      <c r="Q1519" s="349"/>
      <c r="R1519" s="349"/>
      <c r="S1519" s="349"/>
      <c r="T1519" s="349"/>
    </row>
    <row r="1520" spans="12:20" x14ac:dyDescent="0.25">
      <c r="L1520" s="349"/>
      <c r="M1520" s="349"/>
      <c r="N1520" s="349"/>
      <c r="O1520" s="349"/>
      <c r="P1520" s="350"/>
      <c r="Q1520" s="349"/>
      <c r="R1520" s="349"/>
      <c r="S1520" s="349"/>
      <c r="T1520" s="349"/>
    </row>
    <row r="1521" spans="12:20" x14ac:dyDescent="0.25">
      <c r="L1521" s="349"/>
      <c r="M1521" s="349"/>
      <c r="N1521" s="349"/>
      <c r="O1521" s="349"/>
      <c r="P1521" s="350"/>
      <c r="Q1521" s="349"/>
      <c r="R1521" s="349"/>
      <c r="S1521" s="349"/>
      <c r="T1521" s="349"/>
    </row>
    <row r="1522" spans="12:20" x14ac:dyDescent="0.25">
      <c r="L1522" s="349"/>
      <c r="M1522" s="349"/>
      <c r="N1522" s="349"/>
      <c r="O1522" s="349"/>
      <c r="P1522" s="350"/>
      <c r="Q1522" s="349"/>
      <c r="R1522" s="349"/>
      <c r="S1522" s="349"/>
      <c r="T1522" s="349"/>
    </row>
    <row r="1523" spans="12:20" x14ac:dyDescent="0.25">
      <c r="L1523" s="349"/>
      <c r="M1523" s="349"/>
      <c r="N1523" s="349"/>
      <c r="O1523" s="349"/>
      <c r="P1523" s="350"/>
      <c r="Q1523" s="349"/>
      <c r="R1523" s="349"/>
      <c r="S1523" s="349"/>
      <c r="T1523" s="349"/>
    </row>
    <row r="1524" spans="12:20" x14ac:dyDescent="0.25">
      <c r="L1524" s="349"/>
      <c r="M1524" s="349"/>
      <c r="N1524" s="349"/>
      <c r="O1524" s="349"/>
      <c r="P1524" s="350"/>
      <c r="Q1524" s="349"/>
      <c r="R1524" s="349"/>
      <c r="S1524" s="349"/>
      <c r="T1524" s="349"/>
    </row>
    <row r="1525" spans="12:20" x14ac:dyDescent="0.25">
      <c r="L1525" s="349"/>
      <c r="M1525" s="349"/>
      <c r="N1525" s="349"/>
      <c r="O1525" s="349"/>
      <c r="P1525" s="350"/>
      <c r="Q1525" s="349"/>
      <c r="R1525" s="349"/>
      <c r="S1525" s="349"/>
      <c r="T1525" s="349"/>
    </row>
    <row r="1526" spans="12:20" x14ac:dyDescent="0.25">
      <c r="L1526" s="349"/>
      <c r="M1526" s="349"/>
      <c r="N1526" s="349"/>
      <c r="O1526" s="349"/>
      <c r="P1526" s="350"/>
      <c r="Q1526" s="349"/>
      <c r="R1526" s="349"/>
      <c r="S1526" s="349"/>
      <c r="T1526" s="349"/>
    </row>
    <row r="1527" spans="12:20" x14ac:dyDescent="0.25">
      <c r="L1527" s="349"/>
      <c r="M1527" s="349"/>
      <c r="N1527" s="349"/>
      <c r="O1527" s="349"/>
      <c r="P1527" s="350"/>
      <c r="Q1527" s="349"/>
      <c r="R1527" s="349"/>
      <c r="S1527" s="349"/>
      <c r="T1527" s="349"/>
    </row>
    <row r="1528" spans="12:20" x14ac:dyDescent="0.25">
      <c r="L1528" s="349"/>
      <c r="M1528" s="349"/>
      <c r="N1528" s="349"/>
      <c r="O1528" s="349"/>
      <c r="P1528" s="350"/>
      <c r="Q1528" s="349"/>
      <c r="R1528" s="349"/>
      <c r="S1528" s="349"/>
      <c r="T1528" s="349"/>
    </row>
    <row r="1529" spans="12:20" x14ac:dyDescent="0.25">
      <c r="L1529" s="349"/>
      <c r="M1529" s="349"/>
      <c r="N1529" s="349"/>
      <c r="O1529" s="349"/>
      <c r="P1529" s="350"/>
      <c r="Q1529" s="349"/>
      <c r="R1529" s="349"/>
      <c r="S1529" s="349"/>
      <c r="T1529" s="349"/>
    </row>
    <row r="1530" spans="12:20" x14ac:dyDescent="0.25">
      <c r="L1530" s="349"/>
      <c r="M1530" s="349"/>
      <c r="N1530" s="349"/>
      <c r="O1530" s="349"/>
      <c r="P1530" s="350"/>
      <c r="Q1530" s="349"/>
      <c r="R1530" s="349"/>
      <c r="S1530" s="349"/>
      <c r="T1530" s="349"/>
    </row>
    <row r="1531" spans="12:20" x14ac:dyDescent="0.25">
      <c r="L1531" s="349"/>
      <c r="M1531" s="349"/>
      <c r="N1531" s="349"/>
      <c r="O1531" s="349"/>
      <c r="P1531" s="350"/>
      <c r="Q1531" s="349"/>
      <c r="R1531" s="349"/>
      <c r="S1531" s="349"/>
      <c r="T1531" s="349"/>
    </row>
    <row r="1532" spans="12:20" x14ac:dyDescent="0.25">
      <c r="L1532" s="349"/>
      <c r="M1532" s="349"/>
      <c r="N1532" s="349"/>
      <c r="O1532" s="349"/>
      <c r="P1532" s="350"/>
      <c r="Q1532" s="349"/>
      <c r="R1532" s="349"/>
      <c r="S1532" s="349"/>
      <c r="T1532" s="349"/>
    </row>
    <row r="1533" spans="12:20" x14ac:dyDescent="0.25">
      <c r="L1533" s="349"/>
      <c r="M1533" s="349"/>
      <c r="N1533" s="349"/>
      <c r="O1533" s="349"/>
      <c r="P1533" s="350"/>
      <c r="Q1533" s="349"/>
      <c r="R1533" s="349"/>
      <c r="S1533" s="349"/>
      <c r="T1533" s="349"/>
    </row>
    <row r="1534" spans="12:20" x14ac:dyDescent="0.25">
      <c r="L1534" s="349"/>
      <c r="M1534" s="349"/>
      <c r="N1534" s="349"/>
      <c r="O1534" s="349"/>
      <c r="P1534" s="350"/>
      <c r="Q1534" s="349"/>
      <c r="R1534" s="349"/>
      <c r="S1534" s="349"/>
      <c r="T1534" s="349"/>
    </row>
    <row r="1535" spans="12:20" x14ac:dyDescent="0.25">
      <c r="L1535" s="349"/>
      <c r="M1535" s="349"/>
      <c r="N1535" s="349"/>
      <c r="O1535" s="349"/>
      <c r="P1535" s="350"/>
      <c r="Q1535" s="349"/>
      <c r="R1535" s="349"/>
      <c r="S1535" s="349"/>
      <c r="T1535" s="349"/>
    </row>
    <row r="1536" spans="12:20" x14ac:dyDescent="0.25">
      <c r="L1536" s="349"/>
      <c r="M1536" s="349"/>
      <c r="N1536" s="349"/>
      <c r="O1536" s="349"/>
      <c r="P1536" s="350"/>
      <c r="Q1536" s="349"/>
      <c r="R1536" s="349"/>
      <c r="S1536" s="349"/>
      <c r="T1536" s="349"/>
    </row>
    <row r="1537" spans="12:20" x14ac:dyDescent="0.25">
      <c r="L1537" s="349"/>
      <c r="M1537" s="349"/>
      <c r="N1537" s="349"/>
      <c r="O1537" s="349"/>
      <c r="P1537" s="350"/>
      <c r="Q1537" s="349"/>
      <c r="R1537" s="349"/>
      <c r="S1537" s="349"/>
      <c r="T1537" s="349"/>
    </row>
    <row r="1538" spans="12:20" x14ac:dyDescent="0.25">
      <c r="L1538" s="349"/>
      <c r="M1538" s="349"/>
      <c r="N1538" s="349"/>
      <c r="O1538" s="349"/>
      <c r="P1538" s="350"/>
      <c r="Q1538" s="349"/>
      <c r="R1538" s="349"/>
      <c r="S1538" s="349"/>
      <c r="T1538" s="349"/>
    </row>
    <row r="1539" spans="12:20" x14ac:dyDescent="0.25">
      <c r="L1539" s="349"/>
      <c r="M1539" s="349"/>
      <c r="N1539" s="349"/>
      <c r="O1539" s="349"/>
      <c r="P1539" s="350"/>
      <c r="Q1539" s="349"/>
      <c r="R1539" s="349"/>
      <c r="S1539" s="349"/>
      <c r="T1539" s="349"/>
    </row>
    <row r="1540" spans="12:20" x14ac:dyDescent="0.25">
      <c r="L1540" s="349"/>
      <c r="M1540" s="349"/>
      <c r="N1540" s="349"/>
      <c r="O1540" s="349"/>
      <c r="P1540" s="350"/>
      <c r="Q1540" s="349"/>
      <c r="R1540" s="349"/>
      <c r="S1540" s="349"/>
      <c r="T1540" s="349"/>
    </row>
    <row r="1541" spans="12:20" x14ac:dyDescent="0.25">
      <c r="L1541" s="349"/>
      <c r="M1541" s="349"/>
      <c r="N1541" s="349"/>
      <c r="O1541" s="349"/>
      <c r="P1541" s="350"/>
      <c r="Q1541" s="349"/>
      <c r="R1541" s="349"/>
      <c r="S1541" s="349"/>
      <c r="T1541" s="349"/>
    </row>
    <row r="1542" spans="12:20" x14ac:dyDescent="0.25">
      <c r="L1542" s="349"/>
      <c r="M1542" s="349"/>
      <c r="N1542" s="349"/>
      <c r="O1542" s="349"/>
      <c r="P1542" s="350"/>
      <c r="Q1542" s="349"/>
      <c r="R1542" s="349"/>
      <c r="S1542" s="349"/>
      <c r="T1542" s="349"/>
    </row>
    <row r="1543" spans="12:20" x14ac:dyDescent="0.25">
      <c r="L1543" s="349"/>
      <c r="M1543" s="349"/>
      <c r="N1543" s="349"/>
      <c r="O1543" s="349"/>
      <c r="P1543" s="350"/>
      <c r="Q1543" s="349"/>
      <c r="R1543" s="349"/>
      <c r="S1543" s="349"/>
      <c r="T1543" s="349"/>
    </row>
    <row r="1544" spans="12:20" x14ac:dyDescent="0.25">
      <c r="L1544" s="349"/>
      <c r="M1544" s="349"/>
      <c r="N1544" s="349"/>
      <c r="O1544" s="349"/>
      <c r="P1544" s="350"/>
      <c r="Q1544" s="349"/>
      <c r="R1544" s="349"/>
      <c r="S1544" s="349"/>
      <c r="T1544" s="349"/>
    </row>
    <row r="1545" spans="12:20" x14ac:dyDescent="0.25">
      <c r="L1545" s="349"/>
      <c r="M1545" s="349"/>
      <c r="N1545" s="349"/>
      <c r="O1545" s="349"/>
      <c r="P1545" s="350"/>
      <c r="Q1545" s="349"/>
      <c r="R1545" s="349"/>
      <c r="S1545" s="349"/>
      <c r="T1545" s="349"/>
    </row>
    <row r="1546" spans="12:20" x14ac:dyDescent="0.25">
      <c r="L1546" s="349"/>
      <c r="M1546" s="349"/>
      <c r="N1546" s="349"/>
      <c r="O1546" s="349"/>
      <c r="P1546" s="350"/>
      <c r="Q1546" s="349"/>
      <c r="R1546" s="349"/>
      <c r="S1546" s="349"/>
      <c r="T1546" s="349"/>
    </row>
    <row r="1547" spans="12:20" x14ac:dyDescent="0.25">
      <c r="L1547" s="349"/>
      <c r="M1547" s="349"/>
      <c r="N1547" s="349"/>
      <c r="O1547" s="349"/>
      <c r="P1547" s="350"/>
      <c r="Q1547" s="349"/>
      <c r="R1547" s="349"/>
      <c r="S1547" s="349"/>
      <c r="T1547" s="349"/>
    </row>
    <row r="1548" spans="12:20" x14ac:dyDescent="0.25">
      <c r="L1548" s="349"/>
      <c r="M1548" s="349"/>
      <c r="N1548" s="349"/>
      <c r="O1548" s="349"/>
      <c r="P1548" s="350"/>
      <c r="Q1548" s="349"/>
      <c r="R1548" s="349"/>
      <c r="S1548" s="349"/>
      <c r="T1548" s="349"/>
    </row>
    <row r="1549" spans="12:20" x14ac:dyDescent="0.25">
      <c r="L1549" s="349"/>
      <c r="M1549" s="349"/>
      <c r="N1549" s="349"/>
      <c r="O1549" s="349"/>
      <c r="P1549" s="350"/>
      <c r="Q1549" s="349"/>
      <c r="R1549" s="349"/>
      <c r="S1549" s="349"/>
      <c r="T1549" s="349"/>
    </row>
    <row r="1550" spans="12:20" x14ac:dyDescent="0.25">
      <c r="L1550" s="349"/>
      <c r="M1550" s="349"/>
      <c r="N1550" s="349"/>
      <c r="O1550" s="349"/>
      <c r="P1550" s="350"/>
      <c r="Q1550" s="349"/>
      <c r="R1550" s="349"/>
      <c r="S1550" s="349"/>
      <c r="T1550" s="349"/>
    </row>
    <row r="1551" spans="12:20" x14ac:dyDescent="0.25">
      <c r="L1551" s="349"/>
      <c r="M1551" s="349"/>
      <c r="N1551" s="349"/>
      <c r="O1551" s="349"/>
      <c r="P1551" s="350"/>
      <c r="Q1551" s="349"/>
      <c r="R1551" s="349"/>
      <c r="S1551" s="349"/>
      <c r="T1551" s="349"/>
    </row>
    <row r="1552" spans="12:20" x14ac:dyDescent="0.25">
      <c r="L1552" s="349"/>
      <c r="M1552" s="349"/>
      <c r="N1552" s="349"/>
      <c r="O1552" s="349"/>
      <c r="P1552" s="350"/>
      <c r="Q1552" s="349"/>
      <c r="R1552" s="349"/>
      <c r="S1552" s="349"/>
      <c r="T1552" s="349"/>
    </row>
    <row r="1553" spans="12:20" x14ac:dyDescent="0.25">
      <c r="L1553" s="349"/>
      <c r="M1553" s="349"/>
      <c r="N1553" s="349"/>
      <c r="O1553" s="349"/>
      <c r="P1553" s="350"/>
      <c r="Q1553" s="349"/>
      <c r="R1553" s="349"/>
      <c r="S1553" s="349"/>
      <c r="T1553" s="349"/>
    </row>
    <row r="1554" spans="12:20" x14ac:dyDescent="0.25">
      <c r="L1554" s="349"/>
      <c r="M1554" s="349"/>
      <c r="N1554" s="349"/>
      <c r="O1554" s="349"/>
      <c r="P1554" s="350"/>
      <c r="Q1554" s="349"/>
      <c r="R1554" s="349"/>
      <c r="S1554" s="349"/>
      <c r="T1554" s="349"/>
    </row>
    <row r="1555" spans="12:20" x14ac:dyDescent="0.25">
      <c r="L1555" s="349"/>
      <c r="M1555" s="349"/>
      <c r="N1555" s="349"/>
      <c r="O1555" s="349"/>
      <c r="P1555" s="350"/>
      <c r="Q1555" s="349"/>
      <c r="R1555" s="349"/>
      <c r="S1555" s="349"/>
      <c r="T1555" s="349"/>
    </row>
    <row r="1556" spans="12:20" x14ac:dyDescent="0.25">
      <c r="L1556" s="349"/>
      <c r="M1556" s="349"/>
      <c r="N1556" s="349"/>
      <c r="O1556" s="349"/>
      <c r="P1556" s="350"/>
      <c r="Q1556" s="349"/>
      <c r="R1556" s="349"/>
      <c r="S1556" s="349"/>
      <c r="T1556" s="349"/>
    </row>
    <row r="1557" spans="12:20" x14ac:dyDescent="0.25">
      <c r="L1557" s="349"/>
      <c r="M1557" s="349"/>
      <c r="N1557" s="349"/>
      <c r="O1557" s="349"/>
      <c r="P1557" s="350"/>
      <c r="Q1557" s="349"/>
      <c r="R1557" s="349"/>
      <c r="S1557" s="349"/>
      <c r="T1557" s="349"/>
    </row>
    <row r="1558" spans="12:20" x14ac:dyDescent="0.25">
      <c r="L1558" s="349"/>
      <c r="M1558" s="349"/>
      <c r="N1558" s="349"/>
      <c r="O1558" s="349"/>
      <c r="P1558" s="350"/>
      <c r="Q1558" s="349"/>
      <c r="R1558" s="349"/>
      <c r="S1558" s="349"/>
      <c r="T1558" s="349"/>
    </row>
    <row r="1559" spans="12:20" x14ac:dyDescent="0.25">
      <c r="L1559" s="349"/>
      <c r="M1559" s="349"/>
      <c r="N1559" s="349"/>
      <c r="O1559" s="349"/>
      <c r="P1559" s="350"/>
      <c r="Q1559" s="349"/>
      <c r="R1559" s="349"/>
      <c r="S1559" s="349"/>
      <c r="T1559" s="349"/>
    </row>
    <row r="1560" spans="12:20" x14ac:dyDescent="0.25">
      <c r="L1560" s="349"/>
      <c r="M1560" s="349"/>
      <c r="N1560" s="349"/>
      <c r="O1560" s="349"/>
      <c r="P1560" s="350"/>
      <c r="Q1560" s="349"/>
      <c r="R1560" s="349"/>
      <c r="S1560" s="349"/>
      <c r="T1560" s="349"/>
    </row>
    <row r="1561" spans="12:20" x14ac:dyDescent="0.25">
      <c r="L1561" s="349"/>
      <c r="M1561" s="349"/>
      <c r="N1561" s="349"/>
      <c r="O1561" s="349"/>
      <c r="P1561" s="350"/>
      <c r="Q1561" s="349"/>
      <c r="R1561" s="349"/>
      <c r="S1561" s="349"/>
      <c r="T1561" s="349"/>
    </row>
    <row r="1562" spans="12:20" x14ac:dyDescent="0.25">
      <c r="L1562" s="349"/>
      <c r="M1562" s="349"/>
      <c r="N1562" s="349"/>
      <c r="O1562" s="349"/>
      <c r="P1562" s="350"/>
      <c r="Q1562" s="349"/>
      <c r="R1562" s="349"/>
      <c r="S1562" s="349"/>
      <c r="T1562" s="349"/>
    </row>
    <row r="1563" spans="12:20" x14ac:dyDescent="0.25">
      <c r="L1563" s="349"/>
      <c r="M1563" s="349"/>
      <c r="N1563" s="349"/>
      <c r="O1563" s="349"/>
      <c r="P1563" s="350"/>
      <c r="Q1563" s="349"/>
      <c r="R1563" s="349"/>
      <c r="S1563" s="349"/>
      <c r="T1563" s="349"/>
    </row>
    <row r="1564" spans="12:20" x14ac:dyDescent="0.25">
      <c r="L1564" s="349"/>
      <c r="M1564" s="349"/>
      <c r="N1564" s="349"/>
      <c r="O1564" s="349"/>
      <c r="P1564" s="350"/>
      <c r="Q1564" s="349"/>
      <c r="R1564" s="349"/>
      <c r="S1564" s="349"/>
      <c r="T1564" s="349"/>
    </row>
    <row r="1565" spans="12:20" x14ac:dyDescent="0.25">
      <c r="L1565" s="349"/>
      <c r="M1565" s="349"/>
      <c r="N1565" s="349"/>
      <c r="O1565" s="349"/>
      <c r="P1565" s="350"/>
      <c r="Q1565" s="349"/>
      <c r="R1565" s="349"/>
      <c r="S1565" s="349"/>
      <c r="T1565" s="349"/>
    </row>
    <row r="1566" spans="12:20" x14ac:dyDescent="0.25">
      <c r="L1566" s="349"/>
      <c r="M1566" s="349"/>
      <c r="N1566" s="349"/>
      <c r="O1566" s="349"/>
      <c r="P1566" s="350"/>
      <c r="Q1566" s="349"/>
      <c r="R1566" s="349"/>
      <c r="S1566" s="349"/>
      <c r="T1566" s="349"/>
    </row>
    <row r="1567" spans="12:20" x14ac:dyDescent="0.25">
      <c r="L1567" s="349"/>
      <c r="M1567" s="349"/>
      <c r="N1567" s="349"/>
      <c r="O1567" s="349"/>
      <c r="P1567" s="350"/>
      <c r="Q1567" s="349"/>
      <c r="R1567" s="349"/>
      <c r="S1567" s="349"/>
      <c r="T1567" s="349"/>
    </row>
    <row r="1568" spans="12:20" x14ac:dyDescent="0.25">
      <c r="L1568" s="349"/>
      <c r="M1568" s="349"/>
      <c r="N1568" s="349"/>
      <c r="O1568" s="349"/>
      <c r="P1568" s="350"/>
      <c r="Q1568" s="349"/>
      <c r="R1568" s="349"/>
      <c r="S1568" s="349"/>
      <c r="T1568" s="349"/>
    </row>
    <row r="1569" spans="12:20" x14ac:dyDescent="0.25">
      <c r="L1569" s="349"/>
      <c r="M1569" s="349"/>
      <c r="N1569" s="349"/>
      <c r="O1569" s="349"/>
      <c r="P1569" s="350"/>
      <c r="Q1569" s="349"/>
      <c r="R1569" s="349"/>
      <c r="S1569" s="349"/>
      <c r="T1569" s="349"/>
    </row>
    <row r="1570" spans="12:20" x14ac:dyDescent="0.25">
      <c r="L1570" s="349"/>
      <c r="M1570" s="349"/>
      <c r="N1570" s="349"/>
      <c r="O1570" s="349"/>
      <c r="P1570" s="350"/>
      <c r="Q1570" s="349"/>
      <c r="R1570" s="349"/>
      <c r="S1570" s="349"/>
      <c r="T1570" s="349"/>
    </row>
    <row r="1571" spans="12:20" x14ac:dyDescent="0.25">
      <c r="L1571" s="349"/>
      <c r="M1571" s="349"/>
      <c r="N1571" s="349"/>
      <c r="O1571" s="349"/>
      <c r="P1571" s="350"/>
      <c r="Q1571" s="349"/>
      <c r="R1571" s="349"/>
      <c r="S1571" s="349"/>
      <c r="T1571" s="349"/>
    </row>
    <row r="1572" spans="12:20" x14ac:dyDescent="0.25">
      <c r="L1572" s="349"/>
      <c r="M1572" s="349"/>
      <c r="N1572" s="349"/>
      <c r="O1572" s="349"/>
      <c r="P1572" s="350"/>
      <c r="Q1572" s="349"/>
      <c r="R1572" s="349"/>
      <c r="S1572" s="349"/>
      <c r="T1572" s="349"/>
    </row>
    <row r="1573" spans="12:20" x14ac:dyDescent="0.25">
      <c r="L1573" s="349"/>
      <c r="M1573" s="349"/>
      <c r="N1573" s="349"/>
      <c r="O1573" s="349"/>
      <c r="P1573" s="350"/>
      <c r="Q1573" s="349"/>
      <c r="R1573" s="349"/>
      <c r="S1573" s="349"/>
      <c r="T1573" s="349"/>
    </row>
    <row r="1574" spans="12:20" x14ac:dyDescent="0.25">
      <c r="L1574" s="349"/>
      <c r="M1574" s="349"/>
      <c r="N1574" s="349"/>
      <c r="O1574" s="349"/>
      <c r="P1574" s="350"/>
      <c r="Q1574" s="349"/>
      <c r="R1574" s="349"/>
      <c r="S1574" s="349"/>
      <c r="T1574" s="349"/>
    </row>
    <row r="1575" spans="12:20" x14ac:dyDescent="0.25">
      <c r="L1575" s="349"/>
      <c r="M1575" s="349"/>
      <c r="N1575" s="349"/>
      <c r="O1575" s="349"/>
      <c r="P1575" s="350"/>
      <c r="Q1575" s="349"/>
      <c r="R1575" s="349"/>
      <c r="S1575" s="349"/>
      <c r="T1575" s="349"/>
    </row>
    <row r="1576" spans="12:20" x14ac:dyDescent="0.25">
      <c r="L1576" s="349"/>
      <c r="M1576" s="349"/>
      <c r="N1576" s="349"/>
      <c r="O1576" s="349"/>
      <c r="P1576" s="350"/>
      <c r="Q1576" s="349"/>
      <c r="R1576" s="349"/>
      <c r="S1576" s="349"/>
      <c r="T1576" s="349"/>
    </row>
    <row r="1577" spans="12:20" x14ac:dyDescent="0.25">
      <c r="L1577" s="349"/>
      <c r="M1577" s="349"/>
      <c r="N1577" s="349"/>
      <c r="O1577" s="349"/>
      <c r="P1577" s="350"/>
      <c r="Q1577" s="349"/>
      <c r="R1577" s="349"/>
      <c r="S1577" s="349"/>
      <c r="T1577" s="349"/>
    </row>
    <row r="1578" spans="12:20" x14ac:dyDescent="0.25">
      <c r="L1578" s="349"/>
      <c r="M1578" s="349"/>
      <c r="N1578" s="349"/>
      <c r="O1578" s="349"/>
      <c r="P1578" s="350"/>
      <c r="Q1578" s="349"/>
      <c r="R1578" s="349"/>
      <c r="S1578" s="349"/>
      <c r="T1578" s="349"/>
    </row>
    <row r="1579" spans="12:20" x14ac:dyDescent="0.25">
      <c r="L1579" s="349"/>
      <c r="M1579" s="349"/>
      <c r="N1579" s="349"/>
      <c r="O1579" s="349"/>
      <c r="P1579" s="350"/>
      <c r="Q1579" s="349"/>
      <c r="R1579" s="349"/>
      <c r="S1579" s="349"/>
      <c r="T1579" s="349"/>
    </row>
    <row r="1580" spans="12:20" x14ac:dyDescent="0.25">
      <c r="L1580" s="349"/>
      <c r="M1580" s="349"/>
      <c r="N1580" s="349"/>
      <c r="O1580" s="349"/>
      <c r="P1580" s="350"/>
      <c r="Q1580" s="349"/>
      <c r="R1580" s="349"/>
      <c r="S1580" s="349"/>
      <c r="T1580" s="349"/>
    </row>
    <row r="1581" spans="12:20" x14ac:dyDescent="0.25">
      <c r="L1581" s="349"/>
      <c r="M1581" s="349"/>
      <c r="N1581" s="349"/>
      <c r="O1581" s="349"/>
      <c r="P1581" s="350"/>
      <c r="Q1581" s="349"/>
      <c r="R1581" s="349"/>
      <c r="S1581" s="349"/>
      <c r="T1581" s="349"/>
    </row>
    <row r="1582" spans="12:20" x14ac:dyDescent="0.25">
      <c r="L1582" s="349"/>
      <c r="M1582" s="349"/>
      <c r="N1582" s="349"/>
      <c r="O1582" s="349"/>
      <c r="P1582" s="350"/>
      <c r="Q1582" s="349"/>
      <c r="R1582" s="349"/>
      <c r="S1582" s="349"/>
      <c r="T1582" s="349"/>
    </row>
    <row r="1583" spans="12:20" x14ac:dyDescent="0.25">
      <c r="L1583" s="349"/>
      <c r="M1583" s="349"/>
      <c r="N1583" s="349"/>
      <c r="O1583" s="349"/>
      <c r="P1583" s="350"/>
      <c r="Q1583" s="349"/>
      <c r="R1583" s="349"/>
      <c r="S1583" s="349"/>
      <c r="T1583" s="349"/>
    </row>
    <row r="1584" spans="12:20" x14ac:dyDescent="0.25">
      <c r="L1584" s="349"/>
      <c r="M1584" s="349"/>
      <c r="N1584" s="349"/>
      <c r="O1584" s="349"/>
      <c r="P1584" s="350"/>
      <c r="Q1584" s="349"/>
      <c r="R1584" s="349"/>
      <c r="S1584" s="349"/>
      <c r="T1584" s="349"/>
    </row>
    <row r="1585" spans="12:20" x14ac:dyDescent="0.25">
      <c r="L1585" s="349"/>
      <c r="M1585" s="349"/>
      <c r="N1585" s="349"/>
      <c r="O1585" s="349"/>
      <c r="P1585" s="350"/>
      <c r="Q1585" s="349"/>
      <c r="R1585" s="349"/>
      <c r="S1585" s="349"/>
      <c r="T1585" s="349"/>
    </row>
    <row r="1586" spans="12:20" x14ac:dyDescent="0.25">
      <c r="L1586" s="349"/>
      <c r="M1586" s="349"/>
      <c r="N1586" s="349"/>
      <c r="O1586" s="349"/>
      <c r="P1586" s="350"/>
      <c r="Q1586" s="349"/>
      <c r="R1586" s="349"/>
      <c r="S1586" s="349"/>
      <c r="T1586" s="349"/>
    </row>
    <row r="1587" spans="12:20" x14ac:dyDescent="0.25">
      <c r="L1587" s="349"/>
      <c r="M1587" s="349"/>
      <c r="N1587" s="349"/>
      <c r="O1587" s="349"/>
      <c r="P1587" s="350"/>
      <c r="Q1587" s="349"/>
      <c r="R1587" s="349"/>
      <c r="S1587" s="349"/>
      <c r="T1587" s="349"/>
    </row>
    <row r="1588" spans="12:20" x14ac:dyDescent="0.25">
      <c r="L1588" s="349"/>
      <c r="M1588" s="349"/>
      <c r="N1588" s="349"/>
      <c r="O1588" s="349"/>
      <c r="P1588" s="350"/>
      <c r="Q1588" s="349"/>
      <c r="R1588" s="349"/>
      <c r="S1588" s="349"/>
      <c r="T1588" s="349"/>
    </row>
    <row r="1589" spans="12:20" x14ac:dyDescent="0.25">
      <c r="L1589" s="349"/>
      <c r="M1589" s="349"/>
      <c r="N1589" s="349"/>
      <c r="O1589" s="349"/>
      <c r="P1589" s="350"/>
      <c r="Q1589" s="349"/>
      <c r="R1589" s="349"/>
      <c r="S1589" s="349"/>
      <c r="T1589" s="349"/>
    </row>
    <row r="1590" spans="12:20" x14ac:dyDescent="0.25">
      <c r="L1590" s="349"/>
      <c r="M1590" s="349"/>
      <c r="N1590" s="349"/>
      <c r="O1590" s="349"/>
      <c r="P1590" s="350"/>
      <c r="Q1590" s="349"/>
      <c r="R1590" s="349"/>
      <c r="S1590" s="349"/>
      <c r="T1590" s="349"/>
    </row>
    <row r="1591" spans="12:20" x14ac:dyDescent="0.25">
      <c r="L1591" s="349"/>
      <c r="M1591" s="349"/>
      <c r="N1591" s="349"/>
      <c r="O1591" s="349"/>
      <c r="P1591" s="350"/>
      <c r="Q1591" s="349"/>
      <c r="R1591" s="349"/>
      <c r="S1591" s="349"/>
      <c r="T1591" s="349"/>
    </row>
    <row r="1592" spans="12:20" x14ac:dyDescent="0.25">
      <c r="L1592" s="349"/>
      <c r="M1592" s="349"/>
      <c r="N1592" s="349"/>
      <c r="O1592" s="349"/>
      <c r="P1592" s="350"/>
      <c r="Q1592" s="349"/>
      <c r="R1592" s="349"/>
      <c r="S1592" s="349"/>
      <c r="T1592" s="349"/>
    </row>
    <row r="1593" spans="12:20" x14ac:dyDescent="0.25">
      <c r="L1593" s="349"/>
      <c r="M1593" s="349"/>
      <c r="N1593" s="349"/>
      <c r="O1593" s="349"/>
      <c r="P1593" s="350"/>
      <c r="Q1593" s="349"/>
      <c r="R1593" s="349"/>
      <c r="S1593" s="349"/>
      <c r="T1593" s="349"/>
    </row>
    <row r="1594" spans="12:20" x14ac:dyDescent="0.25">
      <c r="L1594" s="349"/>
      <c r="M1594" s="349"/>
      <c r="N1594" s="349"/>
      <c r="O1594" s="349"/>
      <c r="P1594" s="350"/>
      <c r="Q1594" s="349"/>
      <c r="R1594" s="349"/>
      <c r="S1594" s="349"/>
      <c r="T1594" s="349"/>
    </row>
    <row r="1595" spans="12:20" x14ac:dyDescent="0.25">
      <c r="L1595" s="349"/>
      <c r="M1595" s="349"/>
      <c r="N1595" s="349"/>
      <c r="O1595" s="349"/>
      <c r="P1595" s="350"/>
      <c r="Q1595" s="349"/>
      <c r="R1595" s="349"/>
      <c r="S1595" s="349"/>
      <c r="T1595" s="349"/>
    </row>
    <row r="1596" spans="12:20" x14ac:dyDescent="0.25">
      <c r="L1596" s="349"/>
      <c r="M1596" s="349"/>
      <c r="N1596" s="349"/>
      <c r="O1596" s="349"/>
      <c r="P1596" s="350"/>
      <c r="Q1596" s="349"/>
      <c r="R1596" s="349"/>
      <c r="S1596" s="349"/>
      <c r="T1596" s="349"/>
    </row>
    <row r="1597" spans="12:20" x14ac:dyDescent="0.25">
      <c r="L1597" s="349"/>
      <c r="M1597" s="349"/>
      <c r="N1597" s="349"/>
      <c r="O1597" s="349"/>
      <c r="P1597" s="350"/>
      <c r="Q1597" s="349"/>
      <c r="R1597" s="349"/>
      <c r="S1597" s="349"/>
      <c r="T1597" s="349"/>
    </row>
    <row r="1598" spans="12:20" x14ac:dyDescent="0.25">
      <c r="L1598" s="349"/>
      <c r="M1598" s="349"/>
      <c r="N1598" s="349"/>
      <c r="O1598" s="349"/>
      <c r="P1598" s="350"/>
      <c r="Q1598" s="349"/>
      <c r="R1598" s="349"/>
      <c r="S1598" s="349"/>
      <c r="T1598" s="349"/>
    </row>
    <row r="1599" spans="12:20" x14ac:dyDescent="0.25">
      <c r="L1599" s="349"/>
      <c r="M1599" s="349"/>
      <c r="N1599" s="349"/>
      <c r="O1599" s="349"/>
      <c r="P1599" s="350"/>
      <c r="Q1599" s="349"/>
      <c r="R1599" s="349"/>
      <c r="S1599" s="349"/>
      <c r="T1599" s="349"/>
    </row>
    <row r="1600" spans="12:20" x14ac:dyDescent="0.25">
      <c r="L1600" s="349"/>
      <c r="M1600" s="349"/>
      <c r="N1600" s="349"/>
      <c r="O1600" s="349"/>
      <c r="P1600" s="350"/>
      <c r="Q1600" s="349"/>
      <c r="R1600" s="349"/>
      <c r="S1600" s="349"/>
      <c r="T1600" s="349"/>
    </row>
    <row r="1601" spans="12:20" x14ac:dyDescent="0.25">
      <c r="L1601" s="349"/>
      <c r="M1601" s="349"/>
      <c r="N1601" s="349"/>
      <c r="O1601" s="349"/>
      <c r="P1601" s="350"/>
      <c r="Q1601" s="349"/>
      <c r="R1601" s="349"/>
      <c r="S1601" s="349"/>
      <c r="T1601" s="349"/>
    </row>
    <row r="1602" spans="12:20" x14ac:dyDescent="0.25">
      <c r="L1602" s="349"/>
      <c r="M1602" s="349"/>
      <c r="N1602" s="349"/>
      <c r="O1602" s="349"/>
      <c r="P1602" s="350"/>
      <c r="Q1602" s="349"/>
      <c r="R1602" s="349"/>
      <c r="S1602" s="349"/>
      <c r="T1602" s="349"/>
    </row>
    <row r="1603" spans="12:20" x14ac:dyDescent="0.25">
      <c r="L1603" s="349"/>
      <c r="M1603" s="349"/>
      <c r="N1603" s="349"/>
      <c r="O1603" s="349"/>
      <c r="P1603" s="350"/>
      <c r="Q1603" s="349"/>
      <c r="R1603" s="349"/>
      <c r="S1603" s="349"/>
      <c r="T1603" s="349"/>
    </row>
    <row r="1604" spans="12:20" x14ac:dyDescent="0.25">
      <c r="L1604" s="349"/>
      <c r="M1604" s="349"/>
      <c r="N1604" s="349"/>
      <c r="O1604" s="349"/>
      <c r="P1604" s="350"/>
      <c r="Q1604" s="349"/>
      <c r="R1604" s="349"/>
      <c r="S1604" s="349"/>
      <c r="T1604" s="349"/>
    </row>
    <row r="1605" spans="12:20" x14ac:dyDescent="0.25">
      <c r="L1605" s="349"/>
      <c r="M1605" s="349"/>
      <c r="N1605" s="349"/>
      <c r="O1605" s="349"/>
      <c r="P1605" s="350"/>
      <c r="Q1605" s="349"/>
      <c r="R1605" s="349"/>
      <c r="S1605" s="349"/>
      <c r="T1605" s="349"/>
    </row>
    <row r="1606" spans="12:20" x14ac:dyDescent="0.25">
      <c r="L1606" s="349"/>
      <c r="M1606" s="349"/>
      <c r="N1606" s="349"/>
      <c r="O1606" s="349"/>
      <c r="P1606" s="350"/>
      <c r="Q1606" s="349"/>
      <c r="R1606" s="349"/>
      <c r="S1606" s="349"/>
      <c r="T1606" s="349"/>
    </row>
    <row r="1607" spans="12:20" x14ac:dyDescent="0.25">
      <c r="L1607" s="349"/>
      <c r="M1607" s="349"/>
      <c r="N1607" s="349"/>
      <c r="O1607" s="349"/>
      <c r="P1607" s="350"/>
      <c r="Q1607" s="349"/>
      <c r="R1607" s="349"/>
      <c r="S1607" s="349"/>
      <c r="T1607" s="349"/>
    </row>
    <row r="1608" spans="12:20" x14ac:dyDescent="0.25">
      <c r="L1608" s="349"/>
      <c r="M1608" s="349"/>
      <c r="N1608" s="349"/>
      <c r="O1608" s="349"/>
      <c r="P1608" s="350"/>
      <c r="Q1608" s="349"/>
      <c r="R1608" s="349"/>
      <c r="S1608" s="349"/>
      <c r="T1608" s="349"/>
    </row>
    <row r="1609" spans="12:20" x14ac:dyDescent="0.25">
      <c r="L1609" s="349"/>
      <c r="M1609" s="349"/>
      <c r="N1609" s="349"/>
      <c r="O1609" s="349"/>
      <c r="P1609" s="350"/>
      <c r="Q1609" s="349"/>
      <c r="R1609" s="349"/>
      <c r="S1609" s="349"/>
      <c r="T1609" s="349"/>
    </row>
    <row r="1610" spans="12:20" x14ac:dyDescent="0.25">
      <c r="L1610" s="349"/>
      <c r="M1610" s="349"/>
      <c r="N1610" s="349"/>
      <c r="O1610" s="349"/>
      <c r="P1610" s="350"/>
      <c r="Q1610" s="349"/>
      <c r="R1610" s="349"/>
      <c r="S1610" s="349"/>
      <c r="T1610" s="349"/>
    </row>
    <row r="1611" spans="12:20" x14ac:dyDescent="0.25">
      <c r="L1611" s="349"/>
      <c r="M1611" s="349"/>
      <c r="N1611" s="349"/>
      <c r="O1611" s="349"/>
      <c r="P1611" s="350"/>
      <c r="Q1611" s="349"/>
      <c r="R1611" s="349"/>
      <c r="S1611" s="349"/>
      <c r="T1611" s="349"/>
    </row>
    <row r="1612" spans="12:20" x14ac:dyDescent="0.25">
      <c r="L1612" s="349"/>
      <c r="M1612" s="349"/>
      <c r="N1612" s="349"/>
      <c r="O1612" s="349"/>
      <c r="P1612" s="350"/>
      <c r="Q1612" s="349"/>
      <c r="R1612" s="349"/>
      <c r="S1612" s="349"/>
      <c r="T1612" s="349"/>
    </row>
    <row r="1613" spans="12:20" x14ac:dyDescent="0.25">
      <c r="L1613" s="349"/>
      <c r="M1613" s="349"/>
      <c r="N1613" s="349"/>
      <c r="O1613" s="349"/>
      <c r="P1613" s="350"/>
      <c r="Q1613" s="349"/>
      <c r="R1613" s="349"/>
      <c r="S1613" s="349"/>
      <c r="T1613" s="349"/>
    </row>
    <row r="1614" spans="12:20" x14ac:dyDescent="0.25">
      <c r="L1614" s="349"/>
      <c r="M1614" s="349"/>
      <c r="N1614" s="349"/>
      <c r="O1614" s="349"/>
      <c r="P1614" s="350"/>
      <c r="Q1614" s="349"/>
      <c r="R1614" s="349"/>
      <c r="S1614" s="349"/>
      <c r="T1614" s="349"/>
    </row>
    <row r="1615" spans="12:20" x14ac:dyDescent="0.25">
      <c r="L1615" s="349"/>
      <c r="M1615" s="349"/>
      <c r="N1615" s="349"/>
      <c r="O1615" s="349"/>
      <c r="P1615" s="350"/>
      <c r="Q1615" s="349"/>
      <c r="R1615" s="349"/>
      <c r="S1615" s="349"/>
      <c r="T1615" s="349"/>
    </row>
    <row r="1616" spans="12:20" x14ac:dyDescent="0.25">
      <c r="L1616" s="349"/>
      <c r="M1616" s="349"/>
      <c r="N1616" s="349"/>
      <c r="O1616" s="349"/>
      <c r="P1616" s="350"/>
      <c r="Q1616" s="349"/>
      <c r="R1616" s="349"/>
      <c r="S1616" s="349"/>
      <c r="T1616" s="349"/>
    </row>
    <row r="1617" spans="12:20" x14ac:dyDescent="0.25">
      <c r="L1617" s="349"/>
      <c r="M1617" s="349"/>
      <c r="N1617" s="349"/>
      <c r="O1617" s="349"/>
      <c r="P1617" s="350"/>
      <c r="Q1617" s="349"/>
      <c r="R1617" s="349"/>
      <c r="S1617" s="349"/>
      <c r="T1617" s="349"/>
    </row>
    <row r="1618" spans="12:20" x14ac:dyDescent="0.25">
      <c r="L1618" s="349"/>
      <c r="M1618" s="349"/>
      <c r="N1618" s="349"/>
      <c r="O1618" s="349"/>
      <c r="P1618" s="350"/>
      <c r="Q1618" s="349"/>
      <c r="R1618" s="349"/>
      <c r="S1618" s="349"/>
      <c r="T1618" s="349"/>
    </row>
    <row r="1619" spans="12:20" x14ac:dyDescent="0.25">
      <c r="L1619" s="349"/>
      <c r="M1619" s="349"/>
      <c r="N1619" s="349"/>
      <c r="O1619" s="349"/>
      <c r="P1619" s="350"/>
      <c r="Q1619" s="349"/>
      <c r="R1619" s="349"/>
      <c r="S1619" s="349"/>
      <c r="T1619" s="349"/>
    </row>
    <row r="1620" spans="12:20" x14ac:dyDescent="0.25">
      <c r="L1620" s="349"/>
      <c r="M1620" s="349"/>
      <c r="N1620" s="349"/>
      <c r="O1620" s="349"/>
      <c r="P1620" s="350"/>
      <c r="Q1620" s="349"/>
      <c r="R1620" s="349"/>
      <c r="S1620" s="349"/>
      <c r="T1620" s="349"/>
    </row>
    <row r="1621" spans="12:20" x14ac:dyDescent="0.25">
      <c r="L1621" s="349"/>
      <c r="M1621" s="349"/>
      <c r="N1621" s="349"/>
      <c r="O1621" s="349"/>
      <c r="P1621" s="350"/>
      <c r="Q1621" s="349"/>
      <c r="R1621" s="349"/>
      <c r="S1621" s="349"/>
      <c r="T1621" s="349"/>
    </row>
    <row r="1622" spans="12:20" x14ac:dyDescent="0.25">
      <c r="L1622" s="349"/>
      <c r="M1622" s="349"/>
      <c r="N1622" s="349"/>
      <c r="O1622" s="349"/>
      <c r="P1622" s="350"/>
      <c r="Q1622" s="349"/>
      <c r="R1622" s="349"/>
      <c r="S1622" s="349"/>
      <c r="T1622" s="349"/>
    </row>
    <row r="1623" spans="12:20" x14ac:dyDescent="0.25">
      <c r="L1623" s="349"/>
      <c r="M1623" s="349"/>
      <c r="N1623" s="349"/>
      <c r="O1623" s="349"/>
      <c r="P1623" s="350"/>
      <c r="Q1623" s="349"/>
      <c r="R1623" s="349"/>
      <c r="S1623" s="349"/>
      <c r="T1623" s="349"/>
    </row>
    <row r="1624" spans="12:20" x14ac:dyDescent="0.25">
      <c r="L1624" s="349"/>
      <c r="M1624" s="349"/>
      <c r="N1624" s="349"/>
      <c r="O1624" s="349"/>
      <c r="P1624" s="350"/>
      <c r="Q1624" s="349"/>
      <c r="R1624" s="349"/>
      <c r="S1624" s="349"/>
      <c r="T1624" s="349"/>
    </row>
    <row r="1625" spans="12:20" x14ac:dyDescent="0.25">
      <c r="L1625" s="349"/>
      <c r="M1625" s="349"/>
      <c r="N1625" s="349"/>
      <c r="O1625" s="349"/>
      <c r="P1625" s="350"/>
      <c r="Q1625" s="349"/>
      <c r="R1625" s="349"/>
      <c r="S1625" s="349"/>
      <c r="T1625" s="349"/>
    </row>
    <row r="1626" spans="12:20" x14ac:dyDescent="0.25">
      <c r="L1626" s="349"/>
      <c r="M1626" s="349"/>
      <c r="N1626" s="349"/>
      <c r="O1626" s="349"/>
      <c r="P1626" s="350"/>
      <c r="Q1626" s="349"/>
      <c r="R1626" s="349"/>
      <c r="S1626" s="349"/>
      <c r="T1626" s="349"/>
    </row>
    <row r="1627" spans="12:20" x14ac:dyDescent="0.25">
      <c r="L1627" s="349"/>
      <c r="M1627" s="349"/>
      <c r="N1627" s="349"/>
      <c r="O1627" s="349"/>
      <c r="P1627" s="350"/>
      <c r="Q1627" s="349"/>
      <c r="R1627" s="349"/>
      <c r="S1627" s="349"/>
      <c r="T1627" s="349"/>
    </row>
    <row r="1628" spans="12:20" x14ac:dyDescent="0.25">
      <c r="L1628" s="349"/>
      <c r="M1628" s="349"/>
      <c r="N1628" s="349"/>
      <c r="O1628" s="349"/>
      <c r="P1628" s="350"/>
      <c r="Q1628" s="349"/>
      <c r="R1628" s="349"/>
      <c r="S1628" s="349"/>
      <c r="T1628" s="349"/>
    </row>
    <row r="1629" spans="12:20" x14ac:dyDescent="0.25">
      <c r="L1629" s="349"/>
      <c r="M1629" s="349"/>
      <c r="N1629" s="349"/>
      <c r="O1629" s="349"/>
      <c r="P1629" s="350"/>
      <c r="Q1629" s="349"/>
      <c r="R1629" s="349"/>
      <c r="S1629" s="349"/>
      <c r="T1629" s="349"/>
    </row>
    <row r="1630" spans="12:20" x14ac:dyDescent="0.25">
      <c r="L1630" s="349"/>
      <c r="M1630" s="349"/>
      <c r="N1630" s="349"/>
      <c r="O1630" s="349"/>
      <c r="P1630" s="350"/>
      <c r="Q1630" s="349"/>
      <c r="R1630" s="349"/>
      <c r="S1630" s="349"/>
      <c r="T1630" s="349"/>
    </row>
    <row r="1631" spans="12:20" x14ac:dyDescent="0.25">
      <c r="L1631" s="349"/>
      <c r="M1631" s="349"/>
      <c r="N1631" s="349"/>
      <c r="O1631" s="349"/>
      <c r="P1631" s="350"/>
      <c r="Q1631" s="349"/>
      <c r="R1631" s="349"/>
      <c r="S1631" s="349"/>
      <c r="T1631" s="349"/>
    </row>
    <row r="1632" spans="12:20" x14ac:dyDescent="0.25">
      <c r="L1632" s="349"/>
      <c r="M1632" s="349"/>
      <c r="N1632" s="349"/>
      <c r="O1632" s="349"/>
      <c r="P1632" s="350"/>
      <c r="Q1632" s="349"/>
      <c r="R1632" s="349"/>
      <c r="S1632" s="349"/>
      <c r="T1632" s="349"/>
    </row>
    <row r="1633" spans="12:20" x14ac:dyDescent="0.25">
      <c r="L1633" s="349"/>
      <c r="M1633" s="349"/>
      <c r="N1633" s="349"/>
      <c r="O1633" s="349"/>
      <c r="P1633" s="350"/>
      <c r="Q1633" s="349"/>
      <c r="R1633" s="349"/>
      <c r="S1633" s="349"/>
      <c r="T1633" s="349"/>
    </row>
    <row r="1634" spans="12:20" x14ac:dyDescent="0.25">
      <c r="L1634" s="349"/>
      <c r="M1634" s="349"/>
      <c r="N1634" s="349"/>
      <c r="O1634" s="349"/>
      <c r="P1634" s="350"/>
      <c r="Q1634" s="349"/>
      <c r="R1634" s="349"/>
      <c r="S1634" s="349"/>
      <c r="T1634" s="349"/>
    </row>
    <row r="1635" spans="12:20" x14ac:dyDescent="0.25">
      <c r="L1635" s="349"/>
      <c r="M1635" s="349"/>
      <c r="N1635" s="349"/>
      <c r="O1635" s="349"/>
      <c r="P1635" s="350"/>
      <c r="Q1635" s="349"/>
      <c r="R1635" s="349"/>
      <c r="S1635" s="349"/>
      <c r="T1635" s="349"/>
    </row>
    <row r="1636" spans="12:20" x14ac:dyDescent="0.25">
      <c r="L1636" s="349"/>
      <c r="M1636" s="349"/>
      <c r="N1636" s="349"/>
      <c r="O1636" s="349"/>
      <c r="P1636" s="350"/>
      <c r="Q1636" s="349"/>
      <c r="R1636" s="349"/>
      <c r="S1636" s="349"/>
      <c r="T1636" s="349"/>
    </row>
    <row r="1637" spans="12:20" x14ac:dyDescent="0.25">
      <c r="L1637" s="349"/>
      <c r="M1637" s="349"/>
      <c r="N1637" s="349"/>
      <c r="O1637" s="349"/>
      <c r="P1637" s="350"/>
      <c r="Q1637" s="349"/>
      <c r="R1637" s="349"/>
      <c r="S1637" s="349"/>
      <c r="T1637" s="349"/>
    </row>
    <row r="1638" spans="12:20" x14ac:dyDescent="0.25">
      <c r="L1638" s="349"/>
      <c r="M1638" s="349"/>
      <c r="N1638" s="349"/>
      <c r="O1638" s="349"/>
      <c r="P1638" s="350"/>
      <c r="Q1638" s="349"/>
      <c r="R1638" s="349"/>
      <c r="S1638" s="349"/>
      <c r="T1638" s="349"/>
    </row>
    <row r="1639" spans="12:20" x14ac:dyDescent="0.25">
      <c r="L1639" s="349"/>
      <c r="M1639" s="349"/>
      <c r="N1639" s="349"/>
      <c r="O1639" s="349"/>
      <c r="P1639" s="350"/>
      <c r="Q1639" s="349"/>
      <c r="R1639" s="349"/>
      <c r="S1639" s="349"/>
      <c r="T1639" s="349"/>
    </row>
    <row r="1640" spans="12:20" x14ac:dyDescent="0.25">
      <c r="L1640" s="349"/>
      <c r="M1640" s="349"/>
      <c r="N1640" s="349"/>
      <c r="O1640" s="349"/>
      <c r="P1640" s="350"/>
      <c r="Q1640" s="349"/>
      <c r="R1640" s="349"/>
      <c r="S1640" s="349"/>
      <c r="T1640" s="349"/>
    </row>
    <row r="1641" spans="12:20" x14ac:dyDescent="0.25">
      <c r="L1641" s="349"/>
      <c r="M1641" s="349"/>
      <c r="N1641" s="349"/>
      <c r="O1641" s="349"/>
      <c r="P1641" s="350"/>
      <c r="Q1641" s="349"/>
      <c r="R1641" s="349"/>
      <c r="S1641" s="349"/>
      <c r="T1641" s="349"/>
    </row>
    <row r="1642" spans="12:20" x14ac:dyDescent="0.25">
      <c r="L1642" s="349"/>
      <c r="M1642" s="349"/>
      <c r="N1642" s="349"/>
      <c r="O1642" s="349"/>
      <c r="P1642" s="350"/>
      <c r="Q1642" s="349"/>
      <c r="R1642" s="349"/>
      <c r="S1642" s="349"/>
      <c r="T1642" s="349"/>
    </row>
    <row r="1643" spans="12:20" x14ac:dyDescent="0.25">
      <c r="L1643" s="349"/>
      <c r="M1643" s="349"/>
      <c r="N1643" s="349"/>
      <c r="O1643" s="349"/>
      <c r="P1643" s="350"/>
      <c r="Q1643" s="349"/>
      <c r="R1643" s="349"/>
      <c r="S1643" s="349"/>
      <c r="T1643" s="349"/>
    </row>
    <row r="1644" spans="12:20" x14ac:dyDescent="0.25">
      <c r="L1644" s="349"/>
      <c r="M1644" s="349"/>
      <c r="N1644" s="349"/>
      <c r="O1644" s="349"/>
      <c r="P1644" s="350"/>
      <c r="Q1644" s="349"/>
      <c r="R1644" s="349"/>
      <c r="S1644" s="349"/>
      <c r="T1644" s="349"/>
    </row>
    <row r="1645" spans="12:20" x14ac:dyDescent="0.25">
      <c r="L1645" s="349"/>
      <c r="M1645" s="349"/>
      <c r="N1645" s="349"/>
      <c r="O1645" s="349"/>
      <c r="P1645" s="350"/>
      <c r="Q1645" s="349"/>
      <c r="R1645" s="349"/>
      <c r="S1645" s="349"/>
      <c r="T1645" s="349"/>
    </row>
    <row r="1646" spans="12:20" x14ac:dyDescent="0.25">
      <c r="L1646" s="349"/>
      <c r="M1646" s="349"/>
      <c r="N1646" s="349"/>
      <c r="O1646" s="349"/>
      <c r="P1646" s="350"/>
      <c r="Q1646" s="349"/>
      <c r="R1646" s="349"/>
      <c r="S1646" s="349"/>
      <c r="T1646" s="349"/>
    </row>
    <row r="1647" spans="12:20" x14ac:dyDescent="0.25">
      <c r="L1647" s="349"/>
      <c r="M1647" s="349"/>
      <c r="N1647" s="349"/>
      <c r="O1647" s="349"/>
      <c r="P1647" s="350"/>
      <c r="Q1647" s="349"/>
      <c r="R1647" s="349"/>
      <c r="S1647" s="349"/>
      <c r="T1647" s="349"/>
    </row>
    <row r="1648" spans="12:20" x14ac:dyDescent="0.25">
      <c r="L1648" s="349"/>
      <c r="M1648" s="349"/>
      <c r="N1648" s="349"/>
      <c r="O1648" s="349"/>
      <c r="P1648" s="350"/>
      <c r="Q1648" s="349"/>
      <c r="R1648" s="349"/>
      <c r="S1648" s="349"/>
      <c r="T1648" s="349"/>
    </row>
    <row r="1649" spans="12:20" x14ac:dyDescent="0.25">
      <c r="L1649" s="349"/>
      <c r="M1649" s="349"/>
      <c r="N1649" s="349"/>
      <c r="O1649" s="349"/>
      <c r="P1649" s="350"/>
      <c r="Q1649" s="349"/>
      <c r="R1649" s="349"/>
      <c r="S1649" s="349"/>
      <c r="T1649" s="349"/>
    </row>
    <row r="1650" spans="12:20" x14ac:dyDescent="0.25">
      <c r="L1650" s="349"/>
      <c r="M1650" s="349"/>
      <c r="N1650" s="349"/>
      <c r="O1650" s="349"/>
      <c r="P1650" s="350"/>
      <c r="Q1650" s="349"/>
      <c r="R1650" s="349"/>
      <c r="S1650" s="349"/>
      <c r="T1650" s="349"/>
    </row>
    <row r="1651" spans="12:20" x14ac:dyDescent="0.25">
      <c r="L1651" s="349"/>
      <c r="M1651" s="349"/>
      <c r="N1651" s="349"/>
      <c r="O1651" s="349"/>
      <c r="P1651" s="350"/>
      <c r="Q1651" s="349"/>
      <c r="R1651" s="349"/>
      <c r="S1651" s="349"/>
      <c r="T1651" s="349"/>
    </row>
    <row r="1652" spans="12:20" x14ac:dyDescent="0.25">
      <c r="L1652" s="349"/>
      <c r="M1652" s="349"/>
      <c r="N1652" s="349"/>
      <c r="O1652" s="349"/>
      <c r="P1652" s="350"/>
      <c r="Q1652" s="349"/>
      <c r="R1652" s="349"/>
      <c r="S1652" s="349"/>
      <c r="T1652" s="349"/>
    </row>
    <row r="1653" spans="12:20" x14ac:dyDescent="0.25">
      <c r="L1653" s="349"/>
      <c r="M1653" s="349"/>
      <c r="N1653" s="349"/>
      <c r="O1653" s="349"/>
      <c r="P1653" s="350"/>
      <c r="Q1653" s="349"/>
      <c r="R1653" s="349"/>
      <c r="S1653" s="349"/>
      <c r="T1653" s="349"/>
    </row>
    <row r="1654" spans="12:20" x14ac:dyDescent="0.25">
      <c r="L1654" s="349"/>
      <c r="M1654" s="349"/>
      <c r="N1654" s="349"/>
      <c r="O1654" s="349"/>
      <c r="P1654" s="350"/>
      <c r="Q1654" s="349"/>
      <c r="R1654" s="349"/>
      <c r="S1654" s="349"/>
      <c r="T1654" s="349"/>
    </row>
    <row r="1655" spans="12:20" x14ac:dyDescent="0.25">
      <c r="L1655" s="349"/>
      <c r="M1655" s="349"/>
      <c r="N1655" s="349"/>
      <c r="O1655" s="349"/>
      <c r="P1655" s="350"/>
      <c r="Q1655" s="349"/>
      <c r="R1655" s="349"/>
      <c r="S1655" s="349"/>
      <c r="T1655" s="349"/>
    </row>
    <row r="1656" spans="12:20" x14ac:dyDescent="0.25">
      <c r="L1656" s="349"/>
      <c r="M1656" s="349"/>
      <c r="N1656" s="349"/>
      <c r="O1656" s="349"/>
      <c r="P1656" s="350"/>
      <c r="Q1656" s="349"/>
      <c r="R1656" s="349"/>
      <c r="S1656" s="349"/>
      <c r="T1656" s="349"/>
    </row>
    <row r="1657" spans="12:20" x14ac:dyDescent="0.25">
      <c r="L1657" s="349"/>
      <c r="M1657" s="349"/>
      <c r="N1657" s="349"/>
      <c r="O1657" s="349"/>
      <c r="P1657" s="350"/>
      <c r="Q1657" s="349"/>
      <c r="R1657" s="349"/>
      <c r="S1657" s="349"/>
      <c r="T1657" s="349"/>
    </row>
    <row r="1658" spans="12:20" x14ac:dyDescent="0.25">
      <c r="L1658" s="349"/>
      <c r="M1658" s="349"/>
      <c r="N1658" s="349"/>
      <c r="O1658" s="349"/>
      <c r="P1658" s="350"/>
      <c r="Q1658" s="349"/>
      <c r="R1658" s="349"/>
      <c r="S1658" s="349"/>
      <c r="T1658" s="349"/>
    </row>
    <row r="1659" spans="12:20" x14ac:dyDescent="0.25">
      <c r="L1659" s="349"/>
      <c r="M1659" s="349"/>
      <c r="N1659" s="349"/>
      <c r="O1659" s="349"/>
      <c r="P1659" s="350"/>
      <c r="Q1659" s="349"/>
      <c r="R1659" s="349"/>
      <c r="S1659" s="349"/>
      <c r="T1659" s="349"/>
    </row>
    <row r="1660" spans="12:20" x14ac:dyDescent="0.25">
      <c r="L1660" s="349"/>
      <c r="M1660" s="349"/>
      <c r="N1660" s="349"/>
      <c r="O1660" s="349"/>
      <c r="P1660" s="350"/>
      <c r="Q1660" s="349"/>
      <c r="R1660" s="349"/>
      <c r="S1660" s="349"/>
      <c r="T1660" s="349"/>
    </row>
    <row r="1661" spans="12:20" x14ac:dyDescent="0.25">
      <c r="L1661" s="349"/>
      <c r="M1661" s="349"/>
      <c r="N1661" s="349"/>
      <c r="O1661" s="349"/>
      <c r="P1661" s="350"/>
      <c r="Q1661" s="349"/>
      <c r="R1661" s="349"/>
      <c r="S1661" s="349"/>
      <c r="T1661" s="349"/>
    </row>
    <row r="1662" spans="12:20" x14ac:dyDescent="0.25">
      <c r="L1662" s="349"/>
      <c r="M1662" s="349"/>
      <c r="N1662" s="349"/>
      <c r="O1662" s="349"/>
      <c r="P1662" s="350"/>
      <c r="Q1662" s="349"/>
      <c r="R1662" s="349"/>
      <c r="S1662" s="349"/>
      <c r="T1662" s="349"/>
    </row>
    <row r="1663" spans="12:20" x14ac:dyDescent="0.25">
      <c r="L1663" s="349"/>
      <c r="M1663" s="349"/>
      <c r="N1663" s="349"/>
      <c r="O1663" s="349"/>
      <c r="P1663" s="350"/>
      <c r="Q1663" s="349"/>
      <c r="R1663" s="349"/>
      <c r="S1663" s="349"/>
      <c r="T1663" s="349"/>
    </row>
    <row r="1664" spans="12:20" x14ac:dyDescent="0.25">
      <c r="L1664" s="349"/>
      <c r="M1664" s="349"/>
      <c r="N1664" s="349"/>
      <c r="O1664" s="349"/>
      <c r="P1664" s="350"/>
      <c r="Q1664" s="349"/>
      <c r="R1664" s="349"/>
      <c r="S1664" s="349"/>
      <c r="T1664" s="349"/>
    </row>
    <row r="1665" spans="12:20" x14ac:dyDescent="0.25">
      <c r="L1665" s="349"/>
      <c r="M1665" s="349"/>
      <c r="N1665" s="349"/>
      <c r="O1665" s="349"/>
      <c r="P1665" s="350"/>
      <c r="Q1665" s="349"/>
      <c r="R1665" s="349"/>
      <c r="S1665" s="349"/>
      <c r="T1665" s="349"/>
    </row>
    <row r="1666" spans="12:20" x14ac:dyDescent="0.25">
      <c r="L1666" s="349"/>
      <c r="M1666" s="349"/>
      <c r="N1666" s="349"/>
      <c r="O1666" s="349"/>
      <c r="P1666" s="350"/>
      <c r="Q1666" s="349"/>
      <c r="R1666" s="349"/>
      <c r="S1666" s="349"/>
      <c r="T1666" s="349"/>
    </row>
    <row r="1667" spans="12:20" x14ac:dyDescent="0.25">
      <c r="L1667" s="349"/>
      <c r="M1667" s="349"/>
      <c r="N1667" s="349"/>
      <c r="O1667" s="349"/>
      <c r="P1667" s="350"/>
      <c r="Q1667" s="349"/>
      <c r="R1667" s="349"/>
      <c r="S1667" s="349"/>
      <c r="T1667" s="349"/>
    </row>
    <row r="1668" spans="12:20" x14ac:dyDescent="0.25">
      <c r="L1668" s="349"/>
      <c r="M1668" s="349"/>
      <c r="N1668" s="349"/>
      <c r="O1668" s="349"/>
      <c r="P1668" s="350"/>
      <c r="Q1668" s="349"/>
      <c r="R1668" s="349"/>
      <c r="S1668" s="349"/>
      <c r="T1668" s="349"/>
    </row>
    <row r="1669" spans="12:20" x14ac:dyDescent="0.25">
      <c r="L1669" s="349"/>
      <c r="M1669" s="349"/>
      <c r="N1669" s="349"/>
      <c r="O1669" s="349"/>
      <c r="P1669" s="350"/>
      <c r="Q1669" s="349"/>
      <c r="R1669" s="349"/>
      <c r="S1669" s="349"/>
      <c r="T1669" s="349"/>
    </row>
    <row r="1670" spans="12:20" x14ac:dyDescent="0.25">
      <c r="L1670" s="349"/>
      <c r="M1670" s="349"/>
      <c r="N1670" s="349"/>
      <c r="O1670" s="349"/>
      <c r="P1670" s="350"/>
      <c r="Q1670" s="349"/>
      <c r="R1670" s="349"/>
      <c r="S1670" s="349"/>
      <c r="T1670" s="349"/>
    </row>
    <row r="1671" spans="12:20" x14ac:dyDescent="0.25">
      <c r="L1671" s="349"/>
      <c r="M1671" s="349"/>
      <c r="N1671" s="349"/>
      <c r="O1671" s="349"/>
      <c r="P1671" s="350"/>
      <c r="Q1671" s="349"/>
      <c r="R1671" s="349"/>
      <c r="S1671" s="349"/>
      <c r="T1671" s="349"/>
    </row>
    <row r="1672" spans="12:20" x14ac:dyDescent="0.25">
      <c r="L1672" s="349"/>
      <c r="M1672" s="349"/>
      <c r="N1672" s="349"/>
      <c r="O1672" s="349"/>
      <c r="P1672" s="350"/>
      <c r="Q1672" s="349"/>
      <c r="R1672" s="349"/>
      <c r="S1672" s="349"/>
      <c r="T1672" s="349"/>
    </row>
    <row r="1673" spans="12:20" x14ac:dyDescent="0.25">
      <c r="L1673" s="349"/>
      <c r="M1673" s="349"/>
      <c r="N1673" s="349"/>
      <c r="O1673" s="349"/>
      <c r="P1673" s="350"/>
      <c r="Q1673" s="349"/>
      <c r="R1673" s="349"/>
      <c r="S1673" s="349"/>
      <c r="T1673" s="349"/>
    </row>
    <row r="1674" spans="12:20" x14ac:dyDescent="0.25">
      <c r="L1674" s="349"/>
      <c r="M1674" s="349"/>
      <c r="N1674" s="349"/>
      <c r="O1674" s="349"/>
      <c r="P1674" s="350"/>
      <c r="Q1674" s="349"/>
      <c r="R1674" s="349"/>
      <c r="S1674" s="349"/>
      <c r="T1674" s="349"/>
    </row>
    <row r="1675" spans="12:20" x14ac:dyDescent="0.25">
      <c r="L1675" s="349"/>
      <c r="M1675" s="349"/>
      <c r="N1675" s="349"/>
      <c r="O1675" s="349"/>
      <c r="P1675" s="350"/>
      <c r="Q1675" s="349"/>
      <c r="R1675" s="349"/>
      <c r="S1675" s="349"/>
      <c r="T1675" s="349"/>
    </row>
    <row r="1676" spans="12:20" x14ac:dyDescent="0.25">
      <c r="L1676" s="349"/>
      <c r="M1676" s="349"/>
      <c r="N1676" s="349"/>
      <c r="O1676" s="349"/>
      <c r="P1676" s="350"/>
      <c r="Q1676" s="349"/>
      <c r="R1676" s="349"/>
      <c r="S1676" s="349"/>
      <c r="T1676" s="349"/>
    </row>
    <row r="1677" spans="12:20" x14ac:dyDescent="0.25">
      <c r="L1677" s="349"/>
      <c r="M1677" s="349"/>
      <c r="N1677" s="349"/>
      <c r="O1677" s="349"/>
      <c r="P1677" s="350"/>
      <c r="Q1677" s="349"/>
      <c r="R1677" s="349"/>
      <c r="S1677" s="349"/>
      <c r="T1677" s="349"/>
    </row>
    <row r="1678" spans="12:20" x14ac:dyDescent="0.25">
      <c r="L1678" s="349"/>
      <c r="M1678" s="349"/>
      <c r="N1678" s="349"/>
      <c r="O1678" s="349"/>
      <c r="P1678" s="350"/>
      <c r="Q1678" s="349"/>
      <c r="R1678" s="349"/>
      <c r="S1678" s="349"/>
      <c r="T1678" s="349"/>
    </row>
    <row r="1679" spans="12:20" x14ac:dyDescent="0.25">
      <c r="L1679" s="349"/>
      <c r="M1679" s="349"/>
      <c r="N1679" s="349"/>
      <c r="O1679" s="349"/>
      <c r="P1679" s="350"/>
      <c r="Q1679" s="349"/>
      <c r="R1679" s="349"/>
      <c r="S1679" s="349"/>
      <c r="T1679" s="349"/>
    </row>
    <row r="1680" spans="12:20" x14ac:dyDescent="0.25">
      <c r="L1680" s="349"/>
      <c r="M1680" s="349"/>
      <c r="N1680" s="349"/>
      <c r="O1680" s="349"/>
      <c r="P1680" s="350"/>
      <c r="Q1680" s="349"/>
      <c r="R1680" s="349"/>
      <c r="S1680" s="349"/>
      <c r="T1680" s="349"/>
    </row>
    <row r="1681" spans="12:20" x14ac:dyDescent="0.25">
      <c r="L1681" s="349"/>
      <c r="M1681" s="349"/>
      <c r="N1681" s="349"/>
      <c r="O1681" s="349"/>
      <c r="P1681" s="350"/>
      <c r="Q1681" s="349"/>
      <c r="R1681" s="349"/>
      <c r="S1681" s="349"/>
      <c r="T1681" s="349"/>
    </row>
    <row r="1682" spans="12:20" x14ac:dyDescent="0.25">
      <c r="L1682" s="349"/>
      <c r="M1682" s="349"/>
      <c r="N1682" s="349"/>
      <c r="O1682" s="349"/>
      <c r="P1682" s="350"/>
      <c r="Q1682" s="349"/>
      <c r="R1682" s="349"/>
      <c r="S1682" s="349"/>
      <c r="T1682" s="349"/>
    </row>
    <row r="1683" spans="12:20" x14ac:dyDescent="0.25">
      <c r="L1683" s="349"/>
      <c r="M1683" s="349"/>
      <c r="N1683" s="349"/>
      <c r="O1683" s="349"/>
      <c r="P1683" s="350"/>
      <c r="Q1683" s="349"/>
      <c r="R1683" s="349"/>
      <c r="S1683" s="349"/>
      <c r="T1683" s="349"/>
    </row>
    <row r="1684" spans="12:20" x14ac:dyDescent="0.25">
      <c r="L1684" s="349"/>
      <c r="M1684" s="349"/>
      <c r="N1684" s="349"/>
      <c r="O1684" s="349"/>
      <c r="P1684" s="350"/>
      <c r="Q1684" s="349"/>
      <c r="R1684" s="349"/>
      <c r="S1684" s="349"/>
      <c r="T1684" s="349"/>
    </row>
    <row r="1685" spans="12:20" x14ac:dyDescent="0.25">
      <c r="L1685" s="349"/>
      <c r="M1685" s="349"/>
      <c r="N1685" s="349"/>
      <c r="O1685" s="349"/>
      <c r="P1685" s="350"/>
      <c r="Q1685" s="349"/>
      <c r="R1685" s="349"/>
      <c r="S1685" s="349"/>
      <c r="T1685" s="349"/>
    </row>
    <row r="1686" spans="12:20" x14ac:dyDescent="0.25">
      <c r="L1686" s="349"/>
      <c r="M1686" s="349"/>
      <c r="N1686" s="349"/>
      <c r="O1686" s="349"/>
      <c r="P1686" s="350"/>
      <c r="Q1686" s="349"/>
      <c r="R1686" s="349"/>
      <c r="S1686" s="349"/>
      <c r="T1686" s="349"/>
    </row>
    <row r="1687" spans="12:20" x14ac:dyDescent="0.25">
      <c r="L1687" s="349"/>
      <c r="M1687" s="349"/>
      <c r="N1687" s="349"/>
      <c r="O1687" s="349"/>
      <c r="P1687" s="350"/>
      <c r="Q1687" s="349"/>
      <c r="R1687" s="349"/>
      <c r="S1687" s="349"/>
      <c r="T1687" s="349"/>
    </row>
    <row r="1688" spans="12:20" x14ac:dyDescent="0.25">
      <c r="L1688" s="349"/>
      <c r="M1688" s="349"/>
      <c r="N1688" s="349"/>
      <c r="O1688" s="349"/>
      <c r="P1688" s="350"/>
      <c r="Q1688" s="349"/>
      <c r="R1688" s="349"/>
      <c r="S1688" s="349"/>
      <c r="T1688" s="349"/>
    </row>
    <row r="1689" spans="12:20" x14ac:dyDescent="0.25">
      <c r="L1689" s="349"/>
      <c r="M1689" s="349"/>
      <c r="N1689" s="349"/>
      <c r="O1689" s="349"/>
      <c r="P1689" s="350"/>
      <c r="Q1689" s="349"/>
      <c r="R1689" s="349"/>
      <c r="S1689" s="349"/>
      <c r="T1689" s="349"/>
    </row>
    <row r="1690" spans="12:20" x14ac:dyDescent="0.25">
      <c r="L1690" s="349"/>
      <c r="M1690" s="349"/>
      <c r="N1690" s="349"/>
      <c r="O1690" s="349"/>
      <c r="P1690" s="350"/>
      <c r="Q1690" s="349"/>
      <c r="R1690" s="349"/>
      <c r="S1690" s="349"/>
      <c r="T1690" s="349"/>
    </row>
    <row r="1691" spans="12:20" x14ac:dyDescent="0.25">
      <c r="L1691" s="349"/>
      <c r="M1691" s="349"/>
      <c r="N1691" s="349"/>
      <c r="O1691" s="349"/>
      <c r="P1691" s="350"/>
      <c r="Q1691" s="349"/>
      <c r="R1691" s="349"/>
      <c r="S1691" s="349"/>
      <c r="T1691" s="349"/>
    </row>
    <row r="1692" spans="12:20" x14ac:dyDescent="0.25">
      <c r="L1692" s="349"/>
      <c r="M1692" s="349"/>
      <c r="N1692" s="349"/>
      <c r="O1692" s="349"/>
      <c r="P1692" s="350"/>
      <c r="Q1692" s="349"/>
      <c r="R1692" s="349"/>
      <c r="S1692" s="349"/>
      <c r="T1692" s="349"/>
    </row>
    <row r="1693" spans="12:20" x14ac:dyDescent="0.25">
      <c r="L1693" s="349"/>
      <c r="M1693" s="349"/>
      <c r="N1693" s="349"/>
      <c r="O1693" s="349"/>
      <c r="P1693" s="350"/>
      <c r="Q1693" s="349"/>
      <c r="R1693" s="349"/>
      <c r="S1693" s="349"/>
      <c r="T1693" s="349"/>
    </row>
    <row r="1694" spans="12:20" x14ac:dyDescent="0.25">
      <c r="L1694" s="349"/>
      <c r="M1694" s="349"/>
      <c r="N1694" s="349"/>
      <c r="O1694" s="349"/>
      <c r="P1694" s="350"/>
      <c r="Q1694" s="349"/>
      <c r="R1694" s="349"/>
      <c r="S1694" s="349"/>
      <c r="T1694" s="349"/>
    </row>
    <row r="1695" spans="12:20" x14ac:dyDescent="0.25">
      <c r="L1695" s="349"/>
      <c r="M1695" s="349"/>
      <c r="N1695" s="349"/>
      <c r="O1695" s="349"/>
      <c r="P1695" s="350"/>
      <c r="Q1695" s="349"/>
      <c r="R1695" s="349"/>
      <c r="S1695" s="349"/>
      <c r="T1695" s="349"/>
    </row>
    <row r="1696" spans="12:20" x14ac:dyDescent="0.25">
      <c r="L1696" s="349"/>
      <c r="M1696" s="349"/>
      <c r="N1696" s="349"/>
      <c r="O1696" s="349"/>
      <c r="P1696" s="350"/>
      <c r="Q1696" s="349"/>
      <c r="R1696" s="349"/>
      <c r="S1696" s="349"/>
      <c r="T1696" s="349"/>
    </row>
    <row r="1697" spans="12:20" x14ac:dyDescent="0.25">
      <c r="L1697" s="349"/>
      <c r="M1697" s="349"/>
      <c r="N1697" s="349"/>
      <c r="O1697" s="349"/>
      <c r="P1697" s="350"/>
      <c r="Q1697" s="349"/>
      <c r="R1697" s="349"/>
      <c r="S1697" s="349"/>
      <c r="T1697" s="349"/>
    </row>
    <row r="1698" spans="12:20" x14ac:dyDescent="0.25">
      <c r="L1698" s="349"/>
      <c r="M1698" s="349"/>
      <c r="N1698" s="349"/>
      <c r="O1698" s="349"/>
      <c r="P1698" s="350"/>
      <c r="Q1698" s="349"/>
      <c r="R1698" s="349"/>
      <c r="S1698" s="349"/>
      <c r="T1698" s="349"/>
    </row>
    <row r="1699" spans="12:20" x14ac:dyDescent="0.25">
      <c r="L1699" s="349"/>
      <c r="M1699" s="349"/>
      <c r="N1699" s="349"/>
      <c r="O1699" s="349"/>
      <c r="P1699" s="350"/>
      <c r="Q1699" s="349"/>
      <c r="R1699" s="349"/>
      <c r="S1699" s="349"/>
      <c r="T1699" s="349"/>
    </row>
    <row r="1700" spans="12:20" x14ac:dyDescent="0.25">
      <c r="L1700" s="349"/>
      <c r="M1700" s="349"/>
      <c r="N1700" s="349"/>
      <c r="O1700" s="349"/>
      <c r="P1700" s="350"/>
      <c r="Q1700" s="349"/>
      <c r="R1700" s="349"/>
      <c r="S1700" s="349"/>
      <c r="T1700" s="349"/>
    </row>
    <row r="1701" spans="12:20" x14ac:dyDescent="0.25">
      <c r="L1701" s="349"/>
      <c r="M1701" s="349"/>
      <c r="N1701" s="349"/>
      <c r="O1701" s="349"/>
      <c r="P1701" s="350"/>
      <c r="Q1701" s="349"/>
      <c r="R1701" s="349"/>
      <c r="S1701" s="349"/>
      <c r="T1701" s="349"/>
    </row>
    <row r="1702" spans="12:20" x14ac:dyDescent="0.25">
      <c r="L1702" s="349"/>
      <c r="M1702" s="349"/>
      <c r="N1702" s="349"/>
      <c r="O1702" s="349"/>
      <c r="P1702" s="350"/>
      <c r="Q1702" s="349"/>
      <c r="R1702" s="349"/>
      <c r="S1702" s="349"/>
      <c r="T1702" s="349"/>
    </row>
    <row r="1703" spans="12:20" x14ac:dyDescent="0.25">
      <c r="L1703" s="349"/>
      <c r="M1703" s="349"/>
      <c r="N1703" s="349"/>
      <c r="O1703" s="349"/>
      <c r="P1703" s="350"/>
      <c r="Q1703" s="349"/>
      <c r="R1703" s="349"/>
      <c r="S1703" s="349"/>
      <c r="T1703" s="349"/>
    </row>
    <row r="1704" spans="12:20" x14ac:dyDescent="0.25">
      <c r="L1704" s="349"/>
      <c r="M1704" s="349"/>
      <c r="N1704" s="349"/>
      <c r="O1704" s="349"/>
      <c r="P1704" s="350"/>
      <c r="Q1704" s="349"/>
      <c r="R1704" s="349"/>
      <c r="S1704" s="349"/>
      <c r="T1704" s="349"/>
    </row>
    <row r="1705" spans="12:20" x14ac:dyDescent="0.25">
      <c r="L1705" s="349"/>
      <c r="M1705" s="349"/>
      <c r="N1705" s="349"/>
      <c r="O1705" s="349"/>
      <c r="P1705" s="350"/>
      <c r="Q1705" s="349"/>
      <c r="R1705" s="349"/>
      <c r="S1705" s="349"/>
      <c r="T1705" s="349"/>
    </row>
    <row r="1706" spans="12:20" x14ac:dyDescent="0.25">
      <c r="L1706" s="349"/>
      <c r="M1706" s="349"/>
      <c r="N1706" s="349"/>
      <c r="O1706" s="349"/>
      <c r="P1706" s="350"/>
      <c r="Q1706" s="349"/>
      <c r="R1706" s="349"/>
      <c r="S1706" s="349"/>
      <c r="T1706" s="349"/>
    </row>
    <row r="1707" spans="12:20" x14ac:dyDescent="0.25">
      <c r="L1707" s="349"/>
      <c r="M1707" s="349"/>
      <c r="N1707" s="349"/>
      <c r="O1707" s="349"/>
      <c r="P1707" s="350"/>
      <c r="Q1707" s="349"/>
      <c r="R1707" s="349"/>
      <c r="S1707" s="349"/>
      <c r="T1707" s="349"/>
    </row>
    <row r="1708" spans="12:20" x14ac:dyDescent="0.25">
      <c r="L1708" s="349"/>
      <c r="M1708" s="349"/>
      <c r="N1708" s="349"/>
      <c r="O1708" s="349"/>
      <c r="P1708" s="350"/>
      <c r="Q1708" s="349"/>
      <c r="R1708" s="349"/>
      <c r="S1708" s="349"/>
      <c r="T1708" s="349"/>
    </row>
    <row r="1709" spans="12:20" x14ac:dyDescent="0.25">
      <c r="L1709" s="349"/>
      <c r="M1709" s="349"/>
      <c r="N1709" s="349"/>
      <c r="O1709" s="349"/>
      <c r="P1709" s="350"/>
      <c r="Q1709" s="349"/>
      <c r="R1709" s="349"/>
      <c r="S1709" s="349"/>
      <c r="T1709" s="349"/>
    </row>
    <row r="1710" spans="12:20" x14ac:dyDescent="0.25">
      <c r="L1710" s="349"/>
      <c r="M1710" s="349"/>
      <c r="N1710" s="349"/>
      <c r="O1710" s="349"/>
      <c r="P1710" s="350"/>
      <c r="Q1710" s="349"/>
      <c r="R1710" s="349"/>
      <c r="S1710" s="349"/>
      <c r="T1710" s="349"/>
    </row>
    <row r="1711" spans="12:20" x14ac:dyDescent="0.25">
      <c r="L1711" s="349"/>
      <c r="M1711" s="349"/>
      <c r="N1711" s="349"/>
      <c r="O1711" s="349"/>
      <c r="P1711" s="350"/>
      <c r="Q1711" s="349"/>
      <c r="R1711" s="349"/>
      <c r="S1711" s="349"/>
      <c r="T1711" s="349"/>
    </row>
    <row r="1712" spans="12:20" x14ac:dyDescent="0.25">
      <c r="L1712" s="349"/>
      <c r="M1712" s="349"/>
      <c r="N1712" s="349"/>
      <c r="O1712" s="349"/>
      <c r="P1712" s="350"/>
      <c r="Q1712" s="349"/>
      <c r="R1712" s="349"/>
      <c r="S1712" s="349"/>
      <c r="T1712" s="349"/>
    </row>
    <row r="1713" spans="12:20" x14ac:dyDescent="0.25">
      <c r="L1713" s="349"/>
      <c r="M1713" s="349"/>
      <c r="N1713" s="349"/>
      <c r="O1713" s="349"/>
      <c r="P1713" s="350"/>
      <c r="Q1713" s="349"/>
      <c r="R1713" s="349"/>
      <c r="S1713" s="349"/>
      <c r="T1713" s="349"/>
    </row>
    <row r="1714" spans="12:20" x14ac:dyDescent="0.25">
      <c r="L1714" s="349"/>
      <c r="M1714" s="349"/>
      <c r="N1714" s="349"/>
      <c r="O1714" s="349"/>
      <c r="P1714" s="350"/>
      <c r="Q1714" s="349"/>
      <c r="R1714" s="349"/>
      <c r="S1714" s="349"/>
      <c r="T1714" s="349"/>
    </row>
    <row r="1715" spans="12:20" x14ac:dyDescent="0.25">
      <c r="L1715" s="349"/>
      <c r="M1715" s="349"/>
      <c r="N1715" s="349"/>
      <c r="O1715" s="349"/>
      <c r="P1715" s="350"/>
      <c r="Q1715" s="349"/>
      <c r="R1715" s="349"/>
      <c r="S1715" s="349"/>
      <c r="T1715" s="349"/>
    </row>
    <row r="1716" spans="12:20" x14ac:dyDescent="0.25">
      <c r="L1716" s="349"/>
      <c r="M1716" s="349"/>
      <c r="N1716" s="349"/>
      <c r="O1716" s="349"/>
      <c r="P1716" s="350"/>
      <c r="Q1716" s="349"/>
      <c r="R1716" s="349"/>
      <c r="S1716" s="349"/>
      <c r="T1716" s="349"/>
    </row>
    <row r="1717" spans="12:20" x14ac:dyDescent="0.25">
      <c r="L1717" s="349"/>
      <c r="M1717" s="349"/>
      <c r="N1717" s="349"/>
      <c r="O1717" s="349"/>
      <c r="P1717" s="350"/>
      <c r="Q1717" s="349"/>
      <c r="R1717" s="349"/>
      <c r="S1717" s="349"/>
      <c r="T1717" s="349"/>
    </row>
    <row r="1718" spans="12:20" x14ac:dyDescent="0.25">
      <c r="L1718" s="349"/>
      <c r="M1718" s="349"/>
      <c r="N1718" s="349"/>
      <c r="O1718" s="349"/>
      <c r="P1718" s="350"/>
      <c r="Q1718" s="349"/>
      <c r="R1718" s="349"/>
      <c r="S1718" s="349"/>
      <c r="T1718" s="349"/>
    </row>
    <row r="1719" spans="12:20" x14ac:dyDescent="0.25">
      <c r="L1719" s="349"/>
      <c r="M1719" s="349"/>
      <c r="N1719" s="349"/>
      <c r="O1719" s="349"/>
      <c r="P1719" s="350"/>
      <c r="Q1719" s="349"/>
      <c r="R1719" s="349"/>
      <c r="S1719" s="349"/>
      <c r="T1719" s="349"/>
    </row>
    <row r="1720" spans="12:20" x14ac:dyDescent="0.25">
      <c r="L1720" s="349"/>
      <c r="M1720" s="349"/>
      <c r="N1720" s="349"/>
      <c r="O1720" s="349"/>
      <c r="P1720" s="350"/>
      <c r="Q1720" s="349"/>
      <c r="R1720" s="349"/>
      <c r="S1720" s="349"/>
      <c r="T1720" s="349"/>
    </row>
    <row r="1721" spans="12:20" x14ac:dyDescent="0.25">
      <c r="L1721" s="349"/>
      <c r="M1721" s="349"/>
      <c r="N1721" s="349"/>
      <c r="O1721" s="349"/>
      <c r="P1721" s="350"/>
      <c r="Q1721" s="349"/>
      <c r="R1721" s="349"/>
      <c r="S1721" s="349"/>
      <c r="T1721" s="349"/>
    </row>
    <row r="1722" spans="12:20" x14ac:dyDescent="0.25">
      <c r="L1722" s="349"/>
      <c r="M1722" s="349"/>
      <c r="N1722" s="349"/>
      <c r="O1722" s="349"/>
      <c r="P1722" s="350"/>
      <c r="Q1722" s="349"/>
      <c r="R1722" s="349"/>
      <c r="S1722" s="349"/>
      <c r="T1722" s="349"/>
    </row>
    <row r="1723" spans="12:20" x14ac:dyDescent="0.25">
      <c r="L1723" s="349"/>
      <c r="M1723" s="349"/>
      <c r="N1723" s="349"/>
      <c r="O1723" s="349"/>
      <c r="P1723" s="350"/>
      <c r="Q1723" s="349"/>
      <c r="R1723" s="349"/>
      <c r="S1723" s="349"/>
      <c r="T1723" s="349"/>
    </row>
    <row r="1724" spans="12:20" x14ac:dyDescent="0.25">
      <c r="L1724" s="349"/>
      <c r="M1724" s="349"/>
      <c r="N1724" s="349"/>
      <c r="O1724" s="349"/>
      <c r="P1724" s="350"/>
      <c r="Q1724" s="349"/>
      <c r="R1724" s="349"/>
      <c r="S1724" s="349"/>
      <c r="T1724" s="349"/>
    </row>
    <row r="1725" spans="12:20" x14ac:dyDescent="0.25">
      <c r="L1725" s="349"/>
      <c r="M1725" s="349"/>
      <c r="N1725" s="349"/>
      <c r="O1725" s="349"/>
      <c r="P1725" s="350"/>
      <c r="Q1725" s="349"/>
      <c r="R1725" s="349"/>
      <c r="S1725" s="349"/>
      <c r="T1725" s="349"/>
    </row>
    <row r="1726" spans="12:20" x14ac:dyDescent="0.25">
      <c r="L1726" s="349"/>
      <c r="M1726" s="349"/>
      <c r="N1726" s="349"/>
      <c r="O1726" s="349"/>
      <c r="P1726" s="350"/>
      <c r="Q1726" s="349"/>
      <c r="R1726" s="349"/>
      <c r="S1726" s="349"/>
      <c r="T1726" s="349"/>
    </row>
    <row r="1727" spans="12:20" x14ac:dyDescent="0.25">
      <c r="L1727" s="349"/>
      <c r="M1727" s="349"/>
      <c r="N1727" s="349"/>
      <c r="O1727" s="349"/>
      <c r="P1727" s="350"/>
      <c r="Q1727" s="349"/>
      <c r="R1727" s="349"/>
      <c r="S1727" s="349"/>
      <c r="T1727" s="349"/>
    </row>
    <row r="1728" spans="12:20" x14ac:dyDescent="0.25">
      <c r="L1728" s="349"/>
      <c r="M1728" s="349"/>
      <c r="N1728" s="349"/>
      <c r="O1728" s="349"/>
      <c r="P1728" s="350"/>
      <c r="Q1728" s="349"/>
      <c r="R1728" s="349"/>
      <c r="S1728" s="349"/>
      <c r="T1728" s="349"/>
    </row>
    <row r="1729" spans="12:20" x14ac:dyDescent="0.25">
      <c r="L1729" s="349"/>
      <c r="M1729" s="349"/>
      <c r="N1729" s="349"/>
      <c r="O1729" s="349"/>
      <c r="P1729" s="350"/>
      <c r="Q1729" s="349"/>
      <c r="R1729" s="349"/>
      <c r="S1729" s="349"/>
      <c r="T1729" s="349"/>
    </row>
    <row r="1730" spans="12:20" x14ac:dyDescent="0.25">
      <c r="L1730" s="349"/>
      <c r="M1730" s="349"/>
      <c r="N1730" s="349"/>
      <c r="O1730" s="349"/>
      <c r="P1730" s="350"/>
      <c r="Q1730" s="349"/>
      <c r="R1730" s="349"/>
      <c r="S1730" s="349"/>
      <c r="T1730" s="349"/>
    </row>
    <row r="1731" spans="12:20" x14ac:dyDescent="0.25">
      <c r="L1731" s="349"/>
      <c r="M1731" s="349"/>
      <c r="N1731" s="349"/>
      <c r="O1731" s="349"/>
      <c r="P1731" s="350"/>
      <c r="Q1731" s="349"/>
      <c r="R1731" s="349"/>
      <c r="S1731" s="349"/>
      <c r="T1731" s="349"/>
    </row>
    <row r="1732" spans="12:20" x14ac:dyDescent="0.25">
      <c r="L1732" s="349"/>
      <c r="M1732" s="349"/>
      <c r="N1732" s="349"/>
      <c r="O1732" s="349"/>
      <c r="P1732" s="350"/>
      <c r="Q1732" s="349"/>
      <c r="R1732" s="349"/>
      <c r="S1732" s="349"/>
      <c r="T1732" s="349"/>
    </row>
    <row r="1733" spans="12:20" x14ac:dyDescent="0.25">
      <c r="L1733" s="349"/>
      <c r="M1733" s="349"/>
      <c r="N1733" s="349"/>
      <c r="O1733" s="349"/>
      <c r="P1733" s="350"/>
      <c r="Q1733" s="349"/>
      <c r="R1733" s="349"/>
      <c r="S1733" s="349"/>
      <c r="T1733" s="349"/>
    </row>
    <row r="1734" spans="12:20" x14ac:dyDescent="0.25">
      <c r="L1734" s="349"/>
      <c r="M1734" s="349"/>
      <c r="N1734" s="349"/>
      <c r="O1734" s="349"/>
      <c r="P1734" s="350"/>
      <c r="Q1734" s="349"/>
      <c r="R1734" s="349"/>
      <c r="S1734" s="349"/>
      <c r="T1734" s="349"/>
    </row>
    <row r="1735" spans="12:20" x14ac:dyDescent="0.25">
      <c r="L1735" s="349"/>
      <c r="M1735" s="349"/>
      <c r="N1735" s="349"/>
      <c r="O1735" s="349"/>
      <c r="P1735" s="350"/>
      <c r="Q1735" s="349"/>
      <c r="R1735" s="349"/>
      <c r="S1735" s="349"/>
      <c r="T1735" s="349"/>
    </row>
    <row r="1736" spans="12:20" x14ac:dyDescent="0.25">
      <c r="L1736" s="349"/>
      <c r="M1736" s="349"/>
      <c r="N1736" s="349"/>
      <c r="O1736" s="349"/>
      <c r="P1736" s="350"/>
      <c r="Q1736" s="349"/>
      <c r="R1736" s="349"/>
      <c r="S1736" s="349"/>
      <c r="T1736" s="349"/>
    </row>
    <row r="1737" spans="12:20" x14ac:dyDescent="0.25">
      <c r="L1737" s="349"/>
      <c r="M1737" s="349"/>
      <c r="N1737" s="349"/>
      <c r="O1737" s="349"/>
      <c r="P1737" s="350"/>
      <c r="Q1737" s="349"/>
      <c r="R1737" s="349"/>
      <c r="S1737" s="349"/>
      <c r="T1737" s="349"/>
    </row>
    <row r="1738" spans="12:20" x14ac:dyDescent="0.25">
      <c r="L1738" s="349"/>
      <c r="M1738" s="349"/>
      <c r="N1738" s="349"/>
      <c r="O1738" s="349"/>
      <c r="P1738" s="350"/>
      <c r="Q1738" s="349"/>
      <c r="R1738" s="349"/>
      <c r="S1738" s="349"/>
      <c r="T1738" s="349"/>
    </row>
    <row r="1739" spans="12:20" x14ac:dyDescent="0.25">
      <c r="L1739" s="349"/>
      <c r="M1739" s="349"/>
      <c r="N1739" s="349"/>
      <c r="O1739" s="349"/>
      <c r="P1739" s="350"/>
      <c r="Q1739" s="349"/>
      <c r="R1739" s="349"/>
      <c r="S1739" s="349"/>
      <c r="T1739" s="349"/>
    </row>
    <row r="1740" spans="12:20" x14ac:dyDescent="0.25">
      <c r="L1740" s="349"/>
      <c r="M1740" s="349"/>
      <c r="N1740" s="349"/>
      <c r="O1740" s="349"/>
      <c r="P1740" s="350"/>
      <c r="Q1740" s="349"/>
      <c r="R1740" s="349"/>
      <c r="S1740" s="349"/>
      <c r="T1740" s="349"/>
    </row>
    <row r="1741" spans="12:20" x14ac:dyDescent="0.25">
      <c r="L1741" s="349"/>
      <c r="M1741" s="349"/>
      <c r="N1741" s="349"/>
      <c r="O1741" s="349"/>
      <c r="P1741" s="350"/>
      <c r="Q1741" s="349"/>
      <c r="R1741" s="349"/>
      <c r="S1741" s="349"/>
      <c r="T1741" s="349"/>
    </row>
    <row r="1742" spans="12:20" x14ac:dyDescent="0.25">
      <c r="L1742" s="349"/>
      <c r="M1742" s="349"/>
      <c r="N1742" s="349"/>
      <c r="O1742" s="349"/>
      <c r="P1742" s="350"/>
      <c r="Q1742" s="349"/>
      <c r="R1742" s="349"/>
      <c r="S1742" s="349"/>
      <c r="T1742" s="349"/>
    </row>
    <row r="1743" spans="12:20" x14ac:dyDescent="0.25">
      <c r="L1743" s="349"/>
      <c r="M1743" s="349"/>
      <c r="N1743" s="349"/>
      <c r="O1743" s="349"/>
      <c r="P1743" s="350"/>
      <c r="Q1743" s="349"/>
      <c r="R1743" s="349"/>
      <c r="S1743" s="349"/>
      <c r="T1743" s="349"/>
    </row>
    <row r="1744" spans="12:20" x14ac:dyDescent="0.25">
      <c r="L1744" s="349"/>
      <c r="M1744" s="349"/>
      <c r="N1744" s="349"/>
      <c r="O1744" s="349"/>
      <c r="P1744" s="350"/>
      <c r="Q1744" s="349"/>
      <c r="R1744" s="349"/>
      <c r="S1744" s="349"/>
      <c r="T1744" s="349"/>
    </row>
    <row r="1745" spans="12:20" x14ac:dyDescent="0.25">
      <c r="L1745" s="349"/>
      <c r="M1745" s="349"/>
      <c r="N1745" s="349"/>
      <c r="O1745" s="349"/>
      <c r="P1745" s="350"/>
      <c r="Q1745" s="349"/>
      <c r="R1745" s="349"/>
      <c r="S1745" s="349"/>
      <c r="T1745" s="349"/>
    </row>
    <row r="1746" spans="12:20" x14ac:dyDescent="0.25">
      <c r="L1746" s="349"/>
      <c r="M1746" s="349"/>
      <c r="N1746" s="349"/>
      <c r="O1746" s="349"/>
      <c r="P1746" s="350"/>
      <c r="Q1746" s="349"/>
      <c r="R1746" s="349"/>
      <c r="S1746" s="349"/>
      <c r="T1746" s="349"/>
    </row>
    <row r="1747" spans="12:20" x14ac:dyDescent="0.25">
      <c r="L1747" s="349"/>
      <c r="M1747" s="349"/>
      <c r="N1747" s="349"/>
      <c r="O1747" s="349"/>
      <c r="P1747" s="350"/>
      <c r="Q1747" s="349"/>
      <c r="R1747" s="349"/>
      <c r="S1747" s="349"/>
      <c r="T1747" s="349"/>
    </row>
    <row r="1748" spans="12:20" x14ac:dyDescent="0.25">
      <c r="L1748" s="349"/>
      <c r="M1748" s="349"/>
      <c r="N1748" s="349"/>
      <c r="O1748" s="349"/>
      <c r="P1748" s="350"/>
      <c r="Q1748" s="349"/>
      <c r="R1748" s="349"/>
      <c r="S1748" s="349"/>
      <c r="T1748" s="349"/>
    </row>
    <row r="1749" spans="12:20" x14ac:dyDescent="0.25">
      <c r="L1749" s="349"/>
      <c r="M1749" s="349"/>
      <c r="N1749" s="349"/>
      <c r="O1749" s="349"/>
      <c r="P1749" s="350"/>
      <c r="Q1749" s="349"/>
      <c r="R1749" s="349"/>
      <c r="S1749" s="349"/>
      <c r="T1749" s="349"/>
    </row>
    <row r="1750" spans="12:20" x14ac:dyDescent="0.25">
      <c r="L1750" s="349"/>
      <c r="M1750" s="349"/>
      <c r="N1750" s="349"/>
      <c r="O1750" s="349"/>
      <c r="P1750" s="350"/>
      <c r="Q1750" s="349"/>
      <c r="R1750" s="349"/>
      <c r="S1750" s="349"/>
      <c r="T1750" s="349"/>
    </row>
    <row r="1751" spans="12:20" x14ac:dyDescent="0.25">
      <c r="L1751" s="349"/>
      <c r="M1751" s="349"/>
      <c r="N1751" s="349"/>
      <c r="O1751" s="349"/>
      <c r="P1751" s="350"/>
      <c r="Q1751" s="349"/>
      <c r="R1751" s="349"/>
      <c r="S1751" s="349"/>
      <c r="T1751" s="349"/>
    </row>
    <row r="1752" spans="12:20" x14ac:dyDescent="0.25">
      <c r="L1752" s="349"/>
      <c r="M1752" s="349"/>
      <c r="N1752" s="349"/>
      <c r="O1752" s="349"/>
      <c r="P1752" s="350"/>
      <c r="Q1752" s="349"/>
      <c r="R1752" s="349"/>
      <c r="S1752" s="349"/>
      <c r="T1752" s="349"/>
    </row>
    <row r="1753" spans="12:20" x14ac:dyDescent="0.25">
      <c r="L1753" s="349"/>
      <c r="M1753" s="349"/>
      <c r="N1753" s="349"/>
      <c r="O1753" s="349"/>
      <c r="P1753" s="350"/>
      <c r="Q1753" s="349"/>
      <c r="R1753" s="349"/>
      <c r="S1753" s="349"/>
      <c r="T1753" s="349"/>
    </row>
    <row r="1754" spans="12:20" x14ac:dyDescent="0.25">
      <c r="L1754" s="349"/>
      <c r="M1754" s="349"/>
      <c r="N1754" s="349"/>
      <c r="O1754" s="349"/>
      <c r="P1754" s="350"/>
      <c r="Q1754" s="349"/>
      <c r="R1754" s="349"/>
      <c r="S1754" s="349"/>
      <c r="T1754" s="349"/>
    </row>
    <row r="1755" spans="12:20" x14ac:dyDescent="0.25">
      <c r="L1755" s="349"/>
      <c r="M1755" s="349"/>
      <c r="N1755" s="349"/>
      <c r="O1755" s="349"/>
      <c r="P1755" s="350"/>
      <c r="Q1755" s="349"/>
      <c r="R1755" s="349"/>
      <c r="S1755" s="349"/>
      <c r="T1755" s="349"/>
    </row>
    <row r="1756" spans="12:20" x14ac:dyDescent="0.25">
      <c r="L1756" s="349"/>
      <c r="M1756" s="349"/>
      <c r="N1756" s="349"/>
      <c r="O1756" s="349"/>
      <c r="P1756" s="350"/>
      <c r="Q1756" s="349"/>
      <c r="R1756" s="349"/>
      <c r="S1756" s="349"/>
      <c r="T1756" s="349"/>
    </row>
    <row r="1757" spans="12:20" x14ac:dyDescent="0.25">
      <c r="L1757" s="349"/>
      <c r="M1757" s="349"/>
      <c r="N1757" s="349"/>
      <c r="O1757" s="349"/>
      <c r="P1757" s="350"/>
      <c r="Q1757" s="349"/>
      <c r="R1757" s="349"/>
      <c r="S1757" s="349"/>
      <c r="T1757" s="349"/>
    </row>
    <row r="1758" spans="12:20" x14ac:dyDescent="0.25">
      <c r="L1758" s="349"/>
      <c r="M1758" s="349"/>
      <c r="N1758" s="349"/>
      <c r="O1758" s="349"/>
      <c r="P1758" s="350"/>
      <c r="Q1758" s="349"/>
      <c r="R1758" s="349"/>
      <c r="S1758" s="349"/>
      <c r="T1758" s="349"/>
    </row>
    <row r="1759" spans="12:20" x14ac:dyDescent="0.25">
      <c r="L1759" s="349"/>
      <c r="M1759" s="349"/>
      <c r="N1759" s="349"/>
      <c r="O1759" s="349"/>
      <c r="P1759" s="350"/>
      <c r="Q1759" s="349"/>
      <c r="R1759" s="349"/>
      <c r="S1759" s="349"/>
      <c r="T1759" s="349"/>
    </row>
    <row r="1760" spans="12:20" x14ac:dyDescent="0.25">
      <c r="L1760" s="349"/>
      <c r="M1760" s="349"/>
      <c r="N1760" s="349"/>
      <c r="O1760" s="349"/>
      <c r="P1760" s="350"/>
      <c r="Q1760" s="349"/>
      <c r="R1760" s="349"/>
      <c r="S1760" s="349"/>
      <c r="T1760" s="349"/>
    </row>
    <row r="1761" spans="12:20" x14ac:dyDescent="0.25">
      <c r="L1761" s="349"/>
      <c r="M1761" s="349"/>
      <c r="N1761" s="349"/>
      <c r="O1761" s="349"/>
      <c r="P1761" s="350"/>
      <c r="Q1761" s="349"/>
      <c r="R1761" s="349"/>
      <c r="S1761" s="349"/>
      <c r="T1761" s="349"/>
    </row>
    <row r="1762" spans="12:20" x14ac:dyDescent="0.25">
      <c r="L1762" s="349"/>
      <c r="M1762" s="349"/>
      <c r="N1762" s="349"/>
      <c r="O1762" s="349"/>
      <c r="P1762" s="350"/>
      <c r="Q1762" s="349"/>
      <c r="R1762" s="349"/>
      <c r="S1762" s="349"/>
      <c r="T1762" s="349"/>
    </row>
    <row r="1763" spans="12:20" x14ac:dyDescent="0.25">
      <c r="L1763" s="349"/>
      <c r="M1763" s="349"/>
      <c r="N1763" s="349"/>
      <c r="O1763" s="349"/>
      <c r="P1763" s="350"/>
      <c r="Q1763" s="349"/>
      <c r="R1763" s="349"/>
      <c r="S1763" s="349"/>
      <c r="T1763" s="349"/>
    </row>
    <row r="1764" spans="12:20" x14ac:dyDescent="0.25">
      <c r="L1764" s="349"/>
      <c r="M1764" s="349"/>
      <c r="N1764" s="349"/>
      <c r="O1764" s="349"/>
      <c r="P1764" s="350"/>
      <c r="Q1764" s="349"/>
      <c r="R1764" s="349"/>
      <c r="S1764" s="349"/>
      <c r="T1764" s="349"/>
    </row>
    <row r="1765" spans="12:20" x14ac:dyDescent="0.25">
      <c r="L1765" s="349"/>
      <c r="M1765" s="349"/>
      <c r="N1765" s="349"/>
      <c r="O1765" s="349"/>
      <c r="P1765" s="350"/>
      <c r="Q1765" s="349"/>
      <c r="R1765" s="349"/>
      <c r="S1765" s="349"/>
      <c r="T1765" s="349"/>
    </row>
    <row r="1766" spans="12:20" x14ac:dyDescent="0.25">
      <c r="L1766" s="349"/>
      <c r="M1766" s="349"/>
      <c r="N1766" s="349"/>
      <c r="O1766" s="349"/>
      <c r="P1766" s="350"/>
      <c r="Q1766" s="349"/>
      <c r="R1766" s="349"/>
      <c r="S1766" s="349"/>
      <c r="T1766" s="349"/>
    </row>
    <row r="1767" spans="12:20" x14ac:dyDescent="0.25">
      <c r="L1767" s="349"/>
      <c r="M1767" s="349"/>
      <c r="N1767" s="349"/>
      <c r="O1767" s="349"/>
      <c r="P1767" s="350"/>
      <c r="Q1767" s="349"/>
      <c r="R1767" s="349"/>
      <c r="S1767" s="349"/>
      <c r="T1767" s="349"/>
    </row>
    <row r="1768" spans="12:20" x14ac:dyDescent="0.25">
      <c r="L1768" s="349"/>
      <c r="M1768" s="349"/>
      <c r="N1768" s="349"/>
      <c r="O1768" s="349"/>
      <c r="P1768" s="350"/>
      <c r="Q1768" s="349"/>
      <c r="R1768" s="349"/>
      <c r="S1768" s="349"/>
      <c r="T1768" s="349"/>
    </row>
    <row r="1769" spans="12:20" x14ac:dyDescent="0.25">
      <c r="L1769" s="349"/>
      <c r="M1769" s="349"/>
      <c r="N1769" s="349"/>
      <c r="O1769" s="349"/>
      <c r="P1769" s="350"/>
      <c r="Q1769" s="349"/>
      <c r="R1769" s="349"/>
      <c r="S1769" s="349"/>
      <c r="T1769" s="349"/>
    </row>
    <row r="1770" spans="12:20" x14ac:dyDescent="0.25">
      <c r="L1770" s="349"/>
      <c r="M1770" s="349"/>
      <c r="N1770" s="349"/>
      <c r="O1770" s="349"/>
      <c r="P1770" s="350"/>
      <c r="Q1770" s="349"/>
      <c r="R1770" s="349"/>
      <c r="S1770" s="349"/>
      <c r="T1770" s="349"/>
    </row>
    <row r="1771" spans="12:20" x14ac:dyDescent="0.25">
      <c r="L1771" s="349"/>
      <c r="M1771" s="349"/>
      <c r="N1771" s="349"/>
      <c r="O1771" s="349"/>
      <c r="P1771" s="350"/>
      <c r="Q1771" s="349"/>
      <c r="R1771" s="349"/>
      <c r="S1771" s="349"/>
      <c r="T1771" s="349"/>
    </row>
    <row r="1772" spans="12:20" x14ac:dyDescent="0.25">
      <c r="L1772" s="349"/>
      <c r="M1772" s="349"/>
      <c r="N1772" s="349"/>
      <c r="O1772" s="349"/>
      <c r="P1772" s="350"/>
      <c r="Q1772" s="349"/>
      <c r="R1772" s="349"/>
      <c r="S1772" s="349"/>
      <c r="T1772" s="349"/>
    </row>
    <row r="1773" spans="12:20" x14ac:dyDescent="0.25">
      <c r="L1773" s="349"/>
      <c r="M1773" s="349"/>
      <c r="N1773" s="349"/>
      <c r="O1773" s="349"/>
      <c r="P1773" s="350"/>
      <c r="Q1773" s="349"/>
      <c r="R1773" s="349"/>
      <c r="S1773" s="349"/>
      <c r="T1773" s="349"/>
    </row>
    <row r="1774" spans="12:20" x14ac:dyDescent="0.25">
      <c r="L1774" s="349"/>
      <c r="M1774" s="349"/>
      <c r="N1774" s="349"/>
      <c r="O1774" s="349"/>
      <c r="P1774" s="350"/>
      <c r="Q1774" s="349"/>
      <c r="R1774" s="349"/>
      <c r="S1774" s="349"/>
      <c r="T1774" s="349"/>
    </row>
    <row r="1775" spans="12:20" x14ac:dyDescent="0.25">
      <c r="L1775" s="349"/>
      <c r="M1775" s="349"/>
      <c r="N1775" s="349"/>
      <c r="O1775" s="349"/>
      <c r="P1775" s="350"/>
      <c r="Q1775" s="349"/>
      <c r="R1775" s="349"/>
      <c r="S1775" s="349"/>
      <c r="T1775" s="349"/>
    </row>
    <row r="1776" spans="12:20" x14ac:dyDescent="0.25">
      <c r="L1776" s="349"/>
      <c r="M1776" s="349"/>
      <c r="N1776" s="349"/>
      <c r="O1776" s="349"/>
      <c r="P1776" s="350"/>
      <c r="Q1776" s="349"/>
      <c r="R1776" s="349"/>
      <c r="S1776" s="349"/>
      <c r="T1776" s="349"/>
    </row>
    <row r="1777" spans="12:20" x14ac:dyDescent="0.25">
      <c r="L1777" s="349"/>
      <c r="M1777" s="349"/>
      <c r="N1777" s="349"/>
      <c r="O1777" s="349"/>
      <c r="P1777" s="350"/>
      <c r="Q1777" s="349"/>
      <c r="R1777" s="349"/>
      <c r="S1777" s="349"/>
      <c r="T1777" s="349"/>
    </row>
    <row r="1778" spans="12:20" x14ac:dyDescent="0.25">
      <c r="L1778" s="349"/>
      <c r="M1778" s="349"/>
      <c r="N1778" s="349"/>
      <c r="O1778" s="349"/>
      <c r="P1778" s="350"/>
      <c r="Q1778" s="349"/>
      <c r="R1778" s="349"/>
      <c r="S1778" s="349"/>
      <c r="T1778" s="349"/>
    </row>
    <row r="1779" spans="12:20" x14ac:dyDescent="0.25">
      <c r="L1779" s="349"/>
      <c r="M1779" s="349"/>
      <c r="N1779" s="349"/>
      <c r="O1779" s="349"/>
      <c r="P1779" s="350"/>
      <c r="Q1779" s="349"/>
      <c r="R1779" s="349"/>
      <c r="S1779" s="349"/>
      <c r="T1779" s="349"/>
    </row>
    <row r="1780" spans="12:20" x14ac:dyDescent="0.25">
      <c r="L1780" s="349"/>
      <c r="M1780" s="349"/>
      <c r="N1780" s="349"/>
      <c r="O1780" s="349"/>
      <c r="P1780" s="350"/>
      <c r="Q1780" s="349"/>
      <c r="R1780" s="349"/>
      <c r="S1780" s="349"/>
      <c r="T1780" s="349"/>
    </row>
    <row r="1781" spans="12:20" x14ac:dyDescent="0.25">
      <c r="L1781" s="349"/>
      <c r="M1781" s="349"/>
      <c r="N1781" s="349"/>
      <c r="O1781" s="349"/>
      <c r="P1781" s="350"/>
      <c r="Q1781" s="349"/>
      <c r="R1781" s="349"/>
      <c r="S1781" s="349"/>
      <c r="T1781" s="349"/>
    </row>
    <row r="1782" spans="12:20" x14ac:dyDescent="0.25">
      <c r="L1782" s="349"/>
      <c r="M1782" s="349"/>
      <c r="N1782" s="349"/>
      <c r="O1782" s="349"/>
      <c r="P1782" s="350"/>
      <c r="Q1782" s="349"/>
      <c r="R1782" s="349"/>
      <c r="S1782" s="349"/>
      <c r="T1782" s="349"/>
    </row>
    <row r="1783" spans="12:20" x14ac:dyDescent="0.25">
      <c r="L1783" s="349"/>
      <c r="M1783" s="349"/>
      <c r="N1783" s="349"/>
      <c r="O1783" s="349"/>
      <c r="P1783" s="350"/>
      <c r="Q1783" s="349"/>
      <c r="R1783" s="349"/>
      <c r="S1783" s="349"/>
      <c r="T1783" s="349"/>
    </row>
    <row r="1784" spans="12:20" x14ac:dyDescent="0.25">
      <c r="L1784" s="349"/>
      <c r="M1784" s="349"/>
      <c r="N1784" s="349"/>
      <c r="O1784" s="349"/>
      <c r="P1784" s="350"/>
      <c r="Q1784" s="349"/>
      <c r="R1784" s="349"/>
      <c r="S1784" s="349"/>
      <c r="T1784" s="349"/>
    </row>
    <row r="1785" spans="12:20" x14ac:dyDescent="0.25">
      <c r="L1785" s="349"/>
      <c r="M1785" s="349"/>
      <c r="N1785" s="349"/>
      <c r="O1785" s="349"/>
      <c r="P1785" s="350"/>
      <c r="Q1785" s="349"/>
      <c r="R1785" s="349"/>
      <c r="S1785" s="349"/>
      <c r="T1785" s="349"/>
    </row>
    <row r="1786" spans="12:20" x14ac:dyDescent="0.25">
      <c r="L1786" s="349"/>
      <c r="M1786" s="349"/>
      <c r="N1786" s="349"/>
      <c r="O1786" s="349"/>
      <c r="P1786" s="350"/>
      <c r="Q1786" s="349"/>
      <c r="R1786" s="349"/>
      <c r="S1786" s="349"/>
      <c r="T1786" s="349"/>
    </row>
    <row r="1787" spans="12:20" x14ac:dyDescent="0.25">
      <c r="L1787" s="349"/>
      <c r="M1787" s="349"/>
      <c r="N1787" s="349"/>
      <c r="O1787" s="349"/>
      <c r="P1787" s="350"/>
      <c r="Q1787" s="349"/>
      <c r="R1787" s="349"/>
      <c r="S1787" s="349"/>
      <c r="T1787" s="349"/>
    </row>
    <row r="1788" spans="12:20" x14ac:dyDescent="0.25">
      <c r="L1788" s="349"/>
      <c r="M1788" s="349"/>
      <c r="N1788" s="349"/>
      <c r="O1788" s="349"/>
      <c r="P1788" s="350"/>
      <c r="Q1788" s="349"/>
      <c r="R1788" s="349"/>
      <c r="S1788" s="349"/>
      <c r="T1788" s="349"/>
    </row>
    <row r="1789" spans="12:20" x14ac:dyDescent="0.25">
      <c r="L1789" s="349"/>
      <c r="M1789" s="349"/>
      <c r="N1789" s="349"/>
      <c r="O1789" s="349"/>
      <c r="P1789" s="350"/>
      <c r="Q1789" s="349"/>
      <c r="R1789" s="349"/>
      <c r="S1789" s="349"/>
      <c r="T1789" s="349"/>
    </row>
    <row r="1790" spans="12:20" x14ac:dyDescent="0.25">
      <c r="L1790" s="349"/>
      <c r="M1790" s="349"/>
      <c r="N1790" s="349"/>
      <c r="O1790" s="349"/>
      <c r="P1790" s="350"/>
      <c r="Q1790" s="349"/>
      <c r="R1790" s="349"/>
      <c r="S1790" s="349"/>
      <c r="T1790" s="349"/>
    </row>
    <row r="1791" spans="12:20" x14ac:dyDescent="0.25">
      <c r="L1791" s="349"/>
      <c r="M1791" s="349"/>
      <c r="N1791" s="349"/>
      <c r="O1791" s="349"/>
      <c r="P1791" s="350"/>
      <c r="Q1791" s="349"/>
      <c r="R1791" s="349"/>
      <c r="S1791" s="349"/>
      <c r="T1791" s="349"/>
    </row>
    <row r="1792" spans="12:20" x14ac:dyDescent="0.25">
      <c r="L1792" s="349"/>
      <c r="M1792" s="349"/>
      <c r="N1792" s="349"/>
      <c r="O1792" s="349"/>
      <c r="P1792" s="350"/>
      <c r="Q1792" s="349"/>
      <c r="R1792" s="349"/>
      <c r="S1792" s="349"/>
      <c r="T1792" s="349"/>
    </row>
    <row r="1793" spans="12:20" x14ac:dyDescent="0.25">
      <c r="L1793" s="349"/>
      <c r="M1793" s="349"/>
      <c r="N1793" s="349"/>
      <c r="O1793" s="349"/>
      <c r="P1793" s="350"/>
      <c r="Q1793" s="349"/>
      <c r="R1793" s="349"/>
      <c r="S1793" s="349"/>
      <c r="T1793" s="349"/>
    </row>
    <row r="1794" spans="12:20" x14ac:dyDescent="0.25">
      <c r="L1794" s="349"/>
      <c r="M1794" s="349"/>
      <c r="N1794" s="349"/>
      <c r="O1794" s="349"/>
      <c r="P1794" s="350"/>
      <c r="Q1794" s="349"/>
      <c r="R1794" s="349"/>
      <c r="S1794" s="349"/>
      <c r="T1794" s="349"/>
    </row>
    <row r="1795" spans="12:20" x14ac:dyDescent="0.25">
      <c r="L1795" s="349"/>
      <c r="M1795" s="349"/>
      <c r="N1795" s="349"/>
      <c r="O1795" s="349"/>
      <c r="P1795" s="350"/>
      <c r="Q1795" s="349"/>
      <c r="R1795" s="349"/>
      <c r="S1795" s="349"/>
      <c r="T1795" s="349"/>
    </row>
    <row r="1796" spans="12:20" x14ac:dyDescent="0.25">
      <c r="L1796" s="349"/>
      <c r="M1796" s="349"/>
      <c r="N1796" s="349"/>
      <c r="O1796" s="349"/>
      <c r="P1796" s="350"/>
      <c r="Q1796" s="349"/>
      <c r="R1796" s="349"/>
      <c r="S1796" s="349"/>
      <c r="T1796" s="349"/>
    </row>
    <row r="1797" spans="12:20" x14ac:dyDescent="0.25">
      <c r="L1797" s="349"/>
      <c r="M1797" s="349"/>
      <c r="N1797" s="349"/>
      <c r="O1797" s="349"/>
      <c r="P1797" s="350"/>
      <c r="Q1797" s="349"/>
      <c r="R1797" s="349"/>
      <c r="S1797" s="349"/>
      <c r="T1797" s="349"/>
    </row>
    <row r="1798" spans="12:20" x14ac:dyDescent="0.25">
      <c r="L1798" s="349"/>
      <c r="M1798" s="349"/>
      <c r="N1798" s="349"/>
      <c r="O1798" s="349"/>
      <c r="P1798" s="350"/>
      <c r="Q1798" s="349"/>
      <c r="R1798" s="349"/>
      <c r="S1798" s="349"/>
      <c r="T1798" s="349"/>
    </row>
    <row r="1799" spans="12:20" x14ac:dyDescent="0.25">
      <c r="L1799" s="349"/>
      <c r="M1799" s="349"/>
      <c r="N1799" s="349"/>
      <c r="O1799" s="349"/>
      <c r="P1799" s="350"/>
      <c r="Q1799" s="349"/>
      <c r="R1799" s="349"/>
      <c r="S1799" s="349"/>
      <c r="T1799" s="349"/>
    </row>
    <row r="1800" spans="12:20" x14ac:dyDescent="0.25">
      <c r="L1800" s="349"/>
      <c r="M1800" s="349"/>
      <c r="N1800" s="349"/>
      <c r="O1800" s="349"/>
      <c r="P1800" s="350"/>
      <c r="Q1800" s="349"/>
      <c r="R1800" s="349"/>
      <c r="S1800" s="349"/>
      <c r="T1800" s="349"/>
    </row>
    <row r="1801" spans="12:20" x14ac:dyDescent="0.25">
      <c r="L1801" s="349"/>
      <c r="M1801" s="349"/>
      <c r="N1801" s="349"/>
      <c r="O1801" s="349"/>
      <c r="P1801" s="350"/>
      <c r="Q1801" s="349"/>
      <c r="R1801" s="349"/>
      <c r="S1801" s="349"/>
      <c r="T1801" s="349"/>
    </row>
    <row r="1802" spans="12:20" x14ac:dyDescent="0.25">
      <c r="L1802" s="349"/>
      <c r="M1802" s="349"/>
      <c r="N1802" s="349"/>
      <c r="O1802" s="349"/>
      <c r="P1802" s="350"/>
      <c r="Q1802" s="349"/>
      <c r="R1802" s="349"/>
      <c r="S1802" s="349"/>
      <c r="T1802" s="349"/>
    </row>
    <row r="1803" spans="12:20" x14ac:dyDescent="0.25">
      <c r="L1803" s="349"/>
      <c r="M1803" s="349"/>
      <c r="N1803" s="349"/>
      <c r="O1803" s="349"/>
      <c r="P1803" s="350"/>
      <c r="Q1803" s="349"/>
      <c r="R1803" s="349"/>
      <c r="S1803" s="349"/>
      <c r="T1803" s="349"/>
    </row>
    <row r="1804" spans="12:20" x14ac:dyDescent="0.25">
      <c r="L1804" s="349"/>
      <c r="M1804" s="349"/>
      <c r="N1804" s="349"/>
      <c r="O1804" s="349"/>
      <c r="P1804" s="350"/>
      <c r="Q1804" s="349"/>
      <c r="R1804" s="349"/>
      <c r="S1804" s="349"/>
      <c r="T1804" s="349"/>
    </row>
    <row r="1805" spans="12:20" x14ac:dyDescent="0.25">
      <c r="L1805" s="349"/>
      <c r="M1805" s="349"/>
      <c r="N1805" s="349"/>
      <c r="O1805" s="349"/>
      <c r="P1805" s="350"/>
      <c r="Q1805" s="349"/>
      <c r="R1805" s="349"/>
      <c r="S1805" s="349"/>
      <c r="T1805" s="349"/>
    </row>
    <row r="1806" spans="12:20" x14ac:dyDescent="0.25">
      <c r="L1806" s="349"/>
      <c r="M1806" s="349"/>
      <c r="N1806" s="349"/>
      <c r="O1806" s="349"/>
      <c r="P1806" s="350"/>
      <c r="Q1806" s="349"/>
      <c r="R1806" s="349"/>
      <c r="S1806" s="349"/>
      <c r="T1806" s="349"/>
    </row>
    <row r="1807" spans="12:20" x14ac:dyDescent="0.25">
      <c r="L1807" s="349"/>
      <c r="M1807" s="349"/>
      <c r="N1807" s="349"/>
      <c r="O1807" s="349"/>
      <c r="P1807" s="350"/>
      <c r="Q1807" s="349"/>
      <c r="R1807" s="349"/>
      <c r="S1807" s="349"/>
      <c r="T1807" s="349"/>
    </row>
    <row r="1808" spans="12:20" x14ac:dyDescent="0.25">
      <c r="L1808" s="349"/>
      <c r="M1808" s="349"/>
      <c r="N1808" s="349"/>
      <c r="O1808" s="349"/>
      <c r="P1808" s="350"/>
      <c r="Q1808" s="349"/>
      <c r="R1808" s="349"/>
      <c r="S1808" s="349"/>
      <c r="T1808" s="349"/>
    </row>
    <row r="1809" spans="12:20" x14ac:dyDescent="0.25">
      <c r="L1809" s="349"/>
      <c r="M1809" s="349"/>
      <c r="N1809" s="349"/>
      <c r="O1809" s="349"/>
      <c r="P1809" s="350"/>
      <c r="Q1809" s="349"/>
      <c r="R1809" s="349"/>
      <c r="S1809" s="349"/>
      <c r="T1809" s="349"/>
    </row>
    <row r="1810" spans="12:20" x14ac:dyDescent="0.25">
      <c r="L1810" s="349"/>
      <c r="M1810" s="349"/>
      <c r="N1810" s="349"/>
      <c r="O1810" s="349"/>
      <c r="P1810" s="350"/>
      <c r="Q1810" s="349"/>
      <c r="R1810" s="349"/>
      <c r="S1810" s="349"/>
      <c r="T1810" s="349"/>
    </row>
    <row r="1811" spans="12:20" x14ac:dyDescent="0.25">
      <c r="L1811" s="349"/>
      <c r="M1811" s="349"/>
      <c r="N1811" s="349"/>
      <c r="O1811" s="349"/>
      <c r="P1811" s="350"/>
      <c r="Q1811" s="349"/>
      <c r="R1811" s="349"/>
      <c r="S1811" s="349"/>
      <c r="T1811" s="349"/>
    </row>
    <row r="1812" spans="12:20" x14ac:dyDescent="0.25">
      <c r="L1812" s="349"/>
      <c r="M1812" s="349"/>
      <c r="N1812" s="349"/>
      <c r="O1812" s="349"/>
      <c r="P1812" s="350"/>
      <c r="Q1812" s="349"/>
      <c r="R1812" s="349"/>
      <c r="S1812" s="349"/>
      <c r="T1812" s="349"/>
    </row>
    <row r="1813" spans="12:20" x14ac:dyDescent="0.25">
      <c r="L1813" s="349"/>
      <c r="M1813" s="349"/>
      <c r="N1813" s="349"/>
      <c r="O1813" s="349"/>
      <c r="P1813" s="350"/>
      <c r="Q1813" s="349"/>
      <c r="R1813" s="349"/>
      <c r="S1813" s="349"/>
      <c r="T1813" s="349"/>
    </row>
    <row r="1814" spans="12:20" x14ac:dyDescent="0.25">
      <c r="L1814" s="349"/>
      <c r="M1814" s="349"/>
      <c r="N1814" s="349"/>
      <c r="O1814" s="349"/>
      <c r="P1814" s="350"/>
      <c r="Q1814" s="349"/>
      <c r="R1814" s="349"/>
      <c r="S1814" s="349"/>
      <c r="T1814" s="349"/>
    </row>
    <row r="1815" spans="12:20" x14ac:dyDescent="0.25">
      <c r="L1815" s="349"/>
      <c r="M1815" s="349"/>
      <c r="N1815" s="349"/>
      <c r="O1815" s="349"/>
      <c r="P1815" s="350"/>
      <c r="Q1815" s="349"/>
      <c r="R1815" s="349"/>
      <c r="S1815" s="349"/>
      <c r="T1815" s="349"/>
    </row>
    <row r="1816" spans="12:20" x14ac:dyDescent="0.25">
      <c r="L1816" s="349"/>
      <c r="M1816" s="349"/>
      <c r="N1816" s="349"/>
      <c r="O1816" s="349"/>
      <c r="P1816" s="350"/>
      <c r="Q1816" s="349"/>
      <c r="R1816" s="349"/>
      <c r="S1816" s="349"/>
      <c r="T1816" s="349"/>
    </row>
    <row r="1817" spans="12:20" x14ac:dyDescent="0.25">
      <c r="L1817" s="349"/>
      <c r="M1817" s="349"/>
      <c r="N1817" s="349"/>
      <c r="O1817" s="349"/>
      <c r="P1817" s="350"/>
      <c r="Q1817" s="349"/>
      <c r="R1817" s="349"/>
      <c r="S1817" s="349"/>
      <c r="T1817" s="349"/>
    </row>
    <row r="1818" spans="12:20" x14ac:dyDescent="0.25">
      <c r="L1818" s="349"/>
      <c r="M1818" s="349"/>
      <c r="N1818" s="349"/>
      <c r="O1818" s="349"/>
      <c r="P1818" s="350"/>
      <c r="Q1818" s="349"/>
      <c r="R1818" s="349"/>
      <c r="S1818" s="349"/>
      <c r="T1818" s="349"/>
    </row>
    <row r="1819" spans="12:20" x14ac:dyDescent="0.25">
      <c r="L1819" s="349"/>
      <c r="M1819" s="349"/>
      <c r="N1819" s="349"/>
      <c r="O1819" s="349"/>
      <c r="P1819" s="350"/>
      <c r="Q1819" s="349"/>
      <c r="R1819" s="349"/>
      <c r="S1819" s="349"/>
      <c r="T1819" s="349"/>
    </row>
    <row r="1820" spans="12:20" x14ac:dyDescent="0.25">
      <c r="L1820" s="349"/>
      <c r="M1820" s="349"/>
      <c r="N1820" s="349"/>
      <c r="O1820" s="349"/>
      <c r="P1820" s="350"/>
      <c r="Q1820" s="349"/>
      <c r="R1820" s="349"/>
      <c r="S1820" s="349"/>
      <c r="T1820" s="349"/>
    </row>
    <row r="1821" spans="12:20" x14ac:dyDescent="0.25">
      <c r="L1821" s="349"/>
      <c r="M1821" s="349"/>
      <c r="N1821" s="349"/>
      <c r="O1821" s="349"/>
      <c r="P1821" s="350"/>
      <c r="Q1821" s="349"/>
      <c r="R1821" s="349"/>
      <c r="S1821" s="349"/>
      <c r="T1821" s="349"/>
    </row>
    <row r="1822" spans="12:20" x14ac:dyDescent="0.25">
      <c r="L1822" s="349"/>
      <c r="M1822" s="349"/>
      <c r="N1822" s="349"/>
      <c r="O1822" s="349"/>
      <c r="P1822" s="350"/>
      <c r="Q1822" s="349"/>
      <c r="R1822" s="349"/>
      <c r="S1822" s="349"/>
      <c r="T1822" s="349"/>
    </row>
    <row r="1823" spans="12:20" x14ac:dyDescent="0.25">
      <c r="L1823" s="349"/>
      <c r="M1823" s="349"/>
      <c r="N1823" s="349"/>
      <c r="O1823" s="349"/>
      <c r="P1823" s="350"/>
      <c r="Q1823" s="349"/>
      <c r="R1823" s="349"/>
      <c r="S1823" s="349"/>
      <c r="T1823" s="349"/>
    </row>
    <row r="1824" spans="12:20" x14ac:dyDescent="0.25">
      <c r="L1824" s="349"/>
      <c r="M1824" s="349"/>
      <c r="N1824" s="349"/>
      <c r="O1824" s="349"/>
      <c r="P1824" s="350"/>
      <c r="Q1824" s="349"/>
      <c r="R1824" s="349"/>
      <c r="S1824" s="349"/>
      <c r="T1824" s="349"/>
    </row>
    <row r="1825" spans="12:20" x14ac:dyDescent="0.25">
      <c r="L1825" s="349"/>
      <c r="M1825" s="349"/>
      <c r="N1825" s="349"/>
      <c r="O1825" s="349"/>
      <c r="P1825" s="350"/>
      <c r="Q1825" s="349"/>
      <c r="R1825" s="349"/>
      <c r="S1825" s="349"/>
      <c r="T1825" s="349"/>
    </row>
    <row r="1826" spans="12:20" x14ac:dyDescent="0.25">
      <c r="L1826" s="349"/>
      <c r="M1826" s="349"/>
      <c r="N1826" s="349"/>
      <c r="O1826" s="349"/>
      <c r="P1826" s="350"/>
      <c r="Q1826" s="349"/>
      <c r="R1826" s="349"/>
      <c r="S1826" s="349"/>
      <c r="T1826" s="349"/>
    </row>
    <row r="1827" spans="12:20" x14ac:dyDescent="0.25">
      <c r="L1827" s="349"/>
      <c r="M1827" s="349"/>
      <c r="N1827" s="349"/>
      <c r="O1827" s="349"/>
      <c r="P1827" s="350"/>
      <c r="Q1827" s="349"/>
      <c r="R1827" s="349"/>
      <c r="S1827" s="349"/>
      <c r="T1827" s="349"/>
    </row>
    <row r="1828" spans="12:20" x14ac:dyDescent="0.25">
      <c r="L1828" s="349"/>
      <c r="M1828" s="349"/>
      <c r="N1828" s="349"/>
      <c r="O1828" s="349"/>
      <c r="P1828" s="350"/>
      <c r="Q1828" s="349"/>
      <c r="R1828" s="349"/>
      <c r="S1828" s="349"/>
      <c r="T1828" s="349"/>
    </row>
    <row r="1829" spans="12:20" x14ac:dyDescent="0.25">
      <c r="L1829" s="349"/>
      <c r="M1829" s="349"/>
      <c r="N1829" s="349"/>
      <c r="O1829" s="349"/>
      <c r="P1829" s="350"/>
      <c r="Q1829" s="349"/>
      <c r="R1829" s="349"/>
      <c r="S1829" s="349"/>
      <c r="T1829" s="349"/>
    </row>
    <row r="1830" spans="12:20" x14ac:dyDescent="0.25">
      <c r="L1830" s="349"/>
      <c r="M1830" s="349"/>
      <c r="N1830" s="349"/>
      <c r="O1830" s="349"/>
      <c r="P1830" s="350"/>
      <c r="Q1830" s="349"/>
      <c r="R1830" s="349"/>
      <c r="S1830" s="349"/>
      <c r="T1830" s="349"/>
    </row>
    <row r="1831" spans="12:20" x14ac:dyDescent="0.25">
      <c r="L1831" s="349"/>
      <c r="M1831" s="349"/>
      <c r="N1831" s="349"/>
      <c r="O1831" s="349"/>
      <c r="P1831" s="350"/>
      <c r="Q1831" s="349"/>
      <c r="R1831" s="349"/>
      <c r="S1831" s="349"/>
      <c r="T1831" s="349"/>
    </row>
    <row r="1832" spans="12:20" x14ac:dyDescent="0.25">
      <c r="L1832" s="349"/>
      <c r="M1832" s="349"/>
      <c r="N1832" s="349"/>
      <c r="O1832" s="349"/>
      <c r="P1832" s="350"/>
      <c r="Q1832" s="349"/>
      <c r="R1832" s="349"/>
      <c r="S1832" s="349"/>
      <c r="T1832" s="349"/>
    </row>
    <row r="1833" spans="12:20" x14ac:dyDescent="0.25">
      <c r="L1833" s="349"/>
      <c r="M1833" s="349"/>
      <c r="N1833" s="349"/>
      <c r="O1833" s="349"/>
      <c r="P1833" s="350"/>
      <c r="Q1833" s="349"/>
      <c r="R1833" s="349"/>
      <c r="S1833" s="349"/>
      <c r="T1833" s="349"/>
    </row>
    <row r="1834" spans="12:20" x14ac:dyDescent="0.25">
      <c r="L1834" s="349"/>
      <c r="M1834" s="349"/>
      <c r="N1834" s="349"/>
      <c r="O1834" s="349"/>
      <c r="P1834" s="350"/>
      <c r="Q1834" s="349"/>
      <c r="R1834" s="349"/>
      <c r="S1834" s="349"/>
      <c r="T1834" s="349"/>
    </row>
    <row r="1835" spans="12:20" x14ac:dyDescent="0.25">
      <c r="L1835" s="349"/>
      <c r="M1835" s="349"/>
      <c r="N1835" s="349"/>
      <c r="O1835" s="349"/>
      <c r="P1835" s="350"/>
      <c r="Q1835" s="349"/>
      <c r="R1835" s="349"/>
      <c r="S1835" s="349"/>
      <c r="T1835" s="349"/>
    </row>
    <row r="1836" spans="12:20" x14ac:dyDescent="0.25">
      <c r="L1836" s="349"/>
      <c r="M1836" s="349"/>
      <c r="N1836" s="349"/>
      <c r="O1836" s="349"/>
      <c r="P1836" s="350"/>
      <c r="Q1836" s="349"/>
      <c r="R1836" s="349"/>
      <c r="S1836" s="349"/>
      <c r="T1836" s="349"/>
    </row>
    <row r="1837" spans="12:20" x14ac:dyDescent="0.25">
      <c r="L1837" s="349"/>
      <c r="M1837" s="349"/>
      <c r="N1837" s="349"/>
      <c r="O1837" s="349"/>
      <c r="P1837" s="350"/>
      <c r="Q1837" s="349"/>
      <c r="R1837" s="349"/>
      <c r="S1837" s="349"/>
      <c r="T1837" s="349"/>
    </row>
    <row r="1838" spans="12:20" x14ac:dyDescent="0.25">
      <c r="L1838" s="349"/>
      <c r="M1838" s="349"/>
      <c r="N1838" s="349"/>
      <c r="O1838" s="349"/>
      <c r="P1838" s="350"/>
      <c r="Q1838" s="349"/>
      <c r="R1838" s="349"/>
      <c r="S1838" s="349"/>
      <c r="T1838" s="349"/>
    </row>
    <row r="1839" spans="12:20" x14ac:dyDescent="0.25">
      <c r="L1839" s="349"/>
      <c r="M1839" s="349"/>
      <c r="N1839" s="349"/>
      <c r="O1839" s="349"/>
      <c r="P1839" s="350"/>
      <c r="Q1839" s="349"/>
      <c r="R1839" s="349"/>
      <c r="S1839" s="349"/>
      <c r="T1839" s="349"/>
    </row>
    <row r="1840" spans="12:20" x14ac:dyDescent="0.25">
      <c r="L1840" s="349"/>
      <c r="M1840" s="349"/>
      <c r="N1840" s="349"/>
      <c r="O1840" s="349"/>
      <c r="P1840" s="350"/>
      <c r="Q1840" s="349"/>
      <c r="R1840" s="349"/>
      <c r="S1840" s="349"/>
      <c r="T1840" s="349"/>
    </row>
    <row r="1841" spans="12:20" x14ac:dyDescent="0.25">
      <c r="L1841" s="349"/>
      <c r="M1841" s="349"/>
      <c r="N1841" s="349"/>
      <c r="O1841" s="349"/>
      <c r="P1841" s="350"/>
      <c r="Q1841" s="349"/>
      <c r="R1841" s="349"/>
      <c r="S1841" s="349"/>
      <c r="T1841" s="349"/>
    </row>
    <row r="1842" spans="12:20" x14ac:dyDescent="0.25">
      <c r="L1842" s="349"/>
      <c r="M1842" s="349"/>
      <c r="N1842" s="349"/>
      <c r="O1842" s="349"/>
      <c r="P1842" s="350"/>
      <c r="Q1842" s="349"/>
      <c r="R1842" s="349"/>
      <c r="S1842" s="349"/>
      <c r="T1842" s="349"/>
    </row>
    <row r="1843" spans="12:20" x14ac:dyDescent="0.25">
      <c r="L1843" s="349"/>
      <c r="M1843" s="349"/>
      <c r="N1843" s="349"/>
      <c r="O1843" s="349"/>
      <c r="P1843" s="350"/>
      <c r="Q1843" s="349"/>
      <c r="R1843" s="349"/>
      <c r="S1843" s="349"/>
      <c r="T1843" s="349"/>
    </row>
    <row r="1844" spans="12:20" x14ac:dyDescent="0.25">
      <c r="L1844" s="349"/>
      <c r="M1844" s="349"/>
      <c r="N1844" s="349"/>
      <c r="O1844" s="349"/>
      <c r="P1844" s="350"/>
      <c r="Q1844" s="349"/>
      <c r="R1844" s="349"/>
      <c r="S1844" s="349"/>
      <c r="T1844" s="349"/>
    </row>
    <row r="1845" spans="12:20" x14ac:dyDescent="0.25">
      <c r="L1845" s="349"/>
      <c r="M1845" s="349"/>
      <c r="N1845" s="349"/>
      <c r="O1845" s="349"/>
      <c r="P1845" s="350"/>
      <c r="Q1845" s="349"/>
      <c r="R1845" s="349"/>
      <c r="S1845" s="349"/>
      <c r="T1845" s="349"/>
    </row>
    <row r="1846" spans="12:20" x14ac:dyDescent="0.25">
      <c r="L1846" s="349"/>
      <c r="M1846" s="349"/>
      <c r="N1846" s="349"/>
      <c r="O1846" s="349"/>
      <c r="P1846" s="350"/>
      <c r="Q1846" s="349"/>
      <c r="R1846" s="349"/>
      <c r="S1846" s="349"/>
      <c r="T1846" s="349"/>
    </row>
    <row r="1847" spans="12:20" x14ac:dyDescent="0.25">
      <c r="L1847" s="349"/>
      <c r="M1847" s="349"/>
      <c r="N1847" s="349"/>
      <c r="O1847" s="349"/>
      <c r="P1847" s="350"/>
      <c r="Q1847" s="349"/>
      <c r="R1847" s="349"/>
      <c r="S1847" s="349"/>
      <c r="T1847" s="349"/>
    </row>
    <row r="1848" spans="12:20" x14ac:dyDescent="0.25">
      <c r="L1848" s="349"/>
      <c r="M1848" s="349"/>
      <c r="N1848" s="349"/>
      <c r="O1848" s="349"/>
      <c r="P1848" s="350"/>
      <c r="Q1848" s="349"/>
      <c r="R1848" s="349"/>
      <c r="S1848" s="349"/>
      <c r="T1848" s="349"/>
    </row>
    <row r="1849" spans="12:20" x14ac:dyDescent="0.25">
      <c r="L1849" s="349"/>
      <c r="M1849" s="349"/>
      <c r="N1849" s="349"/>
      <c r="O1849" s="349"/>
      <c r="P1849" s="350"/>
      <c r="Q1849" s="349"/>
      <c r="R1849" s="349"/>
      <c r="S1849" s="349"/>
      <c r="T1849" s="349"/>
    </row>
    <row r="1850" spans="12:20" x14ac:dyDescent="0.25">
      <c r="L1850" s="349"/>
      <c r="M1850" s="349"/>
      <c r="N1850" s="349"/>
      <c r="O1850" s="349"/>
      <c r="P1850" s="350"/>
      <c r="Q1850" s="349"/>
      <c r="R1850" s="349"/>
      <c r="S1850" s="349"/>
      <c r="T1850" s="349"/>
    </row>
    <row r="1851" spans="12:20" x14ac:dyDescent="0.25">
      <c r="L1851" s="349"/>
      <c r="M1851" s="349"/>
      <c r="N1851" s="349"/>
      <c r="O1851" s="349"/>
      <c r="P1851" s="350"/>
      <c r="Q1851" s="349"/>
      <c r="R1851" s="349"/>
      <c r="S1851" s="349"/>
      <c r="T1851" s="349"/>
    </row>
    <row r="1852" spans="12:20" x14ac:dyDescent="0.25">
      <c r="L1852" s="349"/>
      <c r="M1852" s="349"/>
      <c r="N1852" s="349"/>
      <c r="O1852" s="349"/>
      <c r="P1852" s="350"/>
      <c r="Q1852" s="349"/>
      <c r="R1852" s="349"/>
      <c r="S1852" s="349"/>
      <c r="T1852" s="349"/>
    </row>
    <row r="1853" spans="12:20" x14ac:dyDescent="0.25">
      <c r="L1853" s="349"/>
      <c r="M1853" s="349"/>
      <c r="N1853" s="349"/>
      <c r="O1853" s="349"/>
      <c r="P1853" s="350"/>
      <c r="Q1853" s="349"/>
      <c r="R1853" s="349"/>
      <c r="S1853" s="349"/>
      <c r="T1853" s="349"/>
    </row>
    <row r="1854" spans="12:20" x14ac:dyDescent="0.25">
      <c r="L1854" s="349"/>
      <c r="M1854" s="349"/>
      <c r="N1854" s="349"/>
      <c r="O1854" s="349"/>
      <c r="P1854" s="350"/>
      <c r="Q1854" s="349"/>
      <c r="R1854" s="349"/>
      <c r="S1854" s="349"/>
      <c r="T1854" s="349"/>
    </row>
    <row r="1855" spans="12:20" x14ac:dyDescent="0.25">
      <c r="L1855" s="349"/>
      <c r="M1855" s="349"/>
      <c r="N1855" s="349"/>
      <c r="O1855" s="349"/>
      <c r="P1855" s="350"/>
      <c r="Q1855" s="349"/>
      <c r="R1855" s="349"/>
      <c r="S1855" s="349"/>
      <c r="T1855" s="349"/>
    </row>
    <row r="1856" spans="12:20" x14ac:dyDescent="0.25">
      <c r="L1856" s="349"/>
      <c r="M1856" s="349"/>
      <c r="N1856" s="349"/>
      <c r="O1856" s="349"/>
      <c r="P1856" s="350"/>
      <c r="Q1856" s="349"/>
      <c r="R1856" s="349"/>
      <c r="S1856" s="349"/>
      <c r="T1856" s="349"/>
    </row>
    <row r="1857" spans="12:20" x14ac:dyDescent="0.25">
      <c r="L1857" s="349"/>
      <c r="M1857" s="349"/>
      <c r="N1857" s="349"/>
      <c r="O1857" s="349"/>
      <c r="P1857" s="350"/>
      <c r="Q1857" s="349"/>
      <c r="R1857" s="349"/>
      <c r="S1857" s="349"/>
      <c r="T1857" s="349"/>
    </row>
    <row r="1858" spans="12:20" x14ac:dyDescent="0.25">
      <c r="L1858" s="349"/>
      <c r="M1858" s="349"/>
      <c r="N1858" s="349"/>
      <c r="O1858" s="349"/>
      <c r="P1858" s="350"/>
      <c r="Q1858" s="349"/>
      <c r="R1858" s="349"/>
      <c r="S1858" s="349"/>
      <c r="T1858" s="349"/>
    </row>
    <row r="1859" spans="12:20" x14ac:dyDescent="0.25">
      <c r="L1859" s="349"/>
      <c r="M1859" s="349"/>
      <c r="N1859" s="349"/>
      <c r="O1859" s="349"/>
      <c r="P1859" s="350"/>
      <c r="Q1859" s="349"/>
      <c r="R1859" s="349"/>
      <c r="S1859" s="349"/>
      <c r="T1859" s="349"/>
    </row>
    <row r="1860" spans="12:20" x14ac:dyDescent="0.25">
      <c r="L1860" s="349"/>
      <c r="M1860" s="349"/>
      <c r="N1860" s="349"/>
      <c r="O1860" s="349"/>
      <c r="P1860" s="350"/>
      <c r="Q1860" s="349"/>
      <c r="R1860" s="349"/>
      <c r="S1860" s="349"/>
      <c r="T1860" s="349"/>
    </row>
    <row r="1861" spans="12:20" x14ac:dyDescent="0.25">
      <c r="L1861" s="349"/>
      <c r="M1861" s="349"/>
      <c r="N1861" s="349"/>
      <c r="O1861" s="349"/>
      <c r="P1861" s="350"/>
      <c r="Q1861" s="349"/>
      <c r="R1861" s="349"/>
      <c r="S1861" s="349"/>
      <c r="T1861" s="349"/>
    </row>
    <row r="1862" spans="12:20" x14ac:dyDescent="0.25">
      <c r="L1862" s="349"/>
      <c r="M1862" s="349"/>
      <c r="N1862" s="349"/>
      <c r="O1862" s="349"/>
      <c r="P1862" s="350"/>
      <c r="Q1862" s="349"/>
      <c r="R1862" s="349"/>
      <c r="S1862" s="349"/>
      <c r="T1862" s="349"/>
    </row>
    <row r="1863" spans="12:20" x14ac:dyDescent="0.25">
      <c r="L1863" s="349"/>
      <c r="M1863" s="349"/>
      <c r="N1863" s="349"/>
      <c r="O1863" s="349"/>
      <c r="P1863" s="350"/>
      <c r="Q1863" s="349"/>
      <c r="R1863" s="349"/>
      <c r="S1863" s="349"/>
      <c r="T1863" s="349"/>
    </row>
    <row r="1864" spans="12:20" x14ac:dyDescent="0.25">
      <c r="L1864" s="349"/>
      <c r="M1864" s="349"/>
      <c r="N1864" s="349"/>
      <c r="O1864" s="349"/>
      <c r="P1864" s="350"/>
      <c r="Q1864" s="349"/>
      <c r="R1864" s="349"/>
      <c r="S1864" s="349"/>
      <c r="T1864" s="349"/>
    </row>
    <row r="1865" spans="12:20" x14ac:dyDescent="0.25">
      <c r="L1865" s="349"/>
      <c r="M1865" s="349"/>
      <c r="N1865" s="349"/>
      <c r="O1865" s="349"/>
      <c r="P1865" s="350"/>
      <c r="Q1865" s="349"/>
      <c r="R1865" s="349"/>
      <c r="S1865" s="349"/>
      <c r="T1865" s="349"/>
    </row>
    <row r="1866" spans="12:20" x14ac:dyDescent="0.25">
      <c r="L1866" s="349"/>
      <c r="M1866" s="349"/>
      <c r="N1866" s="349"/>
      <c r="O1866" s="349"/>
      <c r="P1866" s="350"/>
      <c r="Q1866" s="349"/>
      <c r="R1866" s="349"/>
      <c r="S1866" s="349"/>
      <c r="T1866" s="349"/>
    </row>
    <row r="1867" spans="12:20" x14ac:dyDescent="0.25">
      <c r="L1867" s="349"/>
      <c r="M1867" s="349"/>
      <c r="N1867" s="349"/>
      <c r="O1867" s="349"/>
      <c r="P1867" s="350"/>
      <c r="Q1867" s="349"/>
      <c r="R1867" s="349"/>
      <c r="S1867" s="349"/>
      <c r="T1867" s="349"/>
    </row>
    <row r="1868" spans="12:20" x14ac:dyDescent="0.25">
      <c r="L1868" s="349"/>
      <c r="M1868" s="349"/>
      <c r="N1868" s="349"/>
      <c r="O1868" s="349"/>
      <c r="P1868" s="350"/>
      <c r="Q1868" s="349"/>
      <c r="R1868" s="349"/>
      <c r="S1868" s="349"/>
      <c r="T1868" s="349"/>
    </row>
    <row r="1869" spans="12:20" x14ac:dyDescent="0.25">
      <c r="L1869" s="349"/>
      <c r="M1869" s="349"/>
      <c r="N1869" s="349"/>
      <c r="O1869" s="349"/>
      <c r="P1869" s="350"/>
      <c r="Q1869" s="349"/>
      <c r="R1869" s="349"/>
      <c r="S1869" s="349"/>
      <c r="T1869" s="349"/>
    </row>
    <row r="1870" spans="12:20" x14ac:dyDescent="0.25">
      <c r="L1870" s="349"/>
      <c r="M1870" s="349"/>
      <c r="N1870" s="349"/>
      <c r="O1870" s="349"/>
      <c r="P1870" s="350"/>
      <c r="Q1870" s="349"/>
      <c r="R1870" s="349"/>
      <c r="S1870" s="349"/>
      <c r="T1870" s="349"/>
    </row>
    <row r="1871" spans="12:20" x14ac:dyDescent="0.25">
      <c r="L1871" s="349"/>
      <c r="M1871" s="349"/>
      <c r="N1871" s="349"/>
      <c r="O1871" s="349"/>
      <c r="P1871" s="350"/>
      <c r="Q1871" s="349"/>
      <c r="R1871" s="349"/>
      <c r="S1871" s="349"/>
      <c r="T1871" s="349"/>
    </row>
    <row r="1872" spans="12:20" x14ac:dyDescent="0.25">
      <c r="L1872" s="349"/>
      <c r="M1872" s="349"/>
      <c r="N1872" s="349"/>
      <c r="O1872" s="349"/>
      <c r="P1872" s="350"/>
      <c r="Q1872" s="349"/>
      <c r="R1872" s="349"/>
      <c r="S1872" s="349"/>
      <c r="T1872" s="349"/>
    </row>
    <row r="1873" spans="12:20" x14ac:dyDescent="0.25">
      <c r="L1873" s="349"/>
      <c r="M1873" s="349"/>
      <c r="N1873" s="349"/>
      <c r="O1873" s="349"/>
      <c r="P1873" s="350"/>
      <c r="Q1873" s="349"/>
      <c r="R1873" s="349"/>
      <c r="S1873" s="349"/>
      <c r="T1873" s="349"/>
    </row>
    <row r="1874" spans="12:20" x14ac:dyDescent="0.25">
      <c r="L1874" s="349"/>
      <c r="M1874" s="349"/>
      <c r="N1874" s="349"/>
      <c r="O1874" s="349"/>
      <c r="P1874" s="350"/>
      <c r="Q1874" s="349"/>
      <c r="R1874" s="349"/>
      <c r="S1874" s="349"/>
      <c r="T1874" s="349"/>
    </row>
    <row r="1875" spans="12:20" x14ac:dyDescent="0.25">
      <c r="L1875" s="349"/>
      <c r="M1875" s="349"/>
      <c r="N1875" s="349"/>
      <c r="O1875" s="349"/>
      <c r="P1875" s="350"/>
      <c r="Q1875" s="349"/>
      <c r="R1875" s="349"/>
      <c r="S1875" s="349"/>
      <c r="T1875" s="349"/>
    </row>
    <row r="1876" spans="12:20" x14ac:dyDescent="0.25">
      <c r="L1876" s="349"/>
      <c r="M1876" s="349"/>
      <c r="N1876" s="349"/>
      <c r="O1876" s="349"/>
      <c r="P1876" s="350"/>
      <c r="Q1876" s="349"/>
      <c r="R1876" s="349"/>
      <c r="S1876" s="349"/>
      <c r="T1876" s="349"/>
    </row>
    <row r="1877" spans="12:20" x14ac:dyDescent="0.25">
      <c r="L1877" s="349"/>
      <c r="M1877" s="349"/>
      <c r="N1877" s="349"/>
      <c r="O1877" s="349"/>
      <c r="P1877" s="350"/>
      <c r="Q1877" s="349"/>
      <c r="R1877" s="349"/>
      <c r="S1877" s="349"/>
      <c r="T1877" s="349"/>
    </row>
    <row r="1878" spans="12:20" x14ac:dyDescent="0.25">
      <c r="L1878" s="349"/>
      <c r="M1878" s="349"/>
      <c r="N1878" s="349"/>
      <c r="O1878" s="349"/>
      <c r="P1878" s="350"/>
      <c r="Q1878" s="349"/>
      <c r="R1878" s="349"/>
      <c r="S1878" s="349"/>
      <c r="T1878" s="349"/>
    </row>
    <row r="1879" spans="12:20" x14ac:dyDescent="0.25">
      <c r="L1879" s="349"/>
      <c r="M1879" s="349"/>
      <c r="N1879" s="349"/>
      <c r="O1879" s="349"/>
      <c r="P1879" s="350"/>
      <c r="Q1879" s="349"/>
      <c r="R1879" s="349"/>
      <c r="S1879" s="349"/>
      <c r="T1879" s="349"/>
    </row>
    <row r="1880" spans="12:20" x14ac:dyDescent="0.25">
      <c r="L1880" s="349"/>
      <c r="M1880" s="349"/>
      <c r="N1880" s="349"/>
      <c r="O1880" s="349"/>
      <c r="P1880" s="350"/>
      <c r="Q1880" s="349"/>
      <c r="R1880" s="349"/>
      <c r="S1880" s="349"/>
      <c r="T1880" s="349"/>
    </row>
    <row r="1881" spans="12:20" x14ac:dyDescent="0.25">
      <c r="L1881" s="349"/>
      <c r="M1881" s="349"/>
      <c r="N1881" s="349"/>
      <c r="O1881" s="349"/>
      <c r="P1881" s="350"/>
      <c r="Q1881" s="349"/>
      <c r="R1881" s="349"/>
      <c r="S1881" s="349"/>
      <c r="T1881" s="349"/>
    </row>
    <row r="1882" spans="12:20" x14ac:dyDescent="0.25">
      <c r="L1882" s="349"/>
      <c r="M1882" s="349"/>
      <c r="N1882" s="349"/>
      <c r="O1882" s="349"/>
      <c r="P1882" s="350"/>
      <c r="Q1882" s="349"/>
      <c r="R1882" s="349"/>
      <c r="S1882" s="349"/>
      <c r="T1882" s="349"/>
    </row>
    <row r="1883" spans="12:20" x14ac:dyDescent="0.25">
      <c r="L1883" s="349"/>
      <c r="M1883" s="349"/>
      <c r="N1883" s="349"/>
      <c r="O1883" s="349"/>
      <c r="P1883" s="350"/>
      <c r="Q1883" s="349"/>
      <c r="R1883" s="349"/>
      <c r="S1883" s="349"/>
      <c r="T1883" s="349"/>
    </row>
    <row r="1884" spans="12:20" x14ac:dyDescent="0.25">
      <c r="L1884" s="349"/>
      <c r="M1884" s="349"/>
      <c r="N1884" s="349"/>
      <c r="O1884" s="349"/>
      <c r="P1884" s="350"/>
      <c r="Q1884" s="349"/>
      <c r="R1884" s="349"/>
      <c r="S1884" s="349"/>
      <c r="T1884" s="349"/>
    </row>
    <row r="1885" spans="12:20" x14ac:dyDescent="0.25">
      <c r="L1885" s="349"/>
      <c r="M1885" s="349"/>
      <c r="N1885" s="349"/>
      <c r="O1885" s="349"/>
      <c r="P1885" s="350"/>
      <c r="Q1885" s="349"/>
      <c r="R1885" s="349"/>
      <c r="S1885" s="349"/>
      <c r="T1885" s="349"/>
    </row>
    <row r="1886" spans="12:20" x14ac:dyDescent="0.25">
      <c r="L1886" s="349"/>
      <c r="M1886" s="349"/>
      <c r="N1886" s="349"/>
      <c r="O1886" s="349"/>
      <c r="P1886" s="350"/>
      <c r="Q1886" s="349"/>
      <c r="R1886" s="349"/>
      <c r="S1886" s="349"/>
      <c r="T1886" s="349"/>
    </row>
    <row r="1887" spans="12:20" x14ac:dyDescent="0.25">
      <c r="L1887" s="349"/>
      <c r="M1887" s="349"/>
      <c r="N1887" s="349"/>
      <c r="O1887" s="349"/>
      <c r="P1887" s="350"/>
      <c r="Q1887" s="349"/>
      <c r="R1887" s="349"/>
      <c r="S1887" s="349"/>
      <c r="T1887" s="349"/>
    </row>
    <row r="1888" spans="12:20" x14ac:dyDescent="0.25">
      <c r="L1888" s="349"/>
      <c r="M1888" s="349"/>
      <c r="N1888" s="349"/>
      <c r="O1888" s="349"/>
      <c r="P1888" s="350"/>
      <c r="Q1888" s="349"/>
      <c r="R1888" s="349"/>
      <c r="S1888" s="349"/>
      <c r="T1888" s="349"/>
    </row>
    <row r="1889" spans="12:20" x14ac:dyDescent="0.25">
      <c r="L1889" s="349"/>
      <c r="M1889" s="349"/>
      <c r="N1889" s="349"/>
      <c r="O1889" s="349"/>
      <c r="P1889" s="350"/>
      <c r="Q1889" s="349"/>
      <c r="R1889" s="349"/>
      <c r="S1889" s="349"/>
      <c r="T1889" s="349"/>
    </row>
    <row r="1890" spans="12:20" x14ac:dyDescent="0.25">
      <c r="L1890" s="349"/>
      <c r="M1890" s="349"/>
      <c r="N1890" s="349"/>
      <c r="O1890" s="349"/>
      <c r="P1890" s="350"/>
      <c r="Q1890" s="349"/>
      <c r="R1890" s="349"/>
      <c r="S1890" s="349"/>
      <c r="T1890" s="349"/>
    </row>
    <row r="1891" spans="12:20" x14ac:dyDescent="0.25">
      <c r="L1891" s="349"/>
      <c r="M1891" s="349"/>
      <c r="N1891" s="349"/>
      <c r="O1891" s="349"/>
      <c r="P1891" s="350"/>
      <c r="Q1891" s="349"/>
      <c r="R1891" s="349"/>
      <c r="S1891" s="349"/>
      <c r="T1891" s="349"/>
    </row>
    <row r="1892" spans="12:20" x14ac:dyDescent="0.25">
      <c r="L1892" s="349"/>
      <c r="M1892" s="349"/>
      <c r="N1892" s="349"/>
      <c r="O1892" s="349"/>
      <c r="P1892" s="350"/>
      <c r="Q1892" s="349"/>
      <c r="R1892" s="349"/>
      <c r="S1892" s="349"/>
      <c r="T1892" s="349"/>
    </row>
    <row r="1893" spans="12:20" x14ac:dyDescent="0.25">
      <c r="L1893" s="349"/>
      <c r="M1893" s="349"/>
      <c r="N1893" s="349"/>
      <c r="O1893" s="349"/>
      <c r="P1893" s="350"/>
      <c r="Q1893" s="349"/>
      <c r="R1893" s="349"/>
      <c r="S1893" s="349"/>
      <c r="T1893" s="349"/>
    </row>
    <row r="1894" spans="12:20" x14ac:dyDescent="0.25">
      <c r="L1894" s="349"/>
      <c r="M1894" s="349"/>
      <c r="N1894" s="349"/>
      <c r="O1894" s="349"/>
      <c r="P1894" s="350"/>
      <c r="Q1894" s="349"/>
      <c r="R1894" s="349"/>
      <c r="S1894" s="349"/>
      <c r="T1894" s="349"/>
    </row>
    <row r="1895" spans="12:20" x14ac:dyDescent="0.25">
      <c r="L1895" s="349"/>
      <c r="M1895" s="349"/>
      <c r="N1895" s="349"/>
      <c r="O1895" s="349"/>
      <c r="P1895" s="350"/>
      <c r="Q1895" s="349"/>
      <c r="R1895" s="349"/>
      <c r="S1895" s="349"/>
      <c r="T1895" s="349"/>
    </row>
    <row r="1896" spans="12:20" x14ac:dyDescent="0.25">
      <c r="L1896" s="349"/>
      <c r="M1896" s="349"/>
      <c r="N1896" s="349"/>
      <c r="O1896" s="349"/>
      <c r="P1896" s="350"/>
      <c r="Q1896" s="349"/>
      <c r="R1896" s="349"/>
      <c r="S1896" s="349"/>
      <c r="T1896" s="349"/>
    </row>
    <row r="1897" spans="12:20" x14ac:dyDescent="0.25">
      <c r="L1897" s="349"/>
      <c r="M1897" s="349"/>
      <c r="N1897" s="349"/>
      <c r="O1897" s="349"/>
      <c r="P1897" s="350"/>
      <c r="Q1897" s="349"/>
      <c r="R1897" s="349"/>
      <c r="S1897" s="349"/>
      <c r="T1897" s="349"/>
    </row>
    <row r="1898" spans="12:20" x14ac:dyDescent="0.25">
      <c r="L1898" s="349"/>
      <c r="M1898" s="349"/>
      <c r="N1898" s="349"/>
      <c r="O1898" s="349"/>
      <c r="P1898" s="350"/>
      <c r="Q1898" s="349"/>
      <c r="R1898" s="349"/>
      <c r="S1898" s="349"/>
      <c r="T1898" s="349"/>
    </row>
    <row r="1899" spans="12:20" x14ac:dyDescent="0.25">
      <c r="L1899" s="349"/>
      <c r="M1899" s="349"/>
      <c r="N1899" s="349"/>
      <c r="O1899" s="349"/>
      <c r="P1899" s="350"/>
      <c r="Q1899" s="349"/>
      <c r="R1899" s="349"/>
      <c r="S1899" s="349"/>
      <c r="T1899" s="349"/>
    </row>
    <row r="1900" spans="12:20" x14ac:dyDescent="0.25">
      <c r="L1900" s="349"/>
      <c r="M1900" s="349"/>
      <c r="N1900" s="349"/>
      <c r="O1900" s="349"/>
      <c r="P1900" s="350"/>
      <c r="Q1900" s="349"/>
      <c r="R1900" s="349"/>
      <c r="S1900" s="349"/>
      <c r="T1900" s="349"/>
    </row>
    <row r="1901" spans="12:20" x14ac:dyDescent="0.25">
      <c r="L1901" s="349"/>
      <c r="M1901" s="349"/>
      <c r="N1901" s="349"/>
      <c r="O1901" s="349"/>
      <c r="P1901" s="350"/>
      <c r="Q1901" s="349"/>
      <c r="R1901" s="349"/>
      <c r="S1901" s="349"/>
      <c r="T1901" s="349"/>
    </row>
    <row r="1902" spans="12:20" x14ac:dyDescent="0.25">
      <c r="L1902" s="349"/>
      <c r="M1902" s="349"/>
      <c r="N1902" s="349"/>
      <c r="O1902" s="349"/>
      <c r="P1902" s="350"/>
      <c r="Q1902" s="349"/>
      <c r="R1902" s="349"/>
      <c r="S1902" s="349"/>
      <c r="T1902" s="349"/>
    </row>
    <row r="1903" spans="12:20" x14ac:dyDescent="0.25">
      <c r="L1903" s="349"/>
      <c r="M1903" s="349"/>
      <c r="N1903" s="349"/>
      <c r="O1903" s="349"/>
      <c r="P1903" s="350"/>
      <c r="Q1903" s="349"/>
      <c r="R1903" s="349"/>
      <c r="S1903" s="349"/>
      <c r="T1903" s="349"/>
    </row>
    <row r="1904" spans="12:20" x14ac:dyDescent="0.25">
      <c r="L1904" s="349"/>
      <c r="M1904" s="349"/>
      <c r="N1904" s="349"/>
      <c r="O1904" s="349"/>
      <c r="P1904" s="350"/>
      <c r="Q1904" s="349"/>
      <c r="R1904" s="349"/>
      <c r="S1904" s="349"/>
      <c r="T1904" s="349"/>
    </row>
    <row r="1905" spans="12:20" x14ac:dyDescent="0.25">
      <c r="L1905" s="349"/>
      <c r="M1905" s="349"/>
      <c r="N1905" s="349"/>
      <c r="O1905" s="349"/>
      <c r="P1905" s="350"/>
      <c r="Q1905" s="349"/>
      <c r="R1905" s="349"/>
      <c r="S1905" s="349"/>
      <c r="T1905" s="349"/>
    </row>
    <row r="1906" spans="12:20" x14ac:dyDescent="0.25">
      <c r="L1906" s="349"/>
      <c r="M1906" s="349"/>
      <c r="N1906" s="349"/>
      <c r="O1906" s="349"/>
      <c r="P1906" s="350"/>
      <c r="Q1906" s="349"/>
      <c r="R1906" s="349"/>
      <c r="S1906" s="349"/>
      <c r="T1906" s="349"/>
    </row>
    <row r="1907" spans="12:20" x14ac:dyDescent="0.25">
      <c r="L1907" s="349"/>
      <c r="M1907" s="349"/>
      <c r="N1907" s="349"/>
      <c r="O1907" s="349"/>
      <c r="P1907" s="350"/>
      <c r="Q1907" s="349"/>
      <c r="R1907" s="349"/>
      <c r="S1907" s="349"/>
      <c r="T1907" s="349"/>
    </row>
    <row r="1908" spans="12:20" x14ac:dyDescent="0.25">
      <c r="L1908" s="349"/>
      <c r="M1908" s="349"/>
      <c r="N1908" s="349"/>
      <c r="O1908" s="349"/>
      <c r="P1908" s="350"/>
      <c r="Q1908" s="349"/>
      <c r="R1908" s="349"/>
      <c r="S1908" s="349"/>
      <c r="T1908" s="349"/>
    </row>
    <row r="1909" spans="12:20" x14ac:dyDescent="0.25">
      <c r="L1909" s="349"/>
      <c r="M1909" s="349"/>
      <c r="N1909" s="349"/>
      <c r="O1909" s="349"/>
      <c r="P1909" s="350"/>
      <c r="Q1909" s="349"/>
      <c r="R1909" s="349"/>
      <c r="S1909" s="349"/>
      <c r="T1909" s="349"/>
    </row>
    <row r="1910" spans="12:20" x14ac:dyDescent="0.25">
      <c r="L1910" s="349"/>
      <c r="M1910" s="349"/>
      <c r="N1910" s="349"/>
      <c r="O1910" s="349"/>
      <c r="P1910" s="350"/>
      <c r="Q1910" s="349"/>
      <c r="R1910" s="349"/>
      <c r="S1910" s="349"/>
      <c r="T1910" s="349"/>
    </row>
    <row r="1911" spans="12:20" x14ac:dyDescent="0.25">
      <c r="L1911" s="349"/>
      <c r="M1911" s="349"/>
      <c r="N1911" s="349"/>
      <c r="O1911" s="349"/>
      <c r="P1911" s="350"/>
      <c r="Q1911" s="349"/>
      <c r="R1911" s="349"/>
      <c r="S1911" s="349"/>
      <c r="T1911" s="349"/>
    </row>
    <row r="1912" spans="12:20" x14ac:dyDescent="0.25">
      <c r="L1912" s="349"/>
      <c r="M1912" s="349"/>
      <c r="N1912" s="349"/>
      <c r="O1912" s="349"/>
      <c r="P1912" s="350"/>
      <c r="Q1912" s="349"/>
      <c r="R1912" s="349"/>
      <c r="S1912" s="349"/>
      <c r="T1912" s="349"/>
    </row>
    <row r="1913" spans="12:20" x14ac:dyDescent="0.25">
      <c r="L1913" s="349"/>
      <c r="M1913" s="349"/>
      <c r="N1913" s="349"/>
      <c r="O1913" s="349"/>
      <c r="P1913" s="350"/>
      <c r="Q1913" s="349"/>
      <c r="R1913" s="349"/>
      <c r="S1913" s="349"/>
      <c r="T1913" s="349"/>
    </row>
    <row r="1914" spans="12:20" x14ac:dyDescent="0.25">
      <c r="L1914" s="349"/>
      <c r="M1914" s="349"/>
      <c r="N1914" s="349"/>
      <c r="O1914" s="349"/>
      <c r="P1914" s="350"/>
      <c r="Q1914" s="349"/>
      <c r="R1914" s="349"/>
      <c r="S1914" s="349"/>
      <c r="T1914" s="349"/>
    </row>
    <row r="1915" spans="12:20" x14ac:dyDescent="0.25">
      <c r="L1915" s="349"/>
      <c r="M1915" s="349"/>
      <c r="N1915" s="349"/>
      <c r="O1915" s="349"/>
      <c r="P1915" s="350"/>
      <c r="Q1915" s="349"/>
      <c r="R1915" s="349"/>
      <c r="S1915" s="349"/>
      <c r="T1915" s="349"/>
    </row>
    <row r="1916" spans="12:20" x14ac:dyDescent="0.25">
      <c r="L1916" s="349"/>
      <c r="M1916" s="349"/>
      <c r="N1916" s="349"/>
      <c r="O1916" s="349"/>
      <c r="P1916" s="350"/>
      <c r="Q1916" s="349"/>
      <c r="R1916" s="349"/>
      <c r="S1916" s="349"/>
      <c r="T1916" s="349"/>
    </row>
    <row r="1917" spans="12:20" x14ac:dyDescent="0.25">
      <c r="L1917" s="349"/>
      <c r="M1917" s="349"/>
      <c r="N1917" s="349"/>
      <c r="O1917" s="349"/>
      <c r="P1917" s="350"/>
      <c r="Q1917" s="349"/>
      <c r="R1917" s="349"/>
      <c r="S1917" s="349"/>
      <c r="T1917" s="349"/>
    </row>
    <row r="1918" spans="12:20" x14ac:dyDescent="0.25">
      <c r="L1918" s="349"/>
      <c r="M1918" s="349"/>
      <c r="N1918" s="349"/>
      <c r="O1918" s="349"/>
      <c r="P1918" s="350"/>
      <c r="Q1918" s="349"/>
      <c r="R1918" s="349"/>
      <c r="S1918" s="349"/>
      <c r="T1918" s="349"/>
    </row>
    <row r="1919" spans="12:20" x14ac:dyDescent="0.25">
      <c r="L1919" s="349"/>
      <c r="M1919" s="349"/>
      <c r="N1919" s="349"/>
      <c r="O1919" s="349"/>
      <c r="P1919" s="350"/>
      <c r="Q1919" s="349"/>
      <c r="R1919" s="349"/>
      <c r="S1919" s="349"/>
      <c r="T1919" s="349"/>
    </row>
    <row r="1920" spans="12:20" x14ac:dyDescent="0.25">
      <c r="L1920" s="349"/>
      <c r="M1920" s="349"/>
      <c r="N1920" s="349"/>
      <c r="O1920" s="349"/>
      <c r="P1920" s="350"/>
      <c r="Q1920" s="349"/>
      <c r="R1920" s="349"/>
      <c r="S1920" s="349"/>
      <c r="T1920" s="349"/>
    </row>
    <row r="1921" spans="12:20" x14ac:dyDescent="0.25">
      <c r="L1921" s="349"/>
      <c r="M1921" s="349"/>
      <c r="N1921" s="349"/>
      <c r="O1921" s="349"/>
      <c r="P1921" s="350"/>
      <c r="Q1921" s="349"/>
      <c r="R1921" s="349"/>
      <c r="S1921" s="349"/>
      <c r="T1921" s="349"/>
    </row>
    <row r="1922" spans="12:20" x14ac:dyDescent="0.25">
      <c r="L1922" s="349"/>
      <c r="M1922" s="349"/>
      <c r="N1922" s="349"/>
      <c r="O1922" s="349"/>
      <c r="P1922" s="350"/>
      <c r="Q1922" s="349"/>
      <c r="R1922" s="349"/>
      <c r="S1922" s="349"/>
      <c r="T1922" s="349"/>
    </row>
    <row r="1923" spans="12:20" x14ac:dyDescent="0.25">
      <c r="L1923" s="349"/>
      <c r="M1923" s="349"/>
      <c r="N1923" s="349"/>
      <c r="O1923" s="349"/>
      <c r="P1923" s="350"/>
      <c r="Q1923" s="349"/>
      <c r="R1923" s="349"/>
      <c r="S1923" s="349"/>
      <c r="T1923" s="349"/>
    </row>
    <row r="1924" spans="12:20" x14ac:dyDescent="0.25">
      <c r="L1924" s="349"/>
      <c r="M1924" s="349"/>
      <c r="N1924" s="349"/>
      <c r="O1924" s="349"/>
      <c r="P1924" s="350"/>
      <c r="Q1924" s="349"/>
      <c r="R1924" s="349"/>
      <c r="S1924" s="349"/>
      <c r="T1924" s="349"/>
    </row>
    <row r="1925" spans="12:20" x14ac:dyDescent="0.25">
      <c r="L1925" s="349"/>
      <c r="M1925" s="349"/>
      <c r="N1925" s="349"/>
      <c r="O1925" s="349"/>
      <c r="P1925" s="350"/>
      <c r="Q1925" s="349"/>
      <c r="R1925" s="349"/>
      <c r="S1925" s="349"/>
      <c r="T1925" s="349"/>
    </row>
    <row r="1926" spans="12:20" x14ac:dyDescent="0.25">
      <c r="L1926" s="349"/>
      <c r="M1926" s="349"/>
      <c r="N1926" s="349"/>
      <c r="O1926" s="349"/>
      <c r="P1926" s="350"/>
      <c r="Q1926" s="349"/>
      <c r="R1926" s="349"/>
      <c r="S1926" s="349"/>
      <c r="T1926" s="349"/>
    </row>
    <row r="1927" spans="12:20" x14ac:dyDescent="0.25">
      <c r="L1927" s="349"/>
      <c r="M1927" s="349"/>
      <c r="N1927" s="349"/>
      <c r="O1927" s="349"/>
      <c r="P1927" s="350"/>
      <c r="Q1927" s="349"/>
      <c r="R1927" s="349"/>
      <c r="S1927" s="349"/>
      <c r="T1927" s="349"/>
    </row>
    <row r="1928" spans="12:20" x14ac:dyDescent="0.25">
      <c r="L1928" s="349"/>
      <c r="M1928" s="349"/>
      <c r="N1928" s="349"/>
      <c r="O1928" s="349"/>
      <c r="P1928" s="350"/>
      <c r="Q1928" s="349"/>
      <c r="R1928" s="349"/>
      <c r="S1928" s="349"/>
      <c r="T1928" s="349"/>
    </row>
    <row r="1929" spans="12:20" x14ac:dyDescent="0.25">
      <c r="L1929" s="349"/>
      <c r="M1929" s="349"/>
      <c r="N1929" s="349"/>
      <c r="O1929" s="349"/>
      <c r="P1929" s="350"/>
      <c r="Q1929" s="349"/>
      <c r="R1929" s="349"/>
      <c r="S1929" s="349"/>
      <c r="T1929" s="349"/>
    </row>
    <row r="1930" spans="12:20" x14ac:dyDescent="0.25">
      <c r="L1930" s="349"/>
      <c r="M1930" s="349"/>
      <c r="N1930" s="349"/>
      <c r="O1930" s="349"/>
      <c r="P1930" s="350"/>
      <c r="Q1930" s="349"/>
      <c r="R1930" s="349"/>
      <c r="S1930" s="349"/>
      <c r="T1930" s="349"/>
    </row>
    <row r="1931" spans="12:20" x14ac:dyDescent="0.25">
      <c r="L1931" s="349"/>
      <c r="M1931" s="349"/>
      <c r="N1931" s="349"/>
      <c r="O1931" s="349"/>
      <c r="P1931" s="350"/>
      <c r="Q1931" s="349"/>
      <c r="R1931" s="349"/>
      <c r="S1931" s="349"/>
      <c r="T1931" s="349"/>
    </row>
    <row r="1932" spans="12:20" x14ac:dyDescent="0.25">
      <c r="L1932" s="349"/>
      <c r="M1932" s="349"/>
      <c r="N1932" s="349"/>
      <c r="O1932" s="349"/>
      <c r="P1932" s="350"/>
      <c r="Q1932" s="349"/>
      <c r="R1932" s="349"/>
      <c r="S1932" s="349"/>
      <c r="T1932" s="349"/>
    </row>
    <row r="1933" spans="12:20" x14ac:dyDescent="0.25">
      <c r="L1933" s="349"/>
      <c r="M1933" s="349"/>
      <c r="N1933" s="349"/>
      <c r="O1933" s="349"/>
      <c r="P1933" s="350"/>
      <c r="Q1933" s="349"/>
      <c r="R1933" s="349"/>
      <c r="S1933" s="349"/>
      <c r="T1933" s="349"/>
    </row>
    <row r="1934" spans="12:20" x14ac:dyDescent="0.25">
      <c r="L1934" s="349"/>
      <c r="M1934" s="349"/>
      <c r="N1934" s="349"/>
      <c r="O1934" s="349"/>
      <c r="P1934" s="350"/>
      <c r="Q1934" s="349"/>
      <c r="R1934" s="349"/>
      <c r="S1934" s="349"/>
      <c r="T1934" s="349"/>
    </row>
    <row r="1935" spans="12:20" x14ac:dyDescent="0.25">
      <c r="L1935" s="349"/>
      <c r="M1935" s="349"/>
      <c r="N1935" s="349"/>
      <c r="O1935" s="349"/>
      <c r="P1935" s="350"/>
      <c r="Q1935" s="349"/>
      <c r="R1935" s="349"/>
      <c r="S1935" s="349"/>
      <c r="T1935" s="349"/>
    </row>
    <row r="1936" spans="12:20" x14ac:dyDescent="0.25">
      <c r="L1936" s="349"/>
      <c r="M1936" s="349"/>
      <c r="N1936" s="349"/>
      <c r="O1936" s="349"/>
      <c r="P1936" s="350"/>
      <c r="Q1936" s="349"/>
      <c r="R1936" s="349"/>
      <c r="S1936" s="349"/>
      <c r="T1936" s="349"/>
    </row>
    <row r="1937" spans="12:20" x14ac:dyDescent="0.25">
      <c r="L1937" s="349"/>
      <c r="M1937" s="349"/>
      <c r="N1937" s="349"/>
      <c r="O1937" s="349"/>
      <c r="P1937" s="350"/>
      <c r="Q1937" s="349"/>
      <c r="R1937" s="349"/>
      <c r="S1937" s="349"/>
      <c r="T1937" s="349"/>
    </row>
    <row r="1938" spans="12:20" x14ac:dyDescent="0.25">
      <c r="L1938" s="349"/>
      <c r="M1938" s="349"/>
      <c r="N1938" s="349"/>
      <c r="O1938" s="349"/>
      <c r="P1938" s="350"/>
      <c r="Q1938" s="349"/>
      <c r="R1938" s="349"/>
      <c r="S1938" s="349"/>
      <c r="T1938" s="349"/>
    </row>
    <row r="1939" spans="12:20" x14ac:dyDescent="0.25">
      <c r="L1939" s="349"/>
      <c r="M1939" s="349"/>
      <c r="N1939" s="349"/>
      <c r="O1939" s="349"/>
      <c r="P1939" s="350"/>
      <c r="Q1939" s="349"/>
      <c r="R1939" s="349"/>
      <c r="S1939" s="349"/>
      <c r="T1939" s="349"/>
    </row>
    <row r="1940" spans="12:20" x14ac:dyDescent="0.25">
      <c r="L1940" s="349"/>
      <c r="M1940" s="349"/>
      <c r="N1940" s="349"/>
      <c r="O1940" s="349"/>
      <c r="P1940" s="350"/>
      <c r="Q1940" s="349"/>
      <c r="R1940" s="349"/>
      <c r="S1940" s="349"/>
      <c r="T1940" s="349"/>
    </row>
    <row r="1941" spans="12:20" x14ac:dyDescent="0.25">
      <c r="L1941" s="349"/>
      <c r="M1941" s="349"/>
      <c r="N1941" s="349"/>
      <c r="O1941" s="349"/>
      <c r="P1941" s="350"/>
      <c r="Q1941" s="349"/>
      <c r="R1941" s="349"/>
      <c r="S1941" s="349"/>
      <c r="T1941" s="349"/>
    </row>
    <row r="1942" spans="12:20" x14ac:dyDescent="0.25">
      <c r="L1942" s="349"/>
      <c r="M1942" s="349"/>
      <c r="N1942" s="349"/>
      <c r="O1942" s="349"/>
      <c r="P1942" s="350"/>
      <c r="Q1942" s="349"/>
      <c r="R1942" s="349"/>
      <c r="S1942" s="349"/>
      <c r="T1942" s="349"/>
    </row>
    <row r="1943" spans="12:20" x14ac:dyDescent="0.25">
      <c r="L1943" s="349"/>
      <c r="M1943" s="349"/>
      <c r="N1943" s="349"/>
      <c r="O1943" s="349"/>
      <c r="P1943" s="350"/>
      <c r="Q1943" s="349"/>
      <c r="R1943" s="349"/>
      <c r="S1943" s="349"/>
      <c r="T1943" s="349"/>
    </row>
    <row r="1944" spans="12:20" x14ac:dyDescent="0.25">
      <c r="L1944" s="349"/>
      <c r="M1944" s="349"/>
      <c r="N1944" s="349"/>
      <c r="O1944" s="349"/>
      <c r="P1944" s="350"/>
      <c r="Q1944" s="349"/>
      <c r="R1944" s="349"/>
      <c r="S1944" s="349"/>
      <c r="T1944" s="349"/>
    </row>
    <row r="1945" spans="12:20" x14ac:dyDescent="0.25">
      <c r="L1945" s="349"/>
      <c r="M1945" s="349"/>
      <c r="N1945" s="349"/>
      <c r="O1945" s="349"/>
      <c r="P1945" s="350"/>
      <c r="Q1945" s="349"/>
      <c r="R1945" s="349"/>
      <c r="S1945" s="349"/>
      <c r="T1945" s="349"/>
    </row>
    <row r="1946" spans="12:20" x14ac:dyDescent="0.25">
      <c r="L1946" s="349"/>
      <c r="M1946" s="349"/>
      <c r="N1946" s="349"/>
      <c r="O1946" s="349"/>
      <c r="P1946" s="350"/>
      <c r="Q1946" s="349"/>
      <c r="R1946" s="349"/>
      <c r="S1946" s="349"/>
      <c r="T1946" s="349"/>
    </row>
    <row r="1947" spans="12:20" x14ac:dyDescent="0.25">
      <c r="L1947" s="349"/>
      <c r="M1947" s="349"/>
      <c r="N1947" s="349"/>
      <c r="O1947" s="349"/>
      <c r="P1947" s="350"/>
      <c r="Q1947" s="349"/>
      <c r="R1947" s="349"/>
      <c r="S1947" s="349"/>
      <c r="T1947" s="349"/>
    </row>
    <row r="1948" spans="12:20" x14ac:dyDescent="0.25">
      <c r="L1948" s="349"/>
      <c r="M1948" s="349"/>
      <c r="N1948" s="349"/>
      <c r="O1948" s="349"/>
      <c r="P1948" s="350"/>
      <c r="Q1948" s="349"/>
      <c r="R1948" s="349"/>
      <c r="S1948" s="349"/>
      <c r="T1948" s="349"/>
    </row>
    <row r="1949" spans="12:20" x14ac:dyDescent="0.25">
      <c r="L1949" s="349"/>
      <c r="M1949" s="349"/>
      <c r="N1949" s="349"/>
      <c r="O1949" s="349"/>
      <c r="P1949" s="350"/>
      <c r="Q1949" s="349"/>
      <c r="R1949" s="349"/>
      <c r="S1949" s="349"/>
      <c r="T1949" s="349"/>
    </row>
    <row r="1950" spans="12:20" x14ac:dyDescent="0.25">
      <c r="L1950" s="349"/>
      <c r="M1950" s="349"/>
      <c r="N1950" s="349"/>
      <c r="O1950" s="349"/>
      <c r="P1950" s="350"/>
      <c r="Q1950" s="349"/>
      <c r="R1950" s="349"/>
      <c r="S1950" s="349"/>
      <c r="T1950" s="349"/>
    </row>
    <row r="1951" spans="12:20" x14ac:dyDescent="0.25">
      <c r="L1951" s="349"/>
      <c r="M1951" s="349"/>
      <c r="N1951" s="349"/>
      <c r="O1951" s="349"/>
      <c r="P1951" s="350"/>
      <c r="Q1951" s="349"/>
      <c r="R1951" s="349"/>
      <c r="S1951" s="349"/>
      <c r="T1951" s="349"/>
    </row>
    <row r="1952" spans="12:20" x14ac:dyDescent="0.25">
      <c r="L1952" s="349"/>
      <c r="M1952" s="349"/>
      <c r="N1952" s="349"/>
      <c r="O1952" s="349"/>
      <c r="P1952" s="350"/>
      <c r="Q1952" s="349"/>
      <c r="R1952" s="349"/>
      <c r="S1952" s="349"/>
      <c r="T1952" s="349"/>
    </row>
    <row r="1953" spans="12:20" x14ac:dyDescent="0.25">
      <c r="L1953" s="349"/>
      <c r="M1953" s="349"/>
      <c r="N1953" s="349"/>
      <c r="O1953" s="349"/>
      <c r="P1953" s="350"/>
      <c r="Q1953" s="349"/>
      <c r="R1953" s="349"/>
      <c r="S1953" s="349"/>
      <c r="T1953" s="349"/>
    </row>
    <row r="1954" spans="12:20" x14ac:dyDescent="0.25">
      <c r="L1954" s="349"/>
      <c r="M1954" s="349"/>
      <c r="N1954" s="349"/>
      <c r="O1954" s="349"/>
      <c r="P1954" s="350"/>
      <c r="Q1954" s="349"/>
      <c r="R1954" s="349"/>
      <c r="S1954" s="349"/>
      <c r="T1954" s="349"/>
    </row>
    <row r="1955" spans="12:20" x14ac:dyDescent="0.25">
      <c r="L1955" s="349"/>
      <c r="M1955" s="349"/>
      <c r="N1955" s="349"/>
      <c r="O1955" s="349"/>
      <c r="P1955" s="350"/>
      <c r="Q1955" s="349"/>
      <c r="R1955" s="349"/>
      <c r="S1955" s="349"/>
      <c r="T1955" s="349"/>
    </row>
    <row r="1956" spans="12:20" x14ac:dyDescent="0.25">
      <c r="L1956" s="349"/>
      <c r="M1956" s="349"/>
      <c r="N1956" s="349"/>
      <c r="O1956" s="349"/>
      <c r="P1956" s="350"/>
      <c r="Q1956" s="349"/>
      <c r="R1956" s="349"/>
      <c r="S1956" s="349"/>
      <c r="T1956" s="349"/>
    </row>
    <row r="1957" spans="12:20" x14ac:dyDescent="0.25">
      <c r="L1957" s="349"/>
      <c r="M1957" s="349"/>
      <c r="N1957" s="349"/>
      <c r="O1957" s="349"/>
      <c r="P1957" s="350"/>
      <c r="Q1957" s="349"/>
      <c r="R1957" s="349"/>
      <c r="S1957" s="349"/>
      <c r="T1957" s="349"/>
    </row>
    <row r="1958" spans="12:20" x14ac:dyDescent="0.25">
      <c r="L1958" s="349"/>
      <c r="M1958" s="349"/>
      <c r="N1958" s="349"/>
      <c r="O1958" s="349"/>
      <c r="P1958" s="350"/>
      <c r="Q1958" s="349"/>
      <c r="R1958" s="349"/>
      <c r="S1958" s="349"/>
      <c r="T1958" s="349"/>
    </row>
    <row r="1959" spans="12:20" x14ac:dyDescent="0.25">
      <c r="L1959" s="349"/>
      <c r="M1959" s="349"/>
      <c r="N1959" s="349"/>
      <c r="O1959" s="349"/>
      <c r="P1959" s="350"/>
      <c r="Q1959" s="349"/>
      <c r="R1959" s="349"/>
      <c r="S1959" s="349"/>
      <c r="T1959" s="349"/>
    </row>
    <row r="1960" spans="12:20" x14ac:dyDescent="0.25">
      <c r="L1960" s="349"/>
      <c r="M1960" s="349"/>
      <c r="N1960" s="349"/>
      <c r="O1960" s="349"/>
      <c r="P1960" s="350"/>
      <c r="Q1960" s="349"/>
      <c r="R1960" s="349"/>
      <c r="S1960" s="349"/>
      <c r="T1960" s="349"/>
    </row>
    <row r="1961" spans="12:20" x14ac:dyDescent="0.25">
      <c r="L1961" s="349"/>
      <c r="M1961" s="349"/>
      <c r="N1961" s="349"/>
      <c r="O1961" s="349"/>
      <c r="P1961" s="350"/>
      <c r="Q1961" s="349"/>
      <c r="R1961" s="349"/>
      <c r="S1961" s="349"/>
      <c r="T1961" s="349"/>
    </row>
    <row r="1962" spans="12:20" x14ac:dyDescent="0.25">
      <c r="L1962" s="349"/>
      <c r="M1962" s="349"/>
      <c r="N1962" s="349"/>
      <c r="O1962" s="349"/>
      <c r="P1962" s="350"/>
      <c r="Q1962" s="349"/>
      <c r="R1962" s="349"/>
      <c r="S1962" s="349"/>
      <c r="T1962" s="349"/>
    </row>
    <row r="1963" spans="12:20" x14ac:dyDescent="0.25">
      <c r="L1963" s="349"/>
      <c r="M1963" s="349"/>
      <c r="N1963" s="349"/>
      <c r="O1963" s="349"/>
      <c r="P1963" s="350"/>
      <c r="Q1963" s="349"/>
      <c r="R1963" s="349"/>
      <c r="S1963" s="349"/>
      <c r="T1963" s="349"/>
    </row>
    <row r="1964" spans="12:20" x14ac:dyDescent="0.25">
      <c r="L1964" s="349"/>
      <c r="M1964" s="349"/>
      <c r="N1964" s="349"/>
      <c r="O1964" s="349"/>
      <c r="P1964" s="350"/>
      <c r="Q1964" s="349"/>
      <c r="R1964" s="349"/>
      <c r="S1964" s="349"/>
      <c r="T1964" s="349"/>
    </row>
    <row r="1965" spans="12:20" x14ac:dyDescent="0.25">
      <c r="L1965" s="349"/>
      <c r="M1965" s="349"/>
      <c r="N1965" s="349"/>
      <c r="O1965" s="349"/>
      <c r="P1965" s="350"/>
      <c r="Q1965" s="349"/>
      <c r="R1965" s="349"/>
      <c r="S1965" s="349"/>
      <c r="T1965" s="349"/>
    </row>
    <row r="1966" spans="12:20" x14ac:dyDescent="0.25">
      <c r="L1966" s="349"/>
      <c r="M1966" s="349"/>
      <c r="N1966" s="349"/>
      <c r="O1966" s="349"/>
      <c r="P1966" s="350"/>
      <c r="Q1966" s="349"/>
      <c r="R1966" s="349"/>
      <c r="S1966" s="349"/>
      <c r="T1966" s="349"/>
    </row>
    <row r="1967" spans="12:20" x14ac:dyDescent="0.25">
      <c r="L1967" s="349"/>
      <c r="M1967" s="349"/>
      <c r="N1967" s="349"/>
      <c r="O1967" s="349"/>
      <c r="P1967" s="350"/>
      <c r="Q1967" s="349"/>
      <c r="R1967" s="349"/>
      <c r="S1967" s="349"/>
      <c r="T1967" s="349"/>
    </row>
    <row r="1968" spans="12:20" x14ac:dyDescent="0.25">
      <c r="L1968" s="349"/>
      <c r="M1968" s="349"/>
      <c r="N1968" s="349"/>
      <c r="O1968" s="349"/>
      <c r="P1968" s="350"/>
      <c r="Q1968" s="349"/>
      <c r="R1968" s="349"/>
      <c r="S1968" s="349"/>
      <c r="T1968" s="349"/>
    </row>
    <row r="1969" spans="12:20" x14ac:dyDescent="0.25">
      <c r="L1969" s="349"/>
      <c r="M1969" s="349"/>
      <c r="N1969" s="349"/>
      <c r="O1969" s="349"/>
      <c r="P1969" s="350"/>
      <c r="Q1969" s="349"/>
      <c r="R1969" s="349"/>
      <c r="S1969" s="349"/>
      <c r="T1969" s="349"/>
    </row>
    <row r="1970" spans="12:20" x14ac:dyDescent="0.25">
      <c r="L1970" s="349"/>
      <c r="M1970" s="349"/>
      <c r="N1970" s="349"/>
      <c r="O1970" s="349"/>
      <c r="P1970" s="350"/>
      <c r="Q1970" s="349"/>
      <c r="R1970" s="349"/>
      <c r="S1970" s="349"/>
      <c r="T1970" s="349"/>
    </row>
    <row r="1971" spans="12:20" x14ac:dyDescent="0.25">
      <c r="L1971" s="349"/>
      <c r="M1971" s="349"/>
      <c r="N1971" s="349"/>
      <c r="O1971" s="349"/>
      <c r="P1971" s="350"/>
      <c r="Q1971" s="349"/>
      <c r="R1971" s="349"/>
      <c r="S1971" s="349"/>
      <c r="T1971" s="349"/>
    </row>
    <row r="1972" spans="12:20" x14ac:dyDescent="0.25">
      <c r="L1972" s="349"/>
      <c r="M1972" s="349"/>
      <c r="N1972" s="349"/>
      <c r="O1972" s="349"/>
      <c r="P1972" s="350"/>
      <c r="Q1972" s="349"/>
      <c r="R1972" s="349"/>
      <c r="S1972" s="349"/>
      <c r="T1972" s="349"/>
    </row>
    <row r="1973" spans="12:20" x14ac:dyDescent="0.25">
      <c r="L1973" s="349"/>
      <c r="M1973" s="349"/>
      <c r="N1973" s="349"/>
      <c r="O1973" s="349"/>
      <c r="P1973" s="350"/>
      <c r="Q1973" s="349"/>
      <c r="R1973" s="349"/>
      <c r="S1973" s="349"/>
      <c r="T1973" s="349"/>
    </row>
    <row r="1974" spans="12:20" x14ac:dyDescent="0.25">
      <c r="L1974" s="349"/>
      <c r="M1974" s="349"/>
      <c r="N1974" s="349"/>
      <c r="O1974" s="349"/>
      <c r="P1974" s="350"/>
      <c r="Q1974" s="349"/>
      <c r="R1974" s="349"/>
      <c r="S1974" s="349"/>
      <c r="T1974" s="349"/>
    </row>
    <row r="1975" spans="12:20" x14ac:dyDescent="0.25">
      <c r="L1975" s="349"/>
      <c r="M1975" s="349"/>
      <c r="N1975" s="349"/>
      <c r="O1975" s="349"/>
      <c r="P1975" s="350"/>
      <c r="Q1975" s="349"/>
      <c r="R1975" s="349"/>
      <c r="S1975" s="349"/>
      <c r="T1975" s="349"/>
    </row>
    <row r="1976" spans="12:20" x14ac:dyDescent="0.25">
      <c r="L1976" s="349"/>
      <c r="M1976" s="349"/>
      <c r="N1976" s="349"/>
      <c r="O1976" s="349"/>
      <c r="P1976" s="350"/>
      <c r="Q1976" s="349"/>
      <c r="R1976" s="349"/>
      <c r="S1976" s="349"/>
      <c r="T1976" s="349"/>
    </row>
    <row r="1977" spans="12:20" x14ac:dyDescent="0.25">
      <c r="L1977" s="349"/>
      <c r="M1977" s="349"/>
      <c r="N1977" s="349"/>
      <c r="O1977" s="349"/>
      <c r="P1977" s="350"/>
      <c r="Q1977" s="349"/>
      <c r="R1977" s="349"/>
      <c r="S1977" s="349"/>
      <c r="T1977" s="349"/>
    </row>
    <row r="1978" spans="12:20" x14ac:dyDescent="0.25">
      <c r="L1978" s="349"/>
      <c r="M1978" s="349"/>
      <c r="N1978" s="349"/>
      <c r="O1978" s="349"/>
      <c r="P1978" s="350"/>
      <c r="Q1978" s="349"/>
      <c r="R1978" s="349"/>
      <c r="S1978" s="349"/>
      <c r="T1978" s="349"/>
    </row>
    <row r="1979" spans="12:20" x14ac:dyDescent="0.25">
      <c r="L1979" s="349"/>
      <c r="M1979" s="349"/>
      <c r="N1979" s="349"/>
      <c r="O1979" s="349"/>
      <c r="P1979" s="350"/>
      <c r="Q1979" s="349"/>
      <c r="R1979" s="349"/>
      <c r="S1979" s="349"/>
      <c r="T1979" s="349"/>
    </row>
    <row r="1980" spans="12:20" x14ac:dyDescent="0.25">
      <c r="L1980" s="349"/>
      <c r="M1980" s="349"/>
      <c r="N1980" s="349"/>
      <c r="O1980" s="349"/>
      <c r="P1980" s="350"/>
      <c r="Q1980" s="349"/>
      <c r="R1980" s="349"/>
      <c r="S1980" s="349"/>
      <c r="T1980" s="349"/>
    </row>
    <row r="1981" spans="12:20" x14ac:dyDescent="0.25">
      <c r="L1981" s="349"/>
      <c r="M1981" s="349"/>
      <c r="N1981" s="349"/>
      <c r="O1981" s="349"/>
      <c r="P1981" s="350"/>
      <c r="Q1981" s="349"/>
      <c r="R1981" s="349"/>
      <c r="S1981" s="349"/>
      <c r="T1981" s="349"/>
    </row>
    <row r="1982" spans="12:20" x14ac:dyDescent="0.25">
      <c r="L1982" s="349"/>
      <c r="M1982" s="349"/>
      <c r="N1982" s="349"/>
      <c r="O1982" s="349"/>
      <c r="P1982" s="350"/>
      <c r="Q1982" s="349"/>
      <c r="R1982" s="349"/>
      <c r="S1982" s="349"/>
      <c r="T1982" s="349"/>
    </row>
    <row r="1983" spans="12:20" x14ac:dyDescent="0.25">
      <c r="L1983" s="349"/>
      <c r="M1983" s="349"/>
      <c r="N1983" s="349"/>
      <c r="O1983" s="349"/>
      <c r="P1983" s="350"/>
      <c r="Q1983" s="349"/>
      <c r="R1983" s="349"/>
      <c r="S1983" s="349"/>
      <c r="T1983" s="349"/>
    </row>
    <row r="1984" spans="12:20" x14ac:dyDescent="0.25">
      <c r="L1984" s="349"/>
      <c r="M1984" s="349"/>
      <c r="N1984" s="349"/>
      <c r="O1984" s="349"/>
      <c r="P1984" s="350"/>
      <c r="Q1984" s="349"/>
      <c r="R1984" s="349"/>
      <c r="S1984" s="349"/>
      <c r="T1984" s="349"/>
    </row>
    <row r="1985" spans="12:20" x14ac:dyDescent="0.25">
      <c r="L1985" s="349"/>
      <c r="M1985" s="349"/>
      <c r="N1985" s="349"/>
      <c r="O1985" s="349"/>
      <c r="P1985" s="350"/>
      <c r="Q1985" s="349"/>
      <c r="R1985" s="349"/>
      <c r="S1985" s="349"/>
      <c r="T1985" s="349"/>
    </row>
    <row r="1986" spans="12:20" x14ac:dyDescent="0.25">
      <c r="L1986" s="349"/>
      <c r="M1986" s="349"/>
      <c r="N1986" s="349"/>
      <c r="O1986" s="349"/>
      <c r="P1986" s="350"/>
      <c r="Q1986" s="349"/>
      <c r="R1986" s="349"/>
      <c r="S1986" s="349"/>
      <c r="T1986" s="349"/>
    </row>
    <row r="1987" spans="12:20" x14ac:dyDescent="0.25">
      <c r="L1987" s="349"/>
      <c r="M1987" s="349"/>
      <c r="N1987" s="349"/>
      <c r="O1987" s="349"/>
      <c r="P1987" s="350"/>
      <c r="Q1987" s="349"/>
      <c r="R1987" s="349"/>
      <c r="S1987" s="349"/>
      <c r="T1987" s="349"/>
    </row>
    <row r="1988" spans="12:20" x14ac:dyDescent="0.25">
      <c r="L1988" s="349"/>
      <c r="M1988" s="349"/>
      <c r="N1988" s="349"/>
      <c r="O1988" s="349"/>
      <c r="P1988" s="350"/>
      <c r="Q1988" s="349"/>
      <c r="R1988" s="349"/>
      <c r="S1988" s="349"/>
      <c r="T1988" s="349"/>
    </row>
    <row r="1989" spans="12:20" x14ac:dyDescent="0.25">
      <c r="L1989" s="349"/>
      <c r="M1989" s="349"/>
      <c r="N1989" s="349"/>
      <c r="O1989" s="349"/>
      <c r="P1989" s="350"/>
      <c r="Q1989" s="349"/>
      <c r="R1989" s="349"/>
      <c r="S1989" s="349"/>
      <c r="T1989" s="349"/>
    </row>
    <row r="1990" spans="12:20" x14ac:dyDescent="0.25">
      <c r="L1990" s="349"/>
      <c r="M1990" s="349"/>
      <c r="N1990" s="349"/>
      <c r="O1990" s="349"/>
      <c r="P1990" s="350"/>
      <c r="Q1990" s="349"/>
      <c r="R1990" s="349"/>
      <c r="S1990" s="349"/>
      <c r="T1990" s="349"/>
    </row>
    <row r="1991" spans="12:20" x14ac:dyDescent="0.25">
      <c r="L1991" s="349"/>
      <c r="M1991" s="349"/>
      <c r="N1991" s="349"/>
      <c r="O1991" s="349"/>
      <c r="P1991" s="350"/>
      <c r="Q1991" s="349"/>
      <c r="R1991" s="349"/>
      <c r="S1991" s="349"/>
      <c r="T1991" s="349"/>
    </row>
    <row r="1992" spans="12:20" x14ac:dyDescent="0.25">
      <c r="L1992" s="349"/>
      <c r="M1992" s="349"/>
      <c r="N1992" s="349"/>
      <c r="O1992" s="349"/>
      <c r="P1992" s="350"/>
      <c r="Q1992" s="349"/>
      <c r="R1992" s="349"/>
      <c r="S1992" s="349"/>
      <c r="T1992" s="349"/>
    </row>
    <row r="1993" spans="12:20" x14ac:dyDescent="0.25">
      <c r="L1993" s="349"/>
      <c r="M1993" s="349"/>
      <c r="N1993" s="349"/>
      <c r="O1993" s="349"/>
      <c r="P1993" s="350"/>
      <c r="Q1993" s="349"/>
      <c r="R1993" s="349"/>
      <c r="S1993" s="349"/>
      <c r="T1993" s="349"/>
    </row>
    <row r="1994" spans="12:20" x14ac:dyDescent="0.25">
      <c r="L1994" s="349"/>
      <c r="M1994" s="349"/>
      <c r="N1994" s="349"/>
      <c r="O1994" s="349"/>
      <c r="P1994" s="350"/>
      <c r="Q1994" s="349"/>
      <c r="R1994" s="349"/>
      <c r="S1994" s="349"/>
      <c r="T1994" s="349"/>
    </row>
    <row r="1995" spans="12:20" x14ac:dyDescent="0.25">
      <c r="L1995" s="349"/>
      <c r="M1995" s="349"/>
      <c r="N1995" s="349"/>
      <c r="O1995" s="349"/>
      <c r="P1995" s="350"/>
      <c r="Q1995" s="349"/>
      <c r="R1995" s="349"/>
      <c r="S1995" s="349"/>
      <c r="T1995" s="349"/>
    </row>
    <row r="1996" spans="12:20" x14ac:dyDescent="0.25">
      <c r="L1996" s="349"/>
      <c r="M1996" s="349"/>
      <c r="N1996" s="349"/>
      <c r="O1996" s="349"/>
      <c r="P1996" s="350"/>
      <c r="Q1996" s="349"/>
      <c r="R1996" s="349"/>
      <c r="S1996" s="349"/>
      <c r="T1996" s="349"/>
    </row>
    <row r="1997" spans="12:20" x14ac:dyDescent="0.25">
      <c r="L1997" s="349"/>
      <c r="M1997" s="349"/>
      <c r="N1997" s="349"/>
      <c r="O1997" s="349"/>
      <c r="P1997" s="350"/>
      <c r="Q1997" s="349"/>
      <c r="R1997" s="349"/>
      <c r="S1997" s="349"/>
      <c r="T1997" s="349"/>
    </row>
    <row r="1998" spans="12:20" x14ac:dyDescent="0.25">
      <c r="L1998" s="349"/>
      <c r="M1998" s="349"/>
      <c r="N1998" s="349"/>
      <c r="O1998" s="349"/>
      <c r="P1998" s="350"/>
      <c r="Q1998" s="349"/>
      <c r="R1998" s="349"/>
      <c r="S1998" s="349"/>
      <c r="T1998" s="349"/>
    </row>
    <row r="1999" spans="12:20" x14ac:dyDescent="0.25">
      <c r="L1999" s="349"/>
      <c r="M1999" s="349"/>
      <c r="N1999" s="349"/>
      <c r="O1999" s="349"/>
      <c r="P1999" s="350"/>
      <c r="Q1999" s="349"/>
      <c r="R1999" s="349"/>
      <c r="S1999" s="349"/>
      <c r="T1999" s="349"/>
    </row>
    <row r="2000" spans="12:20" x14ac:dyDescent="0.25">
      <c r="L2000" s="349"/>
      <c r="M2000" s="349"/>
      <c r="N2000" s="349"/>
      <c r="O2000" s="349"/>
      <c r="P2000" s="350"/>
      <c r="Q2000" s="349"/>
      <c r="R2000" s="349"/>
      <c r="S2000" s="349"/>
      <c r="T2000" s="349"/>
    </row>
    <row r="2001" spans="12:20" x14ac:dyDescent="0.25">
      <c r="L2001" s="349"/>
      <c r="M2001" s="349"/>
      <c r="N2001" s="349"/>
      <c r="O2001" s="349"/>
      <c r="P2001" s="350"/>
      <c r="Q2001" s="349"/>
      <c r="R2001" s="349"/>
      <c r="S2001" s="349"/>
      <c r="T2001" s="349"/>
    </row>
    <row r="2002" spans="12:20" x14ac:dyDescent="0.25">
      <c r="L2002" s="349"/>
      <c r="M2002" s="349"/>
      <c r="N2002" s="349"/>
      <c r="O2002" s="349"/>
      <c r="P2002" s="350"/>
      <c r="Q2002" s="349"/>
      <c r="R2002" s="349"/>
      <c r="S2002" s="349"/>
      <c r="T2002" s="349"/>
    </row>
    <row r="2003" spans="12:20" x14ac:dyDescent="0.25">
      <c r="L2003" s="349"/>
      <c r="M2003" s="349"/>
      <c r="N2003" s="349"/>
      <c r="O2003" s="349"/>
      <c r="P2003" s="350"/>
      <c r="Q2003" s="349"/>
      <c r="R2003" s="349"/>
      <c r="S2003" s="349"/>
      <c r="T2003" s="349"/>
    </row>
    <row r="2004" spans="12:20" x14ac:dyDescent="0.25">
      <c r="L2004" s="349"/>
      <c r="M2004" s="349"/>
      <c r="N2004" s="349"/>
      <c r="O2004" s="349"/>
      <c r="P2004" s="350"/>
      <c r="Q2004" s="349"/>
      <c r="R2004" s="349"/>
      <c r="S2004" s="349"/>
      <c r="T2004" s="349"/>
    </row>
    <row r="2005" spans="12:20" x14ac:dyDescent="0.25">
      <c r="L2005" s="349"/>
      <c r="M2005" s="349"/>
      <c r="N2005" s="349"/>
      <c r="O2005" s="349"/>
      <c r="P2005" s="350"/>
      <c r="Q2005" s="349"/>
      <c r="R2005" s="349"/>
      <c r="S2005" s="349"/>
      <c r="T2005" s="349"/>
    </row>
    <row r="2006" spans="12:20" x14ac:dyDescent="0.25">
      <c r="L2006" s="349"/>
      <c r="M2006" s="349"/>
      <c r="N2006" s="349"/>
      <c r="O2006" s="349"/>
      <c r="P2006" s="350"/>
      <c r="Q2006" s="349"/>
      <c r="R2006" s="349"/>
      <c r="S2006" s="349"/>
      <c r="T2006" s="349"/>
    </row>
    <row r="2007" spans="12:20" x14ac:dyDescent="0.25">
      <c r="L2007" s="349"/>
      <c r="M2007" s="349"/>
      <c r="N2007" s="349"/>
      <c r="O2007" s="349"/>
      <c r="P2007" s="350"/>
      <c r="Q2007" s="349"/>
      <c r="R2007" s="349"/>
      <c r="S2007" s="349"/>
      <c r="T2007" s="349"/>
    </row>
    <row r="2008" spans="12:20" x14ac:dyDescent="0.25">
      <c r="L2008" s="349"/>
      <c r="M2008" s="349"/>
      <c r="N2008" s="349"/>
      <c r="O2008" s="349"/>
      <c r="P2008" s="350"/>
      <c r="Q2008" s="349"/>
      <c r="R2008" s="349"/>
      <c r="S2008" s="349"/>
      <c r="T2008" s="349"/>
    </row>
    <row r="2009" spans="12:20" x14ac:dyDescent="0.25">
      <c r="L2009" s="349"/>
      <c r="M2009" s="349"/>
      <c r="N2009" s="349"/>
      <c r="O2009" s="349"/>
      <c r="P2009" s="350"/>
      <c r="Q2009" s="349"/>
      <c r="R2009" s="349"/>
      <c r="S2009" s="349"/>
      <c r="T2009" s="349"/>
    </row>
    <row r="2010" spans="12:20" x14ac:dyDescent="0.25">
      <c r="L2010" s="349"/>
      <c r="M2010" s="349"/>
      <c r="N2010" s="349"/>
      <c r="O2010" s="349"/>
      <c r="P2010" s="350"/>
      <c r="Q2010" s="349"/>
      <c r="R2010" s="349"/>
      <c r="S2010" s="349"/>
      <c r="T2010" s="349"/>
    </row>
    <row r="2011" spans="12:20" x14ac:dyDescent="0.25">
      <c r="L2011" s="349"/>
      <c r="M2011" s="349"/>
      <c r="N2011" s="349"/>
      <c r="O2011" s="349"/>
      <c r="P2011" s="350"/>
      <c r="Q2011" s="349"/>
      <c r="R2011" s="349"/>
      <c r="S2011" s="349"/>
      <c r="T2011" s="349"/>
    </row>
    <row r="2012" spans="12:20" x14ac:dyDescent="0.25">
      <c r="L2012" s="349"/>
      <c r="M2012" s="349"/>
      <c r="N2012" s="349"/>
      <c r="O2012" s="349"/>
      <c r="P2012" s="350"/>
      <c r="Q2012" s="349"/>
      <c r="R2012" s="349"/>
      <c r="S2012" s="349"/>
      <c r="T2012" s="349"/>
    </row>
    <row r="2013" spans="12:20" x14ac:dyDescent="0.25">
      <c r="L2013" s="349"/>
      <c r="M2013" s="349"/>
      <c r="N2013" s="349"/>
      <c r="O2013" s="349"/>
      <c r="P2013" s="350"/>
      <c r="Q2013" s="349"/>
      <c r="R2013" s="349"/>
      <c r="S2013" s="349"/>
      <c r="T2013" s="349"/>
    </row>
    <row r="2014" spans="12:20" x14ac:dyDescent="0.25">
      <c r="L2014" s="349"/>
      <c r="M2014" s="349"/>
      <c r="N2014" s="349"/>
      <c r="O2014" s="349"/>
      <c r="P2014" s="350"/>
      <c r="Q2014" s="349"/>
      <c r="R2014" s="349"/>
      <c r="S2014" s="349"/>
      <c r="T2014" s="349"/>
    </row>
    <row r="2015" spans="12:20" x14ac:dyDescent="0.25">
      <c r="L2015" s="349"/>
      <c r="M2015" s="349"/>
      <c r="N2015" s="349"/>
      <c r="O2015" s="349"/>
      <c r="P2015" s="350"/>
      <c r="Q2015" s="349"/>
      <c r="R2015" s="349"/>
      <c r="S2015" s="349"/>
      <c r="T2015" s="349"/>
    </row>
    <row r="2016" spans="12:20" x14ac:dyDescent="0.25">
      <c r="L2016" s="349"/>
      <c r="M2016" s="349"/>
      <c r="N2016" s="349"/>
      <c r="O2016" s="349"/>
      <c r="P2016" s="350"/>
      <c r="Q2016" s="349"/>
      <c r="R2016" s="349"/>
      <c r="S2016" s="349"/>
      <c r="T2016" s="349"/>
    </row>
    <row r="2017" spans="12:20" x14ac:dyDescent="0.25">
      <c r="L2017" s="349"/>
      <c r="M2017" s="349"/>
      <c r="N2017" s="349"/>
      <c r="O2017" s="349"/>
      <c r="P2017" s="350"/>
      <c r="Q2017" s="349"/>
      <c r="R2017" s="349"/>
      <c r="S2017" s="349"/>
      <c r="T2017" s="349"/>
    </row>
    <row r="2018" spans="12:20" x14ac:dyDescent="0.25">
      <c r="L2018" s="349"/>
      <c r="M2018" s="349"/>
      <c r="N2018" s="349"/>
      <c r="O2018" s="349"/>
      <c r="P2018" s="350"/>
      <c r="Q2018" s="349"/>
      <c r="R2018" s="349"/>
      <c r="S2018" s="349"/>
      <c r="T2018" s="349"/>
    </row>
    <row r="2019" spans="12:20" x14ac:dyDescent="0.25">
      <c r="L2019" s="349"/>
      <c r="M2019" s="349"/>
      <c r="N2019" s="349"/>
      <c r="O2019" s="349"/>
      <c r="P2019" s="350"/>
      <c r="Q2019" s="349"/>
      <c r="R2019" s="349"/>
      <c r="S2019" s="349"/>
      <c r="T2019" s="349"/>
    </row>
    <row r="2020" spans="12:20" x14ac:dyDescent="0.25">
      <c r="L2020" s="349"/>
      <c r="M2020" s="349"/>
      <c r="N2020" s="349"/>
      <c r="O2020" s="349"/>
      <c r="P2020" s="350"/>
      <c r="Q2020" s="349"/>
      <c r="R2020" s="349"/>
      <c r="S2020" s="349"/>
      <c r="T2020" s="349"/>
    </row>
    <row r="2021" spans="12:20" x14ac:dyDescent="0.25">
      <c r="L2021" s="349"/>
      <c r="M2021" s="349"/>
      <c r="N2021" s="349"/>
      <c r="O2021" s="349"/>
      <c r="P2021" s="350"/>
      <c r="Q2021" s="349"/>
      <c r="R2021" s="349"/>
      <c r="S2021" s="349"/>
      <c r="T2021" s="349"/>
    </row>
    <row r="2022" spans="12:20" x14ac:dyDescent="0.25">
      <c r="L2022" s="349"/>
      <c r="M2022" s="349"/>
      <c r="N2022" s="349"/>
      <c r="O2022" s="349"/>
      <c r="P2022" s="350"/>
      <c r="Q2022" s="349"/>
      <c r="R2022" s="349"/>
      <c r="S2022" s="349"/>
      <c r="T2022" s="349"/>
    </row>
    <row r="2023" spans="12:20" x14ac:dyDescent="0.25">
      <c r="L2023" s="349"/>
      <c r="M2023" s="349"/>
      <c r="N2023" s="349"/>
      <c r="O2023" s="349"/>
      <c r="P2023" s="350"/>
      <c r="Q2023" s="349"/>
      <c r="R2023" s="349"/>
      <c r="S2023" s="349"/>
      <c r="T2023" s="349"/>
    </row>
    <row r="2024" spans="12:20" x14ac:dyDescent="0.25">
      <c r="L2024" s="349"/>
      <c r="M2024" s="349"/>
      <c r="N2024" s="349"/>
      <c r="O2024" s="349"/>
      <c r="P2024" s="350"/>
      <c r="Q2024" s="349"/>
      <c r="R2024" s="349"/>
      <c r="S2024" s="349"/>
      <c r="T2024" s="349"/>
    </row>
    <row r="2025" spans="12:20" x14ac:dyDescent="0.25">
      <c r="L2025" s="349"/>
      <c r="M2025" s="349"/>
      <c r="N2025" s="349"/>
      <c r="O2025" s="349"/>
      <c r="P2025" s="350"/>
      <c r="Q2025" s="349"/>
      <c r="R2025" s="349"/>
      <c r="S2025" s="349"/>
      <c r="T2025" s="349"/>
    </row>
    <row r="2026" spans="12:20" x14ac:dyDescent="0.25">
      <c r="L2026" s="349"/>
      <c r="M2026" s="349"/>
      <c r="N2026" s="349"/>
      <c r="O2026" s="349"/>
      <c r="P2026" s="350"/>
      <c r="Q2026" s="349"/>
      <c r="R2026" s="349"/>
      <c r="S2026" s="349"/>
      <c r="T2026" s="349"/>
    </row>
    <row r="2027" spans="12:20" x14ac:dyDescent="0.25">
      <c r="L2027" s="349"/>
      <c r="M2027" s="349"/>
      <c r="N2027" s="349"/>
      <c r="O2027" s="349"/>
      <c r="P2027" s="350"/>
      <c r="Q2027" s="349"/>
      <c r="R2027" s="349"/>
      <c r="S2027" s="349"/>
      <c r="T2027" s="349"/>
    </row>
    <row r="2028" spans="12:20" x14ac:dyDescent="0.25">
      <c r="L2028" s="349"/>
      <c r="M2028" s="349"/>
      <c r="N2028" s="349"/>
      <c r="O2028" s="349"/>
      <c r="P2028" s="350"/>
      <c r="Q2028" s="349"/>
      <c r="R2028" s="349"/>
      <c r="S2028" s="349"/>
      <c r="T2028" s="349"/>
    </row>
    <row r="2029" spans="12:20" x14ac:dyDescent="0.25">
      <c r="L2029" s="349"/>
      <c r="M2029" s="349"/>
      <c r="N2029" s="349"/>
      <c r="O2029" s="349"/>
      <c r="P2029" s="350"/>
      <c r="Q2029" s="349"/>
      <c r="R2029" s="349"/>
      <c r="S2029" s="349"/>
      <c r="T2029" s="349"/>
    </row>
    <row r="2030" spans="12:20" x14ac:dyDescent="0.25">
      <c r="L2030" s="349"/>
      <c r="M2030" s="349"/>
      <c r="N2030" s="349"/>
      <c r="O2030" s="349"/>
      <c r="P2030" s="350"/>
      <c r="Q2030" s="349"/>
      <c r="R2030" s="349"/>
      <c r="S2030" s="349"/>
      <c r="T2030" s="349"/>
    </row>
    <row r="2031" spans="12:20" x14ac:dyDescent="0.25">
      <c r="L2031" s="349"/>
      <c r="M2031" s="349"/>
      <c r="N2031" s="349"/>
      <c r="O2031" s="349"/>
      <c r="P2031" s="350"/>
      <c r="Q2031" s="349"/>
      <c r="R2031" s="349"/>
      <c r="S2031" s="349"/>
      <c r="T2031" s="349"/>
    </row>
    <row r="2032" spans="12:20" x14ac:dyDescent="0.25">
      <c r="L2032" s="349"/>
      <c r="M2032" s="349"/>
      <c r="N2032" s="349"/>
      <c r="O2032" s="349"/>
      <c r="P2032" s="350"/>
      <c r="Q2032" s="349"/>
      <c r="R2032" s="349"/>
      <c r="S2032" s="349"/>
      <c r="T2032" s="349"/>
    </row>
    <row r="2033" spans="12:20" x14ac:dyDescent="0.25">
      <c r="L2033" s="349"/>
      <c r="M2033" s="349"/>
      <c r="N2033" s="349"/>
      <c r="O2033" s="349"/>
      <c r="P2033" s="350"/>
      <c r="Q2033" s="349"/>
      <c r="R2033" s="349"/>
      <c r="S2033" s="349"/>
      <c r="T2033" s="349"/>
    </row>
    <row r="2034" spans="12:20" x14ac:dyDescent="0.25">
      <c r="L2034" s="349"/>
      <c r="M2034" s="349"/>
      <c r="N2034" s="349"/>
      <c r="O2034" s="349"/>
      <c r="P2034" s="350"/>
      <c r="Q2034" s="349"/>
      <c r="R2034" s="349"/>
      <c r="S2034" s="349"/>
      <c r="T2034" s="349"/>
    </row>
    <row r="2035" spans="12:20" x14ac:dyDescent="0.25">
      <c r="L2035" s="349"/>
      <c r="M2035" s="349"/>
      <c r="N2035" s="349"/>
      <c r="O2035" s="349"/>
      <c r="P2035" s="350"/>
      <c r="Q2035" s="349"/>
      <c r="R2035" s="349"/>
      <c r="S2035" s="349"/>
      <c r="T2035" s="349"/>
    </row>
    <row r="2036" spans="12:20" x14ac:dyDescent="0.25">
      <c r="L2036" s="349"/>
      <c r="M2036" s="349"/>
      <c r="N2036" s="349"/>
      <c r="O2036" s="349"/>
      <c r="P2036" s="350"/>
      <c r="Q2036" s="349"/>
      <c r="R2036" s="349"/>
      <c r="S2036" s="349"/>
      <c r="T2036" s="349"/>
    </row>
    <row r="2037" spans="12:20" x14ac:dyDescent="0.25">
      <c r="L2037" s="349"/>
      <c r="M2037" s="349"/>
      <c r="N2037" s="349"/>
      <c r="O2037" s="349"/>
      <c r="P2037" s="350"/>
      <c r="Q2037" s="349"/>
      <c r="R2037" s="349"/>
      <c r="S2037" s="349"/>
      <c r="T2037" s="349"/>
    </row>
    <row r="2038" spans="12:20" x14ac:dyDescent="0.25">
      <c r="L2038" s="349"/>
      <c r="M2038" s="349"/>
      <c r="N2038" s="349"/>
      <c r="O2038" s="349"/>
      <c r="P2038" s="350"/>
      <c r="Q2038" s="349"/>
      <c r="R2038" s="349"/>
      <c r="S2038" s="349"/>
      <c r="T2038" s="349"/>
    </row>
    <row r="2039" spans="12:20" x14ac:dyDescent="0.25">
      <c r="L2039" s="349"/>
      <c r="M2039" s="349"/>
      <c r="N2039" s="349"/>
      <c r="O2039" s="349"/>
      <c r="P2039" s="350"/>
      <c r="Q2039" s="349"/>
      <c r="R2039" s="349"/>
      <c r="S2039" s="349"/>
      <c r="T2039" s="349"/>
    </row>
    <row r="2040" spans="12:20" x14ac:dyDescent="0.25">
      <c r="L2040" s="349"/>
      <c r="M2040" s="349"/>
      <c r="N2040" s="349"/>
      <c r="O2040" s="349"/>
      <c r="P2040" s="350"/>
      <c r="Q2040" s="349"/>
      <c r="R2040" s="349"/>
      <c r="S2040" s="349"/>
      <c r="T2040" s="349"/>
    </row>
    <row r="2041" spans="12:20" x14ac:dyDescent="0.25">
      <c r="L2041" s="349"/>
      <c r="M2041" s="349"/>
      <c r="N2041" s="349"/>
      <c r="O2041" s="349"/>
      <c r="P2041" s="350"/>
      <c r="Q2041" s="349"/>
      <c r="R2041" s="349"/>
      <c r="S2041" s="349"/>
      <c r="T2041" s="349"/>
    </row>
    <row r="2042" spans="12:20" x14ac:dyDescent="0.25">
      <c r="L2042" s="349"/>
      <c r="M2042" s="349"/>
      <c r="N2042" s="349"/>
      <c r="O2042" s="349"/>
      <c r="P2042" s="350"/>
      <c r="Q2042" s="349"/>
      <c r="R2042" s="349"/>
      <c r="S2042" s="349"/>
      <c r="T2042" s="349"/>
    </row>
    <row r="2043" spans="12:20" x14ac:dyDescent="0.25">
      <c r="L2043" s="349"/>
      <c r="M2043" s="349"/>
      <c r="N2043" s="349"/>
      <c r="O2043" s="349"/>
      <c r="P2043" s="350"/>
      <c r="Q2043" s="349"/>
      <c r="R2043" s="349"/>
      <c r="S2043" s="349"/>
      <c r="T2043" s="349"/>
    </row>
    <row r="2044" spans="12:20" x14ac:dyDescent="0.25">
      <c r="L2044" s="349"/>
      <c r="M2044" s="349"/>
      <c r="N2044" s="349"/>
      <c r="O2044" s="349"/>
      <c r="P2044" s="350"/>
      <c r="Q2044" s="349"/>
      <c r="R2044" s="349"/>
      <c r="S2044" s="349"/>
      <c r="T2044" s="349"/>
    </row>
    <row r="2045" spans="12:20" x14ac:dyDescent="0.25">
      <c r="L2045" s="349"/>
      <c r="M2045" s="349"/>
      <c r="N2045" s="349"/>
      <c r="O2045" s="349"/>
      <c r="P2045" s="350"/>
      <c r="Q2045" s="349"/>
      <c r="R2045" s="349"/>
      <c r="S2045" s="349"/>
      <c r="T2045" s="349"/>
    </row>
    <row r="2046" spans="12:20" x14ac:dyDescent="0.25">
      <c r="L2046" s="349"/>
      <c r="M2046" s="349"/>
      <c r="N2046" s="349"/>
      <c r="O2046" s="349"/>
      <c r="P2046" s="350"/>
      <c r="Q2046" s="349"/>
      <c r="R2046" s="349"/>
      <c r="S2046" s="349"/>
      <c r="T2046" s="349"/>
    </row>
    <row r="2047" spans="12:20" x14ac:dyDescent="0.25">
      <c r="L2047" s="349"/>
      <c r="M2047" s="349"/>
      <c r="N2047" s="349"/>
      <c r="O2047" s="349"/>
      <c r="P2047" s="350"/>
      <c r="Q2047" s="349"/>
      <c r="R2047" s="349"/>
      <c r="S2047" s="349"/>
      <c r="T2047" s="349"/>
    </row>
    <row r="2048" spans="12:20" x14ac:dyDescent="0.25">
      <c r="L2048" s="349"/>
      <c r="M2048" s="349"/>
      <c r="N2048" s="349"/>
      <c r="O2048" s="349"/>
      <c r="P2048" s="350"/>
      <c r="Q2048" s="349"/>
      <c r="R2048" s="349"/>
      <c r="S2048" s="349"/>
      <c r="T2048" s="349"/>
    </row>
    <row r="2049" spans="12:20" x14ac:dyDescent="0.25">
      <c r="L2049" s="349"/>
      <c r="M2049" s="349"/>
      <c r="N2049" s="349"/>
      <c r="O2049" s="349"/>
      <c r="P2049" s="350"/>
      <c r="Q2049" s="349"/>
      <c r="R2049" s="349"/>
      <c r="S2049" s="349"/>
      <c r="T2049" s="349"/>
    </row>
    <row r="2050" spans="12:20" x14ac:dyDescent="0.25">
      <c r="L2050" s="349"/>
      <c r="M2050" s="349"/>
      <c r="N2050" s="349"/>
      <c r="O2050" s="349"/>
      <c r="P2050" s="350"/>
      <c r="Q2050" s="349"/>
      <c r="R2050" s="349"/>
      <c r="S2050" s="349"/>
      <c r="T2050" s="349"/>
    </row>
    <row r="2051" spans="12:20" x14ac:dyDescent="0.25">
      <c r="L2051" s="349"/>
      <c r="M2051" s="349"/>
      <c r="N2051" s="349"/>
      <c r="O2051" s="349"/>
      <c r="P2051" s="350"/>
      <c r="Q2051" s="349"/>
      <c r="R2051" s="349"/>
      <c r="S2051" s="349"/>
      <c r="T2051" s="349"/>
    </row>
    <row r="2052" spans="12:20" x14ac:dyDescent="0.25">
      <c r="L2052" s="349"/>
      <c r="M2052" s="349"/>
      <c r="N2052" s="349"/>
      <c r="O2052" s="349"/>
      <c r="P2052" s="350"/>
      <c r="Q2052" s="349"/>
      <c r="R2052" s="349"/>
      <c r="S2052" s="349"/>
      <c r="T2052" s="349"/>
    </row>
    <row r="2053" spans="12:20" x14ac:dyDescent="0.25">
      <c r="L2053" s="349"/>
      <c r="M2053" s="349"/>
      <c r="N2053" s="349"/>
      <c r="O2053" s="349"/>
      <c r="P2053" s="350"/>
      <c r="Q2053" s="349"/>
      <c r="R2053" s="349"/>
      <c r="S2053" s="349"/>
      <c r="T2053" s="349"/>
    </row>
    <row r="2054" spans="12:20" x14ac:dyDescent="0.25">
      <c r="L2054" s="349"/>
      <c r="M2054" s="349"/>
      <c r="N2054" s="349"/>
      <c r="O2054" s="349"/>
      <c r="P2054" s="350"/>
      <c r="Q2054" s="349"/>
      <c r="R2054" s="349"/>
      <c r="S2054" s="349"/>
      <c r="T2054" s="349"/>
    </row>
    <row r="2055" spans="12:20" x14ac:dyDescent="0.25">
      <c r="L2055" s="349"/>
      <c r="M2055" s="349"/>
      <c r="N2055" s="349"/>
      <c r="O2055" s="349"/>
      <c r="P2055" s="350"/>
      <c r="Q2055" s="349"/>
      <c r="R2055" s="349"/>
      <c r="S2055" s="349"/>
      <c r="T2055" s="349"/>
    </row>
    <row r="2056" spans="12:20" x14ac:dyDescent="0.25">
      <c r="L2056" s="349"/>
      <c r="M2056" s="349"/>
      <c r="N2056" s="349"/>
      <c r="O2056" s="349"/>
      <c r="P2056" s="350"/>
      <c r="Q2056" s="349"/>
      <c r="R2056" s="349"/>
      <c r="S2056" s="349"/>
      <c r="T2056" s="349"/>
    </row>
    <row r="2057" spans="12:20" x14ac:dyDescent="0.25">
      <c r="L2057" s="349"/>
      <c r="M2057" s="349"/>
      <c r="N2057" s="349"/>
      <c r="O2057" s="349"/>
      <c r="P2057" s="350"/>
      <c r="Q2057" s="349"/>
      <c r="R2057" s="349"/>
      <c r="S2057" s="349"/>
      <c r="T2057" s="349"/>
    </row>
    <row r="2058" spans="12:20" x14ac:dyDescent="0.25">
      <c r="L2058" s="349"/>
      <c r="M2058" s="349"/>
      <c r="N2058" s="349"/>
      <c r="O2058" s="349"/>
      <c r="P2058" s="350"/>
      <c r="Q2058" s="349"/>
      <c r="R2058" s="349"/>
      <c r="S2058" s="349"/>
      <c r="T2058" s="349"/>
    </row>
    <row r="2059" spans="12:20" x14ac:dyDescent="0.25">
      <c r="L2059" s="349"/>
      <c r="M2059" s="349"/>
      <c r="N2059" s="349"/>
      <c r="O2059" s="349"/>
      <c r="P2059" s="350"/>
      <c r="Q2059" s="349"/>
      <c r="R2059" s="349"/>
      <c r="S2059" s="349"/>
      <c r="T2059" s="349"/>
    </row>
    <row r="2060" spans="12:20" x14ac:dyDescent="0.25">
      <c r="L2060" s="349"/>
      <c r="M2060" s="349"/>
      <c r="N2060" s="349"/>
      <c r="O2060" s="349"/>
      <c r="P2060" s="350"/>
      <c r="Q2060" s="349"/>
      <c r="R2060" s="349"/>
      <c r="S2060" s="349"/>
      <c r="T2060" s="349"/>
    </row>
    <row r="2061" spans="12:20" x14ac:dyDescent="0.25">
      <c r="L2061" s="349"/>
      <c r="M2061" s="349"/>
      <c r="N2061" s="349"/>
      <c r="O2061" s="349"/>
      <c r="P2061" s="350"/>
      <c r="Q2061" s="349"/>
      <c r="R2061" s="349"/>
      <c r="S2061" s="349"/>
      <c r="T2061" s="349"/>
    </row>
    <row r="2062" spans="12:20" x14ac:dyDescent="0.25">
      <c r="L2062" s="349"/>
      <c r="M2062" s="349"/>
      <c r="N2062" s="349"/>
      <c r="O2062" s="349"/>
      <c r="P2062" s="350"/>
      <c r="Q2062" s="349"/>
      <c r="R2062" s="349"/>
      <c r="S2062" s="349"/>
      <c r="T2062" s="349"/>
    </row>
    <row r="2063" spans="12:20" x14ac:dyDescent="0.25">
      <c r="L2063" s="349"/>
      <c r="M2063" s="349"/>
      <c r="N2063" s="349"/>
      <c r="O2063" s="349"/>
      <c r="P2063" s="350"/>
      <c r="Q2063" s="349"/>
      <c r="R2063" s="349"/>
      <c r="S2063" s="349"/>
      <c r="T2063" s="349"/>
    </row>
    <row r="2064" spans="12:20" x14ac:dyDescent="0.25">
      <c r="L2064" s="349"/>
      <c r="M2064" s="349"/>
      <c r="N2064" s="349"/>
      <c r="O2064" s="349"/>
      <c r="P2064" s="350"/>
      <c r="Q2064" s="349"/>
      <c r="R2064" s="349"/>
      <c r="S2064" s="349"/>
      <c r="T2064" s="349"/>
    </row>
    <row r="2065" spans="12:20" x14ac:dyDescent="0.25">
      <c r="L2065" s="349"/>
      <c r="M2065" s="349"/>
      <c r="N2065" s="349"/>
      <c r="O2065" s="349"/>
      <c r="P2065" s="350"/>
      <c r="Q2065" s="349"/>
      <c r="R2065" s="349"/>
      <c r="S2065" s="349"/>
      <c r="T2065" s="349"/>
    </row>
    <row r="2066" spans="12:20" x14ac:dyDescent="0.25">
      <c r="L2066" s="349"/>
      <c r="M2066" s="349"/>
      <c r="N2066" s="349"/>
      <c r="O2066" s="349"/>
      <c r="P2066" s="350"/>
      <c r="Q2066" s="349"/>
      <c r="R2066" s="349"/>
      <c r="S2066" s="349"/>
      <c r="T2066" s="349"/>
    </row>
    <row r="2067" spans="12:20" x14ac:dyDescent="0.25">
      <c r="L2067" s="349"/>
      <c r="M2067" s="349"/>
      <c r="N2067" s="349"/>
      <c r="O2067" s="349"/>
      <c r="P2067" s="350"/>
      <c r="Q2067" s="349"/>
      <c r="R2067" s="349"/>
      <c r="S2067" s="349"/>
      <c r="T2067" s="349"/>
    </row>
    <row r="2068" spans="12:20" x14ac:dyDescent="0.25">
      <c r="L2068" s="349"/>
      <c r="M2068" s="349"/>
      <c r="N2068" s="349"/>
      <c r="O2068" s="349"/>
      <c r="P2068" s="350"/>
      <c r="Q2068" s="349"/>
      <c r="R2068" s="349"/>
      <c r="S2068" s="349"/>
      <c r="T2068" s="349"/>
    </row>
    <row r="2069" spans="12:20" x14ac:dyDescent="0.25">
      <c r="L2069" s="349"/>
      <c r="M2069" s="349"/>
      <c r="N2069" s="349"/>
      <c r="O2069" s="349"/>
      <c r="P2069" s="350"/>
      <c r="Q2069" s="349"/>
      <c r="R2069" s="349"/>
      <c r="S2069" s="349"/>
      <c r="T2069" s="349"/>
    </row>
    <row r="2070" spans="12:20" x14ac:dyDescent="0.25">
      <c r="L2070" s="349"/>
      <c r="M2070" s="349"/>
      <c r="N2070" s="349"/>
      <c r="O2070" s="349"/>
      <c r="P2070" s="350"/>
      <c r="Q2070" s="349"/>
      <c r="R2070" s="349"/>
      <c r="S2070" s="349"/>
      <c r="T2070" s="349"/>
    </row>
    <row r="2071" spans="12:20" x14ac:dyDescent="0.25">
      <c r="L2071" s="349"/>
      <c r="M2071" s="349"/>
      <c r="N2071" s="349"/>
      <c r="O2071" s="349"/>
      <c r="P2071" s="350"/>
      <c r="Q2071" s="349"/>
      <c r="R2071" s="349"/>
      <c r="S2071" s="349"/>
      <c r="T2071" s="349"/>
    </row>
    <row r="2072" spans="12:20" x14ac:dyDescent="0.25">
      <c r="L2072" s="349"/>
      <c r="M2072" s="349"/>
      <c r="N2072" s="349"/>
      <c r="O2072" s="349"/>
      <c r="P2072" s="350"/>
      <c r="Q2072" s="349"/>
      <c r="R2072" s="349"/>
      <c r="S2072" s="349"/>
      <c r="T2072" s="349"/>
    </row>
    <row r="2073" spans="12:20" x14ac:dyDescent="0.25">
      <c r="L2073" s="349"/>
      <c r="M2073" s="349"/>
      <c r="N2073" s="349"/>
      <c r="O2073" s="349"/>
      <c r="P2073" s="350"/>
      <c r="Q2073" s="349"/>
      <c r="R2073" s="349"/>
      <c r="S2073" s="349"/>
      <c r="T2073" s="349"/>
    </row>
    <row r="2074" spans="12:20" x14ac:dyDescent="0.25">
      <c r="L2074" s="349"/>
      <c r="M2074" s="349"/>
      <c r="N2074" s="349"/>
      <c r="O2074" s="349"/>
      <c r="P2074" s="350"/>
      <c r="Q2074" s="349"/>
      <c r="R2074" s="349"/>
      <c r="S2074" s="349"/>
      <c r="T2074" s="349"/>
    </row>
    <row r="2075" spans="12:20" x14ac:dyDescent="0.25">
      <c r="L2075" s="349"/>
      <c r="M2075" s="349"/>
      <c r="N2075" s="349"/>
      <c r="O2075" s="349"/>
      <c r="P2075" s="350"/>
      <c r="Q2075" s="349"/>
      <c r="R2075" s="349"/>
      <c r="S2075" s="349"/>
      <c r="T2075" s="349"/>
    </row>
    <row r="2076" spans="12:20" x14ac:dyDescent="0.25">
      <c r="L2076" s="349"/>
      <c r="M2076" s="349"/>
      <c r="N2076" s="349"/>
      <c r="O2076" s="349"/>
      <c r="P2076" s="350"/>
      <c r="Q2076" s="349"/>
      <c r="R2076" s="349"/>
      <c r="S2076" s="349"/>
      <c r="T2076" s="349"/>
    </row>
    <row r="2077" spans="12:20" x14ac:dyDescent="0.25">
      <c r="L2077" s="349"/>
      <c r="M2077" s="349"/>
      <c r="N2077" s="349"/>
      <c r="O2077" s="349"/>
      <c r="P2077" s="350"/>
      <c r="Q2077" s="349"/>
      <c r="R2077" s="349"/>
      <c r="S2077" s="349"/>
      <c r="T2077" s="349"/>
    </row>
    <row r="2078" spans="12:20" x14ac:dyDescent="0.25">
      <c r="L2078" s="349"/>
      <c r="M2078" s="349"/>
      <c r="N2078" s="349"/>
      <c r="O2078" s="349"/>
      <c r="P2078" s="350"/>
      <c r="Q2078" s="349"/>
      <c r="R2078" s="349"/>
      <c r="S2078" s="349"/>
      <c r="T2078" s="349"/>
    </row>
    <row r="2079" spans="12:20" x14ac:dyDescent="0.25">
      <c r="L2079" s="349"/>
      <c r="M2079" s="349"/>
      <c r="N2079" s="349"/>
      <c r="O2079" s="349"/>
      <c r="P2079" s="350"/>
      <c r="Q2079" s="349"/>
      <c r="R2079" s="349"/>
      <c r="S2079" s="349"/>
      <c r="T2079" s="349"/>
    </row>
    <row r="2080" spans="12:20" x14ac:dyDescent="0.25">
      <c r="L2080" s="349"/>
      <c r="M2080" s="349"/>
      <c r="N2080" s="349"/>
      <c r="O2080" s="349"/>
      <c r="P2080" s="350"/>
      <c r="Q2080" s="349"/>
      <c r="R2080" s="349"/>
      <c r="S2080" s="349"/>
      <c r="T2080" s="349"/>
    </row>
    <row r="2081" spans="12:20" x14ac:dyDescent="0.25">
      <c r="L2081" s="349"/>
      <c r="M2081" s="349"/>
      <c r="N2081" s="349"/>
      <c r="O2081" s="349"/>
      <c r="P2081" s="350"/>
      <c r="Q2081" s="349"/>
      <c r="R2081" s="349"/>
      <c r="S2081" s="349"/>
      <c r="T2081" s="349"/>
    </row>
    <row r="2082" spans="12:20" x14ac:dyDescent="0.25">
      <c r="L2082" s="349"/>
      <c r="M2082" s="349"/>
      <c r="N2082" s="349"/>
      <c r="O2082" s="349"/>
      <c r="P2082" s="350"/>
      <c r="Q2082" s="349"/>
      <c r="R2082" s="349"/>
      <c r="S2082" s="349"/>
      <c r="T2082" s="349"/>
    </row>
    <row r="2083" spans="12:20" x14ac:dyDescent="0.25">
      <c r="L2083" s="349"/>
      <c r="M2083" s="349"/>
      <c r="N2083" s="349"/>
      <c r="O2083" s="349"/>
      <c r="P2083" s="350"/>
      <c r="Q2083" s="349"/>
      <c r="R2083" s="349"/>
      <c r="S2083" s="349"/>
      <c r="T2083" s="349"/>
    </row>
    <row r="2084" spans="12:20" x14ac:dyDescent="0.25">
      <c r="L2084" s="349"/>
      <c r="M2084" s="349"/>
      <c r="N2084" s="349"/>
      <c r="O2084" s="349"/>
      <c r="P2084" s="350"/>
      <c r="Q2084" s="349"/>
      <c r="R2084" s="349"/>
      <c r="S2084" s="349"/>
      <c r="T2084" s="349"/>
    </row>
    <row r="2085" spans="12:20" x14ac:dyDescent="0.25">
      <c r="L2085" s="349"/>
      <c r="M2085" s="349"/>
      <c r="N2085" s="349"/>
      <c r="O2085" s="349"/>
      <c r="P2085" s="350"/>
      <c r="Q2085" s="349"/>
      <c r="R2085" s="349"/>
      <c r="S2085" s="349"/>
      <c r="T2085" s="349"/>
    </row>
    <row r="2086" spans="12:20" x14ac:dyDescent="0.25">
      <c r="L2086" s="349"/>
      <c r="M2086" s="349"/>
      <c r="N2086" s="349"/>
      <c r="O2086" s="349"/>
      <c r="P2086" s="350"/>
      <c r="Q2086" s="349"/>
      <c r="R2086" s="349"/>
      <c r="S2086" s="349"/>
      <c r="T2086" s="349"/>
    </row>
    <row r="2087" spans="12:20" x14ac:dyDescent="0.25">
      <c r="L2087" s="349"/>
      <c r="M2087" s="349"/>
      <c r="N2087" s="349"/>
      <c r="O2087" s="349"/>
      <c r="P2087" s="350"/>
      <c r="Q2087" s="349"/>
      <c r="R2087" s="349"/>
      <c r="S2087" s="349"/>
      <c r="T2087" s="349"/>
    </row>
    <row r="2088" spans="12:20" x14ac:dyDescent="0.25">
      <c r="L2088" s="349"/>
      <c r="M2088" s="349"/>
      <c r="N2088" s="349"/>
      <c r="O2088" s="349"/>
      <c r="P2088" s="350"/>
      <c r="Q2088" s="349"/>
      <c r="R2088" s="349"/>
      <c r="S2088" s="349"/>
      <c r="T2088" s="349"/>
    </row>
    <row r="2089" spans="12:20" x14ac:dyDescent="0.25">
      <c r="L2089" s="349"/>
      <c r="M2089" s="349"/>
      <c r="N2089" s="349"/>
      <c r="O2089" s="349"/>
      <c r="P2089" s="350"/>
      <c r="Q2089" s="349"/>
      <c r="R2089" s="349"/>
      <c r="S2089" s="349"/>
      <c r="T2089" s="349"/>
    </row>
    <row r="2090" spans="12:20" x14ac:dyDescent="0.25">
      <c r="L2090" s="349"/>
      <c r="M2090" s="349"/>
      <c r="N2090" s="349"/>
      <c r="O2090" s="349"/>
      <c r="P2090" s="350"/>
      <c r="Q2090" s="349"/>
      <c r="R2090" s="349"/>
      <c r="S2090" s="349"/>
      <c r="T2090" s="349"/>
    </row>
    <row r="2091" spans="12:20" x14ac:dyDescent="0.25">
      <c r="L2091" s="349"/>
      <c r="M2091" s="349"/>
      <c r="N2091" s="349"/>
      <c r="O2091" s="349"/>
      <c r="P2091" s="350"/>
      <c r="Q2091" s="349"/>
      <c r="R2091" s="349"/>
      <c r="S2091" s="349"/>
      <c r="T2091" s="349"/>
    </row>
    <row r="2092" spans="12:20" x14ac:dyDescent="0.25">
      <c r="L2092" s="349"/>
      <c r="M2092" s="349"/>
      <c r="N2092" s="349"/>
      <c r="O2092" s="349"/>
      <c r="P2092" s="350"/>
      <c r="Q2092" s="349"/>
      <c r="R2092" s="349"/>
      <c r="S2092" s="349"/>
      <c r="T2092" s="349"/>
    </row>
    <row r="2093" spans="12:20" x14ac:dyDescent="0.25">
      <c r="L2093" s="349"/>
      <c r="M2093" s="349"/>
      <c r="N2093" s="349"/>
      <c r="O2093" s="349"/>
      <c r="P2093" s="350"/>
      <c r="Q2093" s="349"/>
      <c r="R2093" s="349"/>
      <c r="S2093" s="349"/>
      <c r="T2093" s="349"/>
    </row>
    <row r="2094" spans="12:20" x14ac:dyDescent="0.25">
      <c r="L2094" s="349"/>
      <c r="M2094" s="349"/>
      <c r="N2094" s="349"/>
      <c r="O2094" s="349"/>
      <c r="P2094" s="350"/>
      <c r="Q2094" s="349"/>
      <c r="R2094" s="349"/>
      <c r="S2094" s="349"/>
      <c r="T2094" s="349"/>
    </row>
    <row r="2095" spans="12:20" x14ac:dyDescent="0.25">
      <c r="L2095" s="349"/>
      <c r="M2095" s="349"/>
      <c r="N2095" s="349"/>
      <c r="O2095" s="349"/>
      <c r="P2095" s="350"/>
      <c r="Q2095" s="349"/>
      <c r="R2095" s="349"/>
      <c r="S2095" s="349"/>
      <c r="T2095" s="349"/>
    </row>
    <row r="2096" spans="12:20" x14ac:dyDescent="0.25">
      <c r="L2096" s="349"/>
      <c r="M2096" s="349"/>
      <c r="N2096" s="349"/>
      <c r="O2096" s="349"/>
      <c r="P2096" s="350"/>
      <c r="Q2096" s="349"/>
      <c r="R2096" s="349"/>
      <c r="S2096" s="349"/>
      <c r="T2096" s="349"/>
    </row>
    <row r="2097" spans="12:20" x14ac:dyDescent="0.25">
      <c r="L2097" s="349"/>
      <c r="M2097" s="349"/>
      <c r="N2097" s="349"/>
      <c r="O2097" s="349"/>
      <c r="P2097" s="350"/>
      <c r="Q2097" s="349"/>
      <c r="R2097" s="349"/>
      <c r="S2097" s="349"/>
      <c r="T2097" s="349"/>
    </row>
    <row r="2098" spans="12:20" x14ac:dyDescent="0.25">
      <c r="L2098" s="349"/>
      <c r="M2098" s="349"/>
      <c r="N2098" s="349"/>
      <c r="O2098" s="349"/>
      <c r="P2098" s="350"/>
      <c r="Q2098" s="349"/>
      <c r="R2098" s="349"/>
      <c r="S2098" s="349"/>
      <c r="T2098" s="349"/>
    </row>
    <row r="2099" spans="12:20" x14ac:dyDescent="0.25">
      <c r="L2099" s="349"/>
      <c r="M2099" s="349"/>
      <c r="N2099" s="349"/>
      <c r="O2099" s="349"/>
      <c r="P2099" s="350"/>
      <c r="Q2099" s="349"/>
      <c r="R2099" s="349"/>
      <c r="S2099" s="349"/>
      <c r="T2099" s="349"/>
    </row>
    <row r="2100" spans="12:20" x14ac:dyDescent="0.25">
      <c r="L2100" s="349"/>
      <c r="M2100" s="349"/>
      <c r="N2100" s="349"/>
      <c r="O2100" s="349"/>
      <c r="P2100" s="350"/>
      <c r="Q2100" s="349"/>
      <c r="R2100" s="349"/>
      <c r="S2100" s="349"/>
      <c r="T2100" s="349"/>
    </row>
    <row r="2101" spans="12:20" x14ac:dyDescent="0.25">
      <c r="L2101" s="349"/>
      <c r="M2101" s="349"/>
      <c r="N2101" s="349"/>
      <c r="O2101" s="349"/>
      <c r="P2101" s="350"/>
      <c r="Q2101" s="349"/>
      <c r="R2101" s="349"/>
      <c r="S2101" s="349"/>
      <c r="T2101" s="349"/>
    </row>
    <row r="2102" spans="12:20" x14ac:dyDescent="0.25">
      <c r="L2102" s="349"/>
      <c r="M2102" s="349"/>
      <c r="N2102" s="349"/>
      <c r="O2102" s="349"/>
      <c r="P2102" s="350"/>
      <c r="Q2102" s="349"/>
      <c r="R2102" s="349"/>
      <c r="S2102" s="349"/>
      <c r="T2102" s="349"/>
    </row>
    <row r="2103" spans="12:20" x14ac:dyDescent="0.25">
      <c r="L2103" s="349"/>
      <c r="M2103" s="349"/>
      <c r="N2103" s="349"/>
      <c r="O2103" s="349"/>
      <c r="P2103" s="350"/>
      <c r="Q2103" s="349"/>
      <c r="R2103" s="349"/>
      <c r="S2103" s="349"/>
      <c r="T2103" s="349"/>
    </row>
    <row r="2104" spans="12:20" x14ac:dyDescent="0.25">
      <c r="L2104" s="349"/>
      <c r="M2104" s="349"/>
      <c r="N2104" s="349"/>
      <c r="O2104" s="349"/>
      <c r="P2104" s="350"/>
      <c r="Q2104" s="349"/>
      <c r="R2104" s="349"/>
      <c r="S2104" s="349"/>
      <c r="T2104" s="349"/>
    </row>
    <row r="2105" spans="12:20" x14ac:dyDescent="0.25">
      <c r="L2105" s="349"/>
      <c r="M2105" s="349"/>
      <c r="N2105" s="349"/>
      <c r="O2105" s="349"/>
      <c r="P2105" s="350"/>
      <c r="Q2105" s="349"/>
      <c r="R2105" s="349"/>
      <c r="S2105" s="349"/>
      <c r="T2105" s="349"/>
    </row>
    <row r="2106" spans="12:20" x14ac:dyDescent="0.25">
      <c r="L2106" s="349"/>
      <c r="M2106" s="349"/>
      <c r="N2106" s="349"/>
      <c r="O2106" s="349"/>
      <c r="P2106" s="350"/>
      <c r="Q2106" s="349"/>
      <c r="R2106" s="349"/>
      <c r="S2106" s="349"/>
      <c r="T2106" s="349"/>
    </row>
    <row r="2107" spans="12:20" x14ac:dyDescent="0.25">
      <c r="L2107" s="349"/>
      <c r="M2107" s="349"/>
      <c r="N2107" s="349"/>
      <c r="O2107" s="349"/>
      <c r="P2107" s="350"/>
      <c r="Q2107" s="349"/>
      <c r="R2107" s="349"/>
      <c r="S2107" s="349"/>
      <c r="T2107" s="349"/>
    </row>
    <row r="2108" spans="12:20" x14ac:dyDescent="0.25">
      <c r="L2108" s="349"/>
      <c r="M2108" s="349"/>
      <c r="N2108" s="349"/>
      <c r="O2108" s="349"/>
      <c r="P2108" s="350"/>
      <c r="Q2108" s="349"/>
      <c r="R2108" s="349"/>
      <c r="S2108" s="349"/>
      <c r="T2108" s="349"/>
    </row>
    <row r="2109" spans="12:20" x14ac:dyDescent="0.25">
      <c r="L2109" s="349"/>
      <c r="M2109" s="349"/>
      <c r="N2109" s="349"/>
      <c r="O2109" s="349"/>
      <c r="P2109" s="350"/>
      <c r="Q2109" s="349"/>
      <c r="R2109" s="349"/>
      <c r="S2109" s="349"/>
      <c r="T2109" s="349"/>
    </row>
    <row r="2110" spans="12:20" x14ac:dyDescent="0.25">
      <c r="L2110" s="349"/>
      <c r="M2110" s="349"/>
      <c r="N2110" s="349"/>
      <c r="O2110" s="349"/>
      <c r="P2110" s="350"/>
      <c r="Q2110" s="349"/>
      <c r="R2110" s="349"/>
      <c r="S2110" s="349"/>
      <c r="T2110" s="349"/>
    </row>
    <row r="2111" spans="12:20" x14ac:dyDescent="0.25">
      <c r="L2111" s="349"/>
      <c r="M2111" s="349"/>
      <c r="N2111" s="349"/>
      <c r="O2111" s="349"/>
      <c r="P2111" s="350"/>
      <c r="Q2111" s="349"/>
      <c r="R2111" s="349"/>
      <c r="S2111" s="349"/>
      <c r="T2111" s="349"/>
    </row>
    <row r="2112" spans="12:20" x14ac:dyDescent="0.25">
      <c r="L2112" s="349"/>
      <c r="M2112" s="349"/>
      <c r="N2112" s="349"/>
      <c r="O2112" s="349"/>
      <c r="P2112" s="350"/>
      <c r="Q2112" s="349"/>
      <c r="R2112" s="349"/>
      <c r="S2112" s="349"/>
      <c r="T2112" s="349"/>
    </row>
    <row r="2113" spans="12:20" x14ac:dyDescent="0.25">
      <c r="L2113" s="349"/>
      <c r="M2113" s="349"/>
      <c r="N2113" s="349"/>
      <c r="O2113" s="349"/>
      <c r="P2113" s="350"/>
      <c r="Q2113" s="349"/>
      <c r="R2113" s="349"/>
      <c r="S2113" s="349"/>
      <c r="T2113" s="349"/>
    </row>
    <row r="2114" spans="12:20" x14ac:dyDescent="0.25">
      <c r="L2114" s="349"/>
      <c r="M2114" s="349"/>
      <c r="N2114" s="349"/>
      <c r="O2114" s="349"/>
      <c r="P2114" s="350"/>
      <c r="Q2114" s="349"/>
      <c r="R2114" s="349"/>
      <c r="S2114" s="349"/>
      <c r="T2114" s="349"/>
    </row>
    <row r="2115" spans="12:20" x14ac:dyDescent="0.25">
      <c r="L2115" s="349"/>
      <c r="M2115" s="349"/>
      <c r="N2115" s="349"/>
      <c r="O2115" s="349"/>
      <c r="P2115" s="350"/>
      <c r="Q2115" s="349"/>
      <c r="R2115" s="349"/>
      <c r="S2115" s="349"/>
      <c r="T2115" s="349"/>
    </row>
    <row r="2116" spans="12:20" x14ac:dyDescent="0.25">
      <c r="L2116" s="349"/>
      <c r="M2116" s="349"/>
      <c r="N2116" s="349"/>
      <c r="O2116" s="349"/>
      <c r="P2116" s="350"/>
      <c r="Q2116" s="349"/>
      <c r="R2116" s="349"/>
      <c r="S2116" s="349"/>
      <c r="T2116" s="349"/>
    </row>
    <row r="2117" spans="12:20" x14ac:dyDescent="0.25">
      <c r="L2117" s="349"/>
      <c r="M2117" s="349"/>
      <c r="N2117" s="349"/>
      <c r="O2117" s="349"/>
      <c r="P2117" s="350"/>
      <c r="Q2117" s="349"/>
      <c r="R2117" s="349"/>
      <c r="S2117" s="349"/>
      <c r="T2117" s="349"/>
    </row>
    <row r="2118" spans="12:20" x14ac:dyDescent="0.25">
      <c r="L2118" s="349"/>
      <c r="M2118" s="349"/>
      <c r="N2118" s="349"/>
      <c r="O2118" s="349"/>
      <c r="P2118" s="350"/>
      <c r="Q2118" s="349"/>
      <c r="R2118" s="349"/>
      <c r="S2118" s="349"/>
      <c r="T2118" s="349"/>
    </row>
    <row r="2119" spans="12:20" x14ac:dyDescent="0.25">
      <c r="L2119" s="349"/>
      <c r="M2119" s="349"/>
      <c r="N2119" s="349"/>
      <c r="O2119" s="349"/>
      <c r="P2119" s="350"/>
      <c r="Q2119" s="349"/>
      <c r="R2119" s="349"/>
      <c r="S2119" s="349"/>
      <c r="T2119" s="349"/>
    </row>
    <row r="2120" spans="12:20" x14ac:dyDescent="0.25">
      <c r="L2120" s="349"/>
      <c r="M2120" s="349"/>
      <c r="N2120" s="349"/>
      <c r="O2120" s="349"/>
      <c r="P2120" s="350"/>
      <c r="Q2120" s="349"/>
      <c r="R2120" s="349"/>
      <c r="S2120" s="349"/>
      <c r="T2120" s="349"/>
    </row>
    <row r="2121" spans="12:20" x14ac:dyDescent="0.25">
      <c r="L2121" s="349"/>
      <c r="M2121" s="349"/>
      <c r="N2121" s="349"/>
      <c r="O2121" s="349"/>
      <c r="P2121" s="350"/>
      <c r="Q2121" s="349"/>
      <c r="R2121" s="349"/>
      <c r="S2121" s="349"/>
      <c r="T2121" s="349"/>
    </row>
    <row r="2122" spans="12:20" x14ac:dyDescent="0.25">
      <c r="L2122" s="349"/>
      <c r="M2122" s="349"/>
      <c r="N2122" s="349"/>
      <c r="O2122" s="349"/>
      <c r="P2122" s="350"/>
      <c r="Q2122" s="349"/>
      <c r="R2122" s="349"/>
      <c r="S2122" s="349"/>
      <c r="T2122" s="349"/>
    </row>
    <row r="2123" spans="12:20" x14ac:dyDescent="0.25">
      <c r="L2123" s="349"/>
      <c r="M2123" s="349"/>
      <c r="N2123" s="349"/>
      <c r="O2123" s="349"/>
      <c r="P2123" s="350"/>
      <c r="Q2123" s="349"/>
      <c r="R2123" s="349"/>
      <c r="S2123" s="349"/>
      <c r="T2123" s="349"/>
    </row>
    <row r="2124" spans="12:20" x14ac:dyDescent="0.25">
      <c r="L2124" s="349"/>
      <c r="M2124" s="349"/>
      <c r="N2124" s="349"/>
      <c r="O2124" s="349"/>
      <c r="P2124" s="350"/>
      <c r="Q2124" s="349"/>
      <c r="R2124" s="349"/>
      <c r="S2124" s="349"/>
      <c r="T2124" s="349"/>
    </row>
    <row r="2125" spans="12:20" x14ac:dyDescent="0.25">
      <c r="L2125" s="349"/>
      <c r="M2125" s="349"/>
      <c r="N2125" s="349"/>
      <c r="O2125" s="349"/>
      <c r="P2125" s="350"/>
      <c r="Q2125" s="349"/>
      <c r="R2125" s="349"/>
      <c r="S2125" s="349"/>
      <c r="T2125" s="349"/>
    </row>
    <row r="2126" spans="12:20" x14ac:dyDescent="0.25">
      <c r="L2126" s="349"/>
      <c r="M2126" s="349"/>
      <c r="N2126" s="349"/>
      <c r="O2126" s="349"/>
      <c r="P2126" s="350"/>
      <c r="Q2126" s="349"/>
      <c r="R2126" s="349"/>
      <c r="S2126" s="349"/>
      <c r="T2126" s="349"/>
    </row>
    <row r="2127" spans="12:20" x14ac:dyDescent="0.25">
      <c r="L2127" s="349"/>
      <c r="M2127" s="349"/>
      <c r="N2127" s="349"/>
      <c r="O2127" s="349"/>
      <c r="P2127" s="350"/>
      <c r="Q2127" s="349"/>
      <c r="R2127" s="349"/>
      <c r="S2127" s="349"/>
      <c r="T2127" s="349"/>
    </row>
    <row r="2128" spans="12:20" x14ac:dyDescent="0.25">
      <c r="L2128" s="349"/>
      <c r="M2128" s="349"/>
      <c r="N2128" s="349"/>
      <c r="O2128" s="349"/>
      <c r="P2128" s="350"/>
      <c r="Q2128" s="349"/>
      <c r="R2128" s="349"/>
      <c r="S2128" s="349"/>
      <c r="T2128" s="349"/>
    </row>
    <row r="2129" spans="12:20" x14ac:dyDescent="0.25">
      <c r="L2129" s="349"/>
      <c r="M2129" s="349"/>
      <c r="N2129" s="349"/>
      <c r="O2129" s="349"/>
      <c r="P2129" s="350"/>
      <c r="Q2129" s="349"/>
      <c r="R2129" s="349"/>
      <c r="S2129" s="349"/>
      <c r="T2129" s="349"/>
    </row>
    <row r="2130" spans="12:20" x14ac:dyDescent="0.25">
      <c r="L2130" s="349"/>
      <c r="M2130" s="349"/>
      <c r="N2130" s="349"/>
      <c r="O2130" s="349"/>
      <c r="P2130" s="350"/>
      <c r="Q2130" s="349"/>
      <c r="R2130" s="349"/>
      <c r="S2130" s="349"/>
      <c r="T2130" s="349"/>
    </row>
    <row r="2131" spans="12:20" x14ac:dyDescent="0.25">
      <c r="L2131" s="349"/>
      <c r="M2131" s="349"/>
      <c r="N2131" s="349"/>
      <c r="O2131" s="349"/>
      <c r="P2131" s="350"/>
      <c r="Q2131" s="349"/>
      <c r="R2131" s="349"/>
      <c r="S2131" s="349"/>
      <c r="T2131" s="349"/>
    </row>
    <row r="2132" spans="12:20" x14ac:dyDescent="0.25">
      <c r="L2132" s="349"/>
      <c r="M2132" s="349"/>
      <c r="N2132" s="349"/>
      <c r="O2132" s="349"/>
      <c r="P2132" s="350"/>
      <c r="Q2132" s="349"/>
      <c r="R2132" s="349"/>
      <c r="S2132" s="349"/>
      <c r="T2132" s="349"/>
    </row>
    <row r="2133" spans="12:20" x14ac:dyDescent="0.25">
      <c r="L2133" s="349"/>
      <c r="M2133" s="349"/>
      <c r="N2133" s="349"/>
      <c r="O2133" s="349"/>
      <c r="P2133" s="350"/>
      <c r="Q2133" s="349"/>
      <c r="R2133" s="349"/>
      <c r="S2133" s="349"/>
      <c r="T2133" s="349"/>
    </row>
    <row r="2134" spans="12:20" x14ac:dyDescent="0.25">
      <c r="L2134" s="349"/>
      <c r="M2134" s="349"/>
      <c r="N2134" s="349"/>
      <c r="O2134" s="349"/>
      <c r="P2134" s="350"/>
      <c r="Q2134" s="349"/>
      <c r="R2134" s="349"/>
      <c r="S2134" s="349"/>
      <c r="T2134" s="349"/>
    </row>
    <row r="2135" spans="12:20" x14ac:dyDescent="0.25">
      <c r="L2135" s="349"/>
      <c r="M2135" s="349"/>
      <c r="N2135" s="349"/>
      <c r="O2135" s="349"/>
      <c r="P2135" s="350"/>
      <c r="Q2135" s="349"/>
      <c r="R2135" s="349"/>
      <c r="S2135" s="349"/>
      <c r="T2135" s="349"/>
    </row>
    <row r="2136" spans="12:20" x14ac:dyDescent="0.25">
      <c r="L2136" s="349"/>
      <c r="M2136" s="349"/>
      <c r="N2136" s="349"/>
      <c r="O2136" s="349"/>
      <c r="P2136" s="350"/>
      <c r="Q2136" s="349"/>
      <c r="R2136" s="349"/>
      <c r="S2136" s="349"/>
      <c r="T2136" s="349"/>
    </row>
    <row r="2137" spans="12:20" x14ac:dyDescent="0.25">
      <c r="L2137" s="349"/>
      <c r="M2137" s="349"/>
      <c r="N2137" s="349"/>
      <c r="O2137" s="349"/>
      <c r="P2137" s="350"/>
      <c r="Q2137" s="349"/>
      <c r="R2137" s="349"/>
      <c r="S2137" s="349"/>
      <c r="T2137" s="349"/>
    </row>
    <row r="2138" spans="12:20" x14ac:dyDescent="0.25">
      <c r="L2138" s="349"/>
      <c r="M2138" s="349"/>
      <c r="N2138" s="349"/>
      <c r="O2138" s="349"/>
      <c r="P2138" s="350"/>
      <c r="Q2138" s="349"/>
      <c r="R2138" s="349"/>
      <c r="S2138" s="349"/>
      <c r="T2138" s="349"/>
    </row>
    <row r="2139" spans="12:20" x14ac:dyDescent="0.25">
      <c r="L2139" s="349"/>
      <c r="M2139" s="349"/>
      <c r="N2139" s="349"/>
      <c r="O2139" s="349"/>
      <c r="P2139" s="350"/>
      <c r="Q2139" s="349"/>
      <c r="R2139" s="349"/>
      <c r="S2139" s="349"/>
      <c r="T2139" s="349"/>
    </row>
    <row r="2140" spans="12:20" x14ac:dyDescent="0.25">
      <c r="L2140" s="349"/>
      <c r="M2140" s="349"/>
      <c r="N2140" s="349"/>
      <c r="O2140" s="349"/>
      <c r="P2140" s="350"/>
      <c r="Q2140" s="349"/>
      <c r="R2140" s="349"/>
      <c r="S2140" s="349"/>
      <c r="T2140" s="349"/>
    </row>
    <row r="2141" spans="12:20" x14ac:dyDescent="0.25">
      <c r="L2141" s="349"/>
      <c r="M2141" s="349"/>
      <c r="N2141" s="349"/>
      <c r="O2141" s="349"/>
      <c r="P2141" s="350"/>
      <c r="Q2141" s="349"/>
      <c r="R2141" s="349"/>
      <c r="S2141" s="349"/>
      <c r="T2141" s="349"/>
    </row>
    <row r="2142" spans="12:20" x14ac:dyDescent="0.25">
      <c r="L2142" s="349"/>
      <c r="M2142" s="349"/>
      <c r="N2142" s="349"/>
      <c r="O2142" s="349"/>
      <c r="P2142" s="350"/>
      <c r="Q2142" s="349"/>
      <c r="R2142" s="349"/>
      <c r="S2142" s="349"/>
      <c r="T2142" s="349"/>
    </row>
    <row r="2143" spans="12:20" x14ac:dyDescent="0.25">
      <c r="L2143" s="349"/>
      <c r="M2143" s="349"/>
      <c r="N2143" s="349"/>
      <c r="O2143" s="349"/>
      <c r="P2143" s="350"/>
      <c r="Q2143" s="349"/>
      <c r="R2143" s="349"/>
      <c r="S2143" s="349"/>
      <c r="T2143" s="349"/>
    </row>
    <row r="2144" spans="12:20" x14ac:dyDescent="0.25">
      <c r="L2144" s="349"/>
      <c r="M2144" s="349"/>
      <c r="N2144" s="349"/>
      <c r="O2144" s="349"/>
      <c r="P2144" s="350"/>
      <c r="Q2144" s="349"/>
      <c r="R2144" s="349"/>
      <c r="S2144" s="349"/>
      <c r="T2144" s="349"/>
    </row>
    <row r="2145" spans="12:20" x14ac:dyDescent="0.25">
      <c r="L2145" s="349"/>
      <c r="M2145" s="349"/>
      <c r="N2145" s="349"/>
      <c r="O2145" s="349"/>
      <c r="P2145" s="350"/>
      <c r="Q2145" s="349"/>
      <c r="R2145" s="349"/>
      <c r="S2145" s="349"/>
      <c r="T2145" s="349"/>
    </row>
    <row r="2146" spans="12:20" x14ac:dyDescent="0.25">
      <c r="L2146" s="349"/>
      <c r="M2146" s="349"/>
      <c r="N2146" s="349"/>
      <c r="O2146" s="349"/>
      <c r="P2146" s="350"/>
      <c r="Q2146" s="349"/>
      <c r="R2146" s="349"/>
      <c r="S2146" s="349"/>
      <c r="T2146" s="349"/>
    </row>
    <row r="2147" spans="12:20" x14ac:dyDescent="0.25">
      <c r="L2147" s="349"/>
      <c r="M2147" s="349"/>
      <c r="N2147" s="349"/>
      <c r="O2147" s="349"/>
      <c r="P2147" s="350"/>
      <c r="Q2147" s="349"/>
      <c r="R2147" s="349"/>
      <c r="S2147" s="349"/>
      <c r="T2147" s="349"/>
    </row>
    <row r="2148" spans="12:20" x14ac:dyDescent="0.25">
      <c r="L2148" s="349"/>
      <c r="M2148" s="349"/>
      <c r="N2148" s="349"/>
      <c r="O2148" s="349"/>
      <c r="P2148" s="350"/>
      <c r="Q2148" s="349"/>
      <c r="R2148" s="349"/>
      <c r="S2148" s="349"/>
      <c r="T2148" s="349"/>
    </row>
    <row r="2149" spans="12:20" x14ac:dyDescent="0.25">
      <c r="L2149" s="349"/>
      <c r="M2149" s="349"/>
      <c r="N2149" s="349"/>
      <c r="O2149" s="349"/>
      <c r="P2149" s="350"/>
      <c r="Q2149" s="349"/>
      <c r="R2149" s="349"/>
      <c r="S2149" s="349"/>
      <c r="T2149" s="349"/>
    </row>
    <row r="2150" spans="12:20" x14ac:dyDescent="0.25">
      <c r="L2150" s="349"/>
      <c r="M2150" s="349"/>
      <c r="N2150" s="349"/>
      <c r="O2150" s="349"/>
      <c r="P2150" s="350"/>
      <c r="Q2150" s="349"/>
      <c r="R2150" s="349"/>
      <c r="S2150" s="349"/>
      <c r="T2150" s="349"/>
    </row>
    <row r="2151" spans="12:20" x14ac:dyDescent="0.25">
      <c r="L2151" s="349"/>
      <c r="M2151" s="349"/>
      <c r="N2151" s="349"/>
      <c r="O2151" s="349"/>
      <c r="P2151" s="350"/>
      <c r="Q2151" s="349"/>
      <c r="R2151" s="349"/>
      <c r="S2151" s="349"/>
      <c r="T2151" s="349"/>
    </row>
    <row r="2152" spans="12:20" x14ac:dyDescent="0.25">
      <c r="L2152" s="349"/>
      <c r="M2152" s="349"/>
      <c r="N2152" s="349"/>
      <c r="O2152" s="349"/>
      <c r="P2152" s="350"/>
      <c r="Q2152" s="349"/>
      <c r="R2152" s="349"/>
      <c r="S2152" s="349"/>
      <c r="T2152" s="349"/>
    </row>
    <row r="2153" spans="12:20" x14ac:dyDescent="0.25">
      <c r="L2153" s="349"/>
      <c r="M2153" s="349"/>
      <c r="N2153" s="349"/>
      <c r="O2153" s="349"/>
      <c r="P2153" s="350"/>
      <c r="Q2153" s="349"/>
      <c r="R2153" s="349"/>
      <c r="S2153" s="349"/>
      <c r="T2153" s="349"/>
    </row>
    <row r="2154" spans="12:20" x14ac:dyDescent="0.25">
      <c r="L2154" s="349"/>
      <c r="M2154" s="349"/>
      <c r="N2154" s="349"/>
      <c r="O2154" s="349"/>
      <c r="P2154" s="350"/>
      <c r="Q2154" s="349"/>
      <c r="R2154" s="349"/>
      <c r="S2154" s="349"/>
      <c r="T2154" s="349"/>
    </row>
    <row r="2155" spans="12:20" x14ac:dyDescent="0.25">
      <c r="L2155" s="349"/>
      <c r="M2155" s="349"/>
      <c r="N2155" s="349"/>
      <c r="O2155" s="349"/>
      <c r="P2155" s="350"/>
      <c r="Q2155" s="349"/>
      <c r="R2155" s="349"/>
      <c r="S2155" s="349"/>
      <c r="T2155" s="349"/>
    </row>
    <row r="2156" spans="12:20" x14ac:dyDescent="0.25">
      <c r="L2156" s="349"/>
      <c r="M2156" s="349"/>
      <c r="N2156" s="349"/>
      <c r="O2156" s="349"/>
      <c r="P2156" s="350"/>
      <c r="Q2156" s="349"/>
      <c r="R2156" s="349"/>
      <c r="S2156" s="349"/>
      <c r="T2156" s="349"/>
    </row>
    <row r="2157" spans="12:20" x14ac:dyDescent="0.25">
      <c r="L2157" s="349"/>
      <c r="M2157" s="349"/>
      <c r="N2157" s="349"/>
      <c r="O2157" s="349"/>
      <c r="P2157" s="350"/>
      <c r="Q2157" s="349"/>
      <c r="R2157" s="349"/>
      <c r="S2157" s="349"/>
      <c r="T2157" s="349"/>
    </row>
    <row r="2158" spans="12:20" x14ac:dyDescent="0.25">
      <c r="L2158" s="349"/>
      <c r="M2158" s="349"/>
      <c r="N2158" s="349"/>
      <c r="O2158" s="349"/>
      <c r="P2158" s="350"/>
      <c r="Q2158" s="349"/>
      <c r="R2158" s="349"/>
      <c r="S2158" s="349"/>
      <c r="T2158" s="349"/>
    </row>
    <row r="2159" spans="12:20" x14ac:dyDescent="0.25">
      <c r="L2159" s="349"/>
      <c r="M2159" s="349"/>
      <c r="N2159" s="349"/>
      <c r="O2159" s="349"/>
      <c r="P2159" s="350"/>
      <c r="Q2159" s="349"/>
      <c r="R2159" s="349"/>
      <c r="S2159" s="349"/>
      <c r="T2159" s="349"/>
    </row>
    <row r="2160" spans="12:20" x14ac:dyDescent="0.25">
      <c r="L2160" s="349"/>
      <c r="M2160" s="349"/>
      <c r="N2160" s="349"/>
      <c r="O2160" s="349"/>
      <c r="P2160" s="350"/>
      <c r="Q2160" s="349"/>
      <c r="R2160" s="349"/>
      <c r="S2160" s="349"/>
      <c r="T2160" s="349"/>
    </row>
    <row r="2161" spans="12:20" x14ac:dyDescent="0.25">
      <c r="L2161" s="349"/>
      <c r="M2161" s="349"/>
      <c r="N2161" s="349"/>
      <c r="O2161" s="349"/>
      <c r="P2161" s="350"/>
      <c r="Q2161" s="349"/>
      <c r="R2161" s="349"/>
      <c r="S2161" s="349"/>
      <c r="T2161" s="349"/>
    </row>
    <row r="2162" spans="12:20" x14ac:dyDescent="0.25">
      <c r="L2162" s="349"/>
      <c r="M2162" s="349"/>
      <c r="N2162" s="349"/>
      <c r="O2162" s="349"/>
      <c r="P2162" s="350"/>
      <c r="Q2162" s="349"/>
      <c r="R2162" s="349"/>
      <c r="S2162" s="349"/>
      <c r="T2162" s="349"/>
    </row>
    <row r="2163" spans="12:20" x14ac:dyDescent="0.25">
      <c r="L2163" s="349"/>
      <c r="M2163" s="349"/>
      <c r="N2163" s="349"/>
      <c r="O2163" s="349"/>
      <c r="P2163" s="350"/>
      <c r="Q2163" s="349"/>
      <c r="R2163" s="349"/>
      <c r="S2163" s="349"/>
      <c r="T2163" s="349"/>
    </row>
    <row r="2164" spans="12:20" x14ac:dyDescent="0.25">
      <c r="L2164" s="349"/>
      <c r="M2164" s="349"/>
      <c r="N2164" s="349"/>
      <c r="O2164" s="349"/>
      <c r="P2164" s="350"/>
      <c r="Q2164" s="349"/>
      <c r="R2164" s="349"/>
      <c r="S2164" s="349"/>
      <c r="T2164" s="349"/>
    </row>
    <row r="2165" spans="12:20" x14ac:dyDescent="0.25">
      <c r="L2165" s="349"/>
      <c r="M2165" s="349"/>
      <c r="N2165" s="349"/>
      <c r="O2165" s="349"/>
      <c r="P2165" s="350"/>
      <c r="Q2165" s="349"/>
      <c r="R2165" s="349"/>
      <c r="S2165" s="349"/>
      <c r="T2165" s="349"/>
    </row>
    <row r="2166" spans="12:20" x14ac:dyDescent="0.25">
      <c r="L2166" s="349"/>
      <c r="M2166" s="349"/>
      <c r="N2166" s="349"/>
      <c r="O2166" s="349"/>
      <c r="P2166" s="350"/>
      <c r="Q2166" s="349"/>
      <c r="R2166" s="349"/>
      <c r="S2166" s="349"/>
      <c r="T2166" s="349"/>
    </row>
    <row r="2167" spans="12:20" x14ac:dyDescent="0.25">
      <c r="L2167" s="349"/>
      <c r="M2167" s="349"/>
      <c r="N2167" s="349"/>
      <c r="O2167" s="349"/>
      <c r="P2167" s="350"/>
      <c r="Q2167" s="349"/>
      <c r="R2167" s="349"/>
      <c r="S2167" s="349"/>
      <c r="T2167" s="349"/>
    </row>
    <row r="2168" spans="12:20" x14ac:dyDescent="0.25">
      <c r="L2168" s="349"/>
      <c r="M2168" s="349"/>
      <c r="N2168" s="349"/>
      <c r="O2168" s="349"/>
      <c r="P2168" s="350"/>
      <c r="Q2168" s="349"/>
      <c r="R2168" s="349"/>
      <c r="S2168" s="349"/>
      <c r="T2168" s="349"/>
    </row>
    <row r="2169" spans="12:20" x14ac:dyDescent="0.25">
      <c r="L2169" s="349"/>
      <c r="M2169" s="349"/>
      <c r="N2169" s="349"/>
      <c r="O2169" s="349"/>
      <c r="P2169" s="350"/>
      <c r="Q2169" s="349"/>
      <c r="R2169" s="349"/>
      <c r="S2169" s="349"/>
      <c r="T2169" s="349"/>
    </row>
    <row r="2170" spans="12:20" x14ac:dyDescent="0.25">
      <c r="L2170" s="349"/>
      <c r="M2170" s="349"/>
      <c r="N2170" s="349"/>
      <c r="O2170" s="349"/>
      <c r="P2170" s="350"/>
      <c r="Q2170" s="349"/>
      <c r="R2170" s="349"/>
      <c r="S2170" s="349"/>
      <c r="T2170" s="349"/>
    </row>
    <row r="2171" spans="12:20" x14ac:dyDescent="0.25">
      <c r="L2171" s="349"/>
      <c r="M2171" s="349"/>
      <c r="N2171" s="349"/>
      <c r="O2171" s="349"/>
      <c r="P2171" s="350"/>
      <c r="Q2171" s="349"/>
      <c r="R2171" s="349"/>
      <c r="S2171" s="349"/>
      <c r="T2171" s="349"/>
    </row>
    <row r="2172" spans="12:20" x14ac:dyDescent="0.25">
      <c r="L2172" s="349"/>
      <c r="M2172" s="349"/>
      <c r="N2172" s="349"/>
      <c r="O2172" s="349"/>
      <c r="P2172" s="350"/>
      <c r="Q2172" s="349"/>
      <c r="R2172" s="349"/>
      <c r="S2172" s="349"/>
      <c r="T2172" s="349"/>
    </row>
    <row r="2173" spans="12:20" x14ac:dyDescent="0.25">
      <c r="L2173" s="349"/>
      <c r="M2173" s="349"/>
      <c r="N2173" s="349"/>
      <c r="O2173" s="349"/>
      <c r="P2173" s="350"/>
      <c r="Q2173" s="349"/>
      <c r="R2173" s="349"/>
      <c r="S2173" s="349"/>
      <c r="T2173" s="349"/>
    </row>
    <row r="2174" spans="12:20" x14ac:dyDescent="0.25">
      <c r="L2174" s="349"/>
      <c r="M2174" s="349"/>
      <c r="N2174" s="349"/>
      <c r="O2174" s="349"/>
      <c r="P2174" s="350"/>
      <c r="Q2174" s="349"/>
      <c r="R2174" s="349"/>
      <c r="S2174" s="349"/>
      <c r="T2174" s="349"/>
    </row>
    <row r="2175" spans="12:20" x14ac:dyDescent="0.25">
      <c r="L2175" s="349"/>
      <c r="M2175" s="349"/>
      <c r="N2175" s="349"/>
      <c r="O2175" s="349"/>
      <c r="P2175" s="350"/>
      <c r="Q2175" s="349"/>
      <c r="R2175" s="349"/>
      <c r="S2175" s="349"/>
      <c r="T2175" s="349"/>
    </row>
    <row r="2176" spans="12:20" x14ac:dyDescent="0.25">
      <c r="L2176" s="349"/>
      <c r="M2176" s="349"/>
      <c r="N2176" s="349"/>
      <c r="O2176" s="349"/>
      <c r="P2176" s="350"/>
      <c r="Q2176" s="349"/>
      <c r="R2176" s="349"/>
      <c r="S2176" s="349"/>
      <c r="T2176" s="349"/>
    </row>
    <row r="2177" spans="12:20" x14ac:dyDescent="0.25">
      <c r="L2177" s="349"/>
      <c r="M2177" s="349"/>
      <c r="N2177" s="349"/>
      <c r="O2177" s="349"/>
      <c r="P2177" s="350"/>
      <c r="Q2177" s="349"/>
      <c r="R2177" s="349"/>
      <c r="S2177" s="349"/>
      <c r="T2177" s="349"/>
    </row>
    <row r="2178" spans="12:20" x14ac:dyDescent="0.25">
      <c r="L2178" s="349"/>
      <c r="M2178" s="349"/>
      <c r="N2178" s="349"/>
      <c r="O2178" s="349"/>
      <c r="P2178" s="350"/>
      <c r="Q2178" s="349"/>
      <c r="R2178" s="349"/>
      <c r="S2178" s="349"/>
      <c r="T2178" s="349"/>
    </row>
    <row r="2179" spans="12:20" x14ac:dyDescent="0.25">
      <c r="L2179" s="349"/>
      <c r="M2179" s="349"/>
      <c r="N2179" s="349"/>
      <c r="O2179" s="349"/>
      <c r="P2179" s="350"/>
      <c r="Q2179" s="349"/>
      <c r="R2179" s="349"/>
      <c r="S2179" s="349"/>
      <c r="T2179" s="349"/>
    </row>
    <row r="2180" spans="12:20" x14ac:dyDescent="0.25">
      <c r="L2180" s="349"/>
      <c r="M2180" s="349"/>
      <c r="N2180" s="349"/>
      <c r="O2180" s="349"/>
      <c r="P2180" s="350"/>
      <c r="Q2180" s="349"/>
      <c r="R2180" s="349"/>
      <c r="S2180" s="349"/>
      <c r="T2180" s="349"/>
    </row>
    <row r="2181" spans="12:20" x14ac:dyDescent="0.25">
      <c r="L2181" s="349"/>
      <c r="M2181" s="349"/>
      <c r="N2181" s="349"/>
      <c r="O2181" s="349"/>
      <c r="P2181" s="350"/>
      <c r="Q2181" s="349"/>
      <c r="R2181" s="349"/>
      <c r="S2181" s="349"/>
      <c r="T2181" s="349"/>
    </row>
    <row r="2182" spans="12:20" x14ac:dyDescent="0.25">
      <c r="L2182" s="349"/>
      <c r="M2182" s="349"/>
      <c r="N2182" s="349"/>
      <c r="O2182" s="349"/>
      <c r="P2182" s="350"/>
      <c r="Q2182" s="349"/>
      <c r="R2182" s="349"/>
      <c r="S2182" s="349"/>
      <c r="T2182" s="349"/>
    </row>
    <row r="2183" spans="12:20" x14ac:dyDescent="0.25">
      <c r="L2183" s="349"/>
      <c r="M2183" s="349"/>
      <c r="N2183" s="349"/>
      <c r="O2183" s="349"/>
      <c r="P2183" s="350"/>
      <c r="Q2183" s="349"/>
      <c r="R2183" s="349"/>
      <c r="S2183" s="349"/>
      <c r="T2183" s="349"/>
    </row>
    <row r="2184" spans="12:20" x14ac:dyDescent="0.25">
      <c r="L2184" s="349"/>
      <c r="M2184" s="349"/>
      <c r="N2184" s="349"/>
      <c r="O2184" s="349"/>
      <c r="P2184" s="350"/>
      <c r="Q2184" s="349"/>
      <c r="R2184" s="349"/>
      <c r="S2184" s="349"/>
      <c r="T2184" s="349"/>
    </row>
    <row r="2185" spans="12:20" x14ac:dyDescent="0.25">
      <c r="L2185" s="349"/>
      <c r="M2185" s="349"/>
      <c r="N2185" s="349"/>
      <c r="O2185" s="349"/>
      <c r="P2185" s="350"/>
      <c r="Q2185" s="349"/>
      <c r="R2185" s="349"/>
      <c r="S2185" s="349"/>
      <c r="T2185" s="349"/>
    </row>
    <row r="2186" spans="12:20" x14ac:dyDescent="0.25">
      <c r="L2186" s="349"/>
      <c r="M2186" s="349"/>
      <c r="N2186" s="349"/>
      <c r="O2186" s="349"/>
      <c r="P2186" s="350"/>
      <c r="Q2186" s="349"/>
      <c r="R2186" s="349"/>
      <c r="S2186" s="349"/>
      <c r="T2186" s="349"/>
    </row>
    <row r="2187" spans="12:20" x14ac:dyDescent="0.25">
      <c r="L2187" s="349"/>
      <c r="M2187" s="349"/>
      <c r="N2187" s="349"/>
      <c r="O2187" s="349"/>
      <c r="P2187" s="350"/>
      <c r="Q2187" s="349"/>
      <c r="R2187" s="349"/>
      <c r="S2187" s="349"/>
      <c r="T2187" s="349"/>
    </row>
    <row r="2188" spans="12:20" x14ac:dyDescent="0.25">
      <c r="L2188" s="349"/>
      <c r="M2188" s="349"/>
      <c r="N2188" s="349"/>
      <c r="O2188" s="349"/>
      <c r="P2188" s="350"/>
      <c r="Q2188" s="349"/>
      <c r="R2188" s="349"/>
      <c r="S2188" s="349"/>
      <c r="T2188" s="349"/>
    </row>
    <row r="2189" spans="12:20" x14ac:dyDescent="0.25">
      <c r="L2189" s="349"/>
      <c r="M2189" s="349"/>
      <c r="N2189" s="349"/>
      <c r="O2189" s="349"/>
      <c r="P2189" s="350"/>
      <c r="Q2189" s="349"/>
      <c r="R2189" s="349"/>
      <c r="S2189" s="349"/>
      <c r="T2189" s="349"/>
    </row>
    <row r="2190" spans="12:20" x14ac:dyDescent="0.25">
      <c r="L2190" s="349"/>
      <c r="M2190" s="349"/>
      <c r="N2190" s="349"/>
      <c r="O2190" s="349"/>
      <c r="P2190" s="350"/>
      <c r="Q2190" s="349"/>
      <c r="R2190" s="349"/>
      <c r="S2190" s="349"/>
      <c r="T2190" s="349"/>
    </row>
    <row r="2191" spans="12:20" x14ac:dyDescent="0.25">
      <c r="L2191" s="349"/>
      <c r="M2191" s="349"/>
      <c r="N2191" s="349"/>
      <c r="O2191" s="349"/>
      <c r="P2191" s="350"/>
      <c r="Q2191" s="349"/>
      <c r="R2191" s="349"/>
      <c r="S2191" s="349"/>
      <c r="T2191" s="349"/>
    </row>
    <row r="2192" spans="12:20" x14ac:dyDescent="0.25">
      <c r="L2192" s="349"/>
      <c r="M2192" s="349"/>
      <c r="N2192" s="349"/>
      <c r="O2192" s="349"/>
      <c r="P2192" s="350"/>
      <c r="Q2192" s="349"/>
      <c r="R2192" s="349"/>
      <c r="S2192" s="349"/>
      <c r="T2192" s="349"/>
    </row>
    <row r="2193" spans="12:20" x14ac:dyDescent="0.25">
      <c r="L2193" s="349"/>
      <c r="M2193" s="349"/>
      <c r="N2193" s="349"/>
      <c r="O2193" s="349"/>
      <c r="P2193" s="350"/>
      <c r="Q2193" s="349"/>
      <c r="R2193" s="349"/>
      <c r="S2193" s="349"/>
      <c r="T2193" s="349"/>
    </row>
    <row r="2194" spans="12:20" x14ac:dyDescent="0.25">
      <c r="L2194" s="349"/>
      <c r="M2194" s="349"/>
      <c r="N2194" s="349"/>
      <c r="O2194" s="349"/>
      <c r="P2194" s="350"/>
      <c r="Q2194" s="349"/>
      <c r="R2194" s="349"/>
      <c r="S2194" s="349"/>
      <c r="T2194" s="349"/>
    </row>
    <row r="2195" spans="12:20" x14ac:dyDescent="0.25">
      <c r="L2195" s="349"/>
      <c r="M2195" s="349"/>
      <c r="N2195" s="349"/>
      <c r="O2195" s="349"/>
      <c r="P2195" s="350"/>
      <c r="Q2195" s="349"/>
      <c r="R2195" s="349"/>
      <c r="S2195" s="349"/>
      <c r="T2195" s="349"/>
    </row>
    <row r="2196" spans="12:20" x14ac:dyDescent="0.25">
      <c r="L2196" s="349"/>
      <c r="M2196" s="349"/>
      <c r="N2196" s="349"/>
      <c r="O2196" s="349"/>
      <c r="P2196" s="350"/>
      <c r="Q2196" s="349"/>
      <c r="R2196" s="349"/>
      <c r="S2196" s="349"/>
      <c r="T2196" s="349"/>
    </row>
    <row r="2197" spans="12:20" x14ac:dyDescent="0.25">
      <c r="L2197" s="349"/>
      <c r="M2197" s="349"/>
      <c r="N2197" s="349"/>
      <c r="O2197" s="349"/>
      <c r="P2197" s="350"/>
      <c r="Q2197" s="349"/>
      <c r="R2197" s="349"/>
      <c r="S2197" s="349"/>
      <c r="T2197" s="349"/>
    </row>
    <row r="2198" spans="12:20" x14ac:dyDescent="0.25">
      <c r="L2198" s="349"/>
      <c r="M2198" s="349"/>
      <c r="N2198" s="349"/>
      <c r="O2198" s="349"/>
      <c r="P2198" s="350"/>
      <c r="Q2198" s="349"/>
      <c r="R2198" s="349"/>
      <c r="S2198" s="349"/>
      <c r="T2198" s="349"/>
    </row>
    <row r="2199" spans="12:20" x14ac:dyDescent="0.25">
      <c r="L2199" s="349"/>
      <c r="M2199" s="349"/>
      <c r="N2199" s="349"/>
      <c r="O2199" s="349"/>
      <c r="P2199" s="350"/>
      <c r="Q2199" s="349"/>
      <c r="R2199" s="349"/>
      <c r="S2199" s="349"/>
      <c r="T2199" s="349"/>
    </row>
    <row r="2200" spans="12:20" x14ac:dyDescent="0.25">
      <c r="L2200" s="349"/>
      <c r="M2200" s="349"/>
      <c r="N2200" s="349"/>
      <c r="O2200" s="349"/>
      <c r="P2200" s="350"/>
      <c r="Q2200" s="349"/>
      <c r="R2200" s="349"/>
      <c r="S2200" s="349"/>
      <c r="T2200" s="349"/>
    </row>
    <row r="2201" spans="12:20" x14ac:dyDescent="0.25">
      <c r="L2201" s="349"/>
      <c r="M2201" s="349"/>
      <c r="N2201" s="349"/>
      <c r="O2201" s="349"/>
      <c r="P2201" s="350"/>
      <c r="Q2201" s="349"/>
      <c r="R2201" s="349"/>
      <c r="S2201" s="349"/>
      <c r="T2201" s="349"/>
    </row>
    <row r="2202" spans="12:20" x14ac:dyDescent="0.25">
      <c r="L2202" s="349"/>
      <c r="M2202" s="349"/>
      <c r="N2202" s="349"/>
      <c r="O2202" s="349"/>
      <c r="P2202" s="350"/>
      <c r="Q2202" s="349"/>
      <c r="R2202" s="349"/>
      <c r="S2202" s="349"/>
      <c r="T2202" s="349"/>
    </row>
    <row r="2203" spans="12:20" x14ac:dyDescent="0.25">
      <c r="L2203" s="349"/>
      <c r="M2203" s="349"/>
      <c r="N2203" s="349"/>
      <c r="O2203" s="349"/>
      <c r="P2203" s="350"/>
      <c r="Q2203" s="349"/>
      <c r="R2203" s="349"/>
      <c r="S2203" s="349"/>
      <c r="T2203" s="349"/>
    </row>
    <row r="2204" spans="12:20" x14ac:dyDescent="0.25">
      <c r="L2204" s="349"/>
      <c r="M2204" s="349"/>
      <c r="N2204" s="349"/>
      <c r="O2204" s="349"/>
      <c r="P2204" s="350"/>
      <c r="Q2204" s="349"/>
      <c r="R2204" s="349"/>
      <c r="S2204" s="349"/>
      <c r="T2204" s="349"/>
    </row>
    <row r="2205" spans="12:20" x14ac:dyDescent="0.25">
      <c r="L2205" s="349"/>
      <c r="M2205" s="349"/>
      <c r="N2205" s="349"/>
      <c r="O2205" s="349"/>
      <c r="P2205" s="350"/>
      <c r="Q2205" s="349"/>
      <c r="R2205" s="349"/>
      <c r="S2205" s="349"/>
      <c r="T2205" s="349"/>
    </row>
    <row r="2206" spans="12:20" x14ac:dyDescent="0.25">
      <c r="L2206" s="349"/>
      <c r="M2206" s="349"/>
      <c r="N2206" s="349"/>
      <c r="O2206" s="349"/>
      <c r="P2206" s="350"/>
      <c r="Q2206" s="349"/>
      <c r="R2206" s="349"/>
      <c r="S2206" s="349"/>
      <c r="T2206" s="349"/>
    </row>
    <row r="2207" spans="12:20" x14ac:dyDescent="0.25">
      <c r="L2207" s="349"/>
      <c r="M2207" s="349"/>
      <c r="N2207" s="349"/>
      <c r="O2207" s="349"/>
      <c r="P2207" s="350"/>
      <c r="Q2207" s="349"/>
      <c r="R2207" s="349"/>
      <c r="S2207" s="349"/>
      <c r="T2207" s="349"/>
    </row>
    <row r="2208" spans="12:20" x14ac:dyDescent="0.25">
      <c r="L2208" s="349"/>
      <c r="M2208" s="349"/>
      <c r="N2208" s="349"/>
      <c r="O2208" s="349"/>
      <c r="P2208" s="350"/>
      <c r="Q2208" s="349"/>
      <c r="R2208" s="349"/>
      <c r="S2208" s="349"/>
      <c r="T2208" s="349"/>
    </row>
    <row r="2209" spans="12:20" x14ac:dyDescent="0.25">
      <c r="L2209" s="349"/>
      <c r="M2209" s="349"/>
      <c r="N2209" s="349"/>
      <c r="O2209" s="349"/>
      <c r="P2209" s="350"/>
      <c r="Q2209" s="349"/>
      <c r="R2209" s="349"/>
      <c r="S2209" s="349"/>
      <c r="T2209" s="349"/>
    </row>
    <row r="2210" spans="12:20" x14ac:dyDescent="0.25">
      <c r="L2210" s="349"/>
      <c r="M2210" s="349"/>
      <c r="N2210" s="349"/>
      <c r="O2210" s="349"/>
      <c r="P2210" s="350"/>
      <c r="Q2210" s="349"/>
      <c r="R2210" s="349"/>
      <c r="S2210" s="349"/>
      <c r="T2210" s="349"/>
    </row>
    <row r="2211" spans="12:20" x14ac:dyDescent="0.25">
      <c r="L2211" s="349"/>
      <c r="M2211" s="349"/>
      <c r="N2211" s="349"/>
      <c r="O2211" s="349"/>
      <c r="P2211" s="350"/>
      <c r="Q2211" s="349"/>
      <c r="R2211" s="349"/>
      <c r="S2211" s="349"/>
      <c r="T2211" s="349"/>
    </row>
    <row r="2212" spans="12:20" x14ac:dyDescent="0.25">
      <c r="L2212" s="349"/>
      <c r="M2212" s="349"/>
      <c r="N2212" s="349"/>
      <c r="O2212" s="349"/>
      <c r="P2212" s="350"/>
      <c r="Q2212" s="349"/>
      <c r="R2212" s="349"/>
      <c r="S2212" s="349"/>
      <c r="T2212" s="349"/>
    </row>
    <row r="2213" spans="12:20" x14ac:dyDescent="0.25">
      <c r="L2213" s="349"/>
      <c r="M2213" s="349"/>
      <c r="N2213" s="349"/>
      <c r="O2213" s="349"/>
      <c r="P2213" s="350"/>
      <c r="Q2213" s="349"/>
      <c r="R2213" s="349"/>
      <c r="S2213" s="349"/>
      <c r="T2213" s="349"/>
    </row>
    <row r="2214" spans="12:20" x14ac:dyDescent="0.25">
      <c r="L2214" s="349"/>
      <c r="M2214" s="349"/>
      <c r="N2214" s="349"/>
      <c r="O2214" s="349"/>
      <c r="P2214" s="350"/>
      <c r="Q2214" s="349"/>
      <c r="R2214" s="349"/>
      <c r="S2214" s="349"/>
      <c r="T2214" s="349"/>
    </row>
    <row r="2215" spans="12:20" x14ac:dyDescent="0.25">
      <c r="L2215" s="349"/>
      <c r="M2215" s="349"/>
      <c r="N2215" s="349"/>
      <c r="O2215" s="349"/>
      <c r="P2215" s="350"/>
      <c r="Q2215" s="349"/>
      <c r="R2215" s="349"/>
      <c r="S2215" s="349"/>
      <c r="T2215" s="349"/>
    </row>
    <row r="2216" spans="12:20" x14ac:dyDescent="0.25">
      <c r="L2216" s="349"/>
      <c r="M2216" s="349"/>
      <c r="N2216" s="349"/>
      <c r="O2216" s="349"/>
      <c r="P2216" s="350"/>
      <c r="Q2216" s="349"/>
      <c r="R2216" s="349"/>
      <c r="S2216" s="349"/>
      <c r="T2216" s="349"/>
    </row>
    <row r="2217" spans="12:20" x14ac:dyDescent="0.25">
      <c r="L2217" s="349"/>
      <c r="M2217" s="349"/>
      <c r="N2217" s="349"/>
      <c r="O2217" s="349"/>
      <c r="P2217" s="350"/>
      <c r="Q2217" s="349"/>
      <c r="R2217" s="349"/>
      <c r="S2217" s="349"/>
      <c r="T2217" s="349"/>
    </row>
    <row r="2218" spans="12:20" x14ac:dyDescent="0.25">
      <c r="L2218" s="349"/>
      <c r="M2218" s="349"/>
      <c r="N2218" s="349"/>
      <c r="O2218" s="349"/>
      <c r="P2218" s="350"/>
      <c r="Q2218" s="349"/>
      <c r="R2218" s="349"/>
      <c r="S2218" s="349"/>
      <c r="T2218" s="349"/>
    </row>
    <row r="2219" spans="12:20" x14ac:dyDescent="0.25">
      <c r="L2219" s="349"/>
      <c r="M2219" s="349"/>
      <c r="N2219" s="349"/>
      <c r="O2219" s="349"/>
      <c r="P2219" s="350"/>
      <c r="Q2219" s="349"/>
      <c r="R2219" s="349"/>
      <c r="S2219" s="349"/>
      <c r="T2219" s="349"/>
    </row>
    <row r="2220" spans="12:20" x14ac:dyDescent="0.25">
      <c r="L2220" s="349"/>
      <c r="M2220" s="349"/>
      <c r="N2220" s="349"/>
      <c r="O2220" s="349"/>
      <c r="P2220" s="350"/>
      <c r="Q2220" s="349"/>
      <c r="R2220" s="349"/>
      <c r="S2220" s="349"/>
      <c r="T2220" s="349"/>
    </row>
    <row r="2221" spans="12:20" x14ac:dyDescent="0.25">
      <c r="L2221" s="349"/>
      <c r="M2221" s="349"/>
      <c r="N2221" s="349"/>
      <c r="O2221" s="349"/>
      <c r="P2221" s="350"/>
      <c r="Q2221" s="349"/>
      <c r="R2221" s="349"/>
      <c r="S2221" s="349"/>
      <c r="T2221" s="349"/>
    </row>
    <row r="2222" spans="12:20" x14ac:dyDescent="0.25">
      <c r="L2222" s="349"/>
      <c r="M2222" s="349"/>
      <c r="N2222" s="349"/>
      <c r="O2222" s="349"/>
      <c r="P2222" s="350"/>
      <c r="Q2222" s="349"/>
      <c r="R2222" s="349"/>
      <c r="S2222" s="349"/>
      <c r="T2222" s="349"/>
    </row>
    <row r="2223" spans="12:20" x14ac:dyDescent="0.25">
      <c r="L2223" s="349"/>
      <c r="M2223" s="349"/>
      <c r="N2223" s="349"/>
      <c r="O2223" s="349"/>
      <c r="P2223" s="350"/>
      <c r="Q2223" s="349"/>
      <c r="R2223" s="349"/>
      <c r="S2223" s="349"/>
      <c r="T2223" s="349"/>
    </row>
    <row r="2224" spans="12:20" x14ac:dyDescent="0.25">
      <c r="L2224" s="349"/>
      <c r="M2224" s="349"/>
      <c r="N2224" s="349"/>
      <c r="O2224" s="349"/>
      <c r="P2224" s="350"/>
      <c r="Q2224" s="349"/>
      <c r="R2224" s="349"/>
      <c r="S2224" s="349"/>
      <c r="T2224" s="349"/>
    </row>
    <row r="2225" spans="12:20" x14ac:dyDescent="0.25">
      <c r="L2225" s="349"/>
      <c r="M2225" s="349"/>
      <c r="N2225" s="349"/>
      <c r="O2225" s="349"/>
      <c r="P2225" s="350"/>
      <c r="Q2225" s="349"/>
      <c r="R2225" s="349"/>
      <c r="S2225" s="349"/>
      <c r="T2225" s="349"/>
    </row>
    <row r="2226" spans="12:20" x14ac:dyDescent="0.25">
      <c r="L2226" s="349"/>
      <c r="M2226" s="349"/>
      <c r="N2226" s="349"/>
      <c r="O2226" s="349"/>
      <c r="P2226" s="350"/>
      <c r="Q2226" s="349"/>
      <c r="R2226" s="349"/>
      <c r="S2226" s="349"/>
      <c r="T2226" s="349"/>
    </row>
    <row r="2227" spans="12:20" x14ac:dyDescent="0.25">
      <c r="L2227" s="349"/>
      <c r="M2227" s="349"/>
      <c r="N2227" s="349"/>
      <c r="O2227" s="349"/>
      <c r="P2227" s="350"/>
      <c r="Q2227" s="349"/>
      <c r="R2227" s="349"/>
      <c r="S2227" s="349"/>
      <c r="T2227" s="349"/>
    </row>
    <row r="2228" spans="12:20" x14ac:dyDescent="0.25">
      <c r="L2228" s="349"/>
      <c r="M2228" s="349"/>
      <c r="N2228" s="349"/>
      <c r="O2228" s="349"/>
      <c r="P2228" s="350"/>
      <c r="Q2228" s="349"/>
      <c r="R2228" s="349"/>
      <c r="S2228" s="349"/>
      <c r="T2228" s="349"/>
    </row>
    <row r="2229" spans="12:20" x14ac:dyDescent="0.25">
      <c r="L2229" s="349"/>
      <c r="M2229" s="349"/>
      <c r="N2229" s="349"/>
      <c r="O2229" s="349"/>
      <c r="P2229" s="350"/>
      <c r="Q2229" s="349"/>
      <c r="R2229" s="349"/>
      <c r="S2229" s="349"/>
      <c r="T2229" s="349"/>
    </row>
    <row r="2230" spans="12:20" x14ac:dyDescent="0.25">
      <c r="L2230" s="349"/>
      <c r="M2230" s="349"/>
      <c r="N2230" s="349"/>
      <c r="O2230" s="349"/>
      <c r="P2230" s="350"/>
      <c r="Q2230" s="349"/>
      <c r="R2230" s="349"/>
      <c r="S2230" s="349"/>
      <c r="T2230" s="349"/>
    </row>
    <row r="2231" spans="12:20" x14ac:dyDescent="0.25">
      <c r="L2231" s="349"/>
      <c r="M2231" s="349"/>
      <c r="N2231" s="349"/>
      <c r="O2231" s="349"/>
      <c r="P2231" s="350"/>
      <c r="Q2231" s="349"/>
      <c r="R2231" s="349"/>
      <c r="S2231" s="349"/>
      <c r="T2231" s="349"/>
    </row>
    <row r="2232" spans="12:20" x14ac:dyDescent="0.25">
      <c r="L2232" s="349"/>
      <c r="M2232" s="349"/>
      <c r="N2232" s="349"/>
      <c r="O2232" s="349"/>
      <c r="P2232" s="350"/>
      <c r="Q2232" s="349"/>
      <c r="R2232" s="349"/>
      <c r="S2232" s="349"/>
      <c r="T2232" s="349"/>
    </row>
    <row r="2233" spans="12:20" x14ac:dyDescent="0.25">
      <c r="L2233" s="349"/>
      <c r="M2233" s="349"/>
      <c r="N2233" s="349"/>
      <c r="O2233" s="349"/>
      <c r="P2233" s="350"/>
      <c r="Q2233" s="349"/>
      <c r="R2233" s="349"/>
      <c r="S2233" s="349"/>
      <c r="T2233" s="349"/>
    </row>
    <row r="2234" spans="12:20" x14ac:dyDescent="0.25">
      <c r="L2234" s="349"/>
      <c r="M2234" s="349"/>
      <c r="N2234" s="349"/>
      <c r="O2234" s="349"/>
      <c r="P2234" s="350"/>
      <c r="Q2234" s="349"/>
      <c r="R2234" s="349"/>
      <c r="S2234" s="349"/>
      <c r="T2234" s="349"/>
    </row>
    <row r="2235" spans="12:20" x14ac:dyDescent="0.25">
      <c r="L2235" s="349"/>
      <c r="M2235" s="349"/>
      <c r="N2235" s="349"/>
      <c r="O2235" s="349"/>
      <c r="P2235" s="350"/>
      <c r="Q2235" s="349"/>
      <c r="R2235" s="349"/>
      <c r="S2235" s="349"/>
      <c r="T2235" s="349"/>
    </row>
    <row r="2236" spans="12:20" x14ac:dyDescent="0.25">
      <c r="L2236" s="349"/>
      <c r="M2236" s="349"/>
      <c r="N2236" s="349"/>
      <c r="O2236" s="349"/>
      <c r="P2236" s="350"/>
      <c r="Q2236" s="349"/>
      <c r="R2236" s="349"/>
      <c r="S2236" s="349"/>
      <c r="T2236" s="349"/>
    </row>
    <row r="2237" spans="12:20" x14ac:dyDescent="0.25">
      <c r="L2237" s="349"/>
      <c r="M2237" s="349"/>
      <c r="N2237" s="349"/>
      <c r="O2237" s="349"/>
      <c r="P2237" s="350"/>
      <c r="Q2237" s="349"/>
      <c r="R2237" s="349"/>
      <c r="S2237" s="349"/>
      <c r="T2237" s="349"/>
    </row>
    <row r="2238" spans="12:20" x14ac:dyDescent="0.25">
      <c r="L2238" s="349"/>
      <c r="M2238" s="349"/>
      <c r="N2238" s="349"/>
      <c r="O2238" s="349"/>
      <c r="P2238" s="350"/>
      <c r="Q2238" s="349"/>
      <c r="R2238" s="349"/>
      <c r="S2238" s="349"/>
      <c r="T2238" s="349"/>
    </row>
    <row r="2239" spans="12:20" x14ac:dyDescent="0.25">
      <c r="L2239" s="349"/>
      <c r="M2239" s="349"/>
      <c r="N2239" s="349"/>
      <c r="O2239" s="349"/>
      <c r="P2239" s="350"/>
      <c r="Q2239" s="349"/>
      <c r="R2239" s="349"/>
      <c r="S2239" s="349"/>
      <c r="T2239" s="349"/>
    </row>
    <row r="2240" spans="12:20" x14ac:dyDescent="0.25">
      <c r="L2240" s="349"/>
      <c r="M2240" s="349"/>
      <c r="N2240" s="349"/>
      <c r="O2240" s="349"/>
      <c r="P2240" s="350"/>
      <c r="Q2240" s="349"/>
      <c r="R2240" s="349"/>
      <c r="S2240" s="349"/>
      <c r="T2240" s="349"/>
    </row>
    <row r="2241" spans="12:20" x14ac:dyDescent="0.25">
      <c r="L2241" s="349"/>
      <c r="M2241" s="349"/>
      <c r="N2241" s="349"/>
      <c r="O2241" s="349"/>
      <c r="P2241" s="350"/>
      <c r="Q2241" s="349"/>
      <c r="R2241" s="349"/>
      <c r="S2241" s="349"/>
      <c r="T2241" s="349"/>
    </row>
    <row r="2242" spans="12:20" x14ac:dyDescent="0.25">
      <c r="L2242" s="349"/>
      <c r="M2242" s="349"/>
      <c r="N2242" s="349"/>
      <c r="O2242" s="349"/>
      <c r="P2242" s="350"/>
      <c r="Q2242" s="349"/>
      <c r="R2242" s="349"/>
      <c r="S2242" s="349"/>
      <c r="T2242" s="349"/>
    </row>
    <row r="2243" spans="12:20" x14ac:dyDescent="0.25">
      <c r="L2243" s="349"/>
      <c r="M2243" s="349"/>
      <c r="N2243" s="349"/>
      <c r="O2243" s="349"/>
      <c r="P2243" s="350"/>
      <c r="Q2243" s="349"/>
      <c r="R2243" s="349"/>
      <c r="S2243" s="349"/>
      <c r="T2243" s="349"/>
    </row>
    <row r="2244" spans="12:20" x14ac:dyDescent="0.25">
      <c r="L2244" s="349"/>
      <c r="M2244" s="349"/>
      <c r="N2244" s="349"/>
      <c r="O2244" s="349"/>
      <c r="P2244" s="350"/>
      <c r="Q2244" s="349"/>
      <c r="R2244" s="349"/>
      <c r="S2244" s="349"/>
      <c r="T2244" s="349"/>
    </row>
    <row r="2245" spans="12:20" x14ac:dyDescent="0.25">
      <c r="L2245" s="349"/>
      <c r="M2245" s="349"/>
      <c r="N2245" s="349"/>
      <c r="O2245" s="349"/>
      <c r="P2245" s="350"/>
      <c r="Q2245" s="349"/>
      <c r="R2245" s="349"/>
      <c r="S2245" s="349"/>
      <c r="T2245" s="349"/>
    </row>
    <row r="2246" spans="12:20" x14ac:dyDescent="0.25">
      <c r="L2246" s="349"/>
      <c r="M2246" s="349"/>
      <c r="N2246" s="349"/>
      <c r="O2246" s="349"/>
      <c r="P2246" s="350"/>
      <c r="Q2246" s="349"/>
      <c r="R2246" s="349"/>
      <c r="S2246" s="349"/>
      <c r="T2246" s="349"/>
    </row>
    <row r="2247" spans="12:20" x14ac:dyDescent="0.25">
      <c r="L2247" s="349"/>
      <c r="M2247" s="349"/>
      <c r="N2247" s="349"/>
      <c r="O2247" s="349"/>
      <c r="P2247" s="350"/>
      <c r="Q2247" s="349"/>
      <c r="R2247" s="349"/>
      <c r="S2247" s="349"/>
      <c r="T2247" s="349"/>
    </row>
    <row r="2248" spans="12:20" x14ac:dyDescent="0.25">
      <c r="L2248" s="349"/>
      <c r="M2248" s="349"/>
      <c r="N2248" s="349"/>
      <c r="O2248" s="349"/>
      <c r="P2248" s="350"/>
      <c r="Q2248" s="349"/>
      <c r="R2248" s="349"/>
      <c r="S2248" s="349"/>
      <c r="T2248" s="349"/>
    </row>
    <row r="2249" spans="12:20" x14ac:dyDescent="0.25">
      <c r="L2249" s="349"/>
      <c r="M2249" s="349"/>
      <c r="N2249" s="349"/>
      <c r="O2249" s="349"/>
      <c r="P2249" s="350"/>
      <c r="Q2249" s="349"/>
      <c r="R2249" s="349"/>
      <c r="S2249" s="349"/>
      <c r="T2249" s="349"/>
    </row>
    <row r="2250" spans="12:20" x14ac:dyDescent="0.25">
      <c r="L2250" s="349"/>
      <c r="M2250" s="349"/>
      <c r="N2250" s="349"/>
      <c r="O2250" s="349"/>
      <c r="P2250" s="350"/>
      <c r="Q2250" s="349"/>
      <c r="R2250" s="349"/>
      <c r="S2250" s="349"/>
      <c r="T2250" s="349"/>
    </row>
    <row r="2251" spans="12:20" x14ac:dyDescent="0.25">
      <c r="L2251" s="349"/>
      <c r="M2251" s="349"/>
      <c r="N2251" s="349"/>
      <c r="O2251" s="349"/>
      <c r="P2251" s="350"/>
      <c r="Q2251" s="349"/>
      <c r="R2251" s="349"/>
      <c r="S2251" s="349"/>
      <c r="T2251" s="349"/>
    </row>
    <row r="2252" spans="12:20" x14ac:dyDescent="0.25">
      <c r="L2252" s="349"/>
      <c r="M2252" s="349"/>
      <c r="N2252" s="349"/>
      <c r="O2252" s="349"/>
      <c r="P2252" s="350"/>
      <c r="Q2252" s="349"/>
      <c r="R2252" s="349"/>
      <c r="S2252" s="349"/>
      <c r="T2252" s="349"/>
    </row>
    <row r="2253" spans="12:20" x14ac:dyDescent="0.25">
      <c r="L2253" s="349"/>
      <c r="M2253" s="349"/>
      <c r="N2253" s="349"/>
      <c r="O2253" s="349"/>
      <c r="P2253" s="350"/>
      <c r="Q2253" s="349"/>
      <c r="R2253" s="349"/>
      <c r="S2253" s="349"/>
      <c r="T2253" s="349"/>
    </row>
    <row r="2254" spans="12:20" x14ac:dyDescent="0.25">
      <c r="L2254" s="349"/>
      <c r="M2254" s="349"/>
      <c r="N2254" s="349"/>
      <c r="O2254" s="349"/>
      <c r="P2254" s="350"/>
      <c r="Q2254" s="349"/>
      <c r="R2254" s="349"/>
      <c r="S2254" s="349"/>
      <c r="T2254" s="349"/>
    </row>
    <row r="2255" spans="12:20" x14ac:dyDescent="0.25">
      <c r="L2255" s="349"/>
      <c r="M2255" s="349"/>
      <c r="N2255" s="349"/>
      <c r="O2255" s="349"/>
      <c r="P2255" s="350"/>
      <c r="Q2255" s="349"/>
      <c r="R2255" s="349"/>
      <c r="S2255" s="349"/>
      <c r="T2255" s="349"/>
    </row>
    <row r="2256" spans="12:20" x14ac:dyDescent="0.25">
      <c r="L2256" s="349"/>
      <c r="M2256" s="349"/>
      <c r="N2256" s="349"/>
      <c r="O2256" s="349"/>
      <c r="P2256" s="350"/>
      <c r="Q2256" s="349"/>
      <c r="R2256" s="349"/>
      <c r="S2256" s="349"/>
      <c r="T2256" s="349"/>
    </row>
    <row r="2257" spans="12:20" x14ac:dyDescent="0.25">
      <c r="L2257" s="349"/>
      <c r="M2257" s="349"/>
      <c r="N2257" s="349"/>
      <c r="O2257" s="349"/>
      <c r="P2257" s="350"/>
      <c r="Q2257" s="349"/>
      <c r="R2257" s="349"/>
      <c r="S2257" s="349"/>
      <c r="T2257" s="349"/>
    </row>
    <row r="2258" spans="12:20" x14ac:dyDescent="0.25">
      <c r="L2258" s="349"/>
      <c r="M2258" s="349"/>
      <c r="N2258" s="349"/>
      <c r="O2258" s="349"/>
      <c r="P2258" s="350"/>
      <c r="Q2258" s="349"/>
      <c r="R2258" s="349"/>
      <c r="S2258" s="349"/>
      <c r="T2258" s="349"/>
    </row>
    <row r="2259" spans="12:20" x14ac:dyDescent="0.25">
      <c r="L2259" s="349"/>
      <c r="M2259" s="349"/>
      <c r="N2259" s="349"/>
      <c r="O2259" s="349"/>
      <c r="P2259" s="350"/>
      <c r="Q2259" s="349"/>
      <c r="R2259" s="349"/>
      <c r="S2259" s="349"/>
      <c r="T2259" s="349"/>
    </row>
    <row r="2260" spans="12:20" x14ac:dyDescent="0.25">
      <c r="L2260" s="349"/>
      <c r="M2260" s="349"/>
      <c r="N2260" s="349"/>
      <c r="O2260" s="349"/>
      <c r="P2260" s="350"/>
      <c r="Q2260" s="349"/>
      <c r="R2260" s="349"/>
      <c r="S2260" s="349"/>
      <c r="T2260" s="349"/>
    </row>
    <row r="2261" spans="12:20" x14ac:dyDescent="0.25">
      <c r="L2261" s="349"/>
      <c r="M2261" s="349"/>
      <c r="N2261" s="349"/>
      <c r="O2261" s="349"/>
      <c r="P2261" s="350"/>
      <c r="Q2261" s="349"/>
      <c r="R2261" s="349"/>
      <c r="S2261" s="349"/>
      <c r="T2261" s="349"/>
    </row>
    <row r="2262" spans="12:20" x14ac:dyDescent="0.25">
      <c r="L2262" s="349"/>
      <c r="M2262" s="349"/>
      <c r="N2262" s="349"/>
      <c r="O2262" s="349"/>
      <c r="P2262" s="350"/>
      <c r="Q2262" s="349"/>
      <c r="R2262" s="349"/>
      <c r="S2262" s="349"/>
      <c r="T2262" s="349"/>
    </row>
    <row r="2263" spans="12:20" x14ac:dyDescent="0.25">
      <c r="L2263" s="349"/>
      <c r="M2263" s="349"/>
      <c r="N2263" s="349"/>
      <c r="O2263" s="349"/>
      <c r="P2263" s="350"/>
      <c r="Q2263" s="349"/>
      <c r="R2263" s="349"/>
      <c r="S2263" s="349"/>
      <c r="T2263" s="349"/>
    </row>
    <row r="2264" spans="12:20" x14ac:dyDescent="0.25">
      <c r="L2264" s="349"/>
      <c r="M2264" s="349"/>
      <c r="N2264" s="349"/>
      <c r="O2264" s="349"/>
      <c r="P2264" s="350"/>
      <c r="Q2264" s="349"/>
      <c r="R2264" s="349"/>
      <c r="S2264" s="349"/>
      <c r="T2264" s="349"/>
    </row>
    <row r="2265" spans="12:20" x14ac:dyDescent="0.25">
      <c r="L2265" s="349"/>
      <c r="M2265" s="349"/>
      <c r="N2265" s="349"/>
      <c r="O2265" s="349"/>
      <c r="P2265" s="350"/>
      <c r="Q2265" s="349"/>
      <c r="R2265" s="349"/>
      <c r="S2265" s="349"/>
      <c r="T2265" s="349"/>
    </row>
    <row r="2266" spans="12:20" x14ac:dyDescent="0.25">
      <c r="L2266" s="349"/>
      <c r="M2266" s="349"/>
      <c r="N2266" s="349"/>
      <c r="O2266" s="349"/>
      <c r="P2266" s="350"/>
      <c r="Q2266" s="349"/>
      <c r="R2266" s="349"/>
      <c r="S2266" s="349"/>
      <c r="T2266" s="349"/>
    </row>
    <row r="2267" spans="12:20" x14ac:dyDescent="0.25">
      <c r="L2267" s="349"/>
      <c r="M2267" s="349"/>
      <c r="N2267" s="349"/>
      <c r="O2267" s="349"/>
      <c r="P2267" s="350"/>
      <c r="Q2267" s="349"/>
      <c r="R2267" s="349"/>
      <c r="S2267" s="349"/>
      <c r="T2267" s="349"/>
    </row>
    <row r="2268" spans="12:20" x14ac:dyDescent="0.25">
      <c r="L2268" s="349"/>
      <c r="M2268" s="349"/>
      <c r="N2268" s="349"/>
      <c r="O2268" s="349"/>
      <c r="P2268" s="350"/>
      <c r="Q2268" s="349"/>
      <c r="R2268" s="349"/>
      <c r="S2268" s="349"/>
      <c r="T2268" s="349"/>
    </row>
    <row r="2269" spans="12:20" x14ac:dyDescent="0.25">
      <c r="L2269" s="349"/>
      <c r="M2269" s="349"/>
      <c r="N2269" s="349"/>
      <c r="O2269" s="349"/>
      <c r="P2269" s="350"/>
      <c r="Q2269" s="349"/>
      <c r="R2269" s="349"/>
      <c r="S2269" s="349"/>
      <c r="T2269" s="349"/>
    </row>
    <row r="2270" spans="12:20" x14ac:dyDescent="0.25">
      <c r="L2270" s="349"/>
      <c r="M2270" s="349"/>
      <c r="N2270" s="349"/>
      <c r="O2270" s="349"/>
      <c r="P2270" s="350"/>
      <c r="Q2270" s="349"/>
      <c r="R2270" s="349"/>
      <c r="S2270" s="349"/>
      <c r="T2270" s="349"/>
    </row>
    <row r="2271" spans="12:20" x14ac:dyDescent="0.25">
      <c r="L2271" s="349"/>
      <c r="M2271" s="349"/>
      <c r="N2271" s="349"/>
      <c r="O2271" s="349"/>
      <c r="P2271" s="350"/>
      <c r="Q2271" s="349"/>
      <c r="R2271" s="349"/>
      <c r="S2271" s="349"/>
      <c r="T2271" s="349"/>
    </row>
    <row r="2272" spans="12:20" x14ac:dyDescent="0.25">
      <c r="L2272" s="349"/>
      <c r="M2272" s="349"/>
      <c r="N2272" s="349"/>
      <c r="O2272" s="349"/>
      <c r="P2272" s="350"/>
      <c r="Q2272" s="349"/>
      <c r="R2272" s="349"/>
      <c r="S2272" s="349"/>
      <c r="T2272" s="349"/>
    </row>
    <row r="2273" spans="12:20" x14ac:dyDescent="0.25">
      <c r="L2273" s="349"/>
      <c r="M2273" s="349"/>
      <c r="N2273" s="349"/>
      <c r="O2273" s="349"/>
      <c r="P2273" s="350"/>
      <c r="Q2273" s="349"/>
      <c r="R2273" s="349"/>
      <c r="S2273" s="349"/>
      <c r="T2273" s="349"/>
    </row>
    <row r="2274" spans="12:20" x14ac:dyDescent="0.25">
      <c r="L2274" s="349"/>
      <c r="M2274" s="349"/>
      <c r="N2274" s="349"/>
      <c r="O2274" s="349"/>
      <c r="P2274" s="350"/>
      <c r="Q2274" s="349"/>
      <c r="R2274" s="349"/>
      <c r="S2274" s="349"/>
      <c r="T2274" s="349"/>
    </row>
    <row r="2275" spans="12:20" x14ac:dyDescent="0.25">
      <c r="L2275" s="349"/>
      <c r="M2275" s="349"/>
      <c r="N2275" s="349"/>
      <c r="O2275" s="349"/>
      <c r="P2275" s="350"/>
      <c r="Q2275" s="349"/>
      <c r="R2275" s="349"/>
      <c r="S2275" s="349"/>
      <c r="T2275" s="349"/>
    </row>
    <row r="2276" spans="12:20" x14ac:dyDescent="0.25">
      <c r="L2276" s="349"/>
      <c r="M2276" s="349"/>
      <c r="N2276" s="349"/>
      <c r="O2276" s="349"/>
      <c r="P2276" s="350"/>
      <c r="Q2276" s="349"/>
      <c r="R2276" s="349"/>
      <c r="S2276" s="349"/>
      <c r="T2276" s="349"/>
    </row>
    <row r="2277" spans="12:20" x14ac:dyDescent="0.25">
      <c r="L2277" s="349"/>
      <c r="M2277" s="349"/>
      <c r="N2277" s="349"/>
      <c r="O2277" s="349"/>
      <c r="P2277" s="350"/>
      <c r="Q2277" s="349"/>
      <c r="R2277" s="349"/>
      <c r="S2277" s="349"/>
      <c r="T2277" s="349"/>
    </row>
    <row r="2278" spans="12:20" x14ac:dyDescent="0.25">
      <c r="L2278" s="349"/>
      <c r="M2278" s="349"/>
      <c r="N2278" s="349"/>
      <c r="O2278" s="349"/>
      <c r="P2278" s="350"/>
      <c r="Q2278" s="349"/>
      <c r="R2278" s="349"/>
      <c r="S2278" s="349"/>
      <c r="T2278" s="349"/>
    </row>
    <row r="2279" spans="12:20" x14ac:dyDescent="0.25">
      <c r="L2279" s="349"/>
      <c r="M2279" s="349"/>
      <c r="N2279" s="349"/>
      <c r="O2279" s="349"/>
      <c r="P2279" s="350"/>
      <c r="Q2279" s="349"/>
      <c r="R2279" s="349"/>
      <c r="S2279" s="349"/>
      <c r="T2279" s="349"/>
    </row>
    <row r="2280" spans="12:20" x14ac:dyDescent="0.25">
      <c r="L2280" s="349"/>
      <c r="M2280" s="349"/>
      <c r="N2280" s="349"/>
      <c r="O2280" s="349"/>
      <c r="P2280" s="350"/>
      <c r="Q2280" s="349"/>
      <c r="R2280" s="349"/>
      <c r="S2280" s="349"/>
      <c r="T2280" s="349"/>
    </row>
    <row r="2281" spans="12:20" x14ac:dyDescent="0.25">
      <c r="L2281" s="349"/>
      <c r="M2281" s="349"/>
      <c r="N2281" s="349"/>
      <c r="O2281" s="349"/>
      <c r="P2281" s="350"/>
      <c r="Q2281" s="349"/>
      <c r="R2281" s="349"/>
      <c r="S2281" s="349"/>
      <c r="T2281" s="349"/>
    </row>
    <row r="2282" spans="12:20" x14ac:dyDescent="0.25">
      <c r="L2282" s="349"/>
      <c r="M2282" s="349"/>
      <c r="N2282" s="349"/>
      <c r="O2282" s="349"/>
      <c r="P2282" s="350"/>
      <c r="Q2282" s="349"/>
      <c r="R2282" s="349"/>
      <c r="S2282" s="349"/>
      <c r="T2282" s="349"/>
    </row>
    <row r="2283" spans="12:20" x14ac:dyDescent="0.25">
      <c r="L2283" s="349"/>
      <c r="M2283" s="349"/>
      <c r="N2283" s="349"/>
      <c r="O2283" s="349"/>
      <c r="P2283" s="350"/>
      <c r="Q2283" s="349"/>
      <c r="R2283" s="349"/>
      <c r="S2283" s="349"/>
      <c r="T2283" s="349"/>
    </row>
    <row r="2284" spans="12:20" x14ac:dyDescent="0.25">
      <c r="L2284" s="349"/>
      <c r="M2284" s="349"/>
      <c r="N2284" s="349"/>
      <c r="O2284" s="349"/>
      <c r="P2284" s="350"/>
      <c r="Q2284" s="349"/>
      <c r="R2284" s="349"/>
      <c r="S2284" s="349"/>
      <c r="T2284" s="349"/>
    </row>
    <row r="2285" spans="12:20" x14ac:dyDescent="0.25">
      <c r="L2285" s="349"/>
      <c r="M2285" s="349"/>
      <c r="N2285" s="349"/>
      <c r="O2285" s="349"/>
      <c r="P2285" s="350"/>
      <c r="Q2285" s="349"/>
      <c r="R2285" s="349"/>
      <c r="S2285" s="349"/>
      <c r="T2285" s="349"/>
    </row>
    <row r="2286" spans="12:20" x14ac:dyDescent="0.25">
      <c r="L2286" s="349"/>
      <c r="M2286" s="349"/>
      <c r="N2286" s="349"/>
      <c r="O2286" s="349"/>
      <c r="P2286" s="350"/>
      <c r="Q2286" s="349"/>
      <c r="R2286" s="349"/>
      <c r="S2286" s="349"/>
      <c r="T2286" s="349"/>
    </row>
    <row r="2287" spans="12:20" x14ac:dyDescent="0.25">
      <c r="L2287" s="349"/>
      <c r="M2287" s="349"/>
      <c r="N2287" s="349"/>
      <c r="O2287" s="349"/>
      <c r="P2287" s="350"/>
      <c r="Q2287" s="349"/>
      <c r="R2287" s="349"/>
      <c r="S2287" s="349"/>
      <c r="T2287" s="349"/>
    </row>
    <row r="2288" spans="12:20" x14ac:dyDescent="0.25">
      <c r="L2288" s="349"/>
      <c r="M2288" s="349"/>
      <c r="N2288" s="349"/>
      <c r="O2288" s="349"/>
      <c r="P2288" s="350"/>
      <c r="Q2288" s="349"/>
      <c r="R2288" s="349"/>
      <c r="S2288" s="349"/>
      <c r="T2288" s="349"/>
    </row>
    <row r="2289" spans="12:20" x14ac:dyDescent="0.25">
      <c r="L2289" s="349"/>
      <c r="M2289" s="349"/>
      <c r="N2289" s="349"/>
      <c r="O2289" s="349"/>
      <c r="P2289" s="350"/>
      <c r="Q2289" s="349"/>
      <c r="R2289" s="349"/>
      <c r="S2289" s="349"/>
      <c r="T2289" s="349"/>
    </row>
    <row r="2290" spans="12:20" x14ac:dyDescent="0.25">
      <c r="L2290" s="349"/>
      <c r="M2290" s="349"/>
      <c r="N2290" s="349"/>
      <c r="O2290" s="349"/>
      <c r="P2290" s="350"/>
      <c r="Q2290" s="349"/>
      <c r="R2290" s="349"/>
      <c r="S2290" s="349"/>
      <c r="T2290" s="349"/>
    </row>
    <row r="2291" spans="12:20" x14ac:dyDescent="0.25">
      <c r="L2291" s="349"/>
      <c r="M2291" s="349"/>
      <c r="N2291" s="349"/>
      <c r="O2291" s="349"/>
      <c r="P2291" s="350"/>
      <c r="Q2291" s="349"/>
      <c r="R2291" s="349"/>
      <c r="S2291" s="349"/>
      <c r="T2291" s="349"/>
    </row>
    <row r="2292" spans="12:20" x14ac:dyDescent="0.25">
      <c r="L2292" s="349"/>
      <c r="M2292" s="349"/>
      <c r="N2292" s="349"/>
      <c r="O2292" s="349"/>
      <c r="P2292" s="350"/>
      <c r="Q2292" s="349"/>
      <c r="R2292" s="349"/>
      <c r="S2292" s="349"/>
      <c r="T2292" s="349"/>
    </row>
    <row r="2293" spans="12:20" x14ac:dyDescent="0.25">
      <c r="L2293" s="349"/>
      <c r="M2293" s="349"/>
      <c r="N2293" s="349"/>
      <c r="O2293" s="349"/>
      <c r="P2293" s="350"/>
      <c r="Q2293" s="349"/>
      <c r="R2293" s="349"/>
      <c r="S2293" s="349"/>
      <c r="T2293" s="349"/>
    </row>
    <row r="2294" spans="12:20" x14ac:dyDescent="0.25">
      <c r="L2294" s="349"/>
      <c r="M2294" s="349"/>
      <c r="N2294" s="349"/>
      <c r="O2294" s="349"/>
      <c r="P2294" s="350"/>
      <c r="Q2294" s="349"/>
      <c r="R2294" s="349"/>
      <c r="S2294" s="349"/>
      <c r="T2294" s="349"/>
    </row>
    <row r="2295" spans="12:20" x14ac:dyDescent="0.25">
      <c r="L2295" s="349"/>
      <c r="M2295" s="349"/>
      <c r="N2295" s="349"/>
      <c r="O2295" s="349"/>
      <c r="P2295" s="350"/>
      <c r="Q2295" s="349"/>
      <c r="R2295" s="349"/>
      <c r="S2295" s="349"/>
      <c r="T2295" s="349"/>
    </row>
    <row r="2296" spans="12:20" x14ac:dyDescent="0.25">
      <c r="L2296" s="349"/>
      <c r="M2296" s="349"/>
      <c r="N2296" s="349"/>
      <c r="O2296" s="349"/>
      <c r="P2296" s="350"/>
      <c r="Q2296" s="349"/>
      <c r="R2296" s="349"/>
      <c r="S2296" s="349"/>
      <c r="T2296" s="349"/>
    </row>
    <row r="2297" spans="12:20" x14ac:dyDescent="0.25">
      <c r="L2297" s="349"/>
      <c r="M2297" s="349"/>
      <c r="N2297" s="349"/>
      <c r="O2297" s="349"/>
      <c r="P2297" s="350"/>
      <c r="Q2297" s="349"/>
      <c r="R2297" s="349"/>
      <c r="S2297" s="349"/>
      <c r="T2297" s="349"/>
    </row>
    <row r="2298" spans="12:20" x14ac:dyDescent="0.25">
      <c r="L2298" s="349"/>
      <c r="M2298" s="349"/>
      <c r="N2298" s="349"/>
      <c r="O2298" s="349"/>
      <c r="P2298" s="350"/>
      <c r="Q2298" s="349"/>
      <c r="R2298" s="349"/>
      <c r="S2298" s="349"/>
      <c r="T2298" s="349"/>
    </row>
    <row r="2299" spans="12:20" x14ac:dyDescent="0.25">
      <c r="L2299" s="349"/>
      <c r="M2299" s="349"/>
      <c r="N2299" s="349"/>
      <c r="O2299" s="349"/>
      <c r="P2299" s="350"/>
      <c r="Q2299" s="349"/>
      <c r="R2299" s="349"/>
      <c r="S2299" s="349"/>
      <c r="T2299" s="349"/>
    </row>
    <row r="2300" spans="12:20" x14ac:dyDescent="0.25">
      <c r="L2300" s="349"/>
      <c r="M2300" s="349"/>
      <c r="N2300" s="349"/>
      <c r="O2300" s="349"/>
      <c r="P2300" s="350"/>
      <c r="Q2300" s="349"/>
      <c r="R2300" s="349"/>
      <c r="S2300" s="349"/>
      <c r="T2300" s="349"/>
    </row>
    <row r="2301" spans="12:20" x14ac:dyDescent="0.25">
      <c r="L2301" s="349"/>
      <c r="M2301" s="349"/>
      <c r="N2301" s="349"/>
      <c r="O2301" s="349"/>
      <c r="P2301" s="350"/>
      <c r="Q2301" s="349"/>
      <c r="R2301" s="349"/>
      <c r="S2301" s="349"/>
      <c r="T2301" s="349"/>
    </row>
    <row r="2302" spans="12:20" x14ac:dyDescent="0.25">
      <c r="L2302" s="349"/>
      <c r="M2302" s="349"/>
      <c r="N2302" s="349"/>
      <c r="O2302" s="349"/>
      <c r="P2302" s="350"/>
      <c r="Q2302" s="349"/>
      <c r="R2302" s="349"/>
      <c r="S2302" s="349"/>
      <c r="T2302" s="349"/>
    </row>
    <row r="2303" spans="12:20" x14ac:dyDescent="0.25">
      <c r="L2303" s="349"/>
      <c r="M2303" s="349"/>
      <c r="N2303" s="349"/>
      <c r="O2303" s="349"/>
      <c r="P2303" s="350"/>
      <c r="Q2303" s="349"/>
      <c r="R2303" s="349"/>
      <c r="S2303" s="349"/>
      <c r="T2303" s="349"/>
    </row>
    <row r="2304" spans="12:20" x14ac:dyDescent="0.25">
      <c r="L2304" s="349"/>
      <c r="M2304" s="349"/>
      <c r="N2304" s="349"/>
      <c r="O2304" s="349"/>
      <c r="P2304" s="350"/>
      <c r="Q2304" s="349"/>
      <c r="R2304" s="349"/>
      <c r="S2304" s="349"/>
      <c r="T2304" s="349"/>
    </row>
    <row r="2305" spans="12:20" x14ac:dyDescent="0.25">
      <c r="L2305" s="349"/>
      <c r="M2305" s="349"/>
      <c r="N2305" s="349"/>
      <c r="O2305" s="349"/>
      <c r="P2305" s="350"/>
      <c r="Q2305" s="349"/>
      <c r="R2305" s="349"/>
      <c r="S2305" s="349"/>
      <c r="T2305" s="349"/>
    </row>
    <row r="2306" spans="12:20" x14ac:dyDescent="0.25">
      <c r="L2306" s="349"/>
      <c r="M2306" s="349"/>
      <c r="N2306" s="349"/>
      <c r="O2306" s="349"/>
      <c r="P2306" s="350"/>
      <c r="Q2306" s="349"/>
      <c r="R2306" s="349"/>
      <c r="S2306" s="349"/>
      <c r="T2306" s="349"/>
    </row>
    <row r="2307" spans="12:20" x14ac:dyDescent="0.25">
      <c r="L2307" s="349"/>
      <c r="M2307" s="349"/>
      <c r="N2307" s="349"/>
      <c r="O2307" s="349"/>
      <c r="P2307" s="350"/>
      <c r="Q2307" s="349"/>
      <c r="R2307" s="349"/>
      <c r="S2307" s="349"/>
      <c r="T2307" s="349"/>
    </row>
    <row r="2308" spans="12:20" x14ac:dyDescent="0.25">
      <c r="L2308" s="349"/>
      <c r="M2308" s="349"/>
      <c r="N2308" s="349"/>
      <c r="O2308" s="349"/>
      <c r="P2308" s="350"/>
      <c r="Q2308" s="349"/>
      <c r="R2308" s="349"/>
      <c r="S2308" s="349"/>
      <c r="T2308" s="349"/>
    </row>
    <row r="2309" spans="12:20" x14ac:dyDescent="0.25">
      <c r="L2309" s="349"/>
      <c r="M2309" s="349"/>
      <c r="N2309" s="349"/>
      <c r="O2309" s="349"/>
      <c r="P2309" s="350"/>
      <c r="Q2309" s="349"/>
      <c r="R2309" s="349"/>
      <c r="S2309" s="349"/>
      <c r="T2309" s="349"/>
    </row>
    <row r="2310" spans="12:20" x14ac:dyDescent="0.25">
      <c r="L2310" s="349"/>
      <c r="M2310" s="349"/>
      <c r="N2310" s="349"/>
      <c r="O2310" s="349"/>
      <c r="P2310" s="350"/>
      <c r="Q2310" s="349"/>
      <c r="R2310" s="349"/>
      <c r="S2310" s="349"/>
      <c r="T2310" s="349"/>
    </row>
    <row r="2311" spans="12:20" x14ac:dyDescent="0.25">
      <c r="L2311" s="349"/>
      <c r="M2311" s="349"/>
      <c r="N2311" s="349"/>
      <c r="O2311" s="349"/>
      <c r="P2311" s="350"/>
      <c r="Q2311" s="349"/>
      <c r="R2311" s="349"/>
      <c r="S2311" s="349"/>
      <c r="T2311" s="349"/>
    </row>
    <row r="2312" spans="12:20" x14ac:dyDescent="0.25">
      <c r="L2312" s="349"/>
      <c r="M2312" s="349"/>
      <c r="N2312" s="349"/>
      <c r="O2312" s="349"/>
      <c r="P2312" s="350"/>
      <c r="Q2312" s="349"/>
      <c r="R2312" s="349"/>
      <c r="S2312" s="349"/>
      <c r="T2312" s="349"/>
    </row>
    <row r="2313" spans="12:20" x14ac:dyDescent="0.25">
      <c r="L2313" s="349"/>
      <c r="M2313" s="349"/>
      <c r="N2313" s="349"/>
      <c r="O2313" s="349"/>
      <c r="P2313" s="350"/>
      <c r="Q2313" s="349"/>
      <c r="R2313" s="349"/>
      <c r="S2313" s="349"/>
      <c r="T2313" s="349"/>
    </row>
    <row r="2314" spans="12:20" x14ac:dyDescent="0.25">
      <c r="L2314" s="349"/>
      <c r="M2314" s="349"/>
      <c r="N2314" s="349"/>
      <c r="O2314" s="349"/>
      <c r="P2314" s="350"/>
      <c r="Q2314" s="349"/>
      <c r="R2314" s="349"/>
      <c r="S2314" s="349"/>
      <c r="T2314" s="349"/>
    </row>
    <row r="2315" spans="12:20" x14ac:dyDescent="0.25">
      <c r="L2315" s="349"/>
      <c r="M2315" s="349"/>
      <c r="N2315" s="349"/>
      <c r="O2315" s="349"/>
      <c r="P2315" s="350"/>
      <c r="Q2315" s="349"/>
      <c r="R2315" s="349"/>
      <c r="S2315" s="349"/>
      <c r="T2315" s="349"/>
    </row>
    <row r="2316" spans="12:20" x14ac:dyDescent="0.25">
      <c r="L2316" s="349"/>
      <c r="M2316" s="349"/>
      <c r="N2316" s="349"/>
      <c r="O2316" s="349"/>
      <c r="P2316" s="350"/>
      <c r="Q2316" s="349"/>
      <c r="R2316" s="349"/>
      <c r="S2316" s="349"/>
      <c r="T2316" s="349"/>
    </row>
    <row r="2317" spans="12:20" x14ac:dyDescent="0.25">
      <c r="L2317" s="349"/>
      <c r="M2317" s="349"/>
      <c r="N2317" s="349"/>
      <c r="O2317" s="349"/>
      <c r="P2317" s="350"/>
      <c r="Q2317" s="349"/>
      <c r="R2317" s="349"/>
      <c r="S2317" s="349"/>
      <c r="T2317" s="349"/>
    </row>
    <row r="2318" spans="12:20" x14ac:dyDescent="0.25">
      <c r="L2318" s="349"/>
      <c r="M2318" s="349"/>
      <c r="N2318" s="349"/>
      <c r="O2318" s="349"/>
      <c r="P2318" s="350"/>
      <c r="Q2318" s="349"/>
      <c r="R2318" s="349"/>
      <c r="S2318" s="349"/>
      <c r="T2318" s="349"/>
    </row>
    <row r="2319" spans="12:20" x14ac:dyDescent="0.25">
      <c r="L2319" s="349"/>
      <c r="M2319" s="349"/>
      <c r="N2319" s="349"/>
      <c r="O2319" s="349"/>
      <c r="P2319" s="350"/>
      <c r="Q2319" s="349"/>
      <c r="R2319" s="349"/>
      <c r="S2319" s="349"/>
      <c r="T2319" s="349"/>
    </row>
    <row r="2320" spans="12:20" x14ac:dyDescent="0.25">
      <c r="L2320" s="349"/>
      <c r="M2320" s="349"/>
      <c r="N2320" s="349"/>
      <c r="O2320" s="349"/>
      <c r="P2320" s="350"/>
      <c r="Q2320" s="349"/>
      <c r="R2320" s="349"/>
      <c r="S2320" s="349"/>
      <c r="T2320" s="349"/>
    </row>
    <row r="2321" spans="12:20" x14ac:dyDescent="0.25">
      <c r="L2321" s="349"/>
      <c r="M2321" s="349"/>
      <c r="N2321" s="349"/>
      <c r="O2321" s="349"/>
      <c r="P2321" s="350"/>
      <c r="Q2321" s="349"/>
      <c r="R2321" s="349"/>
      <c r="S2321" s="349"/>
      <c r="T2321" s="349"/>
    </row>
    <row r="2322" spans="12:20" x14ac:dyDescent="0.25">
      <c r="L2322" s="349"/>
      <c r="M2322" s="349"/>
      <c r="N2322" s="349"/>
      <c r="O2322" s="349"/>
      <c r="P2322" s="350"/>
      <c r="Q2322" s="349"/>
      <c r="R2322" s="349"/>
      <c r="S2322" s="349"/>
      <c r="T2322" s="349"/>
    </row>
    <row r="2323" spans="12:20" x14ac:dyDescent="0.25">
      <c r="L2323" s="349"/>
      <c r="M2323" s="349"/>
      <c r="N2323" s="349"/>
      <c r="O2323" s="349"/>
      <c r="P2323" s="350"/>
      <c r="Q2323" s="349"/>
      <c r="R2323" s="349"/>
      <c r="S2323" s="349"/>
      <c r="T2323" s="349"/>
    </row>
    <row r="2324" spans="12:20" x14ac:dyDescent="0.25">
      <c r="L2324" s="349"/>
      <c r="M2324" s="349"/>
      <c r="N2324" s="349"/>
      <c r="O2324" s="349"/>
      <c r="P2324" s="350"/>
      <c r="Q2324" s="349"/>
      <c r="R2324" s="349"/>
      <c r="S2324" s="349"/>
      <c r="T2324" s="349"/>
    </row>
    <row r="2325" spans="12:20" x14ac:dyDescent="0.25">
      <c r="L2325" s="349"/>
      <c r="M2325" s="349"/>
      <c r="N2325" s="349"/>
      <c r="O2325" s="349"/>
      <c r="P2325" s="350"/>
      <c r="Q2325" s="349"/>
      <c r="R2325" s="349"/>
      <c r="S2325" s="349"/>
      <c r="T2325" s="349"/>
    </row>
    <row r="2326" spans="12:20" x14ac:dyDescent="0.25">
      <c r="L2326" s="349"/>
      <c r="M2326" s="349"/>
      <c r="N2326" s="349"/>
      <c r="O2326" s="349"/>
      <c r="P2326" s="350"/>
      <c r="Q2326" s="349"/>
      <c r="R2326" s="349"/>
      <c r="S2326" s="349"/>
      <c r="T2326" s="349"/>
    </row>
    <row r="2327" spans="12:20" x14ac:dyDescent="0.25">
      <c r="L2327" s="349"/>
      <c r="M2327" s="349"/>
      <c r="N2327" s="349"/>
      <c r="O2327" s="349"/>
      <c r="P2327" s="350"/>
      <c r="Q2327" s="349"/>
      <c r="R2327" s="349"/>
      <c r="S2327" s="349"/>
      <c r="T2327" s="349"/>
    </row>
    <row r="2328" spans="12:20" x14ac:dyDescent="0.25">
      <c r="L2328" s="349"/>
      <c r="M2328" s="349"/>
      <c r="N2328" s="349"/>
      <c r="O2328" s="349"/>
      <c r="P2328" s="350"/>
      <c r="Q2328" s="349"/>
      <c r="R2328" s="349"/>
      <c r="S2328" s="349"/>
      <c r="T2328" s="349"/>
    </row>
    <row r="2329" spans="12:20" x14ac:dyDescent="0.25">
      <c r="L2329" s="349"/>
      <c r="M2329" s="349"/>
      <c r="N2329" s="349"/>
      <c r="O2329" s="349"/>
      <c r="P2329" s="350"/>
      <c r="Q2329" s="349"/>
      <c r="R2329" s="349"/>
      <c r="S2329" s="349"/>
      <c r="T2329" s="349"/>
    </row>
    <row r="2330" spans="12:20" x14ac:dyDescent="0.25">
      <c r="L2330" s="349"/>
      <c r="M2330" s="349"/>
      <c r="N2330" s="349"/>
      <c r="O2330" s="349"/>
      <c r="P2330" s="350"/>
      <c r="Q2330" s="349"/>
      <c r="R2330" s="349"/>
      <c r="S2330" s="349"/>
      <c r="T2330" s="349"/>
    </row>
    <row r="2331" spans="12:20" x14ac:dyDescent="0.25">
      <c r="L2331" s="349"/>
      <c r="M2331" s="349"/>
      <c r="N2331" s="349"/>
      <c r="O2331" s="349"/>
      <c r="P2331" s="350"/>
      <c r="Q2331" s="349"/>
      <c r="R2331" s="349"/>
      <c r="S2331" s="349"/>
      <c r="T2331" s="349"/>
    </row>
    <row r="2332" spans="12:20" x14ac:dyDescent="0.25">
      <c r="L2332" s="349"/>
      <c r="M2332" s="349"/>
      <c r="N2332" s="349"/>
      <c r="O2332" s="349"/>
      <c r="P2332" s="350"/>
      <c r="Q2332" s="349"/>
      <c r="R2332" s="349"/>
      <c r="S2332" s="349"/>
      <c r="T2332" s="349"/>
    </row>
    <row r="2333" spans="12:20" x14ac:dyDescent="0.25">
      <c r="L2333" s="349"/>
      <c r="M2333" s="349"/>
      <c r="N2333" s="349"/>
      <c r="O2333" s="349"/>
      <c r="P2333" s="350"/>
      <c r="Q2333" s="349"/>
      <c r="R2333" s="349"/>
      <c r="S2333" s="349"/>
      <c r="T2333" s="349"/>
    </row>
    <row r="2334" spans="12:20" x14ac:dyDescent="0.25">
      <c r="L2334" s="349"/>
      <c r="M2334" s="349"/>
      <c r="N2334" s="349"/>
      <c r="O2334" s="349"/>
      <c r="P2334" s="350"/>
      <c r="Q2334" s="349"/>
      <c r="R2334" s="349"/>
      <c r="S2334" s="349"/>
      <c r="T2334" s="349"/>
    </row>
    <row r="2335" spans="12:20" x14ac:dyDescent="0.25">
      <c r="L2335" s="349"/>
      <c r="M2335" s="349"/>
      <c r="N2335" s="349"/>
      <c r="O2335" s="349"/>
      <c r="P2335" s="350"/>
      <c r="Q2335" s="349"/>
      <c r="R2335" s="349"/>
      <c r="S2335" s="349"/>
      <c r="T2335" s="349"/>
    </row>
    <row r="2336" spans="12:20" x14ac:dyDescent="0.25">
      <c r="L2336" s="349"/>
      <c r="M2336" s="349"/>
      <c r="N2336" s="349"/>
      <c r="O2336" s="349"/>
      <c r="P2336" s="350"/>
      <c r="Q2336" s="349"/>
      <c r="R2336" s="349"/>
      <c r="S2336" s="349"/>
      <c r="T2336" s="349"/>
    </row>
    <row r="2337" spans="12:20" x14ac:dyDescent="0.25">
      <c r="L2337" s="349"/>
      <c r="M2337" s="349"/>
      <c r="N2337" s="349"/>
      <c r="O2337" s="349"/>
      <c r="P2337" s="350"/>
      <c r="Q2337" s="349"/>
      <c r="R2337" s="349"/>
      <c r="S2337" s="349"/>
      <c r="T2337" s="349"/>
    </row>
    <row r="2338" spans="12:20" x14ac:dyDescent="0.25">
      <c r="L2338" s="349"/>
      <c r="M2338" s="349"/>
      <c r="N2338" s="349"/>
      <c r="O2338" s="349"/>
      <c r="P2338" s="350"/>
      <c r="Q2338" s="349"/>
      <c r="R2338" s="349"/>
      <c r="S2338" s="349"/>
      <c r="T2338" s="349"/>
    </row>
    <row r="2339" spans="12:20" x14ac:dyDescent="0.25">
      <c r="L2339" s="349"/>
      <c r="M2339" s="349"/>
      <c r="N2339" s="349"/>
      <c r="O2339" s="349"/>
      <c r="P2339" s="350"/>
      <c r="Q2339" s="349"/>
      <c r="R2339" s="349"/>
      <c r="S2339" s="349"/>
      <c r="T2339" s="349"/>
    </row>
    <row r="2340" spans="12:20" x14ac:dyDescent="0.25">
      <c r="L2340" s="349"/>
      <c r="M2340" s="349"/>
      <c r="N2340" s="349"/>
      <c r="O2340" s="349"/>
      <c r="P2340" s="350"/>
      <c r="Q2340" s="349"/>
      <c r="R2340" s="349"/>
      <c r="S2340" s="349"/>
      <c r="T2340" s="349"/>
    </row>
    <row r="2341" spans="12:20" x14ac:dyDescent="0.25">
      <c r="L2341" s="349"/>
      <c r="M2341" s="349"/>
      <c r="N2341" s="349"/>
      <c r="O2341" s="349"/>
      <c r="P2341" s="350"/>
      <c r="Q2341" s="349"/>
      <c r="R2341" s="349"/>
      <c r="S2341" s="349"/>
      <c r="T2341" s="349"/>
    </row>
    <row r="2342" spans="12:20" x14ac:dyDescent="0.25">
      <c r="L2342" s="349"/>
      <c r="M2342" s="349"/>
      <c r="N2342" s="349"/>
      <c r="O2342" s="349"/>
      <c r="P2342" s="350"/>
      <c r="Q2342" s="349"/>
      <c r="R2342" s="349"/>
      <c r="S2342" s="349"/>
      <c r="T2342" s="349"/>
    </row>
    <row r="2343" spans="12:20" x14ac:dyDescent="0.25">
      <c r="L2343" s="349"/>
      <c r="M2343" s="349"/>
      <c r="N2343" s="349"/>
      <c r="O2343" s="349"/>
      <c r="P2343" s="350"/>
      <c r="Q2343" s="349"/>
      <c r="R2343" s="349"/>
      <c r="S2343" s="349"/>
      <c r="T2343" s="349"/>
    </row>
    <row r="2344" spans="12:20" x14ac:dyDescent="0.25">
      <c r="L2344" s="349"/>
      <c r="M2344" s="349"/>
      <c r="N2344" s="349"/>
      <c r="O2344" s="349"/>
      <c r="P2344" s="350"/>
      <c r="Q2344" s="349"/>
      <c r="R2344" s="349"/>
      <c r="S2344" s="349"/>
      <c r="T2344" s="349"/>
    </row>
    <row r="2345" spans="12:20" x14ac:dyDescent="0.25">
      <c r="L2345" s="349"/>
      <c r="M2345" s="349"/>
      <c r="N2345" s="349"/>
      <c r="O2345" s="349"/>
      <c r="P2345" s="350"/>
      <c r="Q2345" s="349"/>
      <c r="R2345" s="349"/>
      <c r="S2345" s="349"/>
      <c r="T2345" s="349"/>
    </row>
    <row r="2346" spans="12:20" x14ac:dyDescent="0.25">
      <c r="L2346" s="349"/>
      <c r="M2346" s="349"/>
      <c r="N2346" s="349"/>
      <c r="O2346" s="349"/>
      <c r="P2346" s="350"/>
      <c r="Q2346" s="349"/>
      <c r="R2346" s="349"/>
      <c r="S2346" s="349"/>
      <c r="T2346" s="349"/>
    </row>
    <row r="2347" spans="12:20" x14ac:dyDescent="0.25">
      <c r="L2347" s="349"/>
      <c r="M2347" s="349"/>
      <c r="N2347" s="349"/>
      <c r="O2347" s="349"/>
      <c r="P2347" s="350"/>
      <c r="Q2347" s="349"/>
      <c r="R2347" s="349"/>
      <c r="S2347" s="349"/>
      <c r="T2347" s="349"/>
    </row>
    <row r="2348" spans="12:20" x14ac:dyDescent="0.25">
      <c r="L2348" s="349"/>
      <c r="M2348" s="349"/>
      <c r="N2348" s="349"/>
      <c r="O2348" s="349"/>
      <c r="P2348" s="350"/>
      <c r="Q2348" s="349"/>
      <c r="R2348" s="349"/>
      <c r="S2348" s="349"/>
      <c r="T2348" s="349"/>
    </row>
    <row r="2349" spans="12:20" x14ac:dyDescent="0.25">
      <c r="L2349" s="349"/>
      <c r="M2349" s="349"/>
      <c r="N2349" s="349"/>
      <c r="O2349" s="349"/>
      <c r="P2349" s="350"/>
      <c r="Q2349" s="349"/>
      <c r="R2349" s="349"/>
      <c r="S2349" s="349"/>
      <c r="T2349" s="349"/>
    </row>
    <row r="2350" spans="12:20" x14ac:dyDescent="0.25">
      <c r="L2350" s="349"/>
      <c r="M2350" s="349"/>
      <c r="N2350" s="349"/>
      <c r="O2350" s="349"/>
      <c r="P2350" s="350"/>
      <c r="Q2350" s="349"/>
      <c r="R2350" s="349"/>
      <c r="S2350" s="349"/>
      <c r="T2350" s="349"/>
    </row>
    <row r="2351" spans="12:20" x14ac:dyDescent="0.25">
      <c r="L2351" s="349"/>
      <c r="M2351" s="349"/>
      <c r="N2351" s="349"/>
      <c r="O2351" s="349"/>
      <c r="P2351" s="350"/>
      <c r="Q2351" s="349"/>
      <c r="R2351" s="349"/>
      <c r="S2351" s="349"/>
      <c r="T2351" s="349"/>
    </row>
    <row r="2352" spans="12:20" x14ac:dyDescent="0.25">
      <c r="L2352" s="349"/>
      <c r="M2352" s="349"/>
      <c r="N2352" s="349"/>
      <c r="O2352" s="349"/>
      <c r="P2352" s="350"/>
      <c r="Q2352" s="349"/>
      <c r="R2352" s="349"/>
      <c r="S2352" s="349"/>
      <c r="T2352" s="349"/>
    </row>
    <row r="2353" spans="12:20" x14ac:dyDescent="0.25">
      <c r="L2353" s="349"/>
      <c r="M2353" s="349"/>
      <c r="N2353" s="349"/>
      <c r="O2353" s="349"/>
      <c r="P2353" s="350"/>
      <c r="Q2353" s="349"/>
      <c r="R2353" s="349"/>
      <c r="S2353" s="349"/>
      <c r="T2353" s="349"/>
    </row>
    <row r="2354" spans="12:20" x14ac:dyDescent="0.25">
      <c r="L2354" s="349"/>
      <c r="M2354" s="349"/>
      <c r="N2354" s="349"/>
      <c r="O2354" s="349"/>
      <c r="P2354" s="350"/>
      <c r="Q2354" s="349"/>
      <c r="R2354" s="349"/>
      <c r="S2354" s="349"/>
      <c r="T2354" s="349"/>
    </row>
    <row r="2355" spans="12:20" x14ac:dyDescent="0.25">
      <c r="L2355" s="349"/>
      <c r="M2355" s="349"/>
      <c r="N2355" s="349"/>
      <c r="O2355" s="349"/>
      <c r="P2355" s="350"/>
      <c r="Q2355" s="349"/>
      <c r="R2355" s="349"/>
      <c r="S2355" s="349"/>
      <c r="T2355" s="349"/>
    </row>
    <row r="2356" spans="12:20" x14ac:dyDescent="0.25">
      <c r="L2356" s="349"/>
      <c r="M2356" s="349"/>
      <c r="N2356" s="349"/>
      <c r="O2356" s="349"/>
      <c r="P2356" s="350"/>
      <c r="Q2356" s="349"/>
      <c r="R2356" s="349"/>
      <c r="S2356" s="349"/>
      <c r="T2356" s="349"/>
    </row>
    <row r="2357" spans="12:20" x14ac:dyDescent="0.25">
      <c r="L2357" s="349"/>
      <c r="M2357" s="349"/>
      <c r="N2357" s="349"/>
      <c r="O2357" s="349"/>
      <c r="P2357" s="350"/>
      <c r="Q2357" s="349"/>
      <c r="R2357" s="349"/>
      <c r="S2357" s="349"/>
      <c r="T2357" s="349"/>
    </row>
    <row r="2358" spans="12:20" x14ac:dyDescent="0.25">
      <c r="L2358" s="349"/>
      <c r="M2358" s="349"/>
      <c r="N2358" s="349"/>
      <c r="O2358" s="349"/>
      <c r="P2358" s="350"/>
      <c r="Q2358" s="349"/>
      <c r="R2358" s="349"/>
      <c r="S2358" s="349"/>
      <c r="T2358" s="349"/>
    </row>
    <row r="2359" spans="12:20" x14ac:dyDescent="0.25">
      <c r="L2359" s="349"/>
      <c r="M2359" s="349"/>
      <c r="N2359" s="349"/>
      <c r="O2359" s="349"/>
      <c r="P2359" s="350"/>
      <c r="Q2359" s="349"/>
      <c r="R2359" s="349"/>
      <c r="S2359" s="349"/>
      <c r="T2359" s="349"/>
    </row>
    <row r="2360" spans="12:20" x14ac:dyDescent="0.25">
      <c r="L2360" s="349"/>
      <c r="M2360" s="349"/>
      <c r="N2360" s="349"/>
      <c r="O2360" s="349"/>
      <c r="P2360" s="350"/>
      <c r="Q2360" s="349"/>
      <c r="R2360" s="349"/>
      <c r="S2360" s="349"/>
      <c r="T2360" s="349"/>
    </row>
    <row r="2361" spans="12:20" x14ac:dyDescent="0.25">
      <c r="L2361" s="349"/>
      <c r="M2361" s="349"/>
      <c r="N2361" s="349"/>
      <c r="O2361" s="349"/>
      <c r="P2361" s="350"/>
      <c r="Q2361" s="349"/>
      <c r="R2361" s="349"/>
      <c r="S2361" s="349"/>
      <c r="T2361" s="349"/>
    </row>
    <row r="2362" spans="12:20" x14ac:dyDescent="0.25">
      <c r="L2362" s="349"/>
      <c r="M2362" s="349"/>
      <c r="N2362" s="349"/>
      <c r="O2362" s="349"/>
      <c r="P2362" s="350"/>
      <c r="Q2362" s="349"/>
      <c r="R2362" s="349"/>
      <c r="S2362" s="349"/>
      <c r="T2362" s="349"/>
    </row>
    <row r="2363" spans="12:20" x14ac:dyDescent="0.25">
      <c r="L2363" s="349"/>
      <c r="M2363" s="349"/>
      <c r="N2363" s="349"/>
      <c r="O2363" s="349"/>
      <c r="P2363" s="350"/>
      <c r="Q2363" s="349"/>
      <c r="R2363" s="349"/>
      <c r="S2363" s="349"/>
      <c r="T2363" s="349"/>
    </row>
    <row r="2364" spans="12:20" x14ac:dyDescent="0.25">
      <c r="L2364" s="349"/>
      <c r="M2364" s="349"/>
      <c r="N2364" s="349"/>
      <c r="O2364" s="349"/>
      <c r="P2364" s="350"/>
      <c r="Q2364" s="349"/>
      <c r="R2364" s="349"/>
      <c r="S2364" s="349"/>
      <c r="T2364" s="349"/>
    </row>
    <row r="2365" spans="12:20" x14ac:dyDescent="0.25">
      <c r="L2365" s="349"/>
      <c r="M2365" s="349"/>
      <c r="N2365" s="349"/>
      <c r="O2365" s="349"/>
      <c r="P2365" s="350"/>
      <c r="Q2365" s="349"/>
      <c r="R2365" s="349"/>
      <c r="S2365" s="349"/>
      <c r="T2365" s="349"/>
    </row>
    <row r="2366" spans="12:20" x14ac:dyDescent="0.25">
      <c r="L2366" s="349"/>
      <c r="M2366" s="349"/>
      <c r="N2366" s="349"/>
      <c r="O2366" s="349"/>
      <c r="P2366" s="350"/>
      <c r="Q2366" s="349"/>
      <c r="R2366" s="349"/>
      <c r="S2366" s="349"/>
      <c r="T2366" s="349"/>
    </row>
    <row r="2367" spans="12:20" x14ac:dyDescent="0.25">
      <c r="L2367" s="349"/>
      <c r="M2367" s="349"/>
      <c r="N2367" s="349"/>
      <c r="O2367" s="349"/>
      <c r="P2367" s="350"/>
      <c r="Q2367" s="349"/>
      <c r="R2367" s="349"/>
      <c r="S2367" s="349"/>
      <c r="T2367" s="349"/>
    </row>
    <row r="2368" spans="12:20" x14ac:dyDescent="0.25">
      <c r="L2368" s="349"/>
      <c r="M2368" s="349"/>
      <c r="N2368" s="349"/>
      <c r="O2368" s="349"/>
      <c r="P2368" s="350"/>
      <c r="Q2368" s="349"/>
      <c r="R2368" s="349"/>
      <c r="S2368" s="349"/>
      <c r="T2368" s="349"/>
    </row>
    <row r="2369" spans="12:20" x14ac:dyDescent="0.25">
      <c r="L2369" s="349"/>
      <c r="M2369" s="349"/>
      <c r="N2369" s="349"/>
      <c r="O2369" s="349"/>
      <c r="P2369" s="350"/>
      <c r="Q2369" s="349"/>
      <c r="R2369" s="349"/>
      <c r="S2369" s="349"/>
      <c r="T2369" s="349"/>
    </row>
    <row r="2370" spans="12:20" x14ac:dyDescent="0.25">
      <c r="L2370" s="349"/>
      <c r="M2370" s="349"/>
      <c r="N2370" s="349"/>
      <c r="O2370" s="349"/>
      <c r="P2370" s="350"/>
      <c r="Q2370" s="349"/>
      <c r="R2370" s="349"/>
      <c r="S2370" s="349"/>
      <c r="T2370" s="349"/>
    </row>
    <row r="2371" spans="12:20" x14ac:dyDescent="0.25">
      <c r="L2371" s="349"/>
      <c r="M2371" s="349"/>
      <c r="N2371" s="349"/>
      <c r="O2371" s="349"/>
      <c r="P2371" s="350"/>
      <c r="Q2371" s="349"/>
      <c r="R2371" s="349"/>
      <c r="S2371" s="349"/>
      <c r="T2371" s="349"/>
    </row>
    <row r="2372" spans="12:20" x14ac:dyDescent="0.25">
      <c r="L2372" s="349"/>
      <c r="M2372" s="349"/>
      <c r="N2372" s="349"/>
      <c r="O2372" s="349"/>
      <c r="P2372" s="350"/>
      <c r="Q2372" s="349"/>
      <c r="R2372" s="349"/>
      <c r="S2372" s="349"/>
      <c r="T2372" s="349"/>
    </row>
    <row r="2373" spans="12:20" x14ac:dyDescent="0.25">
      <c r="L2373" s="349"/>
      <c r="M2373" s="349"/>
      <c r="N2373" s="349"/>
      <c r="O2373" s="349"/>
      <c r="P2373" s="350"/>
      <c r="Q2373" s="349"/>
      <c r="R2373" s="349"/>
      <c r="S2373" s="349"/>
      <c r="T2373" s="349"/>
    </row>
    <row r="2374" spans="12:20" x14ac:dyDescent="0.25">
      <c r="L2374" s="349"/>
      <c r="M2374" s="349"/>
      <c r="N2374" s="349"/>
      <c r="O2374" s="349"/>
      <c r="P2374" s="350"/>
      <c r="Q2374" s="349"/>
      <c r="R2374" s="349"/>
      <c r="S2374" s="349"/>
      <c r="T2374" s="349"/>
    </row>
    <row r="2375" spans="12:20" x14ac:dyDescent="0.25">
      <c r="L2375" s="349"/>
      <c r="M2375" s="349"/>
      <c r="N2375" s="349"/>
      <c r="O2375" s="349"/>
      <c r="P2375" s="350"/>
      <c r="Q2375" s="349"/>
      <c r="R2375" s="349"/>
      <c r="S2375" s="349"/>
      <c r="T2375" s="349"/>
    </row>
    <row r="2376" spans="12:20" x14ac:dyDescent="0.25">
      <c r="L2376" s="349"/>
      <c r="M2376" s="349"/>
      <c r="N2376" s="349"/>
      <c r="O2376" s="349"/>
      <c r="P2376" s="350"/>
      <c r="Q2376" s="349"/>
      <c r="R2376" s="349"/>
      <c r="S2376" s="349"/>
      <c r="T2376" s="349"/>
    </row>
    <row r="2377" spans="12:20" x14ac:dyDescent="0.25">
      <c r="L2377" s="349"/>
      <c r="M2377" s="349"/>
      <c r="N2377" s="349"/>
      <c r="O2377" s="349"/>
      <c r="P2377" s="350"/>
      <c r="Q2377" s="349"/>
      <c r="R2377" s="349"/>
      <c r="S2377" s="349"/>
      <c r="T2377" s="349"/>
    </row>
    <row r="2378" spans="12:20" x14ac:dyDescent="0.25">
      <c r="L2378" s="349"/>
      <c r="M2378" s="349"/>
      <c r="N2378" s="349"/>
      <c r="O2378" s="349"/>
      <c r="P2378" s="350"/>
      <c r="Q2378" s="349"/>
      <c r="R2378" s="349"/>
      <c r="S2378" s="349"/>
      <c r="T2378" s="349"/>
    </row>
    <row r="2379" spans="12:20" x14ac:dyDescent="0.25">
      <c r="L2379" s="349"/>
      <c r="M2379" s="349"/>
      <c r="N2379" s="349"/>
      <c r="O2379" s="349"/>
      <c r="P2379" s="350"/>
      <c r="Q2379" s="349"/>
      <c r="R2379" s="349"/>
      <c r="S2379" s="349"/>
      <c r="T2379" s="349"/>
    </row>
    <row r="2380" spans="12:20" x14ac:dyDescent="0.25">
      <c r="L2380" s="349"/>
      <c r="M2380" s="349"/>
      <c r="N2380" s="349"/>
      <c r="O2380" s="349"/>
      <c r="P2380" s="350"/>
      <c r="Q2380" s="349"/>
      <c r="R2380" s="349"/>
      <c r="S2380" s="349"/>
      <c r="T2380" s="349"/>
    </row>
    <row r="2381" spans="12:20" x14ac:dyDescent="0.25">
      <c r="L2381" s="349"/>
      <c r="M2381" s="349"/>
      <c r="N2381" s="349"/>
      <c r="O2381" s="349"/>
      <c r="P2381" s="350"/>
      <c r="Q2381" s="349"/>
      <c r="R2381" s="349"/>
      <c r="S2381" s="349"/>
      <c r="T2381" s="349"/>
    </row>
    <row r="2382" spans="12:20" x14ac:dyDescent="0.25">
      <c r="L2382" s="349"/>
      <c r="M2382" s="349"/>
      <c r="N2382" s="349"/>
      <c r="O2382" s="349"/>
      <c r="P2382" s="350"/>
      <c r="Q2382" s="349"/>
      <c r="R2382" s="349"/>
      <c r="S2382" s="349"/>
      <c r="T2382" s="349"/>
    </row>
    <row r="2383" spans="12:20" x14ac:dyDescent="0.25">
      <c r="L2383" s="349"/>
      <c r="M2383" s="349"/>
      <c r="N2383" s="349"/>
      <c r="O2383" s="349"/>
      <c r="P2383" s="350"/>
      <c r="Q2383" s="349"/>
      <c r="R2383" s="349"/>
      <c r="S2383" s="349"/>
      <c r="T2383" s="349"/>
    </row>
    <row r="2384" spans="12:20" x14ac:dyDescent="0.25">
      <c r="L2384" s="349"/>
      <c r="M2384" s="349"/>
      <c r="N2384" s="349"/>
      <c r="O2384" s="349"/>
      <c r="P2384" s="350"/>
      <c r="Q2384" s="349"/>
      <c r="R2384" s="349"/>
      <c r="S2384" s="349"/>
      <c r="T2384" s="349"/>
    </row>
    <row r="2385" spans="12:20" x14ac:dyDescent="0.25">
      <c r="L2385" s="349"/>
      <c r="M2385" s="349"/>
      <c r="N2385" s="349"/>
      <c r="O2385" s="349"/>
      <c r="P2385" s="350"/>
      <c r="Q2385" s="349"/>
      <c r="R2385" s="349"/>
      <c r="S2385" s="349"/>
      <c r="T2385" s="349"/>
    </row>
    <row r="2386" spans="12:20" x14ac:dyDescent="0.25">
      <c r="L2386" s="349"/>
      <c r="M2386" s="349"/>
      <c r="N2386" s="349"/>
      <c r="O2386" s="349"/>
      <c r="P2386" s="350"/>
      <c r="Q2386" s="349"/>
      <c r="R2386" s="349"/>
      <c r="S2386" s="349"/>
      <c r="T2386" s="349"/>
    </row>
    <row r="2387" spans="12:20" x14ac:dyDescent="0.25">
      <c r="L2387" s="349"/>
      <c r="M2387" s="349"/>
      <c r="N2387" s="349"/>
      <c r="O2387" s="349"/>
      <c r="P2387" s="350"/>
      <c r="Q2387" s="349"/>
      <c r="R2387" s="349"/>
      <c r="S2387" s="349"/>
      <c r="T2387" s="349"/>
    </row>
    <row r="2388" spans="12:20" x14ac:dyDescent="0.25">
      <c r="L2388" s="349"/>
      <c r="M2388" s="349"/>
      <c r="N2388" s="349"/>
      <c r="O2388" s="349"/>
      <c r="P2388" s="350"/>
      <c r="Q2388" s="349"/>
      <c r="R2388" s="349"/>
      <c r="S2388" s="349"/>
      <c r="T2388" s="349"/>
    </row>
    <row r="2389" spans="12:20" x14ac:dyDescent="0.25">
      <c r="L2389" s="349"/>
      <c r="M2389" s="349"/>
      <c r="N2389" s="349"/>
      <c r="O2389" s="349"/>
      <c r="P2389" s="350"/>
      <c r="Q2389" s="349"/>
      <c r="R2389" s="349"/>
      <c r="S2389" s="349"/>
      <c r="T2389" s="349"/>
    </row>
    <row r="2390" spans="12:20" x14ac:dyDescent="0.25">
      <c r="L2390" s="349"/>
      <c r="M2390" s="349"/>
      <c r="N2390" s="349"/>
      <c r="O2390" s="349"/>
      <c r="P2390" s="350"/>
      <c r="Q2390" s="349"/>
      <c r="R2390" s="349"/>
      <c r="S2390" s="349"/>
      <c r="T2390" s="349"/>
    </row>
    <row r="2391" spans="12:20" x14ac:dyDescent="0.25">
      <c r="L2391" s="349"/>
      <c r="M2391" s="349"/>
      <c r="N2391" s="349"/>
      <c r="O2391" s="349"/>
      <c r="P2391" s="350"/>
      <c r="Q2391" s="349"/>
      <c r="R2391" s="349"/>
      <c r="S2391" s="349"/>
      <c r="T2391" s="349"/>
    </row>
    <row r="2392" spans="12:20" x14ac:dyDescent="0.25">
      <c r="L2392" s="349"/>
      <c r="M2392" s="349"/>
      <c r="N2392" s="349"/>
      <c r="O2392" s="349"/>
      <c r="P2392" s="350"/>
      <c r="Q2392" s="349"/>
      <c r="R2392" s="349"/>
      <c r="S2392" s="349"/>
      <c r="T2392" s="349"/>
    </row>
    <row r="2393" spans="12:20" x14ac:dyDescent="0.25">
      <c r="L2393" s="349"/>
      <c r="M2393" s="349"/>
      <c r="N2393" s="349"/>
      <c r="O2393" s="349"/>
      <c r="P2393" s="350"/>
      <c r="Q2393" s="349"/>
      <c r="R2393" s="349"/>
      <c r="S2393" s="349"/>
      <c r="T2393" s="349"/>
    </row>
    <row r="2394" spans="12:20" x14ac:dyDescent="0.25">
      <c r="L2394" s="349"/>
      <c r="M2394" s="349"/>
      <c r="N2394" s="349"/>
      <c r="O2394" s="349"/>
      <c r="P2394" s="350"/>
      <c r="Q2394" s="349"/>
      <c r="R2394" s="349"/>
      <c r="S2394" s="349"/>
      <c r="T2394" s="349"/>
    </row>
    <row r="2395" spans="12:20" x14ac:dyDescent="0.25">
      <c r="L2395" s="349"/>
      <c r="M2395" s="349"/>
      <c r="N2395" s="349"/>
      <c r="O2395" s="349"/>
      <c r="P2395" s="350"/>
      <c r="Q2395" s="349"/>
      <c r="R2395" s="349"/>
      <c r="S2395" s="349"/>
      <c r="T2395" s="349"/>
    </row>
    <row r="2396" spans="12:20" x14ac:dyDescent="0.25">
      <c r="L2396" s="349"/>
      <c r="M2396" s="349"/>
      <c r="N2396" s="349"/>
      <c r="O2396" s="349"/>
      <c r="P2396" s="350"/>
      <c r="Q2396" s="349"/>
      <c r="R2396" s="349"/>
      <c r="S2396" s="349"/>
      <c r="T2396" s="349"/>
    </row>
    <row r="2397" spans="12:20" x14ac:dyDescent="0.25">
      <c r="L2397" s="349"/>
      <c r="M2397" s="349"/>
      <c r="N2397" s="349"/>
      <c r="O2397" s="349"/>
      <c r="P2397" s="350"/>
      <c r="Q2397" s="349"/>
      <c r="R2397" s="349"/>
      <c r="S2397" s="349"/>
      <c r="T2397" s="349"/>
    </row>
    <row r="2398" spans="12:20" x14ac:dyDescent="0.25">
      <c r="L2398" s="349"/>
      <c r="M2398" s="349"/>
      <c r="N2398" s="349"/>
      <c r="O2398" s="349"/>
      <c r="P2398" s="350"/>
      <c r="Q2398" s="349"/>
      <c r="R2398" s="349"/>
      <c r="S2398" s="349"/>
      <c r="T2398" s="349"/>
    </row>
    <row r="2399" spans="12:20" x14ac:dyDescent="0.25">
      <c r="L2399" s="349"/>
      <c r="M2399" s="349"/>
      <c r="N2399" s="349"/>
      <c r="O2399" s="349"/>
      <c r="P2399" s="350"/>
      <c r="Q2399" s="349"/>
      <c r="R2399" s="349"/>
      <c r="S2399" s="349"/>
      <c r="T2399" s="349"/>
    </row>
    <row r="2400" spans="12:20" x14ac:dyDescent="0.25">
      <c r="L2400" s="349"/>
      <c r="M2400" s="349"/>
      <c r="N2400" s="349"/>
      <c r="O2400" s="349"/>
      <c r="P2400" s="350"/>
      <c r="Q2400" s="349"/>
      <c r="R2400" s="349"/>
      <c r="S2400" s="349"/>
      <c r="T2400" s="349"/>
    </row>
    <row r="2401" spans="12:20" x14ac:dyDescent="0.25">
      <c r="L2401" s="349"/>
      <c r="M2401" s="349"/>
      <c r="N2401" s="349"/>
      <c r="O2401" s="349"/>
      <c r="P2401" s="350"/>
      <c r="Q2401" s="349"/>
      <c r="R2401" s="349"/>
      <c r="S2401" s="349"/>
      <c r="T2401" s="349"/>
    </row>
    <row r="2402" spans="12:20" x14ac:dyDescent="0.25">
      <c r="L2402" s="349"/>
      <c r="M2402" s="349"/>
      <c r="N2402" s="349"/>
      <c r="O2402" s="349"/>
      <c r="P2402" s="350"/>
      <c r="Q2402" s="349"/>
      <c r="R2402" s="349"/>
      <c r="S2402" s="349"/>
      <c r="T2402" s="349"/>
    </row>
    <row r="2403" spans="12:20" x14ac:dyDescent="0.25">
      <c r="L2403" s="349"/>
      <c r="M2403" s="349"/>
      <c r="N2403" s="349"/>
      <c r="O2403" s="349"/>
      <c r="P2403" s="350"/>
      <c r="Q2403" s="349"/>
      <c r="R2403" s="349"/>
      <c r="S2403" s="349"/>
      <c r="T2403" s="349"/>
    </row>
    <row r="2404" spans="12:20" x14ac:dyDescent="0.25">
      <c r="L2404" s="349"/>
      <c r="M2404" s="349"/>
      <c r="N2404" s="349"/>
      <c r="O2404" s="349"/>
      <c r="P2404" s="350"/>
      <c r="Q2404" s="349"/>
      <c r="R2404" s="349"/>
      <c r="S2404" s="349"/>
      <c r="T2404" s="349"/>
    </row>
    <row r="2405" spans="12:20" x14ac:dyDescent="0.25">
      <c r="L2405" s="349"/>
      <c r="M2405" s="349"/>
      <c r="N2405" s="349"/>
      <c r="O2405" s="349"/>
      <c r="P2405" s="350"/>
      <c r="Q2405" s="349"/>
      <c r="R2405" s="349"/>
      <c r="S2405" s="349"/>
      <c r="T2405" s="349"/>
    </row>
    <row r="2406" spans="12:20" x14ac:dyDescent="0.25">
      <c r="L2406" s="349"/>
      <c r="M2406" s="349"/>
      <c r="N2406" s="349"/>
      <c r="O2406" s="349"/>
      <c r="P2406" s="350"/>
      <c r="Q2406" s="349"/>
      <c r="R2406" s="349"/>
      <c r="S2406" s="349"/>
      <c r="T2406" s="349"/>
    </row>
    <row r="2407" spans="12:20" x14ac:dyDescent="0.25">
      <c r="L2407" s="349"/>
      <c r="M2407" s="349"/>
      <c r="N2407" s="349"/>
      <c r="O2407" s="349"/>
      <c r="P2407" s="350"/>
      <c r="Q2407" s="349"/>
      <c r="R2407" s="349"/>
      <c r="S2407" s="349"/>
      <c r="T2407" s="349"/>
    </row>
    <row r="2408" spans="12:20" x14ac:dyDescent="0.25">
      <c r="L2408" s="349"/>
      <c r="M2408" s="349"/>
      <c r="N2408" s="349"/>
      <c r="O2408" s="349"/>
      <c r="P2408" s="350"/>
      <c r="Q2408" s="349"/>
      <c r="R2408" s="349"/>
      <c r="S2408" s="349"/>
      <c r="T2408" s="349"/>
    </row>
    <row r="2409" spans="12:20" x14ac:dyDescent="0.25">
      <c r="L2409" s="349"/>
      <c r="M2409" s="349"/>
      <c r="N2409" s="349"/>
      <c r="O2409" s="349"/>
      <c r="P2409" s="350"/>
      <c r="Q2409" s="349"/>
      <c r="R2409" s="349"/>
      <c r="S2409" s="349"/>
      <c r="T2409" s="349"/>
    </row>
    <row r="2410" spans="12:20" x14ac:dyDescent="0.25">
      <c r="L2410" s="349"/>
      <c r="M2410" s="349"/>
      <c r="N2410" s="349"/>
      <c r="O2410" s="349"/>
      <c r="P2410" s="350"/>
      <c r="Q2410" s="349"/>
      <c r="R2410" s="349"/>
      <c r="S2410" s="349"/>
      <c r="T2410" s="349"/>
    </row>
    <row r="2411" spans="12:20" x14ac:dyDescent="0.25">
      <c r="L2411" s="349"/>
      <c r="M2411" s="349"/>
      <c r="N2411" s="349"/>
      <c r="O2411" s="349"/>
      <c r="P2411" s="350"/>
      <c r="Q2411" s="349"/>
      <c r="R2411" s="349"/>
      <c r="S2411" s="349"/>
      <c r="T2411" s="349"/>
    </row>
    <row r="2412" spans="12:20" x14ac:dyDescent="0.25">
      <c r="L2412" s="349"/>
      <c r="M2412" s="349"/>
      <c r="N2412" s="349"/>
      <c r="O2412" s="349"/>
      <c r="P2412" s="350"/>
      <c r="Q2412" s="349"/>
      <c r="R2412" s="349"/>
      <c r="S2412" s="349"/>
      <c r="T2412" s="349"/>
    </row>
    <row r="2413" spans="12:20" x14ac:dyDescent="0.25">
      <c r="L2413" s="349"/>
      <c r="M2413" s="349"/>
      <c r="N2413" s="349"/>
      <c r="O2413" s="349"/>
      <c r="P2413" s="350"/>
      <c r="Q2413" s="349"/>
      <c r="R2413" s="349"/>
      <c r="S2413" s="349"/>
      <c r="T2413" s="349"/>
    </row>
    <row r="2414" spans="12:20" x14ac:dyDescent="0.25">
      <c r="L2414" s="349"/>
      <c r="M2414" s="349"/>
      <c r="N2414" s="349"/>
      <c r="O2414" s="349"/>
      <c r="P2414" s="350"/>
      <c r="Q2414" s="349"/>
      <c r="R2414" s="349"/>
      <c r="S2414" s="349"/>
      <c r="T2414" s="349"/>
    </row>
    <row r="2415" spans="12:20" x14ac:dyDescent="0.25">
      <c r="L2415" s="349"/>
      <c r="M2415" s="349"/>
      <c r="N2415" s="349"/>
      <c r="O2415" s="349"/>
      <c r="P2415" s="350"/>
      <c r="Q2415" s="349"/>
      <c r="R2415" s="349"/>
      <c r="S2415" s="349"/>
      <c r="T2415" s="349"/>
    </row>
    <row r="2416" spans="12:20" x14ac:dyDescent="0.25">
      <c r="L2416" s="349"/>
      <c r="M2416" s="349"/>
      <c r="N2416" s="349"/>
      <c r="O2416" s="349"/>
      <c r="P2416" s="350"/>
      <c r="Q2416" s="349"/>
      <c r="R2416" s="349"/>
      <c r="S2416" s="349"/>
      <c r="T2416" s="349"/>
    </row>
    <row r="2417" spans="12:20" x14ac:dyDescent="0.25">
      <c r="L2417" s="349"/>
      <c r="M2417" s="349"/>
      <c r="N2417" s="349"/>
      <c r="O2417" s="349"/>
      <c r="P2417" s="350"/>
      <c r="Q2417" s="349"/>
      <c r="R2417" s="349"/>
      <c r="S2417" s="349"/>
      <c r="T2417" s="349"/>
    </row>
    <row r="2418" spans="12:20" x14ac:dyDescent="0.25">
      <c r="L2418" s="349"/>
      <c r="M2418" s="349"/>
      <c r="N2418" s="349"/>
      <c r="O2418" s="349"/>
      <c r="P2418" s="350"/>
      <c r="Q2418" s="349"/>
      <c r="R2418" s="349"/>
      <c r="S2418" s="349"/>
      <c r="T2418" s="349"/>
    </row>
    <row r="2419" spans="12:20" x14ac:dyDescent="0.25">
      <c r="L2419" s="349"/>
      <c r="M2419" s="349"/>
      <c r="N2419" s="349"/>
      <c r="O2419" s="349"/>
      <c r="P2419" s="350"/>
      <c r="Q2419" s="349"/>
      <c r="R2419" s="349"/>
      <c r="S2419" s="349"/>
      <c r="T2419" s="349"/>
    </row>
    <row r="2420" spans="12:20" x14ac:dyDescent="0.25">
      <c r="L2420" s="349"/>
      <c r="M2420" s="349"/>
      <c r="N2420" s="349"/>
      <c r="O2420" s="349"/>
      <c r="P2420" s="350"/>
      <c r="Q2420" s="349"/>
      <c r="R2420" s="349"/>
      <c r="S2420" s="349"/>
      <c r="T2420" s="349"/>
    </row>
    <row r="2421" spans="12:20" x14ac:dyDescent="0.25">
      <c r="L2421" s="349"/>
      <c r="M2421" s="349"/>
      <c r="N2421" s="349"/>
      <c r="O2421" s="349"/>
      <c r="P2421" s="350"/>
      <c r="Q2421" s="349"/>
      <c r="R2421" s="349"/>
      <c r="S2421" s="349"/>
      <c r="T2421" s="349"/>
    </row>
    <row r="2422" spans="12:20" x14ac:dyDescent="0.25">
      <c r="L2422" s="349"/>
      <c r="M2422" s="349"/>
      <c r="N2422" s="349"/>
      <c r="O2422" s="349"/>
      <c r="P2422" s="350"/>
      <c r="Q2422" s="349"/>
      <c r="R2422" s="349"/>
      <c r="S2422" s="349"/>
      <c r="T2422" s="349"/>
    </row>
    <row r="2423" spans="12:20" x14ac:dyDescent="0.25">
      <c r="L2423" s="349"/>
      <c r="M2423" s="349"/>
      <c r="N2423" s="349"/>
      <c r="O2423" s="349"/>
      <c r="P2423" s="350"/>
      <c r="Q2423" s="349"/>
      <c r="R2423" s="349"/>
      <c r="S2423" s="349"/>
      <c r="T2423" s="349"/>
    </row>
    <row r="2424" spans="12:20" x14ac:dyDescent="0.25">
      <c r="L2424" s="349"/>
      <c r="M2424" s="349"/>
      <c r="N2424" s="349"/>
      <c r="O2424" s="349"/>
      <c r="P2424" s="350"/>
      <c r="Q2424" s="349"/>
      <c r="R2424" s="349"/>
      <c r="S2424" s="349"/>
      <c r="T2424" s="349"/>
    </row>
    <row r="2425" spans="12:20" x14ac:dyDescent="0.25">
      <c r="L2425" s="349"/>
      <c r="M2425" s="349"/>
      <c r="N2425" s="349"/>
      <c r="O2425" s="349"/>
      <c r="P2425" s="350"/>
      <c r="Q2425" s="349"/>
      <c r="R2425" s="349"/>
      <c r="S2425" s="349"/>
      <c r="T2425" s="349"/>
    </row>
    <row r="2426" spans="12:20" x14ac:dyDescent="0.25">
      <c r="L2426" s="349"/>
      <c r="M2426" s="349"/>
      <c r="N2426" s="349"/>
      <c r="O2426" s="349"/>
      <c r="P2426" s="350"/>
      <c r="Q2426" s="349"/>
      <c r="R2426" s="349"/>
      <c r="S2426" s="349"/>
      <c r="T2426" s="349"/>
    </row>
    <row r="2427" spans="12:20" x14ac:dyDescent="0.25">
      <c r="L2427" s="349"/>
      <c r="M2427" s="349"/>
      <c r="N2427" s="349"/>
      <c r="O2427" s="349"/>
      <c r="P2427" s="350"/>
      <c r="Q2427" s="349"/>
      <c r="R2427" s="349"/>
      <c r="S2427" s="349"/>
      <c r="T2427" s="349"/>
    </row>
    <row r="2428" spans="12:20" x14ac:dyDescent="0.25">
      <c r="L2428" s="349"/>
      <c r="M2428" s="349"/>
      <c r="N2428" s="349"/>
      <c r="O2428" s="349"/>
      <c r="P2428" s="350"/>
      <c r="Q2428" s="349"/>
      <c r="R2428" s="349"/>
      <c r="S2428" s="349"/>
      <c r="T2428" s="349"/>
    </row>
    <row r="2429" spans="12:20" x14ac:dyDescent="0.25">
      <c r="L2429" s="349"/>
      <c r="M2429" s="349"/>
      <c r="N2429" s="349"/>
      <c r="O2429" s="349"/>
      <c r="P2429" s="350"/>
      <c r="Q2429" s="349"/>
      <c r="R2429" s="349"/>
      <c r="S2429" s="349"/>
      <c r="T2429" s="349"/>
    </row>
    <row r="2430" spans="12:20" x14ac:dyDescent="0.25">
      <c r="L2430" s="349"/>
      <c r="M2430" s="349"/>
      <c r="N2430" s="349"/>
      <c r="O2430" s="349"/>
      <c r="P2430" s="350"/>
      <c r="Q2430" s="349"/>
      <c r="R2430" s="349"/>
      <c r="S2430" s="349"/>
      <c r="T2430" s="349"/>
    </row>
    <row r="2431" spans="12:20" x14ac:dyDescent="0.25">
      <c r="L2431" s="349"/>
      <c r="M2431" s="349"/>
      <c r="N2431" s="349"/>
      <c r="O2431" s="349"/>
      <c r="P2431" s="350"/>
      <c r="Q2431" s="349"/>
      <c r="R2431" s="349"/>
      <c r="S2431" s="349"/>
      <c r="T2431" s="349"/>
    </row>
    <row r="2432" spans="12:20" x14ac:dyDescent="0.25">
      <c r="L2432" s="349"/>
      <c r="M2432" s="349"/>
      <c r="N2432" s="349"/>
      <c r="O2432" s="349"/>
      <c r="P2432" s="350"/>
      <c r="Q2432" s="349"/>
      <c r="R2432" s="349"/>
      <c r="S2432" s="349"/>
      <c r="T2432" s="349"/>
    </row>
    <row r="2433" spans="12:20" x14ac:dyDescent="0.25">
      <c r="L2433" s="349"/>
      <c r="M2433" s="349"/>
      <c r="N2433" s="349"/>
      <c r="O2433" s="349"/>
      <c r="P2433" s="350"/>
      <c r="Q2433" s="349"/>
      <c r="R2433" s="349"/>
      <c r="S2433" s="349"/>
      <c r="T2433" s="349"/>
    </row>
    <row r="2434" spans="12:20" x14ac:dyDescent="0.25">
      <c r="L2434" s="349"/>
      <c r="M2434" s="349"/>
      <c r="N2434" s="349"/>
      <c r="O2434" s="349"/>
      <c r="P2434" s="350"/>
      <c r="Q2434" s="349"/>
      <c r="R2434" s="349"/>
      <c r="S2434" s="349"/>
      <c r="T2434" s="349"/>
    </row>
    <row r="2435" spans="12:20" x14ac:dyDescent="0.25">
      <c r="L2435" s="349"/>
      <c r="M2435" s="349"/>
      <c r="N2435" s="349"/>
      <c r="O2435" s="349"/>
      <c r="P2435" s="350"/>
      <c r="Q2435" s="349"/>
      <c r="R2435" s="349"/>
      <c r="S2435" s="349"/>
      <c r="T2435" s="349"/>
    </row>
    <row r="2436" spans="12:20" x14ac:dyDescent="0.25">
      <c r="L2436" s="349"/>
      <c r="M2436" s="349"/>
      <c r="N2436" s="349"/>
      <c r="O2436" s="349"/>
      <c r="P2436" s="350"/>
      <c r="Q2436" s="349"/>
      <c r="R2436" s="349"/>
      <c r="S2436" s="349"/>
      <c r="T2436" s="349"/>
    </row>
    <row r="2437" spans="12:20" x14ac:dyDescent="0.25">
      <c r="L2437" s="349"/>
      <c r="M2437" s="349"/>
      <c r="N2437" s="349"/>
      <c r="O2437" s="349"/>
      <c r="P2437" s="350"/>
      <c r="Q2437" s="349"/>
      <c r="R2437" s="349"/>
      <c r="S2437" s="349"/>
      <c r="T2437" s="349"/>
    </row>
    <row r="2438" spans="12:20" x14ac:dyDescent="0.25">
      <c r="L2438" s="349"/>
      <c r="M2438" s="349"/>
      <c r="N2438" s="349"/>
      <c r="O2438" s="349"/>
      <c r="P2438" s="350"/>
      <c r="Q2438" s="349"/>
      <c r="R2438" s="349"/>
      <c r="S2438" s="349"/>
      <c r="T2438" s="349"/>
    </row>
    <row r="2439" spans="12:20" x14ac:dyDescent="0.25">
      <c r="L2439" s="349"/>
      <c r="M2439" s="349"/>
      <c r="N2439" s="349"/>
      <c r="O2439" s="349"/>
      <c r="P2439" s="350"/>
      <c r="Q2439" s="349"/>
      <c r="R2439" s="349"/>
      <c r="S2439" s="349"/>
      <c r="T2439" s="349"/>
    </row>
    <row r="2440" spans="12:20" x14ac:dyDescent="0.25">
      <c r="L2440" s="349"/>
      <c r="M2440" s="349"/>
      <c r="N2440" s="349"/>
      <c r="O2440" s="349"/>
      <c r="P2440" s="350"/>
      <c r="Q2440" s="349"/>
      <c r="R2440" s="349"/>
      <c r="S2440" s="349"/>
      <c r="T2440" s="349"/>
    </row>
    <row r="2441" spans="12:20" x14ac:dyDescent="0.25">
      <c r="L2441" s="349"/>
      <c r="M2441" s="349"/>
      <c r="N2441" s="349"/>
      <c r="O2441" s="349"/>
      <c r="P2441" s="350"/>
      <c r="Q2441" s="349"/>
      <c r="R2441" s="349"/>
      <c r="S2441" s="349"/>
      <c r="T2441" s="349"/>
    </row>
    <row r="2442" spans="12:20" x14ac:dyDescent="0.25">
      <c r="L2442" s="349"/>
      <c r="M2442" s="349"/>
      <c r="N2442" s="349"/>
      <c r="O2442" s="349"/>
      <c r="P2442" s="350"/>
      <c r="Q2442" s="349"/>
      <c r="R2442" s="349"/>
      <c r="S2442" s="349"/>
      <c r="T2442" s="349"/>
    </row>
    <row r="2443" spans="12:20" x14ac:dyDescent="0.25">
      <c r="L2443" s="349"/>
      <c r="M2443" s="349"/>
      <c r="N2443" s="349"/>
      <c r="O2443" s="349"/>
      <c r="P2443" s="350"/>
      <c r="Q2443" s="349"/>
      <c r="R2443" s="349"/>
      <c r="S2443" s="349"/>
      <c r="T2443" s="349"/>
    </row>
    <row r="2444" spans="12:20" x14ac:dyDescent="0.25">
      <c r="L2444" s="349"/>
      <c r="M2444" s="349"/>
      <c r="N2444" s="349"/>
      <c r="O2444" s="349"/>
      <c r="P2444" s="350"/>
      <c r="Q2444" s="349"/>
      <c r="R2444" s="349"/>
      <c r="S2444" s="349"/>
      <c r="T2444" s="349"/>
    </row>
    <row r="2445" spans="12:20" x14ac:dyDescent="0.25">
      <c r="L2445" s="349"/>
      <c r="M2445" s="349"/>
      <c r="N2445" s="349"/>
      <c r="O2445" s="349"/>
      <c r="P2445" s="350"/>
      <c r="Q2445" s="349"/>
      <c r="R2445" s="349"/>
      <c r="S2445" s="349"/>
      <c r="T2445" s="349"/>
    </row>
    <row r="2446" spans="12:20" x14ac:dyDescent="0.25">
      <c r="L2446" s="349"/>
      <c r="M2446" s="349"/>
      <c r="N2446" s="349"/>
      <c r="O2446" s="349"/>
      <c r="P2446" s="350"/>
      <c r="Q2446" s="349"/>
      <c r="R2446" s="349"/>
      <c r="S2446" s="349"/>
      <c r="T2446" s="349"/>
    </row>
    <row r="2447" spans="12:20" x14ac:dyDescent="0.25">
      <c r="L2447" s="349"/>
      <c r="M2447" s="349"/>
      <c r="N2447" s="349"/>
      <c r="O2447" s="349"/>
      <c r="P2447" s="350"/>
      <c r="Q2447" s="349"/>
      <c r="R2447" s="349"/>
      <c r="S2447" s="349"/>
      <c r="T2447" s="349"/>
    </row>
    <row r="2448" spans="12:20" x14ac:dyDescent="0.25">
      <c r="L2448" s="349"/>
      <c r="M2448" s="349"/>
      <c r="N2448" s="349"/>
      <c r="O2448" s="349"/>
      <c r="P2448" s="350"/>
      <c r="Q2448" s="349"/>
      <c r="R2448" s="349"/>
      <c r="S2448" s="349"/>
      <c r="T2448" s="349"/>
    </row>
    <row r="2449" spans="12:20" x14ac:dyDescent="0.25">
      <c r="L2449" s="349"/>
      <c r="M2449" s="349"/>
      <c r="N2449" s="349"/>
      <c r="O2449" s="349"/>
      <c r="P2449" s="350"/>
      <c r="Q2449" s="349"/>
      <c r="R2449" s="349"/>
      <c r="S2449" s="349"/>
      <c r="T2449" s="349"/>
    </row>
    <row r="2450" spans="12:20" x14ac:dyDescent="0.25">
      <c r="L2450" s="349"/>
      <c r="M2450" s="349"/>
      <c r="N2450" s="349"/>
      <c r="O2450" s="349"/>
      <c r="P2450" s="350"/>
      <c r="Q2450" s="349"/>
      <c r="R2450" s="349"/>
      <c r="S2450" s="349"/>
      <c r="T2450" s="349"/>
    </row>
    <row r="2451" spans="12:20" x14ac:dyDescent="0.25">
      <c r="L2451" s="349"/>
      <c r="M2451" s="349"/>
      <c r="N2451" s="349"/>
      <c r="O2451" s="349"/>
      <c r="P2451" s="350"/>
      <c r="Q2451" s="349"/>
      <c r="R2451" s="349"/>
      <c r="S2451" s="349"/>
      <c r="T2451" s="349"/>
    </row>
    <row r="2452" spans="12:20" x14ac:dyDescent="0.25">
      <c r="L2452" s="349"/>
      <c r="M2452" s="349"/>
      <c r="N2452" s="349"/>
      <c r="O2452" s="349"/>
      <c r="P2452" s="350"/>
      <c r="Q2452" s="349"/>
      <c r="R2452" s="349"/>
      <c r="S2452" s="349"/>
      <c r="T2452" s="349"/>
    </row>
    <row r="2453" spans="12:20" x14ac:dyDescent="0.25">
      <c r="L2453" s="349"/>
      <c r="M2453" s="349"/>
      <c r="N2453" s="349"/>
      <c r="O2453" s="349"/>
      <c r="P2453" s="350"/>
      <c r="Q2453" s="349"/>
      <c r="R2453" s="349"/>
      <c r="S2453" s="349"/>
      <c r="T2453" s="349"/>
    </row>
    <row r="2454" spans="12:20" x14ac:dyDescent="0.25">
      <c r="L2454" s="349"/>
      <c r="M2454" s="349"/>
      <c r="N2454" s="349"/>
      <c r="O2454" s="349"/>
      <c r="P2454" s="350"/>
      <c r="Q2454" s="349"/>
      <c r="R2454" s="349"/>
      <c r="S2454" s="349"/>
      <c r="T2454" s="349"/>
    </row>
    <row r="2455" spans="12:20" x14ac:dyDescent="0.25">
      <c r="L2455" s="349"/>
      <c r="M2455" s="349"/>
      <c r="N2455" s="349"/>
      <c r="O2455" s="349"/>
      <c r="P2455" s="350"/>
      <c r="Q2455" s="349"/>
      <c r="R2455" s="349"/>
      <c r="S2455" s="349"/>
      <c r="T2455" s="349"/>
    </row>
    <row r="2456" spans="12:20" x14ac:dyDescent="0.25">
      <c r="L2456" s="349"/>
      <c r="M2456" s="349"/>
      <c r="N2456" s="349"/>
      <c r="O2456" s="349"/>
      <c r="P2456" s="350"/>
      <c r="Q2456" s="349"/>
      <c r="R2456" s="349"/>
      <c r="S2456" s="349"/>
      <c r="T2456" s="349"/>
    </row>
    <row r="2457" spans="12:20" x14ac:dyDescent="0.25">
      <c r="L2457" s="349"/>
      <c r="M2457" s="349"/>
      <c r="N2457" s="349"/>
      <c r="O2457" s="349"/>
      <c r="P2457" s="350"/>
      <c r="Q2457" s="349"/>
      <c r="R2457" s="349"/>
      <c r="S2457" s="349"/>
      <c r="T2457" s="349"/>
    </row>
    <row r="2458" spans="12:20" x14ac:dyDescent="0.25">
      <c r="L2458" s="349"/>
      <c r="M2458" s="349"/>
      <c r="N2458" s="349"/>
      <c r="O2458" s="349"/>
      <c r="P2458" s="350"/>
      <c r="Q2458" s="349"/>
      <c r="R2458" s="349"/>
      <c r="S2458" s="349"/>
      <c r="T2458" s="349"/>
    </row>
    <row r="2459" spans="12:20" x14ac:dyDescent="0.25">
      <c r="L2459" s="349"/>
      <c r="M2459" s="349"/>
      <c r="N2459" s="349"/>
      <c r="O2459" s="349"/>
      <c r="P2459" s="350"/>
      <c r="Q2459" s="349"/>
      <c r="R2459" s="349"/>
      <c r="S2459" s="349"/>
      <c r="T2459" s="349"/>
    </row>
    <row r="2460" spans="12:20" x14ac:dyDescent="0.25">
      <c r="L2460" s="349"/>
      <c r="M2460" s="349"/>
      <c r="N2460" s="349"/>
      <c r="O2460" s="349"/>
      <c r="P2460" s="350"/>
      <c r="Q2460" s="349"/>
      <c r="R2460" s="349"/>
      <c r="S2460" s="349"/>
      <c r="T2460" s="349"/>
    </row>
    <row r="2461" spans="12:20" x14ac:dyDescent="0.25">
      <c r="L2461" s="349"/>
      <c r="M2461" s="349"/>
      <c r="N2461" s="349"/>
      <c r="O2461" s="349"/>
      <c r="P2461" s="350"/>
      <c r="Q2461" s="349"/>
      <c r="R2461" s="349"/>
      <c r="S2461" s="349"/>
      <c r="T2461" s="349"/>
    </row>
    <row r="2462" spans="12:20" x14ac:dyDescent="0.25">
      <c r="L2462" s="349"/>
      <c r="M2462" s="349"/>
      <c r="N2462" s="349"/>
      <c r="O2462" s="349"/>
      <c r="P2462" s="350"/>
      <c r="Q2462" s="349"/>
      <c r="R2462" s="349"/>
      <c r="S2462" s="349"/>
      <c r="T2462" s="349"/>
    </row>
    <row r="2463" spans="12:20" x14ac:dyDescent="0.25">
      <c r="L2463" s="349"/>
      <c r="M2463" s="349"/>
      <c r="N2463" s="349"/>
      <c r="O2463" s="349"/>
      <c r="P2463" s="350"/>
      <c r="Q2463" s="349"/>
      <c r="R2463" s="349"/>
      <c r="S2463" s="349"/>
      <c r="T2463" s="349"/>
    </row>
    <row r="2464" spans="12:20" x14ac:dyDescent="0.25">
      <c r="L2464" s="349"/>
      <c r="M2464" s="349"/>
      <c r="N2464" s="349"/>
      <c r="O2464" s="349"/>
      <c r="P2464" s="350"/>
      <c r="Q2464" s="349"/>
      <c r="R2464" s="349"/>
      <c r="S2464" s="349"/>
      <c r="T2464" s="349"/>
    </row>
    <row r="2465" spans="12:20" x14ac:dyDescent="0.25">
      <c r="L2465" s="349"/>
      <c r="M2465" s="349"/>
      <c r="N2465" s="349"/>
      <c r="O2465" s="349"/>
      <c r="P2465" s="350"/>
      <c r="Q2465" s="349"/>
      <c r="R2465" s="349"/>
      <c r="S2465" s="349"/>
      <c r="T2465" s="349"/>
    </row>
    <row r="2466" spans="12:20" x14ac:dyDescent="0.25">
      <c r="L2466" s="349"/>
      <c r="M2466" s="349"/>
      <c r="N2466" s="349"/>
      <c r="O2466" s="349"/>
      <c r="P2466" s="350"/>
      <c r="Q2466" s="349"/>
      <c r="R2466" s="349"/>
      <c r="S2466" s="349"/>
      <c r="T2466" s="349"/>
    </row>
    <row r="2467" spans="12:20" x14ac:dyDescent="0.25">
      <c r="L2467" s="349"/>
      <c r="M2467" s="349"/>
      <c r="N2467" s="349"/>
      <c r="O2467" s="349"/>
      <c r="P2467" s="350"/>
      <c r="Q2467" s="349"/>
      <c r="R2467" s="349"/>
      <c r="S2467" s="349"/>
      <c r="T2467" s="349"/>
    </row>
    <row r="2468" spans="12:20" x14ac:dyDescent="0.25">
      <c r="L2468" s="349"/>
      <c r="M2468" s="349"/>
      <c r="N2468" s="349"/>
      <c r="O2468" s="349"/>
      <c r="P2468" s="350"/>
      <c r="Q2468" s="349"/>
      <c r="R2468" s="349"/>
      <c r="S2468" s="349"/>
      <c r="T2468" s="349"/>
    </row>
    <row r="2469" spans="12:20" x14ac:dyDescent="0.25">
      <c r="L2469" s="349"/>
      <c r="M2469" s="349"/>
      <c r="N2469" s="349"/>
      <c r="O2469" s="349"/>
      <c r="P2469" s="350"/>
      <c r="Q2469" s="349"/>
      <c r="R2469" s="349"/>
      <c r="S2469" s="349"/>
      <c r="T2469" s="349"/>
    </row>
    <row r="2470" spans="12:20" x14ac:dyDescent="0.25">
      <c r="L2470" s="349"/>
      <c r="M2470" s="349"/>
      <c r="N2470" s="349"/>
      <c r="O2470" s="349"/>
      <c r="P2470" s="350"/>
      <c r="Q2470" s="349"/>
      <c r="R2470" s="349"/>
      <c r="S2470" s="349"/>
      <c r="T2470" s="349"/>
    </row>
    <row r="2471" spans="12:20" x14ac:dyDescent="0.25">
      <c r="L2471" s="349"/>
      <c r="M2471" s="349"/>
      <c r="N2471" s="349"/>
      <c r="O2471" s="349"/>
      <c r="P2471" s="350"/>
      <c r="Q2471" s="349"/>
      <c r="R2471" s="349"/>
      <c r="S2471" s="349"/>
      <c r="T2471" s="349"/>
    </row>
    <row r="2472" spans="12:20" x14ac:dyDescent="0.25">
      <c r="L2472" s="349"/>
      <c r="M2472" s="349"/>
      <c r="N2472" s="349"/>
      <c r="O2472" s="349"/>
      <c r="P2472" s="350"/>
      <c r="Q2472" s="349"/>
      <c r="R2472" s="349"/>
      <c r="S2472" s="349"/>
      <c r="T2472" s="349"/>
    </row>
    <row r="2473" spans="12:20" x14ac:dyDescent="0.25">
      <c r="L2473" s="349"/>
      <c r="M2473" s="349"/>
      <c r="N2473" s="349"/>
      <c r="O2473" s="349"/>
      <c r="P2473" s="350"/>
      <c r="Q2473" s="349"/>
      <c r="R2473" s="349"/>
      <c r="S2473" s="349"/>
      <c r="T2473" s="349"/>
    </row>
    <row r="2474" spans="12:20" x14ac:dyDescent="0.25">
      <c r="L2474" s="349"/>
      <c r="M2474" s="349"/>
      <c r="N2474" s="349"/>
      <c r="O2474" s="349"/>
      <c r="P2474" s="350"/>
      <c r="Q2474" s="349"/>
      <c r="R2474" s="349"/>
      <c r="S2474" s="349"/>
      <c r="T2474" s="349"/>
    </row>
    <row r="2475" spans="12:20" x14ac:dyDescent="0.25">
      <c r="L2475" s="349"/>
      <c r="M2475" s="349"/>
      <c r="N2475" s="349"/>
      <c r="O2475" s="349"/>
      <c r="P2475" s="350"/>
      <c r="Q2475" s="349"/>
      <c r="R2475" s="349"/>
      <c r="S2475" s="349"/>
      <c r="T2475" s="349"/>
    </row>
    <row r="2476" spans="12:20" x14ac:dyDescent="0.25">
      <c r="L2476" s="349"/>
      <c r="M2476" s="349"/>
      <c r="N2476" s="349"/>
      <c r="O2476" s="349"/>
      <c r="P2476" s="350"/>
      <c r="Q2476" s="349"/>
      <c r="R2476" s="349"/>
      <c r="S2476" s="349"/>
      <c r="T2476" s="349"/>
    </row>
    <row r="2477" spans="12:20" x14ac:dyDescent="0.25">
      <c r="L2477" s="349"/>
      <c r="M2477" s="349"/>
      <c r="N2477" s="349"/>
      <c r="O2477" s="349"/>
      <c r="P2477" s="350"/>
      <c r="Q2477" s="349"/>
      <c r="R2477" s="349"/>
      <c r="S2477" s="349"/>
      <c r="T2477" s="349"/>
    </row>
    <row r="2478" spans="12:20" x14ac:dyDescent="0.25">
      <c r="L2478" s="349"/>
      <c r="M2478" s="349"/>
      <c r="N2478" s="349"/>
      <c r="O2478" s="349"/>
      <c r="P2478" s="350"/>
      <c r="Q2478" s="349"/>
      <c r="R2478" s="349"/>
      <c r="S2478" s="349"/>
      <c r="T2478" s="349"/>
    </row>
    <row r="2479" spans="12:20" x14ac:dyDescent="0.25">
      <c r="L2479" s="349"/>
      <c r="M2479" s="349"/>
      <c r="N2479" s="349"/>
      <c r="O2479" s="349"/>
      <c r="P2479" s="350"/>
      <c r="Q2479" s="349"/>
      <c r="R2479" s="349"/>
      <c r="S2479" s="349"/>
      <c r="T2479" s="349"/>
    </row>
    <row r="2480" spans="12:20" x14ac:dyDescent="0.25">
      <c r="L2480" s="349"/>
      <c r="M2480" s="349"/>
      <c r="N2480" s="349"/>
      <c r="O2480" s="349"/>
      <c r="P2480" s="350"/>
      <c r="Q2480" s="349"/>
      <c r="R2480" s="349"/>
      <c r="S2480" s="349"/>
      <c r="T2480" s="349"/>
    </row>
    <row r="2481" spans="12:20" x14ac:dyDescent="0.25">
      <c r="L2481" s="349"/>
      <c r="M2481" s="349"/>
      <c r="N2481" s="349"/>
      <c r="O2481" s="349"/>
      <c r="P2481" s="350"/>
      <c r="Q2481" s="349"/>
      <c r="R2481" s="349"/>
      <c r="S2481" s="349"/>
      <c r="T2481" s="349"/>
    </row>
    <row r="2482" spans="12:20" x14ac:dyDescent="0.25">
      <c r="L2482" s="349"/>
      <c r="M2482" s="349"/>
      <c r="N2482" s="349"/>
      <c r="O2482" s="349"/>
      <c r="P2482" s="350"/>
      <c r="Q2482" s="349"/>
      <c r="R2482" s="349"/>
      <c r="S2482" s="349"/>
      <c r="T2482" s="349"/>
    </row>
    <row r="2483" spans="12:20" x14ac:dyDescent="0.25">
      <c r="L2483" s="349"/>
      <c r="M2483" s="349"/>
      <c r="N2483" s="349"/>
      <c r="O2483" s="349"/>
      <c r="P2483" s="350"/>
      <c r="Q2483" s="349"/>
      <c r="R2483" s="349"/>
      <c r="S2483" s="349"/>
      <c r="T2483" s="349"/>
    </row>
    <row r="2484" spans="12:20" x14ac:dyDescent="0.25">
      <c r="L2484" s="349"/>
      <c r="M2484" s="349"/>
      <c r="N2484" s="349"/>
      <c r="O2484" s="349"/>
      <c r="P2484" s="350"/>
      <c r="Q2484" s="349"/>
      <c r="R2484" s="349"/>
      <c r="S2484" s="349"/>
      <c r="T2484" s="349"/>
    </row>
    <row r="2485" spans="12:20" x14ac:dyDescent="0.25">
      <c r="L2485" s="349"/>
      <c r="M2485" s="349"/>
      <c r="N2485" s="349"/>
      <c r="O2485" s="349"/>
      <c r="P2485" s="350"/>
      <c r="Q2485" s="349"/>
      <c r="R2485" s="349"/>
      <c r="S2485" s="349"/>
      <c r="T2485" s="349"/>
    </row>
    <row r="2486" spans="12:20" x14ac:dyDescent="0.25">
      <c r="L2486" s="349"/>
      <c r="M2486" s="349"/>
      <c r="N2486" s="349"/>
      <c r="O2486" s="349"/>
      <c r="P2486" s="350"/>
      <c r="Q2486" s="349"/>
      <c r="R2486" s="349"/>
      <c r="S2486" s="349"/>
      <c r="T2486" s="349"/>
    </row>
    <row r="2487" spans="12:20" x14ac:dyDescent="0.25">
      <c r="L2487" s="349"/>
      <c r="M2487" s="349"/>
      <c r="N2487" s="349"/>
      <c r="O2487" s="349"/>
      <c r="P2487" s="350"/>
      <c r="Q2487" s="349"/>
      <c r="R2487" s="349"/>
      <c r="S2487" s="349"/>
      <c r="T2487" s="349"/>
    </row>
    <row r="2488" spans="12:20" x14ac:dyDescent="0.25">
      <c r="L2488" s="349"/>
      <c r="M2488" s="349"/>
      <c r="N2488" s="349"/>
      <c r="O2488" s="349"/>
      <c r="P2488" s="350"/>
      <c r="Q2488" s="349"/>
      <c r="R2488" s="349"/>
      <c r="S2488" s="349"/>
      <c r="T2488" s="349"/>
    </row>
    <row r="2489" spans="12:20" x14ac:dyDescent="0.25">
      <c r="L2489" s="349"/>
      <c r="M2489" s="349"/>
      <c r="N2489" s="349"/>
      <c r="O2489" s="349"/>
      <c r="P2489" s="350"/>
      <c r="Q2489" s="349"/>
      <c r="R2489" s="349"/>
      <c r="S2489" s="349"/>
      <c r="T2489" s="349"/>
    </row>
    <row r="2490" spans="12:20" x14ac:dyDescent="0.25">
      <c r="L2490" s="349"/>
      <c r="M2490" s="349"/>
      <c r="N2490" s="349"/>
      <c r="O2490" s="349"/>
      <c r="P2490" s="350"/>
      <c r="Q2490" s="349"/>
      <c r="R2490" s="349"/>
      <c r="S2490" s="349"/>
      <c r="T2490" s="349"/>
    </row>
    <row r="2491" spans="12:20" x14ac:dyDescent="0.25">
      <c r="L2491" s="349"/>
      <c r="M2491" s="349"/>
      <c r="N2491" s="349"/>
      <c r="O2491" s="349"/>
      <c r="P2491" s="350"/>
      <c r="Q2491" s="349"/>
      <c r="R2491" s="349"/>
      <c r="S2491" s="349"/>
      <c r="T2491" s="349"/>
    </row>
    <row r="2492" spans="12:20" x14ac:dyDescent="0.25">
      <c r="L2492" s="349"/>
      <c r="M2492" s="349"/>
      <c r="N2492" s="349"/>
      <c r="O2492" s="349"/>
      <c r="P2492" s="350"/>
      <c r="Q2492" s="349"/>
      <c r="R2492" s="349"/>
      <c r="S2492" s="349"/>
      <c r="T2492" s="349"/>
    </row>
    <row r="2493" spans="12:20" x14ac:dyDescent="0.25">
      <c r="L2493" s="349"/>
      <c r="M2493" s="349"/>
      <c r="N2493" s="349"/>
      <c r="O2493" s="349"/>
      <c r="P2493" s="350"/>
      <c r="Q2493" s="349"/>
      <c r="R2493" s="349"/>
      <c r="S2493" s="349"/>
      <c r="T2493" s="349"/>
    </row>
    <row r="2494" spans="12:20" x14ac:dyDescent="0.25">
      <c r="L2494" s="349"/>
      <c r="M2494" s="349"/>
      <c r="N2494" s="349"/>
      <c r="O2494" s="349"/>
      <c r="P2494" s="350"/>
      <c r="Q2494" s="349"/>
      <c r="R2494" s="349"/>
      <c r="S2494" s="349"/>
      <c r="T2494" s="349"/>
    </row>
    <row r="2495" spans="12:20" x14ac:dyDescent="0.25">
      <c r="L2495" s="349"/>
      <c r="M2495" s="349"/>
      <c r="N2495" s="349"/>
      <c r="O2495" s="349"/>
      <c r="P2495" s="350"/>
      <c r="Q2495" s="349"/>
      <c r="R2495" s="349"/>
      <c r="S2495" s="349"/>
      <c r="T2495" s="349"/>
    </row>
    <row r="2496" spans="12:20" x14ac:dyDescent="0.25">
      <c r="L2496" s="349"/>
      <c r="M2496" s="349"/>
      <c r="N2496" s="349"/>
      <c r="O2496" s="349"/>
      <c r="P2496" s="350"/>
      <c r="Q2496" s="349"/>
      <c r="R2496" s="349"/>
      <c r="S2496" s="349"/>
      <c r="T2496" s="349"/>
    </row>
    <row r="2497" spans="12:20" x14ac:dyDescent="0.25">
      <c r="L2497" s="349"/>
      <c r="M2497" s="349"/>
      <c r="N2497" s="349"/>
      <c r="O2497" s="349"/>
      <c r="P2497" s="350"/>
      <c r="Q2497" s="349"/>
      <c r="R2497" s="349"/>
      <c r="S2497" s="349"/>
      <c r="T2497" s="349"/>
    </row>
    <row r="2498" spans="12:20" x14ac:dyDescent="0.25">
      <c r="L2498" s="349"/>
      <c r="M2498" s="349"/>
      <c r="N2498" s="349"/>
      <c r="O2498" s="349"/>
      <c r="P2498" s="350"/>
      <c r="Q2498" s="349"/>
      <c r="R2498" s="349"/>
      <c r="S2498" s="349"/>
      <c r="T2498" s="349"/>
    </row>
    <row r="2499" spans="12:20" x14ac:dyDescent="0.25">
      <c r="L2499" s="349"/>
      <c r="M2499" s="349"/>
      <c r="N2499" s="349"/>
      <c r="O2499" s="349"/>
      <c r="P2499" s="350"/>
      <c r="Q2499" s="349"/>
      <c r="R2499" s="349"/>
      <c r="S2499" s="349"/>
      <c r="T2499" s="349"/>
    </row>
    <row r="2500" spans="12:20" x14ac:dyDescent="0.25">
      <c r="L2500" s="349"/>
      <c r="M2500" s="349"/>
      <c r="N2500" s="349"/>
      <c r="O2500" s="349"/>
      <c r="P2500" s="350"/>
      <c r="Q2500" s="349"/>
      <c r="R2500" s="349"/>
      <c r="S2500" s="349"/>
      <c r="T2500" s="349"/>
    </row>
    <row r="2501" spans="12:20" x14ac:dyDescent="0.25">
      <c r="L2501" s="349"/>
      <c r="M2501" s="349"/>
      <c r="N2501" s="349"/>
      <c r="O2501" s="349"/>
      <c r="P2501" s="350"/>
      <c r="Q2501" s="349"/>
      <c r="R2501" s="349"/>
      <c r="S2501" s="349"/>
      <c r="T2501" s="349"/>
    </row>
    <row r="2502" spans="12:20" x14ac:dyDescent="0.25">
      <c r="L2502" s="349"/>
      <c r="M2502" s="349"/>
      <c r="N2502" s="349"/>
      <c r="O2502" s="349"/>
      <c r="P2502" s="350"/>
      <c r="Q2502" s="349"/>
      <c r="R2502" s="349"/>
      <c r="S2502" s="349"/>
      <c r="T2502" s="349"/>
    </row>
    <row r="2503" spans="12:20" x14ac:dyDescent="0.25">
      <c r="L2503" s="349"/>
      <c r="M2503" s="349"/>
      <c r="N2503" s="349"/>
      <c r="O2503" s="349"/>
      <c r="P2503" s="350"/>
      <c r="Q2503" s="349"/>
      <c r="R2503" s="349"/>
      <c r="S2503" s="349"/>
      <c r="T2503" s="349"/>
    </row>
    <row r="2504" spans="12:20" x14ac:dyDescent="0.25">
      <c r="L2504" s="349"/>
      <c r="M2504" s="349"/>
      <c r="N2504" s="349"/>
      <c r="O2504" s="349"/>
      <c r="P2504" s="350"/>
      <c r="Q2504" s="349"/>
      <c r="R2504" s="349"/>
      <c r="S2504" s="349"/>
      <c r="T2504" s="349"/>
    </row>
    <row r="2505" spans="12:20" x14ac:dyDescent="0.25">
      <c r="L2505" s="349"/>
      <c r="M2505" s="349"/>
      <c r="N2505" s="349"/>
      <c r="O2505" s="349"/>
      <c r="P2505" s="350"/>
      <c r="Q2505" s="349"/>
      <c r="R2505" s="349"/>
      <c r="S2505" s="349"/>
      <c r="T2505" s="349"/>
    </row>
    <row r="2506" spans="12:20" x14ac:dyDescent="0.25">
      <c r="L2506" s="349"/>
      <c r="M2506" s="349"/>
      <c r="N2506" s="349"/>
      <c r="O2506" s="349"/>
      <c r="P2506" s="350"/>
      <c r="Q2506" s="349"/>
      <c r="R2506" s="349"/>
      <c r="S2506" s="349"/>
      <c r="T2506" s="349"/>
    </row>
    <row r="2507" spans="12:20" x14ac:dyDescent="0.25">
      <c r="L2507" s="349"/>
      <c r="M2507" s="349"/>
      <c r="N2507" s="349"/>
      <c r="O2507" s="349"/>
      <c r="P2507" s="350"/>
      <c r="Q2507" s="349"/>
      <c r="R2507" s="349"/>
      <c r="S2507" s="349"/>
      <c r="T2507" s="349"/>
    </row>
    <row r="2508" spans="12:20" x14ac:dyDescent="0.25">
      <c r="L2508" s="349"/>
      <c r="M2508" s="349"/>
      <c r="N2508" s="349"/>
      <c r="O2508" s="349"/>
      <c r="P2508" s="350"/>
      <c r="Q2508" s="349"/>
      <c r="R2508" s="349"/>
      <c r="S2508" s="349"/>
      <c r="T2508" s="349"/>
    </row>
    <row r="2509" spans="12:20" x14ac:dyDescent="0.25">
      <c r="L2509" s="349"/>
      <c r="M2509" s="349"/>
      <c r="N2509" s="349"/>
      <c r="O2509" s="349"/>
      <c r="P2509" s="350"/>
      <c r="Q2509" s="349"/>
      <c r="R2509" s="349"/>
      <c r="S2509" s="349"/>
      <c r="T2509" s="349"/>
    </row>
    <row r="2510" spans="12:20" x14ac:dyDescent="0.25">
      <c r="L2510" s="349"/>
      <c r="M2510" s="349"/>
      <c r="N2510" s="349"/>
      <c r="O2510" s="349"/>
      <c r="P2510" s="350"/>
      <c r="Q2510" s="349"/>
      <c r="R2510" s="349"/>
      <c r="S2510" s="349"/>
      <c r="T2510" s="349"/>
    </row>
    <row r="2511" spans="12:20" x14ac:dyDescent="0.25">
      <c r="L2511" s="349"/>
      <c r="M2511" s="349"/>
      <c r="N2511" s="349"/>
      <c r="O2511" s="349"/>
      <c r="P2511" s="350"/>
      <c r="Q2511" s="349"/>
      <c r="R2511" s="349"/>
      <c r="S2511" s="349"/>
      <c r="T2511" s="349"/>
    </row>
    <row r="2512" spans="12:20" x14ac:dyDescent="0.25">
      <c r="L2512" s="349"/>
      <c r="M2512" s="349"/>
      <c r="N2512" s="349"/>
      <c r="O2512" s="349"/>
      <c r="P2512" s="350"/>
      <c r="Q2512" s="349"/>
      <c r="R2512" s="349"/>
      <c r="S2512" s="349"/>
      <c r="T2512" s="349"/>
    </row>
    <row r="2513" spans="12:20" x14ac:dyDescent="0.25">
      <c r="L2513" s="349"/>
      <c r="M2513" s="349"/>
      <c r="N2513" s="349"/>
      <c r="O2513" s="349"/>
      <c r="P2513" s="350"/>
      <c r="Q2513" s="349"/>
      <c r="R2513" s="349"/>
      <c r="S2513" s="349"/>
      <c r="T2513" s="349"/>
    </row>
    <row r="2514" spans="12:20" x14ac:dyDescent="0.25">
      <c r="L2514" s="349"/>
      <c r="M2514" s="349"/>
      <c r="N2514" s="349"/>
      <c r="O2514" s="349"/>
      <c r="P2514" s="350"/>
      <c r="Q2514" s="349"/>
      <c r="R2514" s="349"/>
      <c r="S2514" s="349"/>
      <c r="T2514" s="349"/>
    </row>
    <row r="2515" spans="12:20" x14ac:dyDescent="0.25">
      <c r="L2515" s="349"/>
      <c r="M2515" s="349"/>
      <c r="N2515" s="349"/>
      <c r="O2515" s="349"/>
      <c r="P2515" s="350"/>
      <c r="Q2515" s="349"/>
      <c r="R2515" s="349"/>
      <c r="S2515" s="349"/>
      <c r="T2515" s="349"/>
    </row>
    <row r="2516" spans="12:20" x14ac:dyDescent="0.25">
      <c r="L2516" s="349"/>
      <c r="M2516" s="349"/>
      <c r="N2516" s="349"/>
      <c r="O2516" s="349"/>
      <c r="P2516" s="350"/>
      <c r="Q2516" s="349"/>
      <c r="R2516" s="349"/>
      <c r="S2516" s="349"/>
      <c r="T2516" s="349"/>
    </row>
    <row r="2517" spans="12:20" x14ac:dyDescent="0.25">
      <c r="L2517" s="349"/>
      <c r="M2517" s="349"/>
      <c r="N2517" s="349"/>
      <c r="O2517" s="349"/>
      <c r="P2517" s="350"/>
      <c r="Q2517" s="349"/>
      <c r="R2517" s="349"/>
      <c r="S2517" s="349"/>
      <c r="T2517" s="349"/>
    </row>
    <row r="2518" spans="12:20" x14ac:dyDescent="0.25">
      <c r="L2518" s="349"/>
      <c r="M2518" s="349"/>
      <c r="N2518" s="349"/>
      <c r="O2518" s="349"/>
      <c r="P2518" s="350"/>
      <c r="Q2518" s="349"/>
      <c r="R2518" s="349"/>
      <c r="S2518" s="349"/>
      <c r="T2518" s="349"/>
    </row>
    <row r="2519" spans="12:20" x14ac:dyDescent="0.25">
      <c r="L2519" s="349"/>
      <c r="M2519" s="349"/>
      <c r="N2519" s="349"/>
      <c r="O2519" s="349"/>
      <c r="P2519" s="350"/>
      <c r="Q2519" s="349"/>
      <c r="R2519" s="349"/>
      <c r="S2519" s="349"/>
      <c r="T2519" s="349"/>
    </row>
    <row r="2520" spans="12:20" x14ac:dyDescent="0.25">
      <c r="L2520" s="349"/>
      <c r="M2520" s="349"/>
      <c r="N2520" s="349"/>
      <c r="O2520" s="349"/>
      <c r="P2520" s="350"/>
      <c r="Q2520" s="349"/>
      <c r="R2520" s="349"/>
      <c r="S2520" s="349"/>
      <c r="T2520" s="349"/>
    </row>
    <row r="2521" spans="12:20" x14ac:dyDescent="0.25">
      <c r="L2521" s="349"/>
      <c r="M2521" s="349"/>
      <c r="N2521" s="349"/>
      <c r="O2521" s="349"/>
      <c r="P2521" s="350"/>
      <c r="Q2521" s="349"/>
      <c r="R2521" s="349"/>
      <c r="S2521" s="349"/>
      <c r="T2521" s="349"/>
    </row>
    <row r="2522" spans="12:20" x14ac:dyDescent="0.25">
      <c r="L2522" s="349"/>
      <c r="M2522" s="349"/>
      <c r="N2522" s="349"/>
      <c r="O2522" s="349"/>
      <c r="P2522" s="350"/>
      <c r="Q2522" s="349"/>
      <c r="R2522" s="349"/>
      <c r="S2522" s="349"/>
      <c r="T2522" s="349"/>
    </row>
    <row r="2523" spans="12:20" x14ac:dyDescent="0.25">
      <c r="L2523" s="349"/>
      <c r="M2523" s="349"/>
      <c r="N2523" s="349"/>
      <c r="O2523" s="349"/>
      <c r="P2523" s="350"/>
      <c r="Q2523" s="349"/>
      <c r="R2523" s="349"/>
      <c r="S2523" s="349"/>
      <c r="T2523" s="349"/>
    </row>
    <row r="2524" spans="12:20" x14ac:dyDescent="0.25">
      <c r="L2524" s="349"/>
      <c r="M2524" s="349"/>
      <c r="N2524" s="349"/>
      <c r="O2524" s="349"/>
      <c r="P2524" s="350"/>
      <c r="Q2524" s="349"/>
      <c r="R2524" s="349"/>
      <c r="S2524" s="349"/>
      <c r="T2524" s="349"/>
    </row>
    <row r="2525" spans="12:20" x14ac:dyDescent="0.25">
      <c r="L2525" s="349"/>
      <c r="M2525" s="349"/>
      <c r="N2525" s="349"/>
      <c r="O2525" s="349"/>
      <c r="P2525" s="350"/>
      <c r="Q2525" s="349"/>
      <c r="R2525" s="349"/>
      <c r="S2525" s="349"/>
      <c r="T2525" s="349"/>
    </row>
    <row r="2526" spans="12:20" x14ac:dyDescent="0.25">
      <c r="L2526" s="349"/>
      <c r="M2526" s="349"/>
      <c r="N2526" s="349"/>
      <c r="O2526" s="349"/>
      <c r="P2526" s="350"/>
      <c r="Q2526" s="349"/>
      <c r="R2526" s="349"/>
      <c r="S2526" s="349"/>
      <c r="T2526" s="349"/>
    </row>
    <row r="2527" spans="12:20" x14ac:dyDescent="0.25">
      <c r="L2527" s="349"/>
      <c r="M2527" s="349"/>
      <c r="N2527" s="349"/>
      <c r="O2527" s="349"/>
      <c r="P2527" s="350"/>
      <c r="Q2527" s="349"/>
      <c r="R2527" s="349"/>
      <c r="S2527" s="349"/>
      <c r="T2527" s="349"/>
    </row>
    <row r="2528" spans="12:20" x14ac:dyDescent="0.25">
      <c r="L2528" s="349"/>
      <c r="M2528" s="349"/>
      <c r="N2528" s="349"/>
      <c r="O2528" s="349"/>
      <c r="P2528" s="350"/>
      <c r="Q2528" s="349"/>
      <c r="R2528" s="349"/>
      <c r="S2528" s="349"/>
      <c r="T2528" s="349"/>
    </row>
    <row r="2529" spans="12:20" x14ac:dyDescent="0.25">
      <c r="L2529" s="349"/>
      <c r="M2529" s="349"/>
      <c r="N2529" s="349"/>
      <c r="O2529" s="349"/>
      <c r="P2529" s="350"/>
      <c r="Q2529" s="349"/>
      <c r="R2529" s="349"/>
      <c r="S2529" s="349"/>
      <c r="T2529" s="349"/>
    </row>
    <row r="2530" spans="12:20" x14ac:dyDescent="0.25">
      <c r="L2530" s="349"/>
      <c r="M2530" s="349"/>
      <c r="N2530" s="349"/>
      <c r="O2530" s="349"/>
      <c r="P2530" s="350"/>
      <c r="Q2530" s="349"/>
      <c r="R2530" s="349"/>
      <c r="S2530" s="349"/>
      <c r="T2530" s="349"/>
    </row>
    <row r="2531" spans="12:20" x14ac:dyDescent="0.25">
      <c r="L2531" s="349"/>
      <c r="M2531" s="349"/>
      <c r="N2531" s="349"/>
      <c r="O2531" s="349"/>
      <c r="P2531" s="350"/>
      <c r="Q2531" s="349"/>
      <c r="R2531" s="349"/>
      <c r="S2531" s="349"/>
      <c r="T2531" s="349"/>
    </row>
    <row r="2532" spans="12:20" x14ac:dyDescent="0.25">
      <c r="L2532" s="349"/>
      <c r="M2532" s="349"/>
      <c r="N2532" s="349"/>
      <c r="O2532" s="349"/>
      <c r="P2532" s="350"/>
      <c r="Q2532" s="349"/>
      <c r="R2532" s="349"/>
      <c r="S2532" s="349"/>
      <c r="T2532" s="349"/>
    </row>
    <row r="2533" spans="12:20" x14ac:dyDescent="0.25">
      <c r="L2533" s="349"/>
      <c r="M2533" s="349"/>
      <c r="N2533" s="349"/>
      <c r="O2533" s="349"/>
      <c r="P2533" s="350"/>
      <c r="Q2533" s="349"/>
      <c r="R2533" s="349"/>
      <c r="S2533" s="349"/>
      <c r="T2533" s="349"/>
    </row>
    <row r="2534" spans="12:20" x14ac:dyDescent="0.25">
      <c r="L2534" s="349"/>
      <c r="M2534" s="349"/>
      <c r="N2534" s="349"/>
      <c r="O2534" s="349"/>
      <c r="P2534" s="350"/>
      <c r="Q2534" s="349"/>
      <c r="R2534" s="349"/>
      <c r="S2534" s="349"/>
      <c r="T2534" s="349"/>
    </row>
    <row r="2535" spans="12:20" x14ac:dyDescent="0.25">
      <c r="L2535" s="349"/>
      <c r="M2535" s="349"/>
      <c r="N2535" s="349"/>
      <c r="O2535" s="349"/>
      <c r="P2535" s="350"/>
      <c r="Q2535" s="349"/>
      <c r="R2535" s="349"/>
      <c r="S2535" s="349"/>
      <c r="T2535" s="349"/>
    </row>
    <row r="2536" spans="12:20" x14ac:dyDescent="0.25">
      <c r="L2536" s="349"/>
      <c r="M2536" s="349"/>
      <c r="N2536" s="349"/>
      <c r="O2536" s="349"/>
      <c r="P2536" s="350"/>
      <c r="Q2536" s="349"/>
      <c r="R2536" s="349"/>
      <c r="S2536" s="349"/>
      <c r="T2536" s="349"/>
    </row>
    <row r="2537" spans="12:20" x14ac:dyDescent="0.25">
      <c r="L2537" s="349"/>
      <c r="M2537" s="349"/>
      <c r="N2537" s="349"/>
      <c r="O2537" s="349"/>
      <c r="P2537" s="350"/>
      <c r="Q2537" s="349"/>
      <c r="R2537" s="349"/>
      <c r="S2537" s="349"/>
      <c r="T2537" s="349"/>
    </row>
    <row r="2538" spans="12:20" x14ac:dyDescent="0.25">
      <c r="L2538" s="349"/>
      <c r="M2538" s="349"/>
      <c r="N2538" s="349"/>
      <c r="O2538" s="349"/>
      <c r="P2538" s="350"/>
      <c r="Q2538" s="349"/>
      <c r="R2538" s="349"/>
      <c r="S2538" s="349"/>
      <c r="T2538" s="349"/>
    </row>
    <row r="2539" spans="12:20" x14ac:dyDescent="0.25">
      <c r="L2539" s="349"/>
      <c r="M2539" s="349"/>
      <c r="N2539" s="349"/>
      <c r="O2539" s="349"/>
      <c r="P2539" s="350"/>
      <c r="Q2539" s="349"/>
      <c r="R2539" s="349"/>
      <c r="S2539" s="349"/>
      <c r="T2539" s="349"/>
    </row>
    <row r="2540" spans="12:20" x14ac:dyDescent="0.25">
      <c r="L2540" s="349"/>
      <c r="M2540" s="349"/>
      <c r="N2540" s="349"/>
      <c r="O2540" s="349"/>
      <c r="P2540" s="350"/>
      <c r="Q2540" s="349"/>
      <c r="R2540" s="349"/>
      <c r="S2540" s="349"/>
      <c r="T2540" s="349"/>
    </row>
    <row r="2541" spans="12:20" x14ac:dyDescent="0.25">
      <c r="L2541" s="349"/>
      <c r="M2541" s="349"/>
      <c r="N2541" s="349"/>
      <c r="O2541" s="349"/>
      <c r="P2541" s="350"/>
      <c r="Q2541" s="349"/>
      <c r="R2541" s="349"/>
      <c r="S2541" s="349"/>
      <c r="T2541" s="349"/>
    </row>
    <row r="2542" spans="12:20" x14ac:dyDescent="0.25">
      <c r="L2542" s="349"/>
      <c r="M2542" s="349"/>
      <c r="N2542" s="349"/>
      <c r="O2542" s="349"/>
      <c r="P2542" s="350"/>
      <c r="Q2542" s="349"/>
      <c r="R2542" s="349"/>
      <c r="S2542" s="349"/>
      <c r="T2542" s="349"/>
    </row>
    <row r="2543" spans="12:20" x14ac:dyDescent="0.25">
      <c r="L2543" s="349"/>
      <c r="M2543" s="349"/>
      <c r="N2543" s="349"/>
      <c r="O2543" s="349"/>
      <c r="P2543" s="350"/>
      <c r="Q2543" s="349"/>
      <c r="R2543" s="349"/>
      <c r="S2543" s="349"/>
      <c r="T2543" s="349"/>
    </row>
    <row r="2544" spans="12:20" x14ac:dyDescent="0.25">
      <c r="L2544" s="349"/>
      <c r="M2544" s="349"/>
      <c r="N2544" s="349"/>
      <c r="O2544" s="349"/>
      <c r="P2544" s="350"/>
      <c r="Q2544" s="349"/>
      <c r="R2544" s="349"/>
      <c r="S2544" s="349"/>
      <c r="T2544" s="349"/>
    </row>
    <row r="2545" spans="12:20" x14ac:dyDescent="0.25">
      <c r="L2545" s="349"/>
      <c r="M2545" s="349"/>
      <c r="N2545" s="349"/>
      <c r="O2545" s="349"/>
      <c r="P2545" s="350"/>
      <c r="Q2545" s="349"/>
      <c r="R2545" s="349"/>
      <c r="S2545" s="349"/>
      <c r="T2545" s="349"/>
    </row>
    <row r="2546" spans="12:20" x14ac:dyDescent="0.25">
      <c r="L2546" s="349"/>
      <c r="M2546" s="349"/>
      <c r="N2546" s="349"/>
      <c r="O2546" s="349"/>
      <c r="P2546" s="350"/>
      <c r="Q2546" s="349"/>
      <c r="R2546" s="349"/>
      <c r="S2546" s="349"/>
      <c r="T2546" s="349"/>
    </row>
    <row r="2547" spans="12:20" x14ac:dyDescent="0.25">
      <c r="L2547" s="349"/>
      <c r="M2547" s="349"/>
      <c r="N2547" s="349"/>
      <c r="O2547" s="349"/>
      <c r="P2547" s="350"/>
      <c r="Q2547" s="349"/>
      <c r="R2547" s="349"/>
      <c r="S2547" s="349"/>
      <c r="T2547" s="349"/>
    </row>
    <row r="2548" spans="12:20" x14ac:dyDescent="0.25">
      <c r="L2548" s="349"/>
      <c r="M2548" s="349"/>
      <c r="N2548" s="349"/>
      <c r="O2548" s="349"/>
      <c r="P2548" s="350"/>
      <c r="Q2548" s="349"/>
      <c r="R2548" s="349"/>
      <c r="S2548" s="349"/>
      <c r="T2548" s="349"/>
    </row>
    <row r="2549" spans="12:20" x14ac:dyDescent="0.25">
      <c r="L2549" s="349"/>
      <c r="M2549" s="349"/>
      <c r="N2549" s="349"/>
      <c r="O2549" s="349"/>
      <c r="P2549" s="350"/>
      <c r="Q2549" s="349"/>
      <c r="R2549" s="349"/>
      <c r="S2549" s="349"/>
      <c r="T2549" s="349"/>
    </row>
    <row r="2550" spans="12:20" x14ac:dyDescent="0.25">
      <c r="L2550" s="349"/>
      <c r="M2550" s="349"/>
      <c r="N2550" s="349"/>
      <c r="O2550" s="349"/>
      <c r="P2550" s="350"/>
      <c r="Q2550" s="349"/>
      <c r="R2550" s="349"/>
      <c r="S2550" s="349"/>
      <c r="T2550" s="349"/>
    </row>
    <row r="2551" spans="12:20" x14ac:dyDescent="0.25">
      <c r="L2551" s="349"/>
      <c r="M2551" s="349"/>
      <c r="N2551" s="349"/>
      <c r="O2551" s="349"/>
      <c r="P2551" s="350"/>
      <c r="Q2551" s="349"/>
      <c r="R2551" s="349"/>
      <c r="S2551" s="349"/>
      <c r="T2551" s="349"/>
    </row>
    <row r="2552" spans="12:20" x14ac:dyDescent="0.25">
      <c r="L2552" s="349"/>
      <c r="M2552" s="349"/>
      <c r="N2552" s="349"/>
      <c r="O2552" s="349"/>
      <c r="P2552" s="350"/>
      <c r="Q2552" s="349"/>
      <c r="R2552" s="349"/>
      <c r="S2552" s="349"/>
      <c r="T2552" s="349"/>
    </row>
    <row r="2553" spans="12:20" x14ac:dyDescent="0.25">
      <c r="L2553" s="349"/>
      <c r="M2553" s="349"/>
      <c r="N2553" s="349"/>
      <c r="O2553" s="349"/>
      <c r="P2553" s="350"/>
      <c r="Q2553" s="349"/>
      <c r="R2553" s="349"/>
      <c r="S2553" s="349"/>
      <c r="T2553" s="349"/>
    </row>
    <row r="2554" spans="12:20" x14ac:dyDescent="0.25">
      <c r="L2554" s="349"/>
      <c r="M2554" s="349"/>
      <c r="N2554" s="349"/>
      <c r="O2554" s="349"/>
      <c r="P2554" s="350"/>
      <c r="Q2554" s="349"/>
      <c r="R2554" s="349"/>
      <c r="S2554" s="349"/>
      <c r="T2554" s="349"/>
    </row>
    <row r="2555" spans="12:20" x14ac:dyDescent="0.25">
      <c r="L2555" s="349"/>
      <c r="M2555" s="349"/>
      <c r="N2555" s="349"/>
      <c r="O2555" s="349"/>
      <c r="P2555" s="350"/>
      <c r="Q2555" s="349"/>
      <c r="R2555" s="349"/>
      <c r="S2555" s="349"/>
      <c r="T2555" s="349"/>
    </row>
    <row r="2556" spans="12:20" x14ac:dyDescent="0.25">
      <c r="L2556" s="349"/>
      <c r="M2556" s="349"/>
      <c r="N2556" s="349"/>
      <c r="O2556" s="349"/>
      <c r="P2556" s="350"/>
      <c r="Q2556" s="349"/>
      <c r="R2556" s="349"/>
      <c r="S2556" s="349"/>
      <c r="T2556" s="349"/>
    </row>
    <row r="2557" spans="12:20" x14ac:dyDescent="0.25">
      <c r="L2557" s="349"/>
      <c r="M2557" s="349"/>
      <c r="N2557" s="349"/>
      <c r="O2557" s="349"/>
      <c r="P2557" s="350"/>
      <c r="Q2557" s="349"/>
      <c r="R2557" s="349"/>
      <c r="S2557" s="349"/>
      <c r="T2557" s="349"/>
    </row>
    <row r="2558" spans="12:20" x14ac:dyDescent="0.25">
      <c r="L2558" s="349"/>
      <c r="M2558" s="349"/>
      <c r="N2558" s="349"/>
      <c r="O2558" s="349"/>
      <c r="P2558" s="350"/>
      <c r="Q2558" s="349"/>
      <c r="R2558" s="349"/>
      <c r="S2558" s="349"/>
      <c r="T2558" s="349"/>
    </row>
    <row r="2559" spans="12:20" x14ac:dyDescent="0.25">
      <c r="L2559" s="349"/>
      <c r="M2559" s="349"/>
      <c r="N2559" s="349"/>
      <c r="O2559" s="349"/>
      <c r="P2559" s="350"/>
      <c r="Q2559" s="349"/>
      <c r="R2559" s="349"/>
      <c r="S2559" s="349"/>
      <c r="T2559" s="349"/>
    </row>
    <row r="2560" spans="12:20" x14ac:dyDescent="0.25">
      <c r="L2560" s="349"/>
      <c r="M2560" s="349"/>
      <c r="N2560" s="349"/>
      <c r="O2560" s="349"/>
      <c r="P2560" s="350"/>
      <c r="Q2560" s="349"/>
      <c r="R2560" s="349"/>
      <c r="S2560" s="349"/>
      <c r="T2560" s="349"/>
    </row>
    <row r="2561" spans="12:20" x14ac:dyDescent="0.25">
      <c r="L2561" s="349"/>
      <c r="M2561" s="349"/>
      <c r="N2561" s="349"/>
      <c r="O2561" s="349"/>
      <c r="P2561" s="350"/>
      <c r="Q2561" s="349"/>
      <c r="R2561" s="349"/>
      <c r="S2561" s="349"/>
      <c r="T2561" s="349"/>
    </row>
    <row r="2562" spans="12:20" x14ac:dyDescent="0.25">
      <c r="L2562" s="349"/>
      <c r="M2562" s="349"/>
      <c r="N2562" s="349"/>
      <c r="O2562" s="349"/>
      <c r="P2562" s="350"/>
      <c r="Q2562" s="349"/>
      <c r="R2562" s="349"/>
      <c r="S2562" s="349"/>
      <c r="T2562" s="349"/>
    </row>
    <row r="2563" spans="12:20" x14ac:dyDescent="0.25">
      <c r="L2563" s="349"/>
      <c r="M2563" s="349"/>
      <c r="N2563" s="349"/>
      <c r="O2563" s="349"/>
      <c r="P2563" s="350"/>
      <c r="Q2563" s="349"/>
      <c r="R2563" s="349"/>
      <c r="S2563" s="349"/>
      <c r="T2563" s="349"/>
    </row>
    <row r="2564" spans="12:20" x14ac:dyDescent="0.25">
      <c r="L2564" s="349"/>
      <c r="M2564" s="349"/>
      <c r="N2564" s="349"/>
      <c r="O2564" s="349"/>
      <c r="P2564" s="350"/>
      <c r="Q2564" s="349"/>
      <c r="R2564" s="349"/>
      <c r="S2564" s="349"/>
      <c r="T2564" s="349"/>
    </row>
    <row r="2565" spans="12:20" x14ac:dyDescent="0.25">
      <c r="L2565" s="349"/>
      <c r="M2565" s="349"/>
      <c r="N2565" s="349"/>
      <c r="O2565" s="349"/>
      <c r="P2565" s="350"/>
      <c r="Q2565" s="349"/>
      <c r="R2565" s="349"/>
      <c r="S2565" s="349"/>
      <c r="T2565" s="349"/>
    </row>
    <row r="2566" spans="12:20" x14ac:dyDescent="0.25">
      <c r="L2566" s="349"/>
      <c r="M2566" s="349"/>
      <c r="N2566" s="349"/>
      <c r="O2566" s="349"/>
      <c r="P2566" s="350"/>
      <c r="Q2566" s="349"/>
      <c r="R2566" s="349"/>
      <c r="S2566" s="349"/>
      <c r="T2566" s="349"/>
    </row>
    <row r="2567" spans="12:20" x14ac:dyDescent="0.25">
      <c r="L2567" s="349"/>
      <c r="M2567" s="349"/>
      <c r="N2567" s="349"/>
      <c r="O2567" s="349"/>
      <c r="P2567" s="350"/>
      <c r="Q2567" s="349"/>
      <c r="R2567" s="349"/>
      <c r="S2567" s="349"/>
      <c r="T2567" s="349"/>
    </row>
    <row r="2568" spans="12:20" x14ac:dyDescent="0.25">
      <c r="L2568" s="349"/>
      <c r="M2568" s="349"/>
      <c r="N2568" s="349"/>
      <c r="O2568" s="349"/>
      <c r="P2568" s="350"/>
      <c r="Q2568" s="349"/>
      <c r="R2568" s="349"/>
      <c r="S2568" s="349"/>
      <c r="T2568" s="349"/>
    </row>
    <row r="2569" spans="12:20" x14ac:dyDescent="0.25">
      <c r="L2569" s="349"/>
      <c r="M2569" s="349"/>
      <c r="N2569" s="349"/>
      <c r="O2569" s="349"/>
      <c r="P2569" s="350"/>
      <c r="Q2569" s="349"/>
      <c r="R2569" s="349"/>
      <c r="S2569" s="349"/>
      <c r="T2569" s="349"/>
    </row>
    <row r="2570" spans="12:20" x14ac:dyDescent="0.25">
      <c r="L2570" s="349"/>
      <c r="M2570" s="349"/>
      <c r="N2570" s="349"/>
      <c r="O2570" s="349"/>
      <c r="P2570" s="350"/>
      <c r="Q2570" s="349"/>
      <c r="R2570" s="349"/>
      <c r="S2570" s="349"/>
      <c r="T2570" s="349"/>
    </row>
    <row r="2571" spans="12:20" x14ac:dyDescent="0.25">
      <c r="L2571" s="349"/>
      <c r="M2571" s="349"/>
      <c r="N2571" s="349"/>
      <c r="O2571" s="349"/>
      <c r="P2571" s="350"/>
      <c r="Q2571" s="349"/>
      <c r="R2571" s="349"/>
      <c r="S2571" s="349"/>
      <c r="T2571" s="349"/>
    </row>
    <row r="2572" spans="12:20" x14ac:dyDescent="0.25">
      <c r="L2572" s="349"/>
      <c r="M2572" s="349"/>
      <c r="N2572" s="349"/>
      <c r="O2572" s="349"/>
      <c r="P2572" s="350"/>
      <c r="Q2572" s="349"/>
      <c r="R2572" s="349"/>
      <c r="S2572" s="349"/>
      <c r="T2572" s="349"/>
    </row>
    <row r="2573" spans="12:20" x14ac:dyDescent="0.25">
      <c r="L2573" s="349"/>
      <c r="M2573" s="349"/>
      <c r="N2573" s="349"/>
      <c r="O2573" s="349"/>
      <c r="P2573" s="350"/>
      <c r="Q2573" s="349"/>
      <c r="R2573" s="349"/>
      <c r="S2573" s="349"/>
      <c r="T2573" s="349"/>
    </row>
    <row r="2574" spans="12:20" x14ac:dyDescent="0.25">
      <c r="L2574" s="349"/>
      <c r="M2574" s="349"/>
      <c r="N2574" s="349"/>
      <c r="O2574" s="349"/>
      <c r="P2574" s="350"/>
      <c r="Q2574" s="349"/>
      <c r="R2574" s="349"/>
      <c r="S2574" s="349"/>
      <c r="T2574" s="349"/>
    </row>
    <row r="2575" spans="12:20" x14ac:dyDescent="0.25">
      <c r="L2575" s="349"/>
      <c r="M2575" s="349"/>
      <c r="N2575" s="349"/>
      <c r="O2575" s="349"/>
      <c r="P2575" s="350"/>
      <c r="Q2575" s="349"/>
      <c r="R2575" s="349"/>
      <c r="S2575" s="349"/>
      <c r="T2575" s="349"/>
    </row>
    <row r="2576" spans="12:20" x14ac:dyDescent="0.25">
      <c r="L2576" s="349"/>
      <c r="M2576" s="349"/>
      <c r="N2576" s="349"/>
      <c r="O2576" s="349"/>
      <c r="P2576" s="350"/>
      <c r="Q2576" s="349"/>
      <c r="R2576" s="349"/>
      <c r="S2576" s="349"/>
      <c r="T2576" s="349"/>
    </row>
    <row r="2577" spans="12:20" x14ac:dyDescent="0.25">
      <c r="L2577" s="349"/>
      <c r="M2577" s="349"/>
      <c r="N2577" s="349"/>
      <c r="O2577" s="349"/>
      <c r="P2577" s="350"/>
      <c r="Q2577" s="349"/>
      <c r="R2577" s="349"/>
      <c r="S2577" s="349"/>
      <c r="T2577" s="349"/>
    </row>
    <row r="2578" spans="12:20" x14ac:dyDescent="0.25">
      <c r="L2578" s="349"/>
      <c r="M2578" s="349"/>
      <c r="N2578" s="349"/>
      <c r="O2578" s="349"/>
      <c r="P2578" s="350"/>
      <c r="Q2578" s="349"/>
      <c r="R2578" s="349"/>
      <c r="S2578" s="349"/>
      <c r="T2578" s="349"/>
    </row>
    <row r="2579" spans="12:20" x14ac:dyDescent="0.25">
      <c r="L2579" s="349"/>
      <c r="M2579" s="349"/>
      <c r="N2579" s="349"/>
      <c r="O2579" s="349"/>
      <c r="P2579" s="350"/>
      <c r="Q2579" s="349"/>
      <c r="R2579" s="349"/>
      <c r="S2579" s="349"/>
      <c r="T2579" s="349"/>
    </row>
    <row r="2580" spans="12:20" x14ac:dyDescent="0.25">
      <c r="L2580" s="349"/>
      <c r="M2580" s="349"/>
      <c r="N2580" s="349"/>
      <c r="O2580" s="349"/>
      <c r="P2580" s="350"/>
      <c r="Q2580" s="349"/>
      <c r="R2580" s="349"/>
      <c r="S2580" s="349"/>
      <c r="T2580" s="349"/>
    </row>
    <row r="2581" spans="12:20" x14ac:dyDescent="0.25">
      <c r="L2581" s="349"/>
      <c r="M2581" s="349"/>
      <c r="N2581" s="349"/>
      <c r="O2581" s="349"/>
      <c r="P2581" s="350"/>
      <c r="Q2581" s="349"/>
      <c r="R2581" s="349"/>
      <c r="S2581" s="349"/>
      <c r="T2581" s="349"/>
    </row>
    <row r="2582" spans="12:20" x14ac:dyDescent="0.25">
      <c r="L2582" s="349"/>
      <c r="M2582" s="349"/>
      <c r="N2582" s="349"/>
      <c r="O2582" s="349"/>
      <c r="P2582" s="350"/>
      <c r="Q2582" s="349"/>
      <c r="R2582" s="349"/>
      <c r="S2582" s="349"/>
      <c r="T2582" s="349"/>
    </row>
    <row r="2583" spans="12:20" x14ac:dyDescent="0.25">
      <c r="L2583" s="349"/>
      <c r="M2583" s="349"/>
      <c r="N2583" s="349"/>
      <c r="O2583" s="349"/>
      <c r="P2583" s="350"/>
      <c r="Q2583" s="349"/>
      <c r="R2583" s="349"/>
      <c r="S2583" s="349"/>
      <c r="T2583" s="349"/>
    </row>
    <row r="2584" spans="12:20" x14ac:dyDescent="0.25">
      <c r="L2584" s="349"/>
      <c r="M2584" s="349"/>
      <c r="N2584" s="349"/>
      <c r="O2584" s="349"/>
      <c r="P2584" s="350"/>
      <c r="Q2584" s="349"/>
      <c r="R2584" s="349"/>
      <c r="S2584" s="349"/>
      <c r="T2584" s="349"/>
    </row>
    <row r="2585" spans="12:20" x14ac:dyDescent="0.25">
      <c r="L2585" s="349"/>
      <c r="M2585" s="349"/>
      <c r="N2585" s="349"/>
      <c r="O2585" s="349"/>
      <c r="P2585" s="350"/>
      <c r="Q2585" s="349"/>
      <c r="R2585" s="349"/>
      <c r="S2585" s="349"/>
      <c r="T2585" s="349"/>
    </row>
    <row r="2586" spans="12:20" x14ac:dyDescent="0.25">
      <c r="L2586" s="349"/>
      <c r="M2586" s="349"/>
      <c r="N2586" s="349"/>
      <c r="O2586" s="349"/>
      <c r="P2586" s="350"/>
      <c r="Q2586" s="349"/>
      <c r="R2586" s="349"/>
      <c r="S2586" s="349"/>
      <c r="T2586" s="349"/>
    </row>
    <row r="2587" spans="12:20" x14ac:dyDescent="0.25">
      <c r="L2587" s="349"/>
      <c r="M2587" s="349"/>
      <c r="N2587" s="349"/>
      <c r="O2587" s="349"/>
      <c r="P2587" s="350"/>
      <c r="Q2587" s="349"/>
      <c r="R2587" s="349"/>
      <c r="S2587" s="349"/>
      <c r="T2587" s="349"/>
    </row>
    <row r="2588" spans="12:20" x14ac:dyDescent="0.25">
      <c r="L2588" s="349"/>
      <c r="M2588" s="349"/>
      <c r="N2588" s="349"/>
      <c r="O2588" s="349"/>
      <c r="P2588" s="350"/>
      <c r="Q2588" s="349"/>
      <c r="R2588" s="349"/>
      <c r="S2588" s="349"/>
      <c r="T2588" s="349"/>
    </row>
    <row r="2589" spans="12:20" x14ac:dyDescent="0.25">
      <c r="L2589" s="349"/>
      <c r="M2589" s="349"/>
      <c r="N2589" s="349"/>
      <c r="O2589" s="349"/>
      <c r="P2589" s="350"/>
      <c r="Q2589" s="349"/>
      <c r="R2589" s="349"/>
      <c r="S2589" s="349"/>
      <c r="T2589" s="349"/>
    </row>
    <row r="2590" spans="12:20" x14ac:dyDescent="0.25">
      <c r="L2590" s="349"/>
      <c r="M2590" s="349"/>
      <c r="N2590" s="349"/>
      <c r="O2590" s="349"/>
      <c r="P2590" s="350"/>
      <c r="Q2590" s="349"/>
      <c r="R2590" s="349"/>
      <c r="S2590" s="349"/>
      <c r="T2590" s="349"/>
    </row>
    <row r="2591" spans="12:20" x14ac:dyDescent="0.25">
      <c r="L2591" s="349"/>
      <c r="M2591" s="349"/>
      <c r="N2591" s="349"/>
      <c r="O2591" s="349"/>
      <c r="P2591" s="350"/>
      <c r="Q2591" s="349"/>
      <c r="R2591" s="349"/>
      <c r="S2591" s="349"/>
      <c r="T2591" s="349"/>
    </row>
    <row r="2592" spans="12:20" x14ac:dyDescent="0.25">
      <c r="L2592" s="349"/>
      <c r="M2592" s="349"/>
      <c r="N2592" s="349"/>
      <c r="O2592" s="349"/>
      <c r="P2592" s="350"/>
      <c r="Q2592" s="349"/>
      <c r="R2592" s="349"/>
      <c r="S2592" s="349"/>
      <c r="T2592" s="349"/>
    </row>
    <row r="2593" spans="12:20" x14ac:dyDescent="0.25">
      <c r="L2593" s="349"/>
      <c r="M2593" s="349"/>
      <c r="N2593" s="349"/>
      <c r="O2593" s="349"/>
      <c r="P2593" s="350"/>
      <c r="Q2593" s="349"/>
      <c r="R2593" s="349"/>
      <c r="S2593" s="349"/>
      <c r="T2593" s="349"/>
    </row>
    <row r="2594" spans="12:20" x14ac:dyDescent="0.25">
      <c r="L2594" s="349"/>
      <c r="M2594" s="349"/>
      <c r="N2594" s="349"/>
      <c r="O2594" s="349"/>
      <c r="P2594" s="350"/>
      <c r="Q2594" s="349"/>
      <c r="R2594" s="349"/>
      <c r="S2594" s="349"/>
      <c r="T2594" s="349"/>
    </row>
    <row r="2595" spans="12:20" x14ac:dyDescent="0.25">
      <c r="L2595" s="349"/>
      <c r="M2595" s="349"/>
      <c r="N2595" s="349"/>
      <c r="O2595" s="349"/>
      <c r="P2595" s="350"/>
      <c r="Q2595" s="349"/>
      <c r="R2595" s="349"/>
      <c r="S2595" s="349"/>
      <c r="T2595" s="349"/>
    </row>
    <row r="2596" spans="12:20" x14ac:dyDescent="0.25">
      <c r="L2596" s="349"/>
      <c r="M2596" s="349"/>
      <c r="N2596" s="349"/>
      <c r="O2596" s="349"/>
      <c r="P2596" s="350"/>
      <c r="Q2596" s="349"/>
      <c r="R2596" s="349"/>
      <c r="S2596" s="349"/>
      <c r="T2596" s="349"/>
    </row>
    <row r="2597" spans="12:20" x14ac:dyDescent="0.25">
      <c r="L2597" s="349"/>
      <c r="M2597" s="349"/>
      <c r="N2597" s="349"/>
      <c r="O2597" s="349"/>
      <c r="P2597" s="350"/>
      <c r="Q2597" s="349"/>
      <c r="R2597" s="349"/>
      <c r="S2597" s="349"/>
      <c r="T2597" s="349"/>
    </row>
    <row r="2598" spans="12:20" x14ac:dyDescent="0.25">
      <c r="L2598" s="349"/>
      <c r="M2598" s="349"/>
      <c r="N2598" s="349"/>
      <c r="O2598" s="349"/>
      <c r="P2598" s="350"/>
      <c r="Q2598" s="349"/>
      <c r="R2598" s="349"/>
      <c r="S2598" s="349"/>
      <c r="T2598" s="349"/>
    </row>
    <row r="2599" spans="12:20" x14ac:dyDescent="0.25">
      <c r="L2599" s="349"/>
      <c r="M2599" s="349"/>
      <c r="N2599" s="349"/>
      <c r="O2599" s="349"/>
      <c r="P2599" s="350"/>
      <c r="Q2599" s="349"/>
      <c r="R2599" s="349"/>
      <c r="S2599" s="349"/>
      <c r="T2599" s="349"/>
    </row>
    <row r="2600" spans="12:20" x14ac:dyDescent="0.25">
      <c r="L2600" s="349"/>
      <c r="M2600" s="349"/>
      <c r="N2600" s="349"/>
      <c r="O2600" s="349"/>
      <c r="P2600" s="350"/>
      <c r="Q2600" s="349"/>
      <c r="R2600" s="349"/>
      <c r="S2600" s="349"/>
      <c r="T2600" s="349"/>
    </row>
    <row r="2601" spans="12:20" x14ac:dyDescent="0.25">
      <c r="L2601" s="349"/>
      <c r="M2601" s="349"/>
      <c r="N2601" s="349"/>
      <c r="O2601" s="349"/>
      <c r="P2601" s="350"/>
      <c r="Q2601" s="349"/>
      <c r="R2601" s="349"/>
      <c r="S2601" s="349"/>
      <c r="T2601" s="349"/>
    </row>
    <row r="2602" spans="12:20" x14ac:dyDescent="0.25">
      <c r="L2602" s="349"/>
      <c r="M2602" s="349"/>
      <c r="N2602" s="349"/>
      <c r="O2602" s="349"/>
      <c r="P2602" s="350"/>
      <c r="Q2602" s="349"/>
      <c r="R2602" s="349"/>
      <c r="S2602" s="349"/>
      <c r="T2602" s="349"/>
    </row>
    <row r="2603" spans="12:20" x14ac:dyDescent="0.25">
      <c r="L2603" s="349"/>
      <c r="M2603" s="349"/>
      <c r="N2603" s="349"/>
      <c r="O2603" s="349"/>
      <c r="P2603" s="350"/>
      <c r="Q2603" s="349"/>
      <c r="R2603" s="349"/>
      <c r="S2603" s="349"/>
      <c r="T2603" s="349"/>
    </row>
    <row r="2604" spans="12:20" x14ac:dyDescent="0.25">
      <c r="L2604" s="349"/>
      <c r="M2604" s="349"/>
      <c r="N2604" s="349"/>
      <c r="O2604" s="349"/>
      <c r="P2604" s="350"/>
      <c r="Q2604" s="349"/>
      <c r="R2604" s="349"/>
      <c r="S2604" s="349"/>
      <c r="T2604" s="349"/>
    </row>
    <row r="2605" spans="12:20" x14ac:dyDescent="0.25">
      <c r="L2605" s="349"/>
      <c r="M2605" s="349"/>
      <c r="N2605" s="349"/>
      <c r="O2605" s="349"/>
      <c r="P2605" s="350"/>
      <c r="Q2605" s="349"/>
      <c r="R2605" s="349"/>
      <c r="S2605" s="349"/>
      <c r="T2605" s="349"/>
    </row>
    <row r="2606" spans="12:20" x14ac:dyDescent="0.25">
      <c r="L2606" s="349"/>
      <c r="M2606" s="349"/>
      <c r="N2606" s="349"/>
      <c r="O2606" s="349"/>
      <c r="P2606" s="350"/>
      <c r="Q2606" s="349"/>
      <c r="R2606" s="349"/>
      <c r="S2606" s="349"/>
      <c r="T2606" s="349"/>
    </row>
    <row r="2607" spans="12:20" x14ac:dyDescent="0.25">
      <c r="L2607" s="349"/>
      <c r="M2607" s="349"/>
      <c r="N2607" s="349"/>
      <c r="O2607" s="349"/>
      <c r="P2607" s="350"/>
      <c r="Q2607" s="349"/>
      <c r="R2607" s="349"/>
      <c r="S2607" s="349"/>
      <c r="T2607" s="349"/>
    </row>
    <row r="2608" spans="12:20" x14ac:dyDescent="0.25">
      <c r="L2608" s="349"/>
      <c r="M2608" s="349"/>
      <c r="N2608" s="349"/>
      <c r="O2608" s="349"/>
      <c r="P2608" s="350"/>
      <c r="Q2608" s="349"/>
      <c r="R2608" s="349"/>
      <c r="S2608" s="349"/>
      <c r="T2608" s="349"/>
    </row>
    <row r="2609" spans="12:20" x14ac:dyDescent="0.25">
      <c r="L2609" s="349"/>
      <c r="M2609" s="349"/>
      <c r="N2609" s="349"/>
      <c r="O2609" s="349"/>
      <c r="P2609" s="350"/>
      <c r="Q2609" s="349"/>
      <c r="R2609" s="349"/>
      <c r="S2609" s="349"/>
      <c r="T2609" s="349"/>
    </row>
    <row r="2610" spans="12:20" x14ac:dyDescent="0.25">
      <c r="L2610" s="349"/>
      <c r="M2610" s="349"/>
      <c r="N2610" s="349"/>
      <c r="O2610" s="349"/>
      <c r="P2610" s="350"/>
      <c r="Q2610" s="349"/>
      <c r="R2610" s="349"/>
      <c r="S2610" s="349"/>
      <c r="T2610" s="349"/>
    </row>
    <row r="2611" spans="12:20" x14ac:dyDescent="0.25">
      <c r="L2611" s="349"/>
      <c r="M2611" s="349"/>
      <c r="N2611" s="349"/>
      <c r="O2611" s="349"/>
      <c r="P2611" s="350"/>
      <c r="Q2611" s="349"/>
      <c r="R2611" s="349"/>
      <c r="S2611" s="349"/>
      <c r="T2611" s="349"/>
    </row>
    <row r="2612" spans="12:20" x14ac:dyDescent="0.25">
      <c r="L2612" s="349"/>
      <c r="M2612" s="349"/>
      <c r="N2612" s="349"/>
      <c r="O2612" s="349"/>
      <c r="P2612" s="350"/>
      <c r="Q2612" s="349"/>
      <c r="R2612" s="349"/>
      <c r="S2612" s="349"/>
      <c r="T2612" s="349"/>
    </row>
    <row r="2613" spans="12:20" x14ac:dyDescent="0.25">
      <c r="L2613" s="349"/>
      <c r="M2613" s="349"/>
      <c r="N2613" s="349"/>
      <c r="O2613" s="349"/>
      <c r="P2613" s="350"/>
      <c r="Q2613" s="349"/>
      <c r="R2613" s="349"/>
      <c r="S2613" s="349"/>
      <c r="T2613" s="349"/>
    </row>
    <row r="2614" spans="12:20" x14ac:dyDescent="0.25">
      <c r="L2614" s="349"/>
      <c r="M2614" s="349"/>
      <c r="N2614" s="349"/>
      <c r="O2614" s="349"/>
      <c r="P2614" s="350"/>
      <c r="Q2614" s="349"/>
      <c r="R2614" s="349"/>
      <c r="S2614" s="349"/>
      <c r="T2614" s="349"/>
    </row>
    <row r="2615" spans="12:20" x14ac:dyDescent="0.25">
      <c r="L2615" s="349"/>
      <c r="M2615" s="349"/>
      <c r="N2615" s="349"/>
      <c r="O2615" s="349"/>
      <c r="P2615" s="350"/>
      <c r="Q2615" s="349"/>
      <c r="R2615" s="349"/>
      <c r="S2615" s="349"/>
      <c r="T2615" s="349"/>
    </row>
    <row r="2616" spans="12:20" x14ac:dyDescent="0.25">
      <c r="L2616" s="349"/>
      <c r="M2616" s="349"/>
      <c r="N2616" s="349"/>
      <c r="O2616" s="349"/>
      <c r="P2616" s="350"/>
      <c r="Q2616" s="349"/>
      <c r="R2616" s="349"/>
      <c r="S2616" s="349"/>
      <c r="T2616" s="349"/>
    </row>
    <row r="2617" spans="12:20" x14ac:dyDescent="0.25">
      <c r="L2617" s="349"/>
      <c r="M2617" s="349"/>
      <c r="N2617" s="349"/>
      <c r="O2617" s="349"/>
      <c r="P2617" s="350"/>
      <c r="Q2617" s="349"/>
      <c r="R2617" s="349"/>
      <c r="S2617" s="349"/>
      <c r="T2617" s="349"/>
    </row>
    <row r="2618" spans="12:20" x14ac:dyDescent="0.25">
      <c r="L2618" s="349"/>
      <c r="M2618" s="349"/>
      <c r="N2618" s="349"/>
      <c r="O2618" s="349"/>
      <c r="P2618" s="350"/>
      <c r="Q2618" s="349"/>
      <c r="R2618" s="349"/>
      <c r="S2618" s="349"/>
      <c r="T2618" s="349"/>
    </row>
    <row r="2619" spans="12:20" x14ac:dyDescent="0.25">
      <c r="L2619" s="349"/>
      <c r="M2619" s="349"/>
      <c r="N2619" s="349"/>
      <c r="O2619" s="349"/>
      <c r="P2619" s="350"/>
      <c r="Q2619" s="349"/>
      <c r="R2619" s="349"/>
      <c r="S2619" s="349"/>
      <c r="T2619" s="349"/>
    </row>
    <row r="2620" spans="12:20" x14ac:dyDescent="0.25">
      <c r="L2620" s="349"/>
      <c r="M2620" s="349"/>
      <c r="N2620" s="349"/>
      <c r="O2620" s="349"/>
      <c r="P2620" s="350"/>
      <c r="Q2620" s="349"/>
      <c r="R2620" s="349"/>
      <c r="S2620" s="349"/>
      <c r="T2620" s="349"/>
    </row>
    <row r="2621" spans="12:20" x14ac:dyDescent="0.25">
      <c r="L2621" s="349"/>
      <c r="M2621" s="349"/>
      <c r="N2621" s="349"/>
      <c r="O2621" s="349"/>
      <c r="P2621" s="350"/>
      <c r="Q2621" s="349"/>
      <c r="R2621" s="349"/>
      <c r="S2621" s="349"/>
      <c r="T2621" s="349"/>
    </row>
    <row r="2622" spans="12:20" x14ac:dyDescent="0.25">
      <c r="L2622" s="349"/>
      <c r="M2622" s="349"/>
      <c r="N2622" s="349"/>
      <c r="O2622" s="349"/>
      <c r="P2622" s="350"/>
      <c r="Q2622" s="349"/>
      <c r="R2622" s="349"/>
      <c r="S2622" s="349"/>
      <c r="T2622" s="349"/>
    </row>
    <row r="2623" spans="12:20" x14ac:dyDescent="0.25">
      <c r="L2623" s="349"/>
      <c r="M2623" s="349"/>
      <c r="N2623" s="349"/>
      <c r="O2623" s="349"/>
      <c r="P2623" s="350"/>
      <c r="Q2623" s="349"/>
      <c r="R2623" s="349"/>
      <c r="S2623" s="349"/>
      <c r="T2623" s="349"/>
    </row>
    <row r="2624" spans="12:20" x14ac:dyDescent="0.25">
      <c r="L2624" s="349"/>
      <c r="M2624" s="349"/>
      <c r="N2624" s="349"/>
      <c r="O2624" s="349"/>
      <c r="P2624" s="350"/>
      <c r="Q2624" s="349"/>
      <c r="R2624" s="349"/>
      <c r="S2624" s="349"/>
      <c r="T2624" s="349"/>
    </row>
    <row r="2625" spans="12:20" x14ac:dyDescent="0.25">
      <c r="L2625" s="349"/>
      <c r="M2625" s="349"/>
      <c r="N2625" s="349"/>
      <c r="O2625" s="349"/>
      <c r="P2625" s="350"/>
      <c r="Q2625" s="349"/>
      <c r="R2625" s="349"/>
      <c r="S2625" s="349"/>
      <c r="T2625" s="349"/>
    </row>
    <row r="2626" spans="12:20" x14ac:dyDescent="0.25">
      <c r="L2626" s="349"/>
      <c r="M2626" s="349"/>
      <c r="N2626" s="349"/>
      <c r="O2626" s="349"/>
      <c r="P2626" s="350"/>
      <c r="Q2626" s="349"/>
      <c r="R2626" s="349"/>
      <c r="S2626" s="349"/>
      <c r="T2626" s="349"/>
    </row>
    <row r="2627" spans="12:20" x14ac:dyDescent="0.25">
      <c r="L2627" s="349"/>
      <c r="M2627" s="349"/>
      <c r="N2627" s="349"/>
      <c r="O2627" s="349"/>
      <c r="P2627" s="350"/>
      <c r="Q2627" s="349"/>
      <c r="R2627" s="349"/>
      <c r="S2627" s="349"/>
      <c r="T2627" s="349"/>
    </row>
    <row r="2628" spans="12:20" x14ac:dyDescent="0.25">
      <c r="L2628" s="349"/>
      <c r="M2628" s="349"/>
      <c r="N2628" s="349"/>
      <c r="O2628" s="349"/>
      <c r="P2628" s="350"/>
      <c r="Q2628" s="349"/>
      <c r="R2628" s="349"/>
      <c r="S2628" s="349"/>
      <c r="T2628" s="349"/>
    </row>
    <row r="2629" spans="12:20" x14ac:dyDescent="0.25">
      <c r="L2629" s="349"/>
      <c r="M2629" s="349"/>
      <c r="N2629" s="349"/>
      <c r="O2629" s="349"/>
      <c r="P2629" s="350"/>
      <c r="Q2629" s="349"/>
      <c r="R2629" s="349"/>
      <c r="S2629" s="349"/>
      <c r="T2629" s="349"/>
    </row>
    <row r="2630" spans="12:20" x14ac:dyDescent="0.25">
      <c r="L2630" s="349"/>
      <c r="M2630" s="349"/>
      <c r="N2630" s="349"/>
      <c r="O2630" s="349"/>
      <c r="P2630" s="350"/>
      <c r="Q2630" s="349"/>
      <c r="R2630" s="349"/>
      <c r="S2630" s="349"/>
      <c r="T2630" s="349"/>
    </row>
    <row r="2631" spans="12:20" x14ac:dyDescent="0.25">
      <c r="L2631" s="349"/>
      <c r="M2631" s="349"/>
      <c r="N2631" s="349"/>
      <c r="O2631" s="349"/>
      <c r="P2631" s="350"/>
      <c r="Q2631" s="349"/>
      <c r="R2631" s="349"/>
      <c r="S2631" s="349"/>
      <c r="T2631" s="349"/>
    </row>
    <row r="2632" spans="12:20" x14ac:dyDescent="0.25">
      <c r="L2632" s="349"/>
      <c r="M2632" s="349"/>
      <c r="N2632" s="349"/>
      <c r="O2632" s="349"/>
      <c r="P2632" s="350"/>
      <c r="Q2632" s="349"/>
      <c r="R2632" s="349"/>
      <c r="S2632" s="349"/>
      <c r="T2632" s="349"/>
    </row>
    <row r="2633" spans="12:20" x14ac:dyDescent="0.25">
      <c r="L2633" s="349"/>
      <c r="M2633" s="349"/>
      <c r="N2633" s="349"/>
      <c r="O2633" s="349"/>
      <c r="P2633" s="350"/>
      <c r="Q2633" s="349"/>
      <c r="R2633" s="349"/>
      <c r="S2633" s="349"/>
      <c r="T2633" s="349"/>
    </row>
    <row r="2634" spans="12:20" x14ac:dyDescent="0.25">
      <c r="L2634" s="349"/>
      <c r="M2634" s="349"/>
      <c r="N2634" s="349"/>
      <c r="O2634" s="349"/>
      <c r="P2634" s="350"/>
      <c r="Q2634" s="349"/>
      <c r="R2634" s="349"/>
      <c r="S2634" s="349"/>
      <c r="T2634" s="349"/>
    </row>
    <row r="2635" spans="12:20" x14ac:dyDescent="0.25">
      <c r="L2635" s="349"/>
      <c r="M2635" s="349"/>
      <c r="N2635" s="349"/>
      <c r="O2635" s="349"/>
      <c r="P2635" s="350"/>
      <c r="Q2635" s="349"/>
      <c r="R2635" s="349"/>
      <c r="S2635" s="349"/>
      <c r="T2635" s="349"/>
    </row>
    <row r="2636" spans="12:20" x14ac:dyDescent="0.25">
      <c r="L2636" s="349"/>
      <c r="M2636" s="349"/>
      <c r="N2636" s="349"/>
      <c r="O2636" s="349"/>
      <c r="P2636" s="350"/>
      <c r="Q2636" s="349"/>
      <c r="R2636" s="349"/>
      <c r="S2636" s="349"/>
      <c r="T2636" s="349"/>
    </row>
    <row r="2637" spans="12:20" x14ac:dyDescent="0.25">
      <c r="L2637" s="349"/>
      <c r="M2637" s="349"/>
      <c r="N2637" s="349"/>
      <c r="O2637" s="349"/>
      <c r="P2637" s="350"/>
      <c r="Q2637" s="349"/>
      <c r="R2637" s="349"/>
      <c r="S2637" s="349"/>
      <c r="T2637" s="349"/>
    </row>
    <row r="2638" spans="12:20" x14ac:dyDescent="0.25">
      <c r="L2638" s="349"/>
      <c r="M2638" s="349"/>
      <c r="N2638" s="349"/>
      <c r="O2638" s="349"/>
      <c r="P2638" s="350"/>
      <c r="Q2638" s="349"/>
      <c r="R2638" s="349"/>
      <c r="S2638" s="349"/>
      <c r="T2638" s="349"/>
    </row>
    <row r="2639" spans="12:20" x14ac:dyDescent="0.25">
      <c r="L2639" s="349"/>
      <c r="M2639" s="349"/>
      <c r="N2639" s="349"/>
      <c r="O2639" s="349"/>
      <c r="P2639" s="350"/>
      <c r="Q2639" s="349"/>
      <c r="R2639" s="349"/>
      <c r="S2639" s="349"/>
      <c r="T2639" s="349"/>
    </row>
    <row r="2640" spans="12:20" x14ac:dyDescent="0.25">
      <c r="L2640" s="349"/>
      <c r="M2640" s="349"/>
      <c r="N2640" s="349"/>
      <c r="O2640" s="349"/>
      <c r="P2640" s="350"/>
      <c r="Q2640" s="349"/>
      <c r="R2640" s="349"/>
      <c r="S2640" s="349"/>
      <c r="T2640" s="349"/>
    </row>
    <row r="2641" spans="12:20" x14ac:dyDescent="0.25">
      <c r="L2641" s="349"/>
      <c r="M2641" s="349"/>
      <c r="N2641" s="349"/>
      <c r="O2641" s="349"/>
      <c r="P2641" s="350"/>
      <c r="Q2641" s="349"/>
      <c r="R2641" s="349"/>
      <c r="S2641" s="349"/>
      <c r="T2641" s="349"/>
    </row>
    <row r="2642" spans="12:20" x14ac:dyDescent="0.25">
      <c r="L2642" s="349"/>
      <c r="M2642" s="349"/>
      <c r="N2642" s="349"/>
      <c r="O2642" s="349"/>
      <c r="P2642" s="350"/>
      <c r="Q2642" s="349"/>
      <c r="R2642" s="349"/>
      <c r="S2642" s="349"/>
      <c r="T2642" s="349"/>
    </row>
    <row r="2643" spans="12:20" x14ac:dyDescent="0.25">
      <c r="L2643" s="349"/>
      <c r="M2643" s="349"/>
      <c r="N2643" s="349"/>
      <c r="O2643" s="349"/>
      <c r="P2643" s="350"/>
      <c r="Q2643" s="349"/>
      <c r="R2643" s="349"/>
      <c r="S2643" s="349"/>
      <c r="T2643" s="349"/>
    </row>
    <row r="2644" spans="12:20" x14ac:dyDescent="0.25">
      <c r="L2644" s="349"/>
      <c r="M2644" s="349"/>
      <c r="N2644" s="349"/>
      <c r="O2644" s="349"/>
      <c r="P2644" s="350"/>
      <c r="Q2644" s="349"/>
      <c r="R2644" s="349"/>
      <c r="S2644" s="349"/>
      <c r="T2644" s="349"/>
    </row>
    <row r="2645" spans="12:20" x14ac:dyDescent="0.25">
      <c r="L2645" s="349"/>
      <c r="M2645" s="349"/>
      <c r="N2645" s="349"/>
      <c r="O2645" s="349"/>
      <c r="P2645" s="350"/>
      <c r="Q2645" s="349"/>
      <c r="R2645" s="349"/>
      <c r="S2645" s="349"/>
      <c r="T2645" s="349"/>
    </row>
    <row r="2646" spans="12:20" x14ac:dyDescent="0.25">
      <c r="L2646" s="349"/>
      <c r="M2646" s="349"/>
      <c r="N2646" s="349"/>
      <c r="O2646" s="349"/>
      <c r="P2646" s="350"/>
      <c r="Q2646" s="349"/>
      <c r="R2646" s="349"/>
      <c r="S2646" s="349"/>
      <c r="T2646" s="349"/>
    </row>
    <row r="2647" spans="12:20" x14ac:dyDescent="0.25">
      <c r="L2647" s="349"/>
      <c r="M2647" s="349"/>
      <c r="N2647" s="349"/>
      <c r="O2647" s="349"/>
      <c r="P2647" s="350"/>
      <c r="Q2647" s="349"/>
      <c r="R2647" s="349"/>
      <c r="S2647" s="349"/>
      <c r="T2647" s="349"/>
    </row>
    <row r="2648" spans="12:20" x14ac:dyDescent="0.25">
      <c r="L2648" s="349"/>
      <c r="M2648" s="349"/>
      <c r="N2648" s="349"/>
      <c r="O2648" s="349"/>
      <c r="P2648" s="350"/>
      <c r="Q2648" s="349"/>
      <c r="R2648" s="349"/>
      <c r="S2648" s="349"/>
      <c r="T2648" s="349"/>
    </row>
    <row r="2649" spans="12:20" x14ac:dyDescent="0.25">
      <c r="L2649" s="349"/>
      <c r="M2649" s="349"/>
      <c r="N2649" s="349"/>
      <c r="O2649" s="349"/>
      <c r="P2649" s="350"/>
      <c r="Q2649" s="349"/>
      <c r="R2649" s="349"/>
      <c r="S2649" s="349"/>
      <c r="T2649" s="349"/>
    </row>
    <row r="2650" spans="12:20" x14ac:dyDescent="0.25">
      <c r="L2650" s="349"/>
      <c r="M2650" s="349"/>
      <c r="N2650" s="349"/>
      <c r="O2650" s="349"/>
      <c r="P2650" s="350"/>
      <c r="Q2650" s="349"/>
      <c r="R2650" s="349"/>
      <c r="S2650" s="349"/>
      <c r="T2650" s="349"/>
    </row>
    <row r="2651" spans="12:20" x14ac:dyDescent="0.25">
      <c r="L2651" s="349"/>
      <c r="M2651" s="349"/>
      <c r="N2651" s="349"/>
      <c r="O2651" s="349"/>
      <c r="P2651" s="350"/>
      <c r="Q2651" s="349"/>
      <c r="R2651" s="349"/>
      <c r="S2651" s="349"/>
      <c r="T2651" s="349"/>
    </row>
    <row r="2652" spans="12:20" x14ac:dyDescent="0.25">
      <c r="L2652" s="349"/>
      <c r="M2652" s="349"/>
      <c r="N2652" s="349"/>
      <c r="O2652" s="349"/>
      <c r="P2652" s="350"/>
      <c r="Q2652" s="349"/>
      <c r="R2652" s="349"/>
      <c r="S2652" s="349"/>
      <c r="T2652" s="349"/>
    </row>
    <row r="2653" spans="12:20" x14ac:dyDescent="0.25">
      <c r="L2653" s="349"/>
      <c r="M2653" s="349"/>
      <c r="N2653" s="349"/>
      <c r="O2653" s="349"/>
      <c r="P2653" s="350"/>
      <c r="Q2653" s="349"/>
      <c r="R2653" s="349"/>
      <c r="S2653" s="349"/>
      <c r="T2653" s="349"/>
    </row>
    <row r="2654" spans="12:20" x14ac:dyDescent="0.25">
      <c r="L2654" s="349"/>
      <c r="M2654" s="349"/>
      <c r="N2654" s="349"/>
      <c r="O2654" s="349"/>
      <c r="P2654" s="350"/>
      <c r="Q2654" s="349"/>
      <c r="R2654" s="349"/>
      <c r="S2654" s="349"/>
      <c r="T2654" s="349"/>
    </row>
    <row r="2655" spans="12:20" x14ac:dyDescent="0.25">
      <c r="L2655" s="349"/>
      <c r="M2655" s="349"/>
      <c r="N2655" s="349"/>
      <c r="O2655" s="349"/>
      <c r="P2655" s="350"/>
      <c r="Q2655" s="349"/>
      <c r="R2655" s="349"/>
      <c r="S2655" s="349"/>
      <c r="T2655" s="349"/>
    </row>
    <row r="2656" spans="12:20" x14ac:dyDescent="0.25">
      <c r="L2656" s="349"/>
      <c r="M2656" s="349"/>
      <c r="N2656" s="349"/>
      <c r="O2656" s="349"/>
      <c r="P2656" s="350"/>
      <c r="Q2656" s="349"/>
      <c r="R2656" s="349"/>
      <c r="S2656" s="349"/>
      <c r="T2656" s="349"/>
    </row>
    <row r="2657" spans="12:20" x14ac:dyDescent="0.25">
      <c r="L2657" s="349"/>
      <c r="M2657" s="349"/>
      <c r="N2657" s="349"/>
      <c r="O2657" s="349"/>
      <c r="P2657" s="350"/>
      <c r="Q2657" s="349"/>
      <c r="R2657" s="349"/>
      <c r="S2657" s="349"/>
      <c r="T2657" s="349"/>
    </row>
    <row r="2658" spans="12:20" x14ac:dyDescent="0.25">
      <c r="L2658" s="349"/>
      <c r="M2658" s="349"/>
      <c r="N2658" s="349"/>
      <c r="O2658" s="349"/>
      <c r="P2658" s="350"/>
      <c r="Q2658" s="349"/>
      <c r="R2658" s="349"/>
      <c r="S2658" s="349"/>
      <c r="T2658" s="349"/>
    </row>
    <row r="2659" spans="12:20" x14ac:dyDescent="0.25">
      <c r="L2659" s="349"/>
      <c r="M2659" s="349"/>
      <c r="N2659" s="349"/>
      <c r="O2659" s="349"/>
      <c r="P2659" s="350"/>
      <c r="Q2659" s="349"/>
      <c r="R2659" s="349"/>
      <c r="S2659" s="349"/>
      <c r="T2659" s="349"/>
    </row>
    <row r="2660" spans="12:20" x14ac:dyDescent="0.25">
      <c r="L2660" s="349"/>
      <c r="M2660" s="349"/>
      <c r="N2660" s="349"/>
      <c r="O2660" s="349"/>
      <c r="P2660" s="350"/>
      <c r="Q2660" s="349"/>
      <c r="R2660" s="349"/>
      <c r="S2660" s="349"/>
      <c r="T2660" s="349"/>
    </row>
    <row r="2661" spans="12:20" x14ac:dyDescent="0.25">
      <c r="L2661" s="349"/>
      <c r="M2661" s="349"/>
      <c r="N2661" s="349"/>
      <c r="O2661" s="349"/>
      <c r="P2661" s="350"/>
      <c r="Q2661" s="349"/>
      <c r="R2661" s="349"/>
      <c r="S2661" s="349"/>
      <c r="T2661" s="349"/>
    </row>
    <row r="2662" spans="12:20" x14ac:dyDescent="0.25">
      <c r="L2662" s="349"/>
      <c r="M2662" s="349"/>
      <c r="N2662" s="349"/>
      <c r="O2662" s="349"/>
      <c r="P2662" s="350"/>
      <c r="Q2662" s="349"/>
      <c r="R2662" s="349"/>
      <c r="S2662" s="349"/>
      <c r="T2662" s="349"/>
    </row>
    <row r="2663" spans="12:20" x14ac:dyDescent="0.25">
      <c r="L2663" s="349"/>
      <c r="M2663" s="349"/>
      <c r="N2663" s="349"/>
      <c r="O2663" s="349"/>
      <c r="P2663" s="350"/>
      <c r="Q2663" s="349"/>
      <c r="R2663" s="349"/>
      <c r="S2663" s="349"/>
      <c r="T2663" s="349"/>
    </row>
    <row r="2664" spans="12:20" x14ac:dyDescent="0.25">
      <c r="L2664" s="349"/>
      <c r="M2664" s="349"/>
      <c r="N2664" s="349"/>
      <c r="O2664" s="349"/>
      <c r="P2664" s="350"/>
      <c r="Q2664" s="349"/>
      <c r="R2664" s="349"/>
      <c r="S2664" s="349"/>
      <c r="T2664" s="349"/>
    </row>
    <row r="2665" spans="12:20" x14ac:dyDescent="0.25">
      <c r="L2665" s="349"/>
      <c r="M2665" s="349"/>
      <c r="N2665" s="349"/>
      <c r="O2665" s="349"/>
      <c r="P2665" s="350"/>
      <c r="Q2665" s="349"/>
      <c r="R2665" s="349"/>
      <c r="S2665" s="349"/>
      <c r="T2665" s="349"/>
    </row>
    <row r="2666" spans="12:20" x14ac:dyDescent="0.25">
      <c r="L2666" s="349"/>
      <c r="M2666" s="349"/>
      <c r="N2666" s="349"/>
      <c r="O2666" s="349"/>
      <c r="P2666" s="350"/>
      <c r="Q2666" s="349"/>
      <c r="R2666" s="349"/>
      <c r="S2666" s="349"/>
      <c r="T2666" s="349"/>
    </row>
    <row r="2667" spans="12:20" x14ac:dyDescent="0.25">
      <c r="L2667" s="349"/>
      <c r="M2667" s="349"/>
      <c r="N2667" s="349"/>
      <c r="O2667" s="349"/>
      <c r="P2667" s="350"/>
      <c r="Q2667" s="349"/>
      <c r="R2667" s="349"/>
      <c r="S2667" s="349"/>
      <c r="T2667" s="349"/>
    </row>
    <row r="2668" spans="12:20" x14ac:dyDescent="0.25">
      <c r="L2668" s="349"/>
      <c r="M2668" s="349"/>
      <c r="N2668" s="349"/>
      <c r="O2668" s="349"/>
      <c r="P2668" s="350"/>
      <c r="Q2668" s="349"/>
      <c r="R2668" s="349"/>
      <c r="S2668" s="349"/>
      <c r="T2668" s="349"/>
    </row>
    <row r="2669" spans="12:20" x14ac:dyDescent="0.25">
      <c r="L2669" s="349"/>
      <c r="M2669" s="349"/>
      <c r="N2669" s="349"/>
      <c r="O2669" s="349"/>
      <c r="P2669" s="350"/>
      <c r="Q2669" s="349"/>
      <c r="R2669" s="349"/>
      <c r="S2669" s="349"/>
      <c r="T2669" s="349"/>
    </row>
    <row r="2670" spans="12:20" x14ac:dyDescent="0.25">
      <c r="L2670" s="349"/>
      <c r="M2670" s="349"/>
      <c r="N2670" s="349"/>
      <c r="O2670" s="349"/>
      <c r="P2670" s="350"/>
      <c r="Q2670" s="349"/>
      <c r="R2670" s="349"/>
      <c r="S2670" s="349"/>
      <c r="T2670" s="349"/>
    </row>
    <row r="2671" spans="12:20" x14ac:dyDescent="0.25">
      <c r="L2671" s="349"/>
      <c r="M2671" s="349"/>
      <c r="N2671" s="349"/>
      <c r="O2671" s="349"/>
      <c r="P2671" s="350"/>
      <c r="Q2671" s="349"/>
      <c r="R2671" s="349"/>
      <c r="S2671" s="349"/>
      <c r="T2671" s="349"/>
    </row>
    <row r="2672" spans="12:20" x14ac:dyDescent="0.25">
      <c r="L2672" s="349"/>
      <c r="M2672" s="349"/>
      <c r="N2672" s="349"/>
      <c r="O2672" s="349"/>
      <c r="P2672" s="350"/>
      <c r="Q2672" s="349"/>
      <c r="R2672" s="349"/>
      <c r="S2672" s="349"/>
      <c r="T2672" s="349"/>
    </row>
    <row r="2673" spans="12:20" x14ac:dyDescent="0.25">
      <c r="L2673" s="349"/>
      <c r="M2673" s="349"/>
      <c r="N2673" s="349"/>
      <c r="O2673" s="349"/>
      <c r="P2673" s="350"/>
      <c r="Q2673" s="349"/>
      <c r="R2673" s="349"/>
      <c r="S2673" s="349"/>
      <c r="T2673" s="349"/>
    </row>
    <row r="2674" spans="12:20" x14ac:dyDescent="0.25">
      <c r="L2674" s="349"/>
      <c r="M2674" s="349"/>
      <c r="N2674" s="349"/>
      <c r="O2674" s="349"/>
      <c r="P2674" s="350"/>
      <c r="Q2674" s="349"/>
      <c r="R2674" s="349"/>
      <c r="S2674" s="349"/>
      <c r="T2674" s="349"/>
    </row>
    <row r="2675" spans="12:20" x14ac:dyDescent="0.25">
      <c r="L2675" s="349"/>
      <c r="M2675" s="349"/>
      <c r="N2675" s="349"/>
      <c r="O2675" s="349"/>
      <c r="P2675" s="350"/>
      <c r="Q2675" s="349"/>
      <c r="R2675" s="349"/>
      <c r="S2675" s="349"/>
      <c r="T2675" s="349"/>
    </row>
    <row r="2676" spans="12:20" x14ac:dyDescent="0.25">
      <c r="L2676" s="349"/>
      <c r="M2676" s="349"/>
      <c r="N2676" s="349"/>
      <c r="O2676" s="349"/>
      <c r="P2676" s="350"/>
      <c r="Q2676" s="349"/>
      <c r="R2676" s="349"/>
      <c r="S2676" s="349"/>
      <c r="T2676" s="349"/>
    </row>
    <row r="2677" spans="12:20" x14ac:dyDescent="0.25">
      <c r="L2677" s="349"/>
      <c r="M2677" s="349"/>
      <c r="N2677" s="349"/>
      <c r="O2677" s="349"/>
      <c r="P2677" s="350"/>
      <c r="Q2677" s="349"/>
      <c r="R2677" s="349"/>
      <c r="S2677" s="349"/>
      <c r="T2677" s="349"/>
    </row>
    <row r="2678" spans="12:20" x14ac:dyDescent="0.25">
      <c r="L2678" s="349"/>
      <c r="M2678" s="349"/>
      <c r="N2678" s="349"/>
      <c r="O2678" s="349"/>
      <c r="P2678" s="350"/>
      <c r="Q2678" s="349"/>
      <c r="R2678" s="349"/>
      <c r="S2678" s="349"/>
      <c r="T2678" s="349"/>
    </row>
    <row r="2679" spans="12:20" x14ac:dyDescent="0.25">
      <c r="L2679" s="349"/>
      <c r="M2679" s="349"/>
      <c r="N2679" s="349"/>
      <c r="O2679" s="349"/>
      <c r="P2679" s="350"/>
      <c r="Q2679" s="349"/>
      <c r="R2679" s="349"/>
      <c r="S2679" s="349"/>
      <c r="T2679" s="349"/>
    </row>
    <row r="2680" spans="12:20" x14ac:dyDescent="0.25">
      <c r="L2680" s="349"/>
      <c r="M2680" s="349"/>
      <c r="N2680" s="349"/>
      <c r="O2680" s="349"/>
      <c r="P2680" s="350"/>
      <c r="Q2680" s="349"/>
      <c r="R2680" s="349"/>
      <c r="S2680" s="349"/>
      <c r="T2680" s="349"/>
    </row>
    <row r="2681" spans="12:20" x14ac:dyDescent="0.25">
      <c r="L2681" s="349"/>
      <c r="M2681" s="349"/>
      <c r="N2681" s="349"/>
      <c r="O2681" s="349"/>
      <c r="P2681" s="350"/>
      <c r="Q2681" s="349"/>
      <c r="R2681" s="349"/>
      <c r="S2681" s="349"/>
      <c r="T2681" s="349"/>
    </row>
    <row r="2682" spans="12:20" x14ac:dyDescent="0.25">
      <c r="L2682" s="349"/>
      <c r="M2682" s="349"/>
      <c r="N2682" s="349"/>
      <c r="O2682" s="349"/>
      <c r="P2682" s="350"/>
      <c r="Q2682" s="349"/>
      <c r="R2682" s="349"/>
      <c r="S2682" s="349"/>
      <c r="T2682" s="349"/>
    </row>
    <row r="2683" spans="12:20" x14ac:dyDescent="0.25">
      <c r="L2683" s="349"/>
      <c r="M2683" s="349"/>
      <c r="N2683" s="349"/>
      <c r="O2683" s="349"/>
      <c r="P2683" s="350"/>
      <c r="Q2683" s="349"/>
      <c r="R2683" s="349"/>
      <c r="S2683" s="349"/>
      <c r="T2683" s="349"/>
    </row>
    <row r="2684" spans="12:20" x14ac:dyDescent="0.25">
      <c r="L2684" s="349"/>
      <c r="M2684" s="349"/>
      <c r="N2684" s="349"/>
      <c r="O2684" s="349"/>
      <c r="P2684" s="350"/>
      <c r="Q2684" s="349"/>
      <c r="R2684" s="349"/>
      <c r="S2684" s="349"/>
      <c r="T2684" s="349"/>
    </row>
    <row r="2685" spans="12:20" x14ac:dyDescent="0.25">
      <c r="L2685" s="349"/>
      <c r="M2685" s="349"/>
      <c r="N2685" s="349"/>
      <c r="O2685" s="349"/>
      <c r="P2685" s="350"/>
      <c r="Q2685" s="349"/>
      <c r="R2685" s="349"/>
      <c r="S2685" s="349"/>
      <c r="T2685" s="349"/>
    </row>
    <row r="2686" spans="12:20" x14ac:dyDescent="0.25">
      <c r="L2686" s="349"/>
      <c r="M2686" s="349"/>
      <c r="N2686" s="349"/>
      <c r="O2686" s="349"/>
      <c r="P2686" s="350"/>
      <c r="Q2686" s="349"/>
      <c r="R2686" s="349"/>
      <c r="S2686" s="349"/>
      <c r="T2686" s="349"/>
    </row>
    <row r="2687" spans="12:20" x14ac:dyDescent="0.25">
      <c r="L2687" s="349"/>
      <c r="M2687" s="349"/>
      <c r="N2687" s="349"/>
      <c r="O2687" s="349"/>
      <c r="P2687" s="350"/>
      <c r="Q2687" s="349"/>
      <c r="R2687" s="349"/>
      <c r="S2687" s="349"/>
      <c r="T2687" s="349"/>
    </row>
    <row r="2688" spans="12:20" x14ac:dyDescent="0.25">
      <c r="L2688" s="349"/>
      <c r="M2688" s="349"/>
      <c r="N2688" s="349"/>
      <c r="O2688" s="349"/>
      <c r="P2688" s="350"/>
      <c r="Q2688" s="349"/>
      <c r="R2688" s="349"/>
      <c r="S2688" s="349"/>
      <c r="T2688" s="349"/>
    </row>
    <row r="2689" spans="12:20" x14ac:dyDescent="0.25">
      <c r="L2689" s="349"/>
      <c r="M2689" s="349"/>
      <c r="N2689" s="349"/>
      <c r="O2689" s="349"/>
      <c r="P2689" s="350"/>
      <c r="Q2689" s="349"/>
      <c r="R2689" s="349"/>
      <c r="S2689" s="349"/>
      <c r="T2689" s="349"/>
    </row>
    <row r="2690" spans="12:20" x14ac:dyDescent="0.25">
      <c r="L2690" s="349"/>
      <c r="M2690" s="349"/>
      <c r="N2690" s="349"/>
      <c r="O2690" s="349"/>
      <c r="P2690" s="350"/>
      <c r="Q2690" s="349"/>
      <c r="R2690" s="349"/>
      <c r="S2690" s="349"/>
      <c r="T2690" s="349"/>
    </row>
    <row r="2691" spans="12:20" x14ac:dyDescent="0.25">
      <c r="L2691" s="349"/>
      <c r="M2691" s="349"/>
      <c r="N2691" s="349"/>
      <c r="O2691" s="349"/>
      <c r="P2691" s="350"/>
      <c r="Q2691" s="349"/>
      <c r="R2691" s="349"/>
      <c r="S2691" s="349"/>
      <c r="T2691" s="349"/>
    </row>
    <row r="2692" spans="12:20" x14ac:dyDescent="0.25">
      <c r="L2692" s="349"/>
      <c r="M2692" s="349"/>
      <c r="N2692" s="349"/>
      <c r="O2692" s="349"/>
      <c r="P2692" s="350"/>
      <c r="Q2692" s="349"/>
      <c r="R2692" s="349"/>
      <c r="S2692" s="349"/>
      <c r="T2692" s="349"/>
    </row>
    <row r="2693" spans="12:20" x14ac:dyDescent="0.25">
      <c r="L2693" s="349"/>
      <c r="M2693" s="349"/>
      <c r="N2693" s="349"/>
      <c r="O2693" s="349"/>
      <c r="P2693" s="350"/>
      <c r="Q2693" s="349"/>
      <c r="R2693" s="349"/>
      <c r="S2693" s="349"/>
      <c r="T2693" s="349"/>
    </row>
    <row r="2694" spans="12:20" x14ac:dyDescent="0.25">
      <c r="L2694" s="349"/>
      <c r="M2694" s="349"/>
      <c r="N2694" s="349"/>
      <c r="O2694" s="349"/>
      <c r="P2694" s="350"/>
      <c r="Q2694" s="349"/>
      <c r="R2694" s="349"/>
      <c r="S2694" s="349"/>
      <c r="T2694" s="349"/>
    </row>
    <row r="2695" spans="12:20" x14ac:dyDescent="0.25">
      <c r="L2695" s="349"/>
      <c r="M2695" s="349"/>
      <c r="N2695" s="349"/>
      <c r="O2695" s="349"/>
      <c r="P2695" s="350"/>
      <c r="Q2695" s="349"/>
      <c r="R2695" s="349"/>
      <c r="S2695" s="349"/>
      <c r="T2695" s="349"/>
    </row>
    <row r="2696" spans="12:20" x14ac:dyDescent="0.25">
      <c r="L2696" s="349"/>
      <c r="M2696" s="349"/>
      <c r="N2696" s="349"/>
      <c r="O2696" s="349"/>
      <c r="P2696" s="350"/>
      <c r="Q2696" s="349"/>
      <c r="R2696" s="349"/>
      <c r="S2696" s="349"/>
      <c r="T2696" s="349"/>
    </row>
    <row r="2697" spans="12:20" x14ac:dyDescent="0.25">
      <c r="L2697" s="349"/>
      <c r="M2697" s="349"/>
      <c r="N2697" s="349"/>
      <c r="O2697" s="349"/>
      <c r="P2697" s="350"/>
      <c r="Q2697" s="349"/>
      <c r="R2697" s="349"/>
      <c r="S2697" s="349"/>
      <c r="T2697" s="349"/>
    </row>
    <row r="2698" spans="12:20" x14ac:dyDescent="0.25">
      <c r="L2698" s="349"/>
      <c r="M2698" s="349"/>
      <c r="N2698" s="349"/>
      <c r="O2698" s="349"/>
      <c r="P2698" s="350"/>
      <c r="Q2698" s="349"/>
      <c r="R2698" s="349"/>
      <c r="S2698" s="349"/>
      <c r="T2698" s="349"/>
    </row>
    <row r="2699" spans="12:20" x14ac:dyDescent="0.25">
      <c r="L2699" s="349"/>
      <c r="M2699" s="349"/>
      <c r="N2699" s="349"/>
      <c r="O2699" s="349"/>
      <c r="P2699" s="350"/>
      <c r="Q2699" s="349"/>
      <c r="R2699" s="349"/>
      <c r="S2699" s="349"/>
      <c r="T2699" s="349"/>
    </row>
    <row r="2700" spans="12:20" x14ac:dyDescent="0.25">
      <c r="L2700" s="349"/>
      <c r="M2700" s="349"/>
      <c r="N2700" s="349"/>
      <c r="O2700" s="349"/>
      <c r="P2700" s="350"/>
      <c r="Q2700" s="349"/>
      <c r="R2700" s="349"/>
      <c r="S2700" s="349"/>
      <c r="T2700" s="349"/>
    </row>
    <row r="2701" spans="12:20" x14ac:dyDescent="0.25">
      <c r="L2701" s="349"/>
      <c r="M2701" s="349"/>
      <c r="N2701" s="349"/>
      <c r="O2701" s="349"/>
      <c r="P2701" s="350"/>
      <c r="Q2701" s="349"/>
      <c r="R2701" s="349"/>
      <c r="S2701" s="349"/>
      <c r="T2701" s="349"/>
    </row>
    <row r="2702" spans="12:20" x14ac:dyDescent="0.25">
      <c r="L2702" s="349"/>
      <c r="M2702" s="349"/>
      <c r="N2702" s="349"/>
      <c r="O2702" s="349"/>
      <c r="P2702" s="350"/>
      <c r="Q2702" s="349"/>
      <c r="R2702" s="349"/>
      <c r="S2702" s="349"/>
      <c r="T2702" s="349"/>
    </row>
    <row r="2703" spans="12:20" x14ac:dyDescent="0.25">
      <c r="L2703" s="349"/>
      <c r="M2703" s="349"/>
      <c r="N2703" s="349"/>
      <c r="O2703" s="349"/>
      <c r="P2703" s="350"/>
      <c r="Q2703" s="349"/>
      <c r="R2703" s="349"/>
      <c r="S2703" s="349"/>
      <c r="T2703" s="349"/>
    </row>
    <row r="2704" spans="12:20" x14ac:dyDescent="0.25">
      <c r="L2704" s="349"/>
      <c r="M2704" s="349"/>
      <c r="N2704" s="349"/>
      <c r="O2704" s="349"/>
      <c r="P2704" s="350"/>
      <c r="Q2704" s="349"/>
      <c r="R2704" s="349"/>
      <c r="S2704" s="349"/>
      <c r="T2704" s="349"/>
    </row>
    <row r="2705" spans="12:20" x14ac:dyDescent="0.25">
      <c r="L2705" s="349"/>
      <c r="M2705" s="349"/>
      <c r="N2705" s="349"/>
      <c r="O2705" s="349"/>
      <c r="P2705" s="350"/>
      <c r="Q2705" s="349"/>
      <c r="R2705" s="349"/>
      <c r="S2705" s="349"/>
      <c r="T2705" s="349"/>
    </row>
    <row r="2706" spans="12:20" x14ac:dyDescent="0.25">
      <c r="L2706" s="349"/>
      <c r="M2706" s="349"/>
      <c r="N2706" s="349"/>
      <c r="O2706" s="349"/>
      <c r="P2706" s="350"/>
      <c r="Q2706" s="349"/>
      <c r="R2706" s="349"/>
      <c r="S2706" s="349"/>
      <c r="T2706" s="349"/>
    </row>
    <row r="2707" spans="12:20" x14ac:dyDescent="0.25">
      <c r="L2707" s="349"/>
      <c r="M2707" s="349"/>
      <c r="N2707" s="349"/>
      <c r="O2707" s="349"/>
      <c r="P2707" s="350"/>
      <c r="Q2707" s="349"/>
      <c r="R2707" s="349"/>
      <c r="S2707" s="349"/>
      <c r="T2707" s="349"/>
    </row>
    <row r="2708" spans="12:20" x14ac:dyDescent="0.25">
      <c r="L2708" s="349"/>
      <c r="M2708" s="349"/>
      <c r="N2708" s="349"/>
      <c r="O2708" s="349"/>
      <c r="P2708" s="350"/>
      <c r="Q2708" s="349"/>
      <c r="R2708" s="349"/>
      <c r="S2708" s="349"/>
      <c r="T2708" s="349"/>
    </row>
    <row r="2709" spans="12:20" x14ac:dyDescent="0.25">
      <c r="L2709" s="349"/>
      <c r="M2709" s="349"/>
      <c r="N2709" s="349"/>
      <c r="O2709" s="349"/>
      <c r="P2709" s="350"/>
      <c r="Q2709" s="349"/>
      <c r="R2709" s="349"/>
      <c r="S2709" s="349"/>
      <c r="T2709" s="349"/>
    </row>
    <row r="2710" spans="12:20" x14ac:dyDescent="0.25">
      <c r="L2710" s="349"/>
      <c r="M2710" s="349"/>
      <c r="N2710" s="349"/>
      <c r="O2710" s="349"/>
      <c r="P2710" s="350"/>
      <c r="Q2710" s="349"/>
      <c r="R2710" s="349"/>
      <c r="S2710" s="349"/>
      <c r="T2710" s="349"/>
    </row>
    <row r="2711" spans="12:20" x14ac:dyDescent="0.25">
      <c r="L2711" s="349"/>
      <c r="M2711" s="349"/>
      <c r="N2711" s="349"/>
      <c r="O2711" s="349"/>
      <c r="P2711" s="350"/>
      <c r="Q2711" s="349"/>
      <c r="R2711" s="349"/>
      <c r="S2711" s="349"/>
      <c r="T2711" s="349"/>
    </row>
    <row r="2712" spans="12:20" x14ac:dyDescent="0.25">
      <c r="L2712" s="349"/>
      <c r="M2712" s="349"/>
      <c r="N2712" s="349"/>
      <c r="O2712" s="349"/>
      <c r="P2712" s="350"/>
      <c r="Q2712" s="349"/>
      <c r="R2712" s="349"/>
      <c r="S2712" s="349"/>
      <c r="T2712" s="349"/>
    </row>
    <row r="2713" spans="12:20" x14ac:dyDescent="0.25">
      <c r="L2713" s="349"/>
      <c r="M2713" s="349"/>
      <c r="N2713" s="349"/>
      <c r="O2713" s="349"/>
      <c r="P2713" s="350"/>
      <c r="Q2713" s="349"/>
      <c r="R2713" s="349"/>
      <c r="S2713" s="349"/>
      <c r="T2713" s="349"/>
    </row>
    <row r="2714" spans="12:20" x14ac:dyDescent="0.25">
      <c r="L2714" s="349"/>
      <c r="M2714" s="349"/>
      <c r="N2714" s="349"/>
      <c r="O2714" s="349"/>
      <c r="P2714" s="350"/>
      <c r="Q2714" s="349"/>
      <c r="R2714" s="349"/>
      <c r="S2714" s="349"/>
      <c r="T2714" s="349"/>
    </row>
    <row r="2715" spans="12:20" x14ac:dyDescent="0.25">
      <c r="L2715" s="349"/>
      <c r="M2715" s="349"/>
      <c r="N2715" s="349"/>
      <c r="O2715" s="349"/>
      <c r="P2715" s="350"/>
      <c r="Q2715" s="349"/>
      <c r="R2715" s="349"/>
      <c r="S2715" s="349"/>
      <c r="T2715" s="349"/>
    </row>
    <row r="2716" spans="12:20" x14ac:dyDescent="0.25">
      <c r="L2716" s="349"/>
      <c r="M2716" s="349"/>
      <c r="N2716" s="349"/>
      <c r="O2716" s="349"/>
      <c r="P2716" s="350"/>
      <c r="Q2716" s="349"/>
      <c r="R2716" s="349"/>
      <c r="S2716" s="349"/>
      <c r="T2716" s="349"/>
    </row>
    <row r="2717" spans="12:20" x14ac:dyDescent="0.25">
      <c r="L2717" s="349"/>
      <c r="M2717" s="349"/>
      <c r="N2717" s="349"/>
      <c r="O2717" s="349"/>
      <c r="P2717" s="350"/>
      <c r="Q2717" s="349"/>
      <c r="R2717" s="349"/>
      <c r="S2717" s="349"/>
      <c r="T2717" s="349"/>
    </row>
    <row r="2718" spans="12:20" x14ac:dyDescent="0.25">
      <c r="L2718" s="349"/>
      <c r="M2718" s="349"/>
      <c r="N2718" s="349"/>
      <c r="O2718" s="349"/>
      <c r="P2718" s="350"/>
      <c r="Q2718" s="349"/>
      <c r="R2718" s="349"/>
      <c r="S2718" s="349"/>
      <c r="T2718" s="349"/>
    </row>
    <row r="2719" spans="12:20" x14ac:dyDescent="0.25">
      <c r="L2719" s="349"/>
      <c r="M2719" s="349"/>
      <c r="N2719" s="349"/>
      <c r="O2719" s="349"/>
      <c r="P2719" s="350"/>
      <c r="Q2719" s="349"/>
      <c r="R2719" s="349"/>
      <c r="S2719" s="349"/>
      <c r="T2719" s="349"/>
    </row>
    <row r="2720" spans="12:20" x14ac:dyDescent="0.25">
      <c r="L2720" s="349"/>
      <c r="M2720" s="349"/>
      <c r="N2720" s="349"/>
      <c r="O2720" s="349"/>
      <c r="P2720" s="350"/>
      <c r="Q2720" s="349"/>
      <c r="R2720" s="349"/>
      <c r="S2720" s="349"/>
      <c r="T2720" s="349"/>
    </row>
    <row r="2721" spans="12:20" x14ac:dyDescent="0.25">
      <c r="L2721" s="349"/>
      <c r="M2721" s="349"/>
      <c r="N2721" s="349"/>
      <c r="O2721" s="349"/>
      <c r="P2721" s="350"/>
      <c r="Q2721" s="349"/>
      <c r="R2721" s="349"/>
      <c r="S2721" s="349"/>
      <c r="T2721" s="349"/>
    </row>
    <row r="2722" spans="12:20" x14ac:dyDescent="0.25">
      <c r="L2722" s="349"/>
      <c r="M2722" s="349"/>
      <c r="N2722" s="349"/>
      <c r="O2722" s="349"/>
      <c r="P2722" s="350"/>
      <c r="Q2722" s="349"/>
      <c r="R2722" s="349"/>
      <c r="S2722" s="349"/>
      <c r="T2722" s="349"/>
    </row>
    <row r="2723" spans="12:20" x14ac:dyDescent="0.25">
      <c r="L2723" s="349"/>
      <c r="M2723" s="349"/>
      <c r="N2723" s="349"/>
      <c r="O2723" s="349"/>
      <c r="P2723" s="350"/>
      <c r="Q2723" s="349"/>
      <c r="R2723" s="349"/>
      <c r="S2723" s="349"/>
      <c r="T2723" s="349"/>
    </row>
    <row r="2724" spans="12:20" x14ac:dyDescent="0.25">
      <c r="L2724" s="349"/>
      <c r="M2724" s="349"/>
      <c r="N2724" s="349"/>
      <c r="O2724" s="349"/>
      <c r="P2724" s="350"/>
      <c r="Q2724" s="349"/>
      <c r="R2724" s="349"/>
      <c r="S2724" s="349"/>
      <c r="T2724" s="349"/>
    </row>
    <row r="2725" spans="12:20" x14ac:dyDescent="0.25">
      <c r="L2725" s="349"/>
      <c r="M2725" s="349"/>
      <c r="N2725" s="349"/>
      <c r="O2725" s="349"/>
      <c r="P2725" s="350"/>
      <c r="Q2725" s="349"/>
      <c r="R2725" s="349"/>
      <c r="S2725" s="349"/>
      <c r="T2725" s="349"/>
    </row>
    <row r="2726" spans="12:20" x14ac:dyDescent="0.25">
      <c r="L2726" s="349"/>
      <c r="M2726" s="349"/>
      <c r="N2726" s="349"/>
      <c r="O2726" s="349"/>
      <c r="P2726" s="350"/>
      <c r="Q2726" s="349"/>
      <c r="R2726" s="349"/>
      <c r="S2726" s="349"/>
      <c r="T2726" s="349"/>
    </row>
    <row r="2727" spans="12:20" x14ac:dyDescent="0.25">
      <c r="L2727" s="349"/>
      <c r="M2727" s="349"/>
      <c r="N2727" s="349"/>
      <c r="O2727" s="349"/>
      <c r="P2727" s="350"/>
      <c r="Q2727" s="349"/>
      <c r="R2727" s="349"/>
      <c r="S2727" s="349"/>
      <c r="T2727" s="349"/>
    </row>
    <row r="2728" spans="12:20" x14ac:dyDescent="0.25">
      <c r="L2728" s="349"/>
      <c r="M2728" s="349"/>
      <c r="N2728" s="349"/>
      <c r="O2728" s="349"/>
      <c r="P2728" s="350"/>
      <c r="Q2728" s="349"/>
      <c r="R2728" s="349"/>
      <c r="S2728" s="349"/>
      <c r="T2728" s="349"/>
    </row>
    <row r="2729" spans="12:20" x14ac:dyDescent="0.25">
      <c r="L2729" s="349"/>
      <c r="M2729" s="349"/>
      <c r="N2729" s="349"/>
      <c r="O2729" s="349"/>
      <c r="P2729" s="350"/>
      <c r="Q2729" s="349"/>
      <c r="R2729" s="349"/>
      <c r="S2729" s="349"/>
      <c r="T2729" s="349"/>
    </row>
    <row r="2730" spans="12:20" x14ac:dyDescent="0.25">
      <c r="L2730" s="349"/>
      <c r="M2730" s="349"/>
      <c r="N2730" s="349"/>
      <c r="O2730" s="349"/>
      <c r="P2730" s="350"/>
      <c r="Q2730" s="349"/>
      <c r="R2730" s="349"/>
      <c r="S2730" s="349"/>
      <c r="T2730" s="349"/>
    </row>
    <row r="2731" spans="12:20" x14ac:dyDescent="0.25">
      <c r="L2731" s="349"/>
      <c r="M2731" s="349"/>
      <c r="N2731" s="349"/>
      <c r="O2731" s="349"/>
      <c r="P2731" s="350"/>
      <c r="Q2731" s="349"/>
      <c r="R2731" s="349"/>
      <c r="S2731" s="349"/>
      <c r="T2731" s="349"/>
    </row>
    <row r="2732" spans="12:20" x14ac:dyDescent="0.25">
      <c r="L2732" s="349"/>
      <c r="M2732" s="349"/>
      <c r="N2732" s="349"/>
      <c r="O2732" s="349"/>
      <c r="P2732" s="350"/>
      <c r="Q2732" s="349"/>
      <c r="R2732" s="349"/>
      <c r="S2732" s="349"/>
      <c r="T2732" s="349"/>
    </row>
    <row r="2733" spans="12:20" x14ac:dyDescent="0.25">
      <c r="L2733" s="349"/>
      <c r="M2733" s="349"/>
      <c r="N2733" s="349"/>
      <c r="O2733" s="349"/>
      <c r="P2733" s="350"/>
      <c r="Q2733" s="349"/>
      <c r="R2733" s="349"/>
      <c r="S2733" s="349"/>
      <c r="T2733" s="349"/>
    </row>
    <row r="2734" spans="12:20" x14ac:dyDescent="0.25">
      <c r="L2734" s="349"/>
      <c r="M2734" s="349"/>
      <c r="N2734" s="349"/>
      <c r="O2734" s="349"/>
      <c r="P2734" s="350"/>
      <c r="Q2734" s="349"/>
      <c r="R2734" s="349"/>
      <c r="S2734" s="349"/>
      <c r="T2734" s="349"/>
    </row>
    <row r="2735" spans="12:20" x14ac:dyDescent="0.25">
      <c r="L2735" s="349"/>
      <c r="M2735" s="349"/>
      <c r="N2735" s="349"/>
      <c r="O2735" s="349"/>
      <c r="P2735" s="350"/>
      <c r="Q2735" s="349"/>
      <c r="R2735" s="349"/>
      <c r="S2735" s="349"/>
      <c r="T2735" s="349"/>
    </row>
    <row r="2736" spans="12:20" x14ac:dyDescent="0.25">
      <c r="L2736" s="349"/>
      <c r="M2736" s="349"/>
      <c r="N2736" s="349"/>
      <c r="O2736" s="349"/>
      <c r="P2736" s="350"/>
      <c r="Q2736" s="349"/>
      <c r="R2736" s="349"/>
      <c r="S2736" s="349"/>
      <c r="T2736" s="349"/>
    </row>
    <row r="2737" spans="12:20" x14ac:dyDescent="0.25">
      <c r="L2737" s="349"/>
      <c r="M2737" s="349"/>
      <c r="N2737" s="349"/>
      <c r="O2737" s="349"/>
      <c r="P2737" s="350"/>
      <c r="Q2737" s="349"/>
      <c r="R2737" s="349"/>
      <c r="S2737" s="349"/>
      <c r="T2737" s="349"/>
    </row>
    <row r="2738" spans="12:20" x14ac:dyDescent="0.25">
      <c r="L2738" s="349"/>
      <c r="M2738" s="349"/>
      <c r="N2738" s="349"/>
      <c r="O2738" s="349"/>
      <c r="P2738" s="350"/>
      <c r="Q2738" s="349"/>
      <c r="R2738" s="349"/>
      <c r="S2738" s="349"/>
      <c r="T2738" s="349"/>
    </row>
    <row r="2739" spans="12:20" x14ac:dyDescent="0.25">
      <c r="L2739" s="349"/>
      <c r="M2739" s="349"/>
      <c r="N2739" s="349"/>
      <c r="O2739" s="349"/>
      <c r="P2739" s="350"/>
      <c r="Q2739" s="349"/>
      <c r="R2739" s="349"/>
      <c r="S2739" s="349"/>
      <c r="T2739" s="349"/>
    </row>
    <row r="2740" spans="12:20" x14ac:dyDescent="0.25">
      <c r="L2740" s="349"/>
      <c r="M2740" s="349"/>
      <c r="N2740" s="349"/>
      <c r="O2740" s="349"/>
      <c r="P2740" s="350"/>
      <c r="Q2740" s="349"/>
      <c r="R2740" s="349"/>
      <c r="S2740" s="349"/>
      <c r="T2740" s="349"/>
    </row>
    <row r="2741" spans="12:20" x14ac:dyDescent="0.25">
      <c r="L2741" s="349"/>
      <c r="M2741" s="349"/>
      <c r="N2741" s="349"/>
      <c r="O2741" s="349"/>
      <c r="P2741" s="350"/>
      <c r="Q2741" s="349"/>
      <c r="R2741" s="349"/>
      <c r="S2741" s="349"/>
      <c r="T2741" s="349"/>
    </row>
    <row r="2742" spans="12:20" x14ac:dyDescent="0.25">
      <c r="L2742" s="349"/>
      <c r="M2742" s="349"/>
      <c r="N2742" s="349"/>
      <c r="O2742" s="349"/>
      <c r="P2742" s="350"/>
      <c r="Q2742" s="349"/>
      <c r="R2742" s="349"/>
      <c r="S2742" s="349"/>
      <c r="T2742" s="349"/>
    </row>
    <row r="2743" spans="12:20" x14ac:dyDescent="0.25">
      <c r="L2743" s="349"/>
      <c r="M2743" s="349"/>
      <c r="N2743" s="349"/>
      <c r="O2743" s="349"/>
      <c r="P2743" s="350"/>
      <c r="Q2743" s="349"/>
      <c r="R2743" s="349"/>
      <c r="S2743" s="349"/>
      <c r="T2743" s="349"/>
    </row>
    <row r="2744" spans="12:20" x14ac:dyDescent="0.25">
      <c r="L2744" s="349"/>
      <c r="M2744" s="349"/>
      <c r="N2744" s="349"/>
      <c r="O2744" s="349"/>
      <c r="P2744" s="350"/>
      <c r="Q2744" s="349"/>
      <c r="R2744" s="349"/>
      <c r="S2744" s="349"/>
      <c r="T2744" s="349"/>
    </row>
    <row r="2745" spans="12:20" x14ac:dyDescent="0.25">
      <c r="L2745" s="349"/>
      <c r="M2745" s="349"/>
      <c r="N2745" s="349"/>
      <c r="O2745" s="349"/>
      <c r="P2745" s="350"/>
      <c r="Q2745" s="349"/>
      <c r="R2745" s="349"/>
      <c r="S2745" s="349"/>
      <c r="T2745" s="349"/>
    </row>
    <row r="2746" spans="12:20" x14ac:dyDescent="0.25">
      <c r="L2746" s="349"/>
      <c r="M2746" s="349"/>
      <c r="N2746" s="349"/>
      <c r="O2746" s="349"/>
      <c r="P2746" s="350"/>
      <c r="Q2746" s="349"/>
      <c r="R2746" s="349"/>
      <c r="S2746" s="349"/>
      <c r="T2746" s="349"/>
    </row>
    <row r="2747" spans="12:20" x14ac:dyDescent="0.25">
      <c r="L2747" s="349"/>
      <c r="M2747" s="349"/>
      <c r="N2747" s="349"/>
      <c r="O2747" s="349"/>
      <c r="P2747" s="350"/>
      <c r="Q2747" s="349"/>
      <c r="R2747" s="349"/>
      <c r="S2747" s="349"/>
      <c r="T2747" s="349"/>
    </row>
    <row r="2748" spans="12:20" x14ac:dyDescent="0.25">
      <c r="L2748" s="349"/>
      <c r="M2748" s="349"/>
      <c r="N2748" s="349"/>
      <c r="O2748" s="349"/>
      <c r="P2748" s="350"/>
      <c r="Q2748" s="349"/>
      <c r="R2748" s="349"/>
      <c r="S2748" s="349"/>
      <c r="T2748" s="349"/>
    </row>
    <row r="2749" spans="12:20" x14ac:dyDescent="0.25">
      <c r="L2749" s="349"/>
      <c r="M2749" s="349"/>
      <c r="N2749" s="349"/>
      <c r="O2749" s="349"/>
      <c r="P2749" s="350"/>
      <c r="Q2749" s="349"/>
      <c r="R2749" s="349"/>
      <c r="S2749" s="349"/>
      <c r="T2749" s="349"/>
    </row>
    <row r="2750" spans="12:20" x14ac:dyDescent="0.25">
      <c r="L2750" s="349"/>
      <c r="M2750" s="349"/>
      <c r="N2750" s="349"/>
      <c r="O2750" s="349"/>
      <c r="P2750" s="350"/>
      <c r="Q2750" s="349"/>
      <c r="R2750" s="349"/>
      <c r="S2750" s="349"/>
      <c r="T2750" s="349"/>
    </row>
    <row r="2751" spans="12:20" x14ac:dyDescent="0.25">
      <c r="L2751" s="349"/>
      <c r="M2751" s="349"/>
      <c r="N2751" s="349"/>
      <c r="O2751" s="349"/>
      <c r="P2751" s="350"/>
      <c r="Q2751" s="349"/>
      <c r="R2751" s="349"/>
      <c r="S2751" s="349"/>
      <c r="T2751" s="349"/>
    </row>
    <row r="2752" spans="12:20" x14ac:dyDescent="0.25">
      <c r="L2752" s="349"/>
      <c r="M2752" s="349"/>
      <c r="N2752" s="349"/>
      <c r="O2752" s="349"/>
      <c r="P2752" s="350"/>
      <c r="Q2752" s="349"/>
      <c r="R2752" s="349"/>
      <c r="S2752" s="349"/>
      <c r="T2752" s="349"/>
    </row>
    <row r="2753" spans="12:20" x14ac:dyDescent="0.25">
      <c r="L2753" s="349"/>
      <c r="M2753" s="349"/>
      <c r="N2753" s="349"/>
      <c r="O2753" s="349"/>
      <c r="P2753" s="350"/>
      <c r="Q2753" s="349"/>
      <c r="R2753" s="349"/>
      <c r="S2753" s="349"/>
      <c r="T2753" s="349"/>
    </row>
    <row r="2754" spans="12:20" x14ac:dyDescent="0.25">
      <c r="L2754" s="349"/>
      <c r="M2754" s="349"/>
      <c r="N2754" s="349"/>
      <c r="O2754" s="349"/>
      <c r="P2754" s="350"/>
      <c r="Q2754" s="349"/>
      <c r="R2754" s="349"/>
      <c r="S2754" s="349"/>
      <c r="T2754" s="349"/>
    </row>
    <row r="2755" spans="12:20" x14ac:dyDescent="0.25">
      <c r="L2755" s="349"/>
      <c r="M2755" s="349"/>
      <c r="N2755" s="349"/>
      <c r="O2755" s="349"/>
      <c r="P2755" s="350"/>
      <c r="Q2755" s="349"/>
      <c r="R2755" s="349"/>
      <c r="S2755" s="349"/>
      <c r="T2755" s="349"/>
    </row>
    <row r="2756" spans="12:20" x14ac:dyDescent="0.25">
      <c r="L2756" s="349"/>
      <c r="M2756" s="349"/>
      <c r="N2756" s="349"/>
      <c r="O2756" s="349"/>
      <c r="P2756" s="350"/>
      <c r="Q2756" s="349"/>
      <c r="R2756" s="349"/>
      <c r="S2756" s="349"/>
      <c r="T2756" s="349"/>
    </row>
    <row r="2757" spans="12:20" x14ac:dyDescent="0.25">
      <c r="L2757" s="349"/>
      <c r="M2757" s="349"/>
      <c r="N2757" s="349"/>
      <c r="O2757" s="349"/>
      <c r="P2757" s="350"/>
      <c r="Q2757" s="349"/>
      <c r="R2757" s="349"/>
      <c r="S2757" s="349"/>
      <c r="T2757" s="349"/>
    </row>
    <row r="2758" spans="12:20" x14ac:dyDescent="0.25">
      <c r="L2758" s="349"/>
      <c r="M2758" s="349"/>
      <c r="N2758" s="349"/>
      <c r="O2758" s="349"/>
      <c r="P2758" s="350"/>
      <c r="Q2758" s="349"/>
      <c r="R2758" s="349"/>
      <c r="S2758" s="349"/>
      <c r="T2758" s="349"/>
    </row>
    <row r="2759" spans="12:20" x14ac:dyDescent="0.25">
      <c r="L2759" s="349"/>
      <c r="M2759" s="349"/>
      <c r="N2759" s="349"/>
      <c r="O2759" s="349"/>
      <c r="P2759" s="350"/>
      <c r="Q2759" s="349"/>
      <c r="R2759" s="349"/>
      <c r="S2759" s="349"/>
      <c r="T2759" s="349"/>
    </row>
    <row r="2760" spans="12:20" x14ac:dyDescent="0.25">
      <c r="L2760" s="349"/>
      <c r="M2760" s="349"/>
      <c r="N2760" s="349"/>
      <c r="O2760" s="349"/>
      <c r="P2760" s="350"/>
      <c r="Q2760" s="349"/>
      <c r="R2760" s="349"/>
      <c r="S2760" s="349"/>
      <c r="T2760" s="349"/>
    </row>
    <row r="2761" spans="12:20" x14ac:dyDescent="0.25">
      <c r="L2761" s="349"/>
      <c r="M2761" s="349"/>
      <c r="N2761" s="349"/>
      <c r="O2761" s="349"/>
      <c r="P2761" s="350"/>
      <c r="Q2761" s="349"/>
      <c r="R2761" s="349"/>
      <c r="S2761" s="349"/>
      <c r="T2761" s="349"/>
    </row>
    <row r="2762" spans="12:20" x14ac:dyDescent="0.25">
      <c r="L2762" s="349"/>
      <c r="M2762" s="349"/>
      <c r="N2762" s="349"/>
      <c r="O2762" s="349"/>
      <c r="P2762" s="350"/>
      <c r="Q2762" s="349"/>
      <c r="R2762" s="349"/>
      <c r="S2762" s="349"/>
      <c r="T2762" s="349"/>
    </row>
    <row r="2763" spans="12:20" x14ac:dyDescent="0.25">
      <c r="L2763" s="349"/>
      <c r="M2763" s="349"/>
      <c r="N2763" s="349"/>
      <c r="O2763" s="349"/>
      <c r="P2763" s="350"/>
      <c r="Q2763" s="349"/>
      <c r="R2763" s="349"/>
      <c r="S2763" s="349"/>
      <c r="T2763" s="349"/>
    </row>
    <row r="2764" spans="12:20" x14ac:dyDescent="0.25">
      <c r="L2764" s="349"/>
      <c r="M2764" s="349"/>
      <c r="N2764" s="349"/>
      <c r="O2764" s="349"/>
      <c r="P2764" s="350"/>
      <c r="Q2764" s="349"/>
      <c r="R2764" s="349"/>
      <c r="S2764" s="349"/>
      <c r="T2764" s="349"/>
    </row>
    <row r="2765" spans="12:20" x14ac:dyDescent="0.25">
      <c r="L2765" s="349"/>
      <c r="M2765" s="349"/>
      <c r="N2765" s="349"/>
      <c r="O2765" s="349"/>
      <c r="P2765" s="350"/>
      <c r="Q2765" s="349"/>
      <c r="R2765" s="349"/>
      <c r="S2765" s="349"/>
      <c r="T2765" s="349"/>
    </row>
    <row r="2766" spans="12:20" x14ac:dyDescent="0.25">
      <c r="L2766" s="349"/>
      <c r="M2766" s="349"/>
      <c r="N2766" s="349"/>
      <c r="O2766" s="349"/>
      <c r="P2766" s="350"/>
      <c r="Q2766" s="349"/>
      <c r="R2766" s="349"/>
      <c r="S2766" s="349"/>
      <c r="T2766" s="349"/>
    </row>
    <row r="2767" spans="12:20" x14ac:dyDescent="0.25">
      <c r="L2767" s="349"/>
      <c r="M2767" s="349"/>
      <c r="N2767" s="349"/>
      <c r="O2767" s="349"/>
      <c r="P2767" s="350"/>
      <c r="Q2767" s="349"/>
      <c r="R2767" s="349"/>
      <c r="S2767" s="349"/>
      <c r="T2767" s="349"/>
    </row>
    <row r="2768" spans="12:20" x14ac:dyDescent="0.25">
      <c r="L2768" s="349"/>
      <c r="M2768" s="349"/>
      <c r="N2768" s="349"/>
      <c r="O2768" s="349"/>
      <c r="P2768" s="350"/>
      <c r="Q2768" s="349"/>
      <c r="R2768" s="349"/>
      <c r="S2768" s="349"/>
      <c r="T2768" s="349"/>
    </row>
    <row r="2769" spans="12:20" x14ac:dyDescent="0.25">
      <c r="L2769" s="349"/>
      <c r="M2769" s="349"/>
      <c r="N2769" s="349"/>
      <c r="O2769" s="349"/>
      <c r="P2769" s="350"/>
      <c r="Q2769" s="349"/>
      <c r="R2769" s="349"/>
      <c r="S2769" s="349"/>
      <c r="T2769" s="349"/>
    </row>
    <row r="2770" spans="12:20" x14ac:dyDescent="0.25">
      <c r="L2770" s="349"/>
      <c r="M2770" s="349"/>
      <c r="N2770" s="349"/>
      <c r="O2770" s="349"/>
      <c r="P2770" s="350"/>
      <c r="Q2770" s="349"/>
      <c r="R2770" s="349"/>
      <c r="S2770" s="349"/>
      <c r="T2770" s="349"/>
    </row>
    <row r="2771" spans="12:20" x14ac:dyDescent="0.25">
      <c r="L2771" s="349"/>
      <c r="M2771" s="349"/>
      <c r="N2771" s="349"/>
      <c r="O2771" s="349"/>
      <c r="P2771" s="350"/>
      <c r="Q2771" s="349"/>
      <c r="R2771" s="349"/>
      <c r="S2771" s="349"/>
      <c r="T2771" s="349"/>
    </row>
    <row r="2772" spans="12:20" x14ac:dyDescent="0.25">
      <c r="L2772" s="349"/>
      <c r="M2772" s="349"/>
      <c r="N2772" s="349"/>
      <c r="O2772" s="349"/>
      <c r="P2772" s="350"/>
      <c r="Q2772" s="349"/>
      <c r="R2772" s="349"/>
      <c r="S2772" s="349"/>
      <c r="T2772" s="349"/>
    </row>
    <row r="2773" spans="12:20" x14ac:dyDescent="0.25">
      <c r="L2773" s="349"/>
      <c r="M2773" s="349"/>
      <c r="N2773" s="349"/>
      <c r="O2773" s="349"/>
      <c r="P2773" s="350"/>
      <c r="Q2773" s="349"/>
      <c r="R2773" s="349"/>
      <c r="S2773" s="349"/>
      <c r="T2773" s="349"/>
    </row>
    <row r="2774" spans="12:20" x14ac:dyDescent="0.25">
      <c r="L2774" s="349"/>
      <c r="M2774" s="349"/>
      <c r="N2774" s="349"/>
      <c r="O2774" s="349"/>
      <c r="P2774" s="350"/>
      <c r="Q2774" s="349"/>
      <c r="R2774" s="349"/>
      <c r="S2774" s="349"/>
      <c r="T2774" s="349"/>
    </row>
    <row r="2775" spans="12:20" x14ac:dyDescent="0.25">
      <c r="L2775" s="349"/>
      <c r="M2775" s="349"/>
      <c r="N2775" s="349"/>
      <c r="O2775" s="349"/>
      <c r="P2775" s="350"/>
      <c r="Q2775" s="349"/>
      <c r="R2775" s="349"/>
      <c r="S2775" s="349"/>
      <c r="T2775" s="349"/>
    </row>
    <row r="2776" spans="12:20" x14ac:dyDescent="0.25">
      <c r="L2776" s="349"/>
      <c r="M2776" s="349"/>
      <c r="N2776" s="349"/>
      <c r="O2776" s="349"/>
      <c r="P2776" s="350"/>
      <c r="Q2776" s="349"/>
      <c r="R2776" s="349"/>
      <c r="S2776" s="349"/>
      <c r="T2776" s="349"/>
    </row>
    <row r="2777" spans="12:20" x14ac:dyDescent="0.25">
      <c r="L2777" s="349"/>
      <c r="M2777" s="349"/>
      <c r="N2777" s="349"/>
      <c r="O2777" s="349"/>
      <c r="P2777" s="350"/>
      <c r="Q2777" s="349"/>
      <c r="R2777" s="349"/>
      <c r="S2777" s="349"/>
      <c r="T2777" s="349"/>
    </row>
    <row r="2778" spans="12:20" x14ac:dyDescent="0.25">
      <c r="L2778" s="349"/>
      <c r="M2778" s="349"/>
      <c r="N2778" s="349"/>
      <c r="O2778" s="349"/>
      <c r="P2778" s="350"/>
      <c r="Q2778" s="349"/>
      <c r="R2778" s="349"/>
      <c r="S2778" s="349"/>
      <c r="T2778" s="349"/>
    </row>
    <row r="2779" spans="12:20" x14ac:dyDescent="0.25">
      <c r="L2779" s="349"/>
      <c r="M2779" s="349"/>
      <c r="N2779" s="349"/>
      <c r="O2779" s="349"/>
      <c r="P2779" s="350"/>
      <c r="Q2779" s="349"/>
      <c r="R2779" s="349"/>
      <c r="S2779" s="349"/>
      <c r="T2779" s="349"/>
    </row>
    <row r="2780" spans="12:20" x14ac:dyDescent="0.25">
      <c r="L2780" s="349"/>
      <c r="M2780" s="349"/>
      <c r="N2780" s="349"/>
      <c r="O2780" s="349"/>
      <c r="P2780" s="350"/>
      <c r="Q2780" s="349"/>
      <c r="R2780" s="349"/>
      <c r="S2780" s="349"/>
      <c r="T2780" s="349"/>
    </row>
    <row r="2781" spans="12:20" x14ac:dyDescent="0.25">
      <c r="L2781" s="349"/>
      <c r="M2781" s="349"/>
      <c r="N2781" s="349"/>
      <c r="O2781" s="349"/>
      <c r="P2781" s="350"/>
      <c r="Q2781" s="349"/>
      <c r="R2781" s="349"/>
      <c r="S2781" s="349"/>
      <c r="T2781" s="349"/>
    </row>
    <row r="2782" spans="12:20" x14ac:dyDescent="0.25">
      <c r="L2782" s="349"/>
      <c r="M2782" s="349"/>
      <c r="N2782" s="349"/>
      <c r="O2782" s="349"/>
      <c r="P2782" s="350"/>
      <c r="Q2782" s="349"/>
      <c r="R2782" s="349"/>
      <c r="S2782" s="349"/>
      <c r="T2782" s="349"/>
    </row>
    <row r="2783" spans="12:20" x14ac:dyDescent="0.25">
      <c r="L2783" s="349"/>
      <c r="M2783" s="349"/>
      <c r="N2783" s="349"/>
      <c r="O2783" s="349"/>
      <c r="P2783" s="350"/>
      <c r="Q2783" s="349"/>
      <c r="R2783" s="349"/>
      <c r="S2783" s="349"/>
      <c r="T2783" s="349"/>
    </row>
    <row r="2784" spans="12:20" x14ac:dyDescent="0.25">
      <c r="L2784" s="349"/>
      <c r="M2784" s="349"/>
      <c r="N2784" s="349"/>
      <c r="O2784" s="349"/>
      <c r="P2784" s="350"/>
      <c r="Q2784" s="349"/>
      <c r="R2784" s="349"/>
      <c r="S2784" s="349"/>
      <c r="T2784" s="349"/>
    </row>
    <row r="2785" spans="12:20" x14ac:dyDescent="0.25">
      <c r="L2785" s="349"/>
      <c r="M2785" s="349"/>
      <c r="N2785" s="349"/>
      <c r="O2785" s="349"/>
      <c r="P2785" s="350"/>
      <c r="Q2785" s="349"/>
      <c r="R2785" s="349"/>
      <c r="S2785" s="349"/>
      <c r="T2785" s="349"/>
    </row>
    <row r="2786" spans="12:20" x14ac:dyDescent="0.25">
      <c r="L2786" s="349"/>
      <c r="M2786" s="349"/>
      <c r="N2786" s="349"/>
      <c r="O2786" s="349"/>
      <c r="P2786" s="350"/>
      <c r="Q2786" s="349"/>
      <c r="R2786" s="349"/>
      <c r="S2786" s="349"/>
      <c r="T2786" s="349"/>
    </row>
    <row r="2787" spans="12:20" x14ac:dyDescent="0.25">
      <c r="L2787" s="349"/>
      <c r="M2787" s="349"/>
      <c r="N2787" s="349"/>
      <c r="O2787" s="349"/>
      <c r="P2787" s="350"/>
      <c r="Q2787" s="349"/>
      <c r="R2787" s="349"/>
      <c r="S2787" s="349"/>
      <c r="T2787" s="349"/>
    </row>
    <row r="2788" spans="12:20" x14ac:dyDescent="0.25">
      <c r="L2788" s="349"/>
      <c r="M2788" s="349"/>
      <c r="N2788" s="349"/>
      <c r="O2788" s="349"/>
      <c r="P2788" s="350"/>
      <c r="Q2788" s="349"/>
      <c r="R2788" s="349"/>
      <c r="S2788" s="349"/>
      <c r="T2788" s="349"/>
    </row>
    <row r="2789" spans="12:20" x14ac:dyDescent="0.25">
      <c r="L2789" s="349"/>
      <c r="M2789" s="349"/>
      <c r="N2789" s="349"/>
      <c r="O2789" s="349"/>
      <c r="P2789" s="350"/>
      <c r="Q2789" s="349"/>
      <c r="R2789" s="349"/>
      <c r="S2789" s="349"/>
      <c r="T2789" s="349"/>
    </row>
    <row r="2790" spans="12:20" x14ac:dyDescent="0.25">
      <c r="L2790" s="349"/>
      <c r="M2790" s="349"/>
      <c r="N2790" s="349"/>
      <c r="O2790" s="349"/>
      <c r="P2790" s="350"/>
      <c r="Q2790" s="349"/>
      <c r="R2790" s="349"/>
      <c r="S2790" s="349"/>
      <c r="T2790" s="349"/>
    </row>
    <row r="2791" spans="12:20" x14ac:dyDescent="0.25">
      <c r="L2791" s="349"/>
      <c r="M2791" s="349"/>
      <c r="N2791" s="349"/>
      <c r="O2791" s="349"/>
      <c r="P2791" s="350"/>
      <c r="Q2791" s="349"/>
      <c r="R2791" s="349"/>
      <c r="S2791" s="349"/>
      <c r="T2791" s="349"/>
    </row>
    <row r="2792" spans="12:20" x14ac:dyDescent="0.25">
      <c r="L2792" s="349"/>
      <c r="M2792" s="349"/>
      <c r="N2792" s="349"/>
      <c r="O2792" s="349"/>
      <c r="P2792" s="350"/>
      <c r="Q2792" s="349"/>
      <c r="R2792" s="349"/>
      <c r="S2792" s="349"/>
      <c r="T2792" s="349"/>
    </row>
    <row r="2793" spans="12:20" x14ac:dyDescent="0.25">
      <c r="L2793" s="349"/>
      <c r="M2793" s="349"/>
      <c r="N2793" s="349"/>
      <c r="O2793" s="349"/>
      <c r="P2793" s="350"/>
      <c r="Q2793" s="349"/>
      <c r="R2793" s="349"/>
      <c r="S2793" s="349"/>
      <c r="T2793" s="349"/>
    </row>
    <row r="2794" spans="12:20" x14ac:dyDescent="0.25">
      <c r="L2794" s="349"/>
      <c r="M2794" s="349"/>
      <c r="N2794" s="349"/>
      <c r="O2794" s="349"/>
      <c r="P2794" s="350"/>
      <c r="Q2794" s="349"/>
      <c r="R2794" s="349"/>
      <c r="S2794" s="349"/>
      <c r="T2794" s="349"/>
    </row>
    <row r="2795" spans="12:20" x14ac:dyDescent="0.25">
      <c r="L2795" s="349"/>
      <c r="M2795" s="349"/>
      <c r="N2795" s="349"/>
      <c r="O2795" s="349"/>
      <c r="P2795" s="350"/>
      <c r="Q2795" s="349"/>
      <c r="R2795" s="349"/>
      <c r="S2795" s="349"/>
      <c r="T2795" s="349"/>
    </row>
    <row r="2796" spans="12:20" x14ac:dyDescent="0.25">
      <c r="L2796" s="349"/>
      <c r="M2796" s="349"/>
      <c r="N2796" s="349"/>
      <c r="O2796" s="349"/>
      <c r="P2796" s="350"/>
      <c r="Q2796" s="349"/>
      <c r="R2796" s="349"/>
      <c r="S2796" s="349"/>
      <c r="T2796" s="349"/>
    </row>
    <row r="2797" spans="12:20" x14ac:dyDescent="0.25">
      <c r="L2797" s="349"/>
      <c r="M2797" s="349"/>
      <c r="N2797" s="349"/>
      <c r="O2797" s="349"/>
      <c r="P2797" s="350"/>
      <c r="Q2797" s="349"/>
      <c r="R2797" s="349"/>
      <c r="S2797" s="349"/>
      <c r="T2797" s="349"/>
    </row>
    <row r="2798" spans="12:20" x14ac:dyDescent="0.25">
      <c r="L2798" s="349"/>
      <c r="M2798" s="349"/>
      <c r="N2798" s="349"/>
      <c r="O2798" s="349"/>
      <c r="P2798" s="350"/>
      <c r="Q2798" s="349"/>
      <c r="R2798" s="349"/>
      <c r="S2798" s="349"/>
      <c r="T2798" s="349"/>
    </row>
    <row r="2799" spans="12:20" x14ac:dyDescent="0.25">
      <c r="L2799" s="349"/>
      <c r="M2799" s="349"/>
      <c r="N2799" s="349"/>
      <c r="O2799" s="349"/>
      <c r="P2799" s="350"/>
      <c r="Q2799" s="349"/>
      <c r="R2799" s="349"/>
      <c r="S2799" s="349"/>
      <c r="T2799" s="349"/>
    </row>
    <row r="2800" spans="12:20" x14ac:dyDescent="0.25">
      <c r="L2800" s="349"/>
      <c r="M2800" s="349"/>
      <c r="N2800" s="349"/>
      <c r="O2800" s="349"/>
      <c r="P2800" s="350"/>
      <c r="Q2800" s="349"/>
      <c r="R2800" s="349"/>
      <c r="S2800" s="349"/>
      <c r="T2800" s="349"/>
    </row>
    <row r="2801" spans="12:20" x14ac:dyDescent="0.25">
      <c r="L2801" s="349"/>
      <c r="M2801" s="349"/>
      <c r="N2801" s="349"/>
      <c r="O2801" s="349"/>
      <c r="P2801" s="350"/>
      <c r="Q2801" s="349"/>
      <c r="R2801" s="349"/>
      <c r="S2801" s="349"/>
      <c r="T2801" s="349"/>
    </row>
    <row r="2802" spans="12:20" x14ac:dyDescent="0.25">
      <c r="L2802" s="349"/>
      <c r="M2802" s="349"/>
      <c r="N2802" s="349"/>
      <c r="O2802" s="349"/>
      <c r="P2802" s="350"/>
      <c r="Q2802" s="349"/>
      <c r="R2802" s="349"/>
      <c r="S2802" s="349"/>
      <c r="T2802" s="349"/>
    </row>
    <row r="2803" spans="12:20" x14ac:dyDescent="0.25">
      <c r="L2803" s="349"/>
      <c r="M2803" s="349"/>
      <c r="N2803" s="349"/>
      <c r="O2803" s="349"/>
      <c r="P2803" s="350"/>
      <c r="Q2803" s="349"/>
      <c r="R2803" s="349"/>
      <c r="S2803" s="349"/>
      <c r="T2803" s="349"/>
    </row>
    <row r="2804" spans="12:20" x14ac:dyDescent="0.25">
      <c r="L2804" s="349"/>
      <c r="M2804" s="349"/>
      <c r="N2804" s="349"/>
      <c r="O2804" s="349"/>
      <c r="P2804" s="350"/>
      <c r="Q2804" s="349"/>
      <c r="R2804" s="349"/>
      <c r="S2804" s="349"/>
      <c r="T2804" s="349"/>
    </row>
    <row r="2805" spans="12:20" x14ac:dyDescent="0.25">
      <c r="L2805" s="349"/>
      <c r="M2805" s="349"/>
      <c r="N2805" s="349"/>
      <c r="O2805" s="349"/>
      <c r="P2805" s="350"/>
      <c r="Q2805" s="349"/>
      <c r="R2805" s="349"/>
      <c r="S2805" s="349"/>
      <c r="T2805" s="349"/>
    </row>
    <row r="2806" spans="12:20" x14ac:dyDescent="0.25">
      <c r="L2806" s="349"/>
      <c r="M2806" s="349"/>
      <c r="N2806" s="349"/>
      <c r="O2806" s="349"/>
      <c r="P2806" s="350"/>
      <c r="Q2806" s="349"/>
      <c r="R2806" s="349"/>
      <c r="S2806" s="349"/>
      <c r="T2806" s="349"/>
    </row>
    <row r="2807" spans="12:20" x14ac:dyDescent="0.25">
      <c r="L2807" s="349"/>
      <c r="M2807" s="349"/>
      <c r="N2807" s="349"/>
      <c r="O2807" s="349"/>
      <c r="P2807" s="350"/>
      <c r="Q2807" s="349"/>
      <c r="R2807" s="349"/>
      <c r="S2807" s="349"/>
      <c r="T2807" s="349"/>
    </row>
    <row r="2808" spans="12:20" x14ac:dyDescent="0.25">
      <c r="L2808" s="349"/>
      <c r="M2808" s="349"/>
      <c r="N2808" s="349"/>
      <c r="O2808" s="349"/>
      <c r="P2808" s="350"/>
      <c r="Q2808" s="349"/>
      <c r="R2808" s="349"/>
      <c r="S2808" s="349"/>
      <c r="T2808" s="349"/>
    </row>
    <row r="2809" spans="12:20" x14ac:dyDescent="0.25">
      <c r="L2809" s="349"/>
      <c r="M2809" s="349"/>
      <c r="N2809" s="349"/>
      <c r="O2809" s="349"/>
      <c r="P2809" s="350"/>
      <c r="Q2809" s="349"/>
      <c r="R2809" s="349"/>
      <c r="S2809" s="349"/>
      <c r="T2809" s="349"/>
    </row>
    <row r="2810" spans="12:20" x14ac:dyDescent="0.25">
      <c r="L2810" s="349"/>
      <c r="M2810" s="349"/>
      <c r="N2810" s="349"/>
      <c r="O2810" s="349"/>
      <c r="P2810" s="350"/>
      <c r="Q2810" s="349"/>
      <c r="R2810" s="349"/>
      <c r="S2810" s="349"/>
      <c r="T2810" s="349"/>
    </row>
    <row r="2811" spans="12:20" x14ac:dyDescent="0.25">
      <c r="L2811" s="349"/>
      <c r="M2811" s="349"/>
      <c r="N2811" s="349"/>
      <c r="O2811" s="349"/>
      <c r="P2811" s="350"/>
      <c r="Q2811" s="349"/>
      <c r="R2811" s="349"/>
      <c r="S2811" s="349"/>
      <c r="T2811" s="349"/>
    </row>
    <row r="2812" spans="12:20" x14ac:dyDescent="0.25">
      <c r="L2812" s="349"/>
      <c r="M2812" s="349"/>
      <c r="N2812" s="349"/>
      <c r="O2812" s="349"/>
      <c r="P2812" s="350"/>
      <c r="Q2812" s="349"/>
      <c r="R2812" s="349"/>
      <c r="S2812" s="349"/>
      <c r="T2812" s="349"/>
    </row>
    <row r="2813" spans="12:20" x14ac:dyDescent="0.25">
      <c r="L2813" s="349"/>
      <c r="M2813" s="349"/>
      <c r="N2813" s="349"/>
      <c r="O2813" s="349"/>
      <c r="P2813" s="350"/>
      <c r="Q2813" s="349"/>
      <c r="R2813" s="349"/>
      <c r="S2813" s="349"/>
      <c r="T2813" s="349"/>
    </row>
    <row r="2814" spans="12:20" x14ac:dyDescent="0.25">
      <c r="L2814" s="349"/>
      <c r="M2814" s="349"/>
      <c r="N2814" s="349"/>
      <c r="O2814" s="349"/>
      <c r="P2814" s="350"/>
      <c r="Q2814" s="349"/>
      <c r="R2814" s="349"/>
      <c r="S2814" s="349"/>
      <c r="T2814" s="349"/>
    </row>
    <row r="2815" spans="12:20" x14ac:dyDescent="0.25">
      <c r="L2815" s="349"/>
      <c r="M2815" s="349"/>
      <c r="N2815" s="349"/>
      <c r="O2815" s="349"/>
      <c r="P2815" s="350"/>
      <c r="Q2815" s="349"/>
      <c r="R2815" s="349"/>
      <c r="S2815" s="349"/>
      <c r="T2815" s="349"/>
    </row>
    <row r="2816" spans="12:20" x14ac:dyDescent="0.25">
      <c r="L2816" s="349"/>
      <c r="M2816" s="349"/>
      <c r="N2816" s="349"/>
      <c r="O2816" s="349"/>
      <c r="P2816" s="350"/>
      <c r="Q2816" s="349"/>
      <c r="R2816" s="349"/>
      <c r="S2816" s="349"/>
      <c r="T2816" s="349"/>
    </row>
    <row r="2817" spans="12:20" x14ac:dyDescent="0.25">
      <c r="L2817" s="349"/>
      <c r="M2817" s="349"/>
      <c r="N2817" s="349"/>
      <c r="O2817" s="349"/>
      <c r="P2817" s="350"/>
      <c r="Q2817" s="349"/>
      <c r="R2817" s="349"/>
      <c r="S2817" s="349"/>
      <c r="T2817" s="349"/>
    </row>
    <row r="2818" spans="12:20" x14ac:dyDescent="0.25">
      <c r="L2818" s="349"/>
      <c r="M2818" s="349"/>
      <c r="N2818" s="349"/>
      <c r="O2818" s="349"/>
      <c r="P2818" s="350"/>
      <c r="Q2818" s="349"/>
      <c r="R2818" s="349"/>
      <c r="S2818" s="349"/>
      <c r="T2818" s="349"/>
    </row>
    <row r="2819" spans="12:20" x14ac:dyDescent="0.25">
      <c r="L2819" s="349"/>
      <c r="M2819" s="349"/>
      <c r="N2819" s="349"/>
      <c r="O2819" s="349"/>
      <c r="P2819" s="350"/>
      <c r="Q2819" s="349"/>
      <c r="R2819" s="349"/>
      <c r="S2819" s="349"/>
      <c r="T2819" s="349"/>
    </row>
    <row r="2820" spans="12:20" x14ac:dyDescent="0.25">
      <c r="L2820" s="349"/>
      <c r="M2820" s="349"/>
      <c r="N2820" s="349"/>
      <c r="O2820" s="349"/>
      <c r="P2820" s="350"/>
      <c r="Q2820" s="349"/>
      <c r="R2820" s="349"/>
      <c r="S2820" s="349"/>
      <c r="T2820" s="349"/>
    </row>
    <row r="2821" spans="12:20" x14ac:dyDescent="0.25">
      <c r="L2821" s="349"/>
      <c r="M2821" s="349"/>
      <c r="N2821" s="349"/>
      <c r="O2821" s="349"/>
      <c r="P2821" s="350"/>
      <c r="Q2821" s="349"/>
      <c r="R2821" s="349"/>
      <c r="S2821" s="349"/>
      <c r="T2821" s="349"/>
    </row>
    <row r="2822" spans="12:20" x14ac:dyDescent="0.25">
      <c r="L2822" s="349"/>
      <c r="M2822" s="349"/>
      <c r="N2822" s="349"/>
      <c r="O2822" s="349"/>
      <c r="P2822" s="350"/>
      <c r="Q2822" s="349"/>
      <c r="R2822" s="349"/>
      <c r="S2822" s="349"/>
      <c r="T2822" s="349"/>
    </row>
    <row r="2823" spans="12:20" x14ac:dyDescent="0.25">
      <c r="L2823" s="349"/>
      <c r="M2823" s="349"/>
      <c r="N2823" s="349"/>
      <c r="O2823" s="349"/>
      <c r="P2823" s="350"/>
      <c r="Q2823" s="349"/>
      <c r="R2823" s="349"/>
      <c r="S2823" s="349"/>
      <c r="T2823" s="349"/>
    </row>
    <row r="2824" spans="12:20" x14ac:dyDescent="0.25">
      <c r="L2824" s="349"/>
      <c r="M2824" s="349"/>
      <c r="N2824" s="349"/>
      <c r="O2824" s="349"/>
      <c r="P2824" s="350"/>
      <c r="Q2824" s="349"/>
      <c r="R2824" s="349"/>
      <c r="S2824" s="349"/>
      <c r="T2824" s="349"/>
    </row>
    <row r="2825" spans="12:20" x14ac:dyDescent="0.25">
      <c r="L2825" s="349"/>
      <c r="M2825" s="349"/>
      <c r="N2825" s="349"/>
      <c r="O2825" s="349"/>
      <c r="P2825" s="350"/>
      <c r="Q2825" s="349"/>
      <c r="R2825" s="349"/>
      <c r="S2825" s="349"/>
      <c r="T2825" s="349"/>
    </row>
    <row r="2826" spans="12:20" x14ac:dyDescent="0.25">
      <c r="L2826" s="349"/>
      <c r="M2826" s="349"/>
      <c r="N2826" s="349"/>
      <c r="O2826" s="349"/>
      <c r="P2826" s="350"/>
      <c r="Q2826" s="349"/>
      <c r="R2826" s="349"/>
      <c r="S2826" s="349"/>
      <c r="T2826" s="349"/>
    </row>
    <row r="2827" spans="12:20" x14ac:dyDescent="0.25">
      <c r="L2827" s="349"/>
      <c r="M2827" s="349"/>
      <c r="N2827" s="349"/>
      <c r="O2827" s="349"/>
      <c r="P2827" s="350"/>
      <c r="Q2827" s="349"/>
      <c r="R2827" s="349"/>
      <c r="S2827" s="349"/>
      <c r="T2827" s="349"/>
    </row>
    <row r="2828" spans="12:20" x14ac:dyDescent="0.25">
      <c r="L2828" s="349"/>
      <c r="M2828" s="349"/>
      <c r="N2828" s="349"/>
      <c r="O2828" s="349"/>
      <c r="P2828" s="350"/>
      <c r="Q2828" s="349"/>
      <c r="R2828" s="349"/>
      <c r="S2828" s="349"/>
      <c r="T2828" s="349"/>
    </row>
    <row r="2829" spans="12:20" x14ac:dyDescent="0.25">
      <c r="L2829" s="349"/>
      <c r="M2829" s="349"/>
      <c r="N2829" s="349"/>
      <c r="O2829" s="349"/>
      <c r="P2829" s="350"/>
      <c r="Q2829" s="349"/>
      <c r="R2829" s="349"/>
      <c r="S2829" s="349"/>
      <c r="T2829" s="349"/>
    </row>
    <row r="2830" spans="12:20" x14ac:dyDescent="0.25">
      <c r="L2830" s="349"/>
      <c r="M2830" s="349"/>
      <c r="N2830" s="349"/>
      <c r="O2830" s="349"/>
      <c r="P2830" s="350"/>
      <c r="Q2830" s="349"/>
      <c r="R2830" s="349"/>
      <c r="S2830" s="349"/>
      <c r="T2830" s="349"/>
    </row>
    <row r="2831" spans="12:20" x14ac:dyDescent="0.25">
      <c r="L2831" s="349"/>
      <c r="M2831" s="349"/>
      <c r="N2831" s="349"/>
      <c r="O2831" s="349"/>
      <c r="P2831" s="350"/>
      <c r="Q2831" s="349"/>
      <c r="R2831" s="349"/>
      <c r="S2831" s="349"/>
      <c r="T2831" s="349"/>
    </row>
    <row r="2832" spans="12:20" x14ac:dyDescent="0.25">
      <c r="L2832" s="349"/>
      <c r="M2832" s="349"/>
      <c r="N2832" s="349"/>
      <c r="O2832" s="349"/>
      <c r="P2832" s="350"/>
      <c r="Q2832" s="349"/>
      <c r="R2832" s="349"/>
      <c r="S2832" s="349"/>
      <c r="T2832" s="349"/>
    </row>
    <row r="2833" spans="12:20" x14ac:dyDescent="0.25">
      <c r="L2833" s="349"/>
      <c r="M2833" s="349"/>
      <c r="N2833" s="349"/>
      <c r="O2833" s="349"/>
      <c r="P2833" s="350"/>
      <c r="Q2833" s="349"/>
      <c r="R2833" s="349"/>
      <c r="S2833" s="349"/>
      <c r="T2833" s="349"/>
    </row>
    <row r="2834" spans="12:20" x14ac:dyDescent="0.25">
      <c r="L2834" s="349"/>
      <c r="M2834" s="349"/>
      <c r="N2834" s="349"/>
      <c r="O2834" s="349"/>
      <c r="P2834" s="350"/>
      <c r="Q2834" s="349"/>
      <c r="R2834" s="349"/>
      <c r="S2834" s="349"/>
      <c r="T2834" s="349"/>
    </row>
    <row r="2835" spans="12:20" x14ac:dyDescent="0.25">
      <c r="L2835" s="349"/>
      <c r="M2835" s="349"/>
      <c r="N2835" s="349"/>
      <c r="O2835" s="349"/>
      <c r="P2835" s="350"/>
      <c r="Q2835" s="349"/>
      <c r="R2835" s="349"/>
      <c r="S2835" s="349"/>
      <c r="T2835" s="349"/>
    </row>
    <row r="2836" spans="12:20" x14ac:dyDescent="0.25">
      <c r="L2836" s="349"/>
      <c r="M2836" s="349"/>
      <c r="N2836" s="349"/>
      <c r="O2836" s="349"/>
      <c r="P2836" s="350"/>
      <c r="Q2836" s="349"/>
      <c r="R2836" s="349"/>
      <c r="S2836" s="349"/>
      <c r="T2836" s="349"/>
    </row>
    <row r="2837" spans="12:20" x14ac:dyDescent="0.25">
      <c r="L2837" s="349"/>
      <c r="M2837" s="349"/>
      <c r="N2837" s="349"/>
      <c r="O2837" s="349"/>
      <c r="P2837" s="350"/>
      <c r="Q2837" s="349"/>
      <c r="R2837" s="349"/>
      <c r="S2837" s="349"/>
      <c r="T2837" s="349"/>
    </row>
    <row r="2838" spans="12:20" x14ac:dyDescent="0.25">
      <c r="L2838" s="349"/>
      <c r="M2838" s="349"/>
      <c r="N2838" s="349"/>
      <c r="O2838" s="349"/>
      <c r="P2838" s="350"/>
      <c r="Q2838" s="349"/>
      <c r="R2838" s="349"/>
      <c r="S2838" s="349"/>
      <c r="T2838" s="349"/>
    </row>
    <row r="2839" spans="12:20" x14ac:dyDescent="0.25">
      <c r="L2839" s="349"/>
      <c r="M2839" s="349"/>
      <c r="N2839" s="349"/>
      <c r="O2839" s="349"/>
      <c r="P2839" s="350"/>
      <c r="Q2839" s="349"/>
      <c r="R2839" s="349"/>
      <c r="S2839" s="349"/>
      <c r="T2839" s="349"/>
    </row>
    <row r="2840" spans="12:20" x14ac:dyDescent="0.25">
      <c r="L2840" s="349"/>
      <c r="M2840" s="349"/>
      <c r="N2840" s="349"/>
      <c r="O2840" s="349"/>
      <c r="P2840" s="350"/>
      <c r="Q2840" s="349"/>
      <c r="R2840" s="349"/>
      <c r="S2840" s="349"/>
      <c r="T2840" s="349"/>
    </row>
    <row r="2841" spans="12:20" x14ac:dyDescent="0.25">
      <c r="L2841" s="349"/>
      <c r="M2841" s="349"/>
      <c r="N2841" s="349"/>
      <c r="O2841" s="349"/>
      <c r="P2841" s="350"/>
      <c r="Q2841" s="349"/>
      <c r="R2841" s="349"/>
      <c r="S2841" s="349"/>
      <c r="T2841" s="349"/>
    </row>
    <row r="2842" spans="12:20" x14ac:dyDescent="0.25">
      <c r="L2842" s="349"/>
      <c r="M2842" s="349"/>
      <c r="N2842" s="349"/>
      <c r="O2842" s="349"/>
      <c r="P2842" s="350"/>
      <c r="Q2842" s="349"/>
      <c r="R2842" s="349"/>
      <c r="S2842" s="349"/>
      <c r="T2842" s="349"/>
    </row>
    <row r="2843" spans="12:20" x14ac:dyDescent="0.25">
      <c r="L2843" s="349"/>
      <c r="M2843" s="349"/>
      <c r="N2843" s="349"/>
      <c r="O2843" s="349"/>
      <c r="P2843" s="350"/>
      <c r="Q2843" s="349"/>
      <c r="R2843" s="349"/>
      <c r="S2843" s="349"/>
      <c r="T2843" s="349"/>
    </row>
    <row r="2844" spans="12:20" x14ac:dyDescent="0.25">
      <c r="L2844" s="349"/>
      <c r="M2844" s="349"/>
      <c r="N2844" s="349"/>
      <c r="O2844" s="349"/>
      <c r="P2844" s="350"/>
      <c r="Q2844" s="349"/>
      <c r="R2844" s="349"/>
      <c r="S2844" s="349"/>
      <c r="T2844" s="349"/>
    </row>
    <row r="2845" spans="12:20" x14ac:dyDescent="0.25">
      <c r="L2845" s="349"/>
      <c r="M2845" s="349"/>
      <c r="N2845" s="349"/>
      <c r="O2845" s="349"/>
      <c r="P2845" s="350"/>
      <c r="Q2845" s="349"/>
      <c r="R2845" s="349"/>
      <c r="S2845" s="349"/>
      <c r="T2845" s="349"/>
    </row>
    <row r="2846" spans="12:20" x14ac:dyDescent="0.25">
      <c r="L2846" s="349"/>
      <c r="M2846" s="349"/>
      <c r="N2846" s="349"/>
      <c r="O2846" s="349"/>
      <c r="P2846" s="350"/>
      <c r="Q2846" s="349"/>
      <c r="R2846" s="349"/>
      <c r="S2846" s="349"/>
      <c r="T2846" s="349"/>
    </row>
    <row r="2847" spans="12:20" x14ac:dyDescent="0.25">
      <c r="L2847" s="349"/>
      <c r="M2847" s="349"/>
      <c r="N2847" s="349"/>
      <c r="O2847" s="349"/>
      <c r="P2847" s="350"/>
      <c r="Q2847" s="349"/>
      <c r="R2847" s="349"/>
      <c r="S2847" s="349"/>
      <c r="T2847" s="349"/>
    </row>
    <row r="2848" spans="12:20" x14ac:dyDescent="0.25">
      <c r="L2848" s="349"/>
      <c r="M2848" s="349"/>
      <c r="N2848" s="349"/>
      <c r="O2848" s="349"/>
      <c r="P2848" s="350"/>
      <c r="Q2848" s="349"/>
      <c r="R2848" s="349"/>
      <c r="S2848" s="349"/>
      <c r="T2848" s="349"/>
    </row>
    <row r="2849" spans="12:20" x14ac:dyDescent="0.25">
      <c r="L2849" s="349"/>
      <c r="M2849" s="349"/>
      <c r="N2849" s="349"/>
      <c r="O2849" s="349"/>
      <c r="P2849" s="350"/>
      <c r="Q2849" s="349"/>
      <c r="R2849" s="349"/>
      <c r="S2849" s="349"/>
      <c r="T2849" s="349"/>
    </row>
    <row r="2850" spans="12:20" x14ac:dyDescent="0.25">
      <c r="L2850" s="349"/>
      <c r="M2850" s="349"/>
      <c r="N2850" s="349"/>
      <c r="O2850" s="349"/>
      <c r="P2850" s="350"/>
      <c r="Q2850" s="349"/>
      <c r="R2850" s="349"/>
      <c r="S2850" s="349"/>
      <c r="T2850" s="349"/>
    </row>
    <row r="2851" spans="12:20" x14ac:dyDescent="0.25">
      <c r="L2851" s="349"/>
      <c r="M2851" s="349"/>
      <c r="N2851" s="349"/>
      <c r="O2851" s="349"/>
      <c r="P2851" s="350"/>
      <c r="Q2851" s="349"/>
      <c r="R2851" s="349"/>
      <c r="S2851" s="349"/>
      <c r="T2851" s="349"/>
    </row>
    <row r="2852" spans="12:20" x14ac:dyDescent="0.25">
      <c r="L2852" s="349"/>
      <c r="M2852" s="349"/>
      <c r="N2852" s="349"/>
      <c r="O2852" s="349"/>
      <c r="P2852" s="350"/>
      <c r="Q2852" s="349"/>
      <c r="R2852" s="349"/>
      <c r="S2852" s="349"/>
      <c r="T2852" s="349"/>
    </row>
    <row r="2853" spans="12:20" x14ac:dyDescent="0.25">
      <c r="L2853" s="349"/>
      <c r="M2853" s="349"/>
      <c r="N2853" s="349"/>
      <c r="O2853" s="349"/>
      <c r="P2853" s="350"/>
      <c r="Q2853" s="349"/>
      <c r="R2853" s="349"/>
      <c r="S2853" s="349"/>
      <c r="T2853" s="349"/>
    </row>
    <row r="2854" spans="12:20" x14ac:dyDescent="0.25">
      <c r="L2854" s="349"/>
      <c r="M2854" s="349"/>
      <c r="N2854" s="349"/>
      <c r="O2854" s="349"/>
      <c r="P2854" s="350"/>
      <c r="Q2854" s="349"/>
      <c r="R2854" s="349"/>
      <c r="S2854" s="349"/>
      <c r="T2854" s="349"/>
    </row>
    <row r="2855" spans="12:20" x14ac:dyDescent="0.25">
      <c r="L2855" s="349"/>
      <c r="M2855" s="349"/>
      <c r="N2855" s="349"/>
      <c r="O2855" s="349"/>
      <c r="P2855" s="350"/>
      <c r="Q2855" s="349"/>
      <c r="R2855" s="349"/>
      <c r="S2855" s="349"/>
      <c r="T2855" s="349"/>
    </row>
    <row r="2856" spans="12:20" x14ac:dyDescent="0.25">
      <c r="L2856" s="349"/>
      <c r="M2856" s="349"/>
      <c r="N2856" s="349"/>
      <c r="O2856" s="349"/>
      <c r="P2856" s="350"/>
      <c r="Q2856" s="349"/>
      <c r="R2856" s="349"/>
      <c r="S2856" s="349"/>
      <c r="T2856" s="349"/>
    </row>
    <row r="2857" spans="12:20" x14ac:dyDescent="0.25">
      <c r="L2857" s="349"/>
      <c r="M2857" s="349"/>
      <c r="N2857" s="349"/>
      <c r="O2857" s="349"/>
      <c r="P2857" s="350"/>
      <c r="Q2857" s="349"/>
      <c r="R2857" s="349"/>
      <c r="S2857" s="349"/>
      <c r="T2857" s="349"/>
    </row>
    <row r="2858" spans="12:20" x14ac:dyDescent="0.25">
      <c r="L2858" s="349"/>
      <c r="M2858" s="349"/>
      <c r="N2858" s="349"/>
      <c r="O2858" s="349"/>
      <c r="P2858" s="350"/>
      <c r="Q2858" s="349"/>
      <c r="R2858" s="349"/>
      <c r="S2858" s="349"/>
      <c r="T2858" s="349"/>
    </row>
    <row r="2859" spans="12:20" x14ac:dyDescent="0.25">
      <c r="L2859" s="349"/>
      <c r="M2859" s="349"/>
      <c r="N2859" s="349"/>
      <c r="O2859" s="349"/>
      <c r="P2859" s="350"/>
      <c r="Q2859" s="349"/>
      <c r="R2859" s="349"/>
      <c r="S2859" s="349"/>
      <c r="T2859" s="349"/>
    </row>
    <row r="2860" spans="12:20" x14ac:dyDescent="0.25">
      <c r="L2860" s="349"/>
      <c r="M2860" s="349"/>
      <c r="N2860" s="349"/>
      <c r="O2860" s="349"/>
      <c r="P2860" s="350"/>
      <c r="Q2860" s="349"/>
      <c r="R2860" s="349"/>
      <c r="S2860" s="349"/>
      <c r="T2860" s="349"/>
    </row>
    <row r="2861" spans="12:20" x14ac:dyDescent="0.25">
      <c r="L2861" s="349"/>
      <c r="M2861" s="349"/>
      <c r="N2861" s="349"/>
      <c r="O2861" s="349"/>
      <c r="P2861" s="350"/>
      <c r="Q2861" s="349"/>
      <c r="R2861" s="349"/>
      <c r="S2861" s="349"/>
      <c r="T2861" s="349"/>
    </row>
    <row r="2862" spans="12:20" x14ac:dyDescent="0.25">
      <c r="L2862" s="349"/>
      <c r="M2862" s="349"/>
      <c r="N2862" s="349"/>
      <c r="O2862" s="349"/>
      <c r="P2862" s="350"/>
      <c r="Q2862" s="349"/>
      <c r="R2862" s="349"/>
      <c r="S2862" s="349"/>
      <c r="T2862" s="349"/>
    </row>
    <row r="2863" spans="12:20" x14ac:dyDescent="0.25">
      <c r="L2863" s="349"/>
      <c r="M2863" s="349"/>
      <c r="N2863" s="349"/>
      <c r="O2863" s="349"/>
      <c r="P2863" s="350"/>
      <c r="Q2863" s="349"/>
      <c r="R2863" s="349"/>
      <c r="S2863" s="349"/>
      <c r="T2863" s="349"/>
    </row>
    <row r="2864" spans="12:20" x14ac:dyDescent="0.25">
      <c r="L2864" s="349"/>
      <c r="M2864" s="349"/>
      <c r="N2864" s="349"/>
      <c r="O2864" s="349"/>
      <c r="P2864" s="350"/>
      <c r="Q2864" s="349"/>
      <c r="R2864" s="349"/>
      <c r="S2864" s="349"/>
      <c r="T2864" s="349"/>
    </row>
    <row r="2865" spans="12:20" x14ac:dyDescent="0.25">
      <c r="L2865" s="349"/>
      <c r="M2865" s="349"/>
      <c r="N2865" s="349"/>
      <c r="O2865" s="349"/>
      <c r="P2865" s="350"/>
      <c r="Q2865" s="349"/>
      <c r="R2865" s="349"/>
      <c r="S2865" s="349"/>
      <c r="T2865" s="349"/>
    </row>
    <row r="2866" spans="12:20" x14ac:dyDescent="0.25">
      <c r="L2866" s="349"/>
      <c r="M2866" s="349"/>
      <c r="N2866" s="349"/>
      <c r="O2866" s="349"/>
      <c r="P2866" s="350"/>
      <c r="Q2866" s="349"/>
      <c r="R2866" s="349"/>
      <c r="S2866" s="349"/>
      <c r="T2866" s="349"/>
    </row>
    <row r="2867" spans="12:20" x14ac:dyDescent="0.25">
      <c r="L2867" s="349"/>
      <c r="M2867" s="349"/>
      <c r="N2867" s="349"/>
      <c r="O2867" s="349"/>
      <c r="P2867" s="350"/>
      <c r="Q2867" s="349"/>
      <c r="R2867" s="349"/>
      <c r="S2867" s="349"/>
      <c r="T2867" s="349"/>
    </row>
    <row r="2868" spans="12:20" x14ac:dyDescent="0.25">
      <c r="L2868" s="349"/>
      <c r="M2868" s="349"/>
      <c r="N2868" s="349"/>
      <c r="O2868" s="349"/>
      <c r="P2868" s="350"/>
      <c r="Q2868" s="349"/>
      <c r="R2868" s="349"/>
      <c r="S2868" s="349"/>
      <c r="T2868" s="349"/>
    </row>
    <row r="2869" spans="12:20" x14ac:dyDescent="0.25">
      <c r="L2869" s="349"/>
      <c r="M2869" s="349"/>
      <c r="N2869" s="349"/>
      <c r="O2869" s="349"/>
      <c r="P2869" s="350"/>
      <c r="Q2869" s="349"/>
      <c r="R2869" s="349"/>
      <c r="S2869" s="349"/>
      <c r="T2869" s="349"/>
    </row>
    <row r="2870" spans="12:20" x14ac:dyDescent="0.25">
      <c r="L2870" s="349"/>
      <c r="M2870" s="349"/>
      <c r="N2870" s="349"/>
      <c r="O2870" s="349"/>
      <c r="P2870" s="350"/>
      <c r="Q2870" s="349"/>
      <c r="R2870" s="349"/>
      <c r="S2870" s="349"/>
      <c r="T2870" s="349"/>
    </row>
    <row r="2871" spans="12:20" x14ac:dyDescent="0.25">
      <c r="L2871" s="349"/>
      <c r="M2871" s="349"/>
      <c r="N2871" s="349"/>
      <c r="O2871" s="349"/>
      <c r="P2871" s="350"/>
      <c r="Q2871" s="349"/>
      <c r="R2871" s="349"/>
      <c r="S2871" s="349"/>
      <c r="T2871" s="349"/>
    </row>
    <row r="2872" spans="12:20" x14ac:dyDescent="0.25">
      <c r="L2872" s="349"/>
      <c r="M2872" s="349"/>
      <c r="N2872" s="349"/>
      <c r="O2872" s="349"/>
      <c r="P2872" s="350"/>
      <c r="Q2872" s="349"/>
      <c r="R2872" s="349"/>
      <c r="S2872" s="349"/>
      <c r="T2872" s="349"/>
    </row>
    <row r="2873" spans="12:20" x14ac:dyDescent="0.25">
      <c r="L2873" s="349"/>
      <c r="M2873" s="349"/>
      <c r="N2873" s="349"/>
      <c r="O2873" s="349"/>
      <c r="P2873" s="350"/>
      <c r="Q2873" s="349"/>
      <c r="R2873" s="349"/>
      <c r="S2873" s="349"/>
      <c r="T2873" s="349"/>
    </row>
    <row r="2874" spans="12:20" x14ac:dyDescent="0.25">
      <c r="L2874" s="349"/>
      <c r="M2874" s="349"/>
      <c r="N2874" s="349"/>
      <c r="O2874" s="349"/>
      <c r="P2874" s="350"/>
      <c r="Q2874" s="349"/>
      <c r="R2874" s="349"/>
      <c r="S2874" s="349"/>
      <c r="T2874" s="349"/>
    </row>
    <row r="2875" spans="12:20" x14ac:dyDescent="0.25">
      <c r="L2875" s="349"/>
      <c r="M2875" s="349"/>
      <c r="N2875" s="349"/>
      <c r="O2875" s="349"/>
      <c r="P2875" s="350"/>
      <c r="Q2875" s="349"/>
      <c r="R2875" s="349"/>
      <c r="S2875" s="349"/>
      <c r="T2875" s="349"/>
    </row>
    <row r="2876" spans="12:20" x14ac:dyDescent="0.25">
      <c r="L2876" s="349"/>
      <c r="M2876" s="349"/>
      <c r="N2876" s="349"/>
      <c r="O2876" s="349"/>
      <c r="P2876" s="350"/>
      <c r="Q2876" s="349"/>
      <c r="R2876" s="349"/>
      <c r="S2876" s="349"/>
      <c r="T2876" s="349"/>
    </row>
    <row r="2877" spans="12:20" x14ac:dyDescent="0.25">
      <c r="L2877" s="349"/>
      <c r="M2877" s="349"/>
      <c r="N2877" s="349"/>
      <c r="O2877" s="349"/>
      <c r="P2877" s="350"/>
      <c r="Q2877" s="349"/>
      <c r="R2877" s="349"/>
      <c r="S2877" s="349"/>
      <c r="T2877" s="349"/>
    </row>
    <row r="2878" spans="12:20" x14ac:dyDescent="0.25">
      <c r="L2878" s="349"/>
      <c r="M2878" s="349"/>
      <c r="N2878" s="349"/>
      <c r="O2878" s="349"/>
      <c r="P2878" s="350"/>
      <c r="Q2878" s="349"/>
      <c r="R2878" s="349"/>
      <c r="S2878" s="349"/>
      <c r="T2878" s="349"/>
    </row>
    <row r="2879" spans="12:20" x14ac:dyDescent="0.25">
      <c r="L2879" s="349"/>
      <c r="M2879" s="349"/>
      <c r="N2879" s="349"/>
      <c r="O2879" s="349"/>
      <c r="P2879" s="350"/>
      <c r="Q2879" s="349"/>
      <c r="R2879" s="349"/>
      <c r="S2879" s="349"/>
      <c r="T2879" s="349"/>
    </row>
    <row r="2880" spans="12:20" x14ac:dyDescent="0.25">
      <c r="L2880" s="349"/>
      <c r="M2880" s="349"/>
      <c r="N2880" s="349"/>
      <c r="O2880" s="349"/>
      <c r="P2880" s="350"/>
      <c r="Q2880" s="349"/>
      <c r="R2880" s="349"/>
      <c r="S2880" s="349"/>
      <c r="T2880" s="349"/>
    </row>
    <row r="2881" spans="12:20" x14ac:dyDescent="0.25">
      <c r="L2881" s="349"/>
      <c r="M2881" s="349"/>
      <c r="N2881" s="349"/>
      <c r="O2881" s="349"/>
      <c r="P2881" s="350"/>
      <c r="Q2881" s="349"/>
      <c r="R2881" s="349"/>
      <c r="S2881" s="349"/>
      <c r="T2881" s="349"/>
    </row>
    <row r="2882" spans="12:20" x14ac:dyDescent="0.25">
      <c r="L2882" s="349"/>
      <c r="M2882" s="349"/>
      <c r="N2882" s="349"/>
      <c r="O2882" s="349"/>
      <c r="P2882" s="350"/>
      <c r="Q2882" s="349"/>
      <c r="R2882" s="349"/>
      <c r="S2882" s="349"/>
      <c r="T2882" s="349"/>
    </row>
    <row r="2883" spans="12:20" x14ac:dyDescent="0.25">
      <c r="L2883" s="349"/>
      <c r="M2883" s="349"/>
      <c r="N2883" s="349"/>
      <c r="O2883" s="349"/>
      <c r="P2883" s="350"/>
      <c r="Q2883" s="349"/>
      <c r="R2883" s="349"/>
      <c r="S2883" s="349"/>
      <c r="T2883" s="349"/>
    </row>
    <row r="2884" spans="12:20" x14ac:dyDescent="0.25">
      <c r="L2884" s="349"/>
      <c r="M2884" s="349"/>
      <c r="N2884" s="349"/>
      <c r="O2884" s="349"/>
      <c r="P2884" s="350"/>
      <c r="Q2884" s="349"/>
      <c r="R2884" s="349"/>
      <c r="S2884" s="349"/>
      <c r="T2884" s="349"/>
    </row>
    <row r="2885" spans="12:20" x14ac:dyDescent="0.25">
      <c r="L2885" s="349"/>
      <c r="M2885" s="349"/>
      <c r="N2885" s="349"/>
      <c r="O2885" s="349"/>
      <c r="P2885" s="350"/>
      <c r="Q2885" s="349"/>
      <c r="R2885" s="349"/>
      <c r="S2885" s="349"/>
      <c r="T2885" s="349"/>
    </row>
    <row r="2886" spans="12:20" x14ac:dyDescent="0.25">
      <c r="L2886" s="349"/>
      <c r="M2886" s="349"/>
      <c r="N2886" s="349"/>
      <c r="O2886" s="349"/>
      <c r="P2886" s="350"/>
      <c r="Q2886" s="349"/>
      <c r="R2886" s="349"/>
      <c r="S2886" s="349"/>
      <c r="T2886" s="349"/>
    </row>
    <row r="2887" spans="12:20" x14ac:dyDescent="0.25">
      <c r="L2887" s="349"/>
      <c r="M2887" s="349"/>
      <c r="N2887" s="349"/>
      <c r="O2887" s="349"/>
      <c r="P2887" s="350"/>
      <c r="Q2887" s="349"/>
      <c r="R2887" s="349"/>
      <c r="S2887" s="349"/>
      <c r="T2887" s="349"/>
    </row>
    <row r="2888" spans="12:20" x14ac:dyDescent="0.25">
      <c r="L2888" s="349"/>
      <c r="M2888" s="349"/>
      <c r="N2888" s="349"/>
      <c r="O2888" s="349"/>
      <c r="P2888" s="350"/>
      <c r="Q2888" s="349"/>
      <c r="R2888" s="349"/>
      <c r="S2888" s="349"/>
      <c r="T2888" s="349"/>
    </row>
    <row r="2889" spans="12:20" x14ac:dyDescent="0.25">
      <c r="L2889" s="349"/>
      <c r="M2889" s="349"/>
      <c r="N2889" s="349"/>
      <c r="O2889" s="349"/>
      <c r="P2889" s="350"/>
      <c r="Q2889" s="349"/>
      <c r="R2889" s="349"/>
      <c r="S2889" s="349"/>
      <c r="T2889" s="349"/>
    </row>
    <row r="2890" spans="12:20" x14ac:dyDescent="0.25">
      <c r="L2890" s="349"/>
      <c r="M2890" s="349"/>
      <c r="N2890" s="349"/>
      <c r="O2890" s="349"/>
      <c r="P2890" s="350"/>
      <c r="Q2890" s="349"/>
      <c r="R2890" s="349"/>
      <c r="S2890" s="349"/>
      <c r="T2890" s="349"/>
    </row>
    <row r="2891" spans="12:20" x14ac:dyDescent="0.25">
      <c r="L2891" s="349"/>
      <c r="M2891" s="349"/>
      <c r="N2891" s="349"/>
      <c r="O2891" s="349"/>
      <c r="P2891" s="350"/>
      <c r="Q2891" s="349"/>
      <c r="R2891" s="349"/>
      <c r="S2891" s="349"/>
      <c r="T2891" s="349"/>
    </row>
    <row r="2892" spans="12:20" x14ac:dyDescent="0.25">
      <c r="L2892" s="349"/>
      <c r="M2892" s="349"/>
      <c r="N2892" s="349"/>
      <c r="O2892" s="349"/>
      <c r="P2892" s="350"/>
      <c r="Q2892" s="349"/>
      <c r="R2892" s="349"/>
      <c r="S2892" s="349"/>
      <c r="T2892" s="349"/>
    </row>
    <row r="2893" spans="12:20" x14ac:dyDescent="0.25">
      <c r="L2893" s="349"/>
      <c r="M2893" s="349"/>
      <c r="N2893" s="349"/>
      <c r="O2893" s="349"/>
      <c r="P2893" s="350"/>
      <c r="Q2893" s="349"/>
      <c r="R2893" s="349"/>
      <c r="S2893" s="349"/>
      <c r="T2893" s="349"/>
    </row>
    <row r="2894" spans="12:20" x14ac:dyDescent="0.25">
      <c r="L2894" s="349"/>
      <c r="M2894" s="349"/>
      <c r="N2894" s="349"/>
      <c r="O2894" s="349"/>
      <c r="P2894" s="350"/>
      <c r="Q2894" s="349"/>
      <c r="R2894" s="349"/>
      <c r="S2894" s="349"/>
      <c r="T2894" s="349"/>
    </row>
    <row r="2895" spans="12:20" x14ac:dyDescent="0.25">
      <c r="L2895" s="349"/>
      <c r="M2895" s="349"/>
      <c r="N2895" s="349"/>
      <c r="O2895" s="349"/>
      <c r="P2895" s="350"/>
      <c r="Q2895" s="349"/>
      <c r="R2895" s="349"/>
      <c r="S2895" s="349"/>
      <c r="T2895" s="349"/>
    </row>
    <row r="2896" spans="12:20" x14ac:dyDescent="0.25">
      <c r="L2896" s="349"/>
      <c r="M2896" s="349"/>
      <c r="N2896" s="349"/>
      <c r="O2896" s="349"/>
      <c r="P2896" s="350"/>
      <c r="Q2896" s="349"/>
      <c r="R2896" s="349"/>
      <c r="S2896" s="349"/>
      <c r="T2896" s="349"/>
    </row>
    <row r="2897" spans="12:20" x14ac:dyDescent="0.25">
      <c r="L2897" s="349"/>
      <c r="M2897" s="349"/>
      <c r="N2897" s="349"/>
      <c r="O2897" s="349"/>
      <c r="P2897" s="350"/>
      <c r="Q2897" s="349"/>
      <c r="R2897" s="349"/>
      <c r="S2897" s="349"/>
      <c r="T2897" s="349"/>
    </row>
    <row r="2898" spans="12:20" x14ac:dyDescent="0.25">
      <c r="L2898" s="349"/>
      <c r="M2898" s="349"/>
      <c r="N2898" s="349"/>
      <c r="O2898" s="349"/>
      <c r="P2898" s="350"/>
      <c r="Q2898" s="349"/>
      <c r="R2898" s="349"/>
      <c r="S2898" s="349"/>
      <c r="T2898" s="349"/>
    </row>
    <row r="2899" spans="12:20" x14ac:dyDescent="0.25">
      <c r="L2899" s="349"/>
      <c r="M2899" s="349"/>
      <c r="N2899" s="349"/>
      <c r="O2899" s="349"/>
      <c r="P2899" s="350"/>
      <c r="Q2899" s="349"/>
      <c r="R2899" s="349"/>
      <c r="S2899" s="349"/>
      <c r="T2899" s="349"/>
    </row>
    <row r="2900" spans="12:20" x14ac:dyDescent="0.25">
      <c r="L2900" s="349"/>
      <c r="M2900" s="349"/>
      <c r="N2900" s="349"/>
      <c r="O2900" s="349"/>
      <c r="P2900" s="350"/>
      <c r="Q2900" s="349"/>
      <c r="R2900" s="349"/>
      <c r="S2900" s="349"/>
      <c r="T2900" s="349"/>
    </row>
    <row r="2901" spans="12:20" x14ac:dyDescent="0.25">
      <c r="L2901" s="349"/>
      <c r="M2901" s="349"/>
      <c r="N2901" s="349"/>
      <c r="O2901" s="349"/>
      <c r="P2901" s="350"/>
      <c r="Q2901" s="349"/>
      <c r="R2901" s="349"/>
      <c r="S2901" s="349"/>
      <c r="T2901" s="349"/>
    </row>
    <row r="2902" spans="12:20" x14ac:dyDescent="0.25">
      <c r="L2902" s="349"/>
      <c r="M2902" s="349"/>
      <c r="N2902" s="349"/>
      <c r="O2902" s="349"/>
      <c r="P2902" s="350"/>
      <c r="Q2902" s="349"/>
      <c r="R2902" s="349"/>
      <c r="S2902" s="349"/>
      <c r="T2902" s="349"/>
    </row>
    <row r="2903" spans="12:20" x14ac:dyDescent="0.25">
      <c r="L2903" s="349"/>
      <c r="M2903" s="349"/>
      <c r="N2903" s="349"/>
      <c r="O2903" s="349"/>
      <c r="P2903" s="350"/>
      <c r="Q2903" s="349"/>
      <c r="R2903" s="349"/>
      <c r="S2903" s="349"/>
      <c r="T2903" s="349"/>
    </row>
    <row r="2904" spans="12:20" x14ac:dyDescent="0.25">
      <c r="L2904" s="349"/>
      <c r="M2904" s="349"/>
      <c r="N2904" s="349"/>
      <c r="O2904" s="349"/>
      <c r="P2904" s="350"/>
      <c r="Q2904" s="349"/>
      <c r="R2904" s="349"/>
      <c r="S2904" s="349"/>
      <c r="T2904" s="349"/>
    </row>
    <row r="2905" spans="12:20" x14ac:dyDescent="0.25">
      <c r="L2905" s="349"/>
      <c r="M2905" s="349"/>
      <c r="N2905" s="349"/>
      <c r="O2905" s="349"/>
      <c r="P2905" s="350"/>
      <c r="Q2905" s="349"/>
      <c r="R2905" s="349"/>
      <c r="S2905" s="349"/>
      <c r="T2905" s="349"/>
    </row>
    <row r="2906" spans="12:20" x14ac:dyDescent="0.25">
      <c r="L2906" s="349"/>
      <c r="M2906" s="349"/>
      <c r="N2906" s="349"/>
      <c r="O2906" s="349"/>
      <c r="P2906" s="350"/>
      <c r="Q2906" s="349"/>
      <c r="R2906" s="349"/>
      <c r="S2906" s="349"/>
      <c r="T2906" s="349"/>
    </row>
    <row r="2907" spans="12:20" x14ac:dyDescent="0.25">
      <c r="L2907" s="349"/>
      <c r="M2907" s="349"/>
      <c r="N2907" s="349"/>
      <c r="O2907" s="349"/>
      <c r="P2907" s="350"/>
      <c r="Q2907" s="349"/>
      <c r="R2907" s="349"/>
      <c r="S2907" s="349"/>
      <c r="T2907" s="349"/>
    </row>
    <row r="2908" spans="12:20" x14ac:dyDescent="0.25">
      <c r="L2908" s="349"/>
      <c r="M2908" s="349"/>
      <c r="N2908" s="349"/>
      <c r="O2908" s="349"/>
      <c r="P2908" s="350"/>
      <c r="Q2908" s="349"/>
      <c r="R2908" s="349"/>
      <c r="S2908" s="349"/>
      <c r="T2908" s="349"/>
    </row>
    <row r="2909" spans="12:20" x14ac:dyDescent="0.25">
      <c r="L2909" s="349"/>
      <c r="M2909" s="349"/>
      <c r="N2909" s="349"/>
      <c r="O2909" s="349"/>
      <c r="P2909" s="350"/>
      <c r="Q2909" s="349"/>
      <c r="R2909" s="349"/>
      <c r="S2909" s="349"/>
      <c r="T2909" s="349"/>
    </row>
    <row r="2910" spans="12:20" x14ac:dyDescent="0.25">
      <c r="L2910" s="349"/>
      <c r="M2910" s="349"/>
      <c r="N2910" s="349"/>
      <c r="O2910" s="349"/>
      <c r="P2910" s="350"/>
      <c r="Q2910" s="349"/>
      <c r="R2910" s="349"/>
      <c r="S2910" s="349"/>
      <c r="T2910" s="349"/>
    </row>
    <row r="2911" spans="12:20" x14ac:dyDescent="0.25">
      <c r="L2911" s="349"/>
      <c r="M2911" s="349"/>
      <c r="N2911" s="349"/>
      <c r="O2911" s="349"/>
      <c r="P2911" s="350"/>
      <c r="Q2911" s="349"/>
      <c r="R2911" s="349"/>
      <c r="S2911" s="349"/>
      <c r="T2911" s="349"/>
    </row>
    <row r="2912" spans="12:20" x14ac:dyDescent="0.25">
      <c r="L2912" s="349"/>
      <c r="M2912" s="349"/>
      <c r="N2912" s="349"/>
      <c r="O2912" s="349"/>
      <c r="P2912" s="350"/>
      <c r="Q2912" s="349"/>
      <c r="R2912" s="349"/>
      <c r="S2912" s="349"/>
      <c r="T2912" s="349"/>
    </row>
    <row r="2913" spans="12:20" x14ac:dyDescent="0.25">
      <c r="L2913" s="349"/>
      <c r="M2913" s="349"/>
      <c r="N2913" s="349"/>
      <c r="O2913" s="349"/>
      <c r="P2913" s="350"/>
      <c r="Q2913" s="349"/>
      <c r="R2913" s="349"/>
      <c r="S2913" s="349"/>
      <c r="T2913" s="349"/>
    </row>
    <row r="2914" spans="12:20" x14ac:dyDescent="0.25">
      <c r="L2914" s="349"/>
      <c r="M2914" s="349"/>
      <c r="N2914" s="349"/>
      <c r="O2914" s="349"/>
      <c r="P2914" s="350"/>
      <c r="Q2914" s="349"/>
      <c r="R2914" s="349"/>
      <c r="S2914" s="349"/>
      <c r="T2914" s="349"/>
    </row>
    <row r="2915" spans="12:20" x14ac:dyDescent="0.25">
      <c r="L2915" s="349"/>
      <c r="M2915" s="349"/>
      <c r="N2915" s="349"/>
      <c r="O2915" s="349"/>
      <c r="P2915" s="350"/>
      <c r="Q2915" s="349"/>
      <c r="R2915" s="349"/>
      <c r="S2915" s="349"/>
      <c r="T2915" s="349"/>
    </row>
    <row r="2916" spans="12:20" x14ac:dyDescent="0.25">
      <c r="L2916" s="349"/>
      <c r="M2916" s="349"/>
      <c r="N2916" s="349"/>
      <c r="O2916" s="349"/>
      <c r="P2916" s="350"/>
      <c r="Q2916" s="349"/>
      <c r="R2916" s="349"/>
      <c r="S2916" s="349"/>
      <c r="T2916" s="349"/>
    </row>
    <row r="2917" spans="12:20" x14ac:dyDescent="0.25">
      <c r="L2917" s="349"/>
      <c r="M2917" s="349"/>
      <c r="N2917" s="349"/>
      <c r="O2917" s="349"/>
      <c r="P2917" s="350"/>
      <c r="Q2917" s="349"/>
      <c r="R2917" s="349"/>
      <c r="S2917" s="349"/>
      <c r="T2917" s="349"/>
    </row>
    <row r="2918" spans="12:20" x14ac:dyDescent="0.25">
      <c r="L2918" s="349"/>
      <c r="M2918" s="349"/>
      <c r="N2918" s="349"/>
      <c r="O2918" s="349"/>
      <c r="P2918" s="350"/>
      <c r="Q2918" s="349"/>
      <c r="R2918" s="349"/>
      <c r="S2918" s="349"/>
      <c r="T2918" s="349"/>
    </row>
    <row r="2919" spans="12:20" x14ac:dyDescent="0.25">
      <c r="L2919" s="349"/>
      <c r="M2919" s="349"/>
      <c r="N2919" s="349"/>
      <c r="O2919" s="349"/>
      <c r="P2919" s="350"/>
      <c r="Q2919" s="349"/>
      <c r="R2919" s="349"/>
      <c r="S2919" s="349"/>
      <c r="T2919" s="349"/>
    </row>
    <row r="2920" spans="12:20" x14ac:dyDescent="0.25">
      <c r="L2920" s="349"/>
      <c r="M2920" s="349"/>
      <c r="N2920" s="349"/>
      <c r="O2920" s="349"/>
      <c r="P2920" s="350"/>
      <c r="Q2920" s="349"/>
      <c r="R2920" s="349"/>
      <c r="S2920" s="349"/>
      <c r="T2920" s="349"/>
    </row>
    <row r="2921" spans="12:20" x14ac:dyDescent="0.25">
      <c r="L2921" s="349"/>
      <c r="M2921" s="349"/>
      <c r="N2921" s="349"/>
      <c r="O2921" s="349"/>
      <c r="P2921" s="350"/>
      <c r="Q2921" s="349"/>
      <c r="R2921" s="349"/>
      <c r="S2921" s="349"/>
      <c r="T2921" s="349"/>
    </row>
    <row r="2922" spans="12:20" x14ac:dyDescent="0.25">
      <c r="L2922" s="349"/>
      <c r="M2922" s="349"/>
      <c r="N2922" s="349"/>
      <c r="O2922" s="349"/>
      <c r="P2922" s="350"/>
      <c r="Q2922" s="349"/>
      <c r="R2922" s="349"/>
      <c r="S2922" s="349"/>
      <c r="T2922" s="349"/>
    </row>
    <row r="2923" spans="12:20" x14ac:dyDescent="0.25">
      <c r="L2923" s="349"/>
      <c r="M2923" s="349"/>
      <c r="N2923" s="349"/>
      <c r="O2923" s="349"/>
      <c r="P2923" s="350"/>
      <c r="Q2923" s="349"/>
      <c r="R2923" s="349"/>
      <c r="S2923" s="349"/>
      <c r="T2923" s="349"/>
    </row>
    <row r="2924" spans="12:20" x14ac:dyDescent="0.25">
      <c r="L2924" s="349"/>
      <c r="M2924" s="349"/>
      <c r="N2924" s="349"/>
      <c r="O2924" s="349"/>
      <c r="P2924" s="350"/>
      <c r="Q2924" s="349"/>
      <c r="R2924" s="349"/>
      <c r="S2924" s="349"/>
      <c r="T2924" s="349"/>
    </row>
    <row r="2925" spans="12:20" x14ac:dyDescent="0.25">
      <c r="L2925" s="349"/>
      <c r="M2925" s="349"/>
      <c r="N2925" s="349"/>
      <c r="O2925" s="349"/>
      <c r="P2925" s="350"/>
      <c r="Q2925" s="349"/>
      <c r="R2925" s="349"/>
      <c r="S2925" s="349"/>
      <c r="T2925" s="349"/>
    </row>
    <row r="2926" spans="12:20" x14ac:dyDescent="0.25">
      <c r="L2926" s="349"/>
      <c r="M2926" s="349"/>
      <c r="N2926" s="349"/>
      <c r="O2926" s="349"/>
      <c r="P2926" s="350"/>
      <c r="Q2926" s="349"/>
      <c r="R2926" s="349"/>
      <c r="S2926" s="349"/>
      <c r="T2926" s="349"/>
    </row>
    <row r="2927" spans="12:20" x14ac:dyDescent="0.25">
      <c r="L2927" s="349"/>
      <c r="M2927" s="349"/>
      <c r="N2927" s="349"/>
      <c r="O2927" s="349"/>
      <c r="P2927" s="350"/>
      <c r="Q2927" s="349"/>
      <c r="R2927" s="349"/>
      <c r="S2927" s="349"/>
      <c r="T2927" s="349"/>
    </row>
    <row r="2928" spans="12:20" x14ac:dyDescent="0.25">
      <c r="L2928" s="349"/>
      <c r="M2928" s="349"/>
      <c r="N2928" s="349"/>
      <c r="O2928" s="349"/>
      <c r="P2928" s="350"/>
      <c r="Q2928" s="349"/>
      <c r="R2928" s="349"/>
      <c r="S2928" s="349"/>
      <c r="T2928" s="349"/>
    </row>
    <row r="2929" spans="12:20" x14ac:dyDescent="0.25">
      <c r="L2929" s="349"/>
      <c r="M2929" s="349"/>
      <c r="N2929" s="349"/>
      <c r="O2929" s="349"/>
      <c r="P2929" s="350"/>
      <c r="Q2929" s="349"/>
      <c r="R2929" s="349"/>
      <c r="S2929" s="349"/>
      <c r="T2929" s="349"/>
    </row>
    <row r="2930" spans="12:20" x14ac:dyDescent="0.25">
      <c r="L2930" s="349"/>
      <c r="M2930" s="349"/>
      <c r="N2930" s="349"/>
      <c r="O2930" s="349"/>
      <c r="P2930" s="350"/>
      <c r="Q2930" s="349"/>
      <c r="R2930" s="349"/>
      <c r="S2930" s="349"/>
      <c r="T2930" s="349"/>
    </row>
    <row r="2931" spans="12:20" x14ac:dyDescent="0.25">
      <c r="L2931" s="349"/>
      <c r="M2931" s="349"/>
      <c r="N2931" s="349"/>
      <c r="O2931" s="349"/>
      <c r="P2931" s="350"/>
      <c r="Q2931" s="349"/>
      <c r="R2931" s="349"/>
      <c r="S2931" s="349"/>
      <c r="T2931" s="349"/>
    </row>
    <row r="2932" spans="12:20" x14ac:dyDescent="0.25">
      <c r="L2932" s="349"/>
      <c r="M2932" s="349"/>
      <c r="N2932" s="349"/>
      <c r="O2932" s="349"/>
      <c r="P2932" s="350"/>
      <c r="Q2932" s="349"/>
      <c r="R2932" s="349"/>
      <c r="S2932" s="349"/>
      <c r="T2932" s="349"/>
    </row>
    <row r="2933" spans="12:20" x14ac:dyDescent="0.25">
      <c r="L2933" s="349"/>
      <c r="M2933" s="349"/>
      <c r="N2933" s="349"/>
      <c r="O2933" s="349"/>
      <c r="P2933" s="350"/>
      <c r="Q2933" s="349"/>
      <c r="R2933" s="349"/>
      <c r="S2933" s="349"/>
      <c r="T2933" s="349"/>
    </row>
    <row r="2934" spans="12:20" x14ac:dyDescent="0.25">
      <c r="L2934" s="349"/>
      <c r="M2934" s="349"/>
      <c r="N2934" s="349"/>
      <c r="O2934" s="349"/>
      <c r="P2934" s="350"/>
      <c r="Q2934" s="349"/>
      <c r="R2934" s="349"/>
      <c r="S2934" s="349"/>
      <c r="T2934" s="349"/>
    </row>
    <row r="2935" spans="12:20" x14ac:dyDescent="0.25">
      <c r="L2935" s="349"/>
      <c r="M2935" s="349"/>
      <c r="N2935" s="349"/>
      <c r="O2935" s="349"/>
      <c r="P2935" s="350"/>
      <c r="Q2935" s="349"/>
      <c r="R2935" s="349"/>
      <c r="S2935" s="349"/>
      <c r="T2935" s="349"/>
    </row>
    <row r="2936" spans="12:20" x14ac:dyDescent="0.25">
      <c r="L2936" s="349"/>
      <c r="M2936" s="349"/>
      <c r="N2936" s="349"/>
      <c r="O2936" s="349"/>
      <c r="P2936" s="350"/>
      <c r="Q2936" s="349"/>
      <c r="R2936" s="349"/>
      <c r="S2936" s="349"/>
      <c r="T2936" s="349"/>
    </row>
    <row r="2937" spans="12:20" x14ac:dyDescent="0.25">
      <c r="L2937" s="349"/>
      <c r="M2937" s="349"/>
      <c r="N2937" s="349"/>
      <c r="O2937" s="349"/>
      <c r="P2937" s="350"/>
      <c r="Q2937" s="349"/>
      <c r="R2937" s="349"/>
      <c r="S2937" s="349"/>
      <c r="T2937" s="349"/>
    </row>
    <row r="2938" spans="12:20" x14ac:dyDescent="0.25">
      <c r="L2938" s="349"/>
      <c r="M2938" s="349"/>
      <c r="N2938" s="349"/>
      <c r="O2938" s="349"/>
      <c r="P2938" s="350"/>
      <c r="Q2938" s="349"/>
      <c r="R2938" s="349"/>
      <c r="S2938" s="349"/>
      <c r="T2938" s="349"/>
    </row>
    <row r="2939" spans="12:20" x14ac:dyDescent="0.25">
      <c r="L2939" s="349"/>
      <c r="M2939" s="349"/>
      <c r="N2939" s="349"/>
      <c r="O2939" s="349"/>
      <c r="P2939" s="350"/>
      <c r="Q2939" s="349"/>
      <c r="R2939" s="349"/>
      <c r="S2939" s="349"/>
      <c r="T2939" s="349"/>
    </row>
    <row r="2940" spans="12:20" x14ac:dyDescent="0.25">
      <c r="L2940" s="349"/>
      <c r="M2940" s="349"/>
      <c r="N2940" s="349"/>
      <c r="O2940" s="349"/>
      <c r="P2940" s="350"/>
      <c r="Q2940" s="349"/>
      <c r="R2940" s="349"/>
      <c r="S2940" s="349"/>
      <c r="T2940" s="349"/>
    </row>
    <row r="2941" spans="12:20" x14ac:dyDescent="0.25">
      <c r="L2941" s="349"/>
      <c r="M2941" s="349"/>
      <c r="N2941" s="349"/>
      <c r="O2941" s="349"/>
      <c r="P2941" s="350"/>
      <c r="Q2941" s="349"/>
      <c r="R2941" s="349"/>
      <c r="S2941" s="349"/>
      <c r="T2941" s="349"/>
    </row>
    <row r="2942" spans="12:20" x14ac:dyDescent="0.25">
      <c r="L2942" s="349"/>
      <c r="M2942" s="349"/>
      <c r="N2942" s="349"/>
      <c r="O2942" s="349"/>
      <c r="P2942" s="350"/>
      <c r="Q2942" s="349"/>
      <c r="R2942" s="349"/>
      <c r="S2942" s="349"/>
      <c r="T2942" s="349"/>
    </row>
    <row r="2943" spans="12:20" x14ac:dyDescent="0.25">
      <c r="L2943" s="349"/>
      <c r="M2943" s="349"/>
      <c r="N2943" s="349"/>
      <c r="O2943" s="349"/>
      <c r="P2943" s="350"/>
      <c r="Q2943" s="349"/>
      <c r="R2943" s="349"/>
      <c r="S2943" s="349"/>
      <c r="T2943" s="349"/>
    </row>
    <row r="2944" spans="12:20" x14ac:dyDescent="0.25">
      <c r="L2944" s="349"/>
      <c r="M2944" s="349"/>
      <c r="N2944" s="349"/>
      <c r="O2944" s="349"/>
      <c r="P2944" s="350"/>
      <c r="Q2944" s="349"/>
      <c r="R2944" s="349"/>
      <c r="S2944" s="349"/>
      <c r="T2944" s="349"/>
    </row>
    <row r="2945" spans="12:20" x14ac:dyDescent="0.25">
      <c r="L2945" s="349"/>
      <c r="M2945" s="349"/>
      <c r="N2945" s="349"/>
      <c r="O2945" s="349"/>
      <c r="P2945" s="350"/>
      <c r="Q2945" s="349"/>
      <c r="R2945" s="349"/>
      <c r="S2945" s="349"/>
      <c r="T2945" s="349"/>
    </row>
    <row r="2946" spans="12:20" x14ac:dyDescent="0.25">
      <c r="L2946" s="349"/>
      <c r="M2946" s="349"/>
      <c r="N2946" s="349"/>
      <c r="O2946" s="349"/>
      <c r="P2946" s="350"/>
      <c r="Q2946" s="349"/>
      <c r="R2946" s="349"/>
      <c r="S2946" s="349"/>
      <c r="T2946" s="349"/>
    </row>
    <row r="2947" spans="12:20" x14ac:dyDescent="0.25">
      <c r="L2947" s="349"/>
      <c r="M2947" s="349"/>
      <c r="N2947" s="349"/>
      <c r="O2947" s="349"/>
      <c r="P2947" s="350"/>
      <c r="Q2947" s="349"/>
      <c r="R2947" s="349"/>
      <c r="S2947" s="349"/>
      <c r="T2947" s="349"/>
    </row>
    <row r="2948" spans="12:20" x14ac:dyDescent="0.25">
      <c r="L2948" s="349"/>
      <c r="M2948" s="349"/>
      <c r="N2948" s="349"/>
      <c r="O2948" s="349"/>
      <c r="P2948" s="350"/>
      <c r="Q2948" s="349"/>
      <c r="R2948" s="349"/>
      <c r="S2948" s="349"/>
      <c r="T2948" s="349"/>
    </row>
    <row r="2949" spans="12:20" x14ac:dyDescent="0.25">
      <c r="L2949" s="349"/>
      <c r="M2949" s="349"/>
      <c r="N2949" s="349"/>
      <c r="O2949" s="349"/>
      <c r="P2949" s="350"/>
      <c r="Q2949" s="349"/>
      <c r="R2949" s="349"/>
      <c r="S2949" s="349"/>
      <c r="T2949" s="349"/>
    </row>
    <row r="2950" spans="12:20" x14ac:dyDescent="0.25">
      <c r="L2950" s="349"/>
      <c r="M2950" s="349"/>
      <c r="N2950" s="349"/>
      <c r="O2950" s="349"/>
      <c r="P2950" s="350"/>
      <c r="Q2950" s="349"/>
      <c r="R2950" s="349"/>
      <c r="S2950" s="349"/>
      <c r="T2950" s="349"/>
    </row>
    <row r="2951" spans="12:20" x14ac:dyDescent="0.25">
      <c r="L2951" s="349"/>
      <c r="M2951" s="349"/>
      <c r="N2951" s="349"/>
      <c r="O2951" s="349"/>
      <c r="P2951" s="350"/>
      <c r="Q2951" s="349"/>
      <c r="R2951" s="349"/>
      <c r="S2951" s="349"/>
      <c r="T2951" s="349"/>
    </row>
    <row r="2952" spans="12:20" x14ac:dyDescent="0.25">
      <c r="L2952" s="349"/>
      <c r="M2952" s="349"/>
      <c r="N2952" s="349"/>
      <c r="O2952" s="349"/>
      <c r="P2952" s="350"/>
      <c r="Q2952" s="349"/>
      <c r="R2952" s="349"/>
      <c r="S2952" s="349"/>
      <c r="T2952" s="349"/>
    </row>
    <row r="2953" spans="12:20" x14ac:dyDescent="0.25">
      <c r="L2953" s="349"/>
      <c r="M2953" s="349"/>
      <c r="N2953" s="349"/>
      <c r="O2953" s="349"/>
      <c r="P2953" s="350"/>
      <c r="Q2953" s="349"/>
      <c r="R2953" s="349"/>
      <c r="S2953" s="349"/>
      <c r="T2953" s="349"/>
    </row>
    <row r="2954" spans="12:20" x14ac:dyDescent="0.25">
      <c r="L2954" s="349"/>
      <c r="M2954" s="349"/>
      <c r="N2954" s="349"/>
      <c r="O2954" s="349"/>
      <c r="P2954" s="350"/>
      <c r="Q2954" s="349"/>
      <c r="R2954" s="349"/>
      <c r="S2954" s="349"/>
      <c r="T2954" s="349"/>
    </row>
    <row r="2955" spans="12:20" x14ac:dyDescent="0.25">
      <c r="L2955" s="349"/>
      <c r="M2955" s="349"/>
      <c r="N2955" s="349"/>
      <c r="O2955" s="349"/>
      <c r="P2955" s="350"/>
      <c r="Q2955" s="349"/>
      <c r="R2955" s="349"/>
      <c r="S2955" s="349"/>
      <c r="T2955" s="349"/>
    </row>
    <row r="2956" spans="12:20" x14ac:dyDescent="0.25">
      <c r="L2956" s="349"/>
      <c r="M2956" s="349"/>
      <c r="N2956" s="349"/>
      <c r="O2956" s="349"/>
      <c r="P2956" s="350"/>
      <c r="Q2956" s="349"/>
      <c r="R2956" s="349"/>
      <c r="S2956" s="349"/>
      <c r="T2956" s="349"/>
    </row>
    <row r="2957" spans="12:20" x14ac:dyDescent="0.25">
      <c r="L2957" s="349"/>
      <c r="M2957" s="349"/>
      <c r="N2957" s="349"/>
      <c r="O2957" s="349"/>
      <c r="P2957" s="350"/>
      <c r="Q2957" s="349"/>
      <c r="R2957" s="349"/>
      <c r="S2957" s="349"/>
      <c r="T2957" s="349"/>
    </row>
    <row r="2958" spans="12:20" x14ac:dyDescent="0.25">
      <c r="L2958" s="349"/>
      <c r="M2958" s="349"/>
      <c r="N2958" s="349"/>
      <c r="O2958" s="349"/>
      <c r="P2958" s="350"/>
      <c r="Q2958" s="349"/>
      <c r="R2958" s="349"/>
      <c r="S2958" s="349"/>
      <c r="T2958" s="349"/>
    </row>
    <row r="2959" spans="12:20" x14ac:dyDescent="0.25">
      <c r="L2959" s="349"/>
      <c r="M2959" s="349"/>
      <c r="N2959" s="349"/>
      <c r="O2959" s="349"/>
      <c r="P2959" s="350"/>
      <c r="Q2959" s="349"/>
      <c r="R2959" s="349"/>
      <c r="S2959" s="349"/>
      <c r="T2959" s="349"/>
    </row>
    <row r="2960" spans="12:20" x14ac:dyDescent="0.25">
      <c r="L2960" s="349"/>
      <c r="M2960" s="349"/>
      <c r="N2960" s="349"/>
      <c r="O2960" s="349"/>
      <c r="P2960" s="350"/>
      <c r="Q2960" s="349"/>
      <c r="R2960" s="349"/>
      <c r="S2960" s="349"/>
      <c r="T2960" s="349"/>
    </row>
    <row r="2961" spans="12:20" x14ac:dyDescent="0.25">
      <c r="L2961" s="349"/>
      <c r="M2961" s="349"/>
      <c r="N2961" s="349"/>
      <c r="O2961" s="349"/>
      <c r="P2961" s="350"/>
      <c r="Q2961" s="349"/>
      <c r="R2961" s="349"/>
      <c r="S2961" s="349"/>
      <c r="T2961" s="349"/>
    </row>
    <row r="2962" spans="12:20" x14ac:dyDescent="0.25">
      <c r="L2962" s="349"/>
      <c r="M2962" s="349"/>
      <c r="N2962" s="349"/>
      <c r="O2962" s="349"/>
      <c r="P2962" s="350"/>
      <c r="Q2962" s="349"/>
      <c r="R2962" s="349"/>
      <c r="S2962" s="349"/>
      <c r="T2962" s="349"/>
    </row>
    <row r="2963" spans="12:20" x14ac:dyDescent="0.25">
      <c r="L2963" s="349"/>
      <c r="M2963" s="349"/>
      <c r="N2963" s="349"/>
      <c r="O2963" s="349"/>
      <c r="P2963" s="350"/>
      <c r="Q2963" s="349"/>
      <c r="R2963" s="349"/>
      <c r="S2963" s="349"/>
      <c r="T2963" s="349"/>
    </row>
    <row r="2964" spans="12:20" x14ac:dyDescent="0.25">
      <c r="L2964" s="349"/>
      <c r="M2964" s="349"/>
      <c r="N2964" s="349"/>
      <c r="O2964" s="349"/>
      <c r="P2964" s="350"/>
      <c r="Q2964" s="349"/>
      <c r="R2964" s="349"/>
      <c r="S2964" s="349"/>
      <c r="T2964" s="349"/>
    </row>
    <row r="2965" spans="12:20" x14ac:dyDescent="0.25">
      <c r="L2965" s="349"/>
      <c r="M2965" s="349"/>
      <c r="N2965" s="349"/>
      <c r="O2965" s="349"/>
      <c r="P2965" s="350"/>
      <c r="Q2965" s="349"/>
      <c r="R2965" s="349"/>
      <c r="S2965" s="349"/>
      <c r="T2965" s="349"/>
    </row>
    <row r="2966" spans="12:20" x14ac:dyDescent="0.25">
      <c r="L2966" s="349"/>
      <c r="M2966" s="349"/>
      <c r="N2966" s="349"/>
      <c r="O2966" s="349"/>
      <c r="P2966" s="350"/>
      <c r="Q2966" s="349"/>
      <c r="R2966" s="349"/>
      <c r="S2966" s="349"/>
      <c r="T2966" s="349"/>
    </row>
    <row r="2967" spans="12:20" x14ac:dyDescent="0.25">
      <c r="L2967" s="349"/>
      <c r="M2967" s="349"/>
      <c r="N2967" s="349"/>
      <c r="O2967" s="349"/>
      <c r="P2967" s="350"/>
      <c r="Q2967" s="349"/>
      <c r="R2967" s="349"/>
      <c r="S2967" s="349"/>
      <c r="T2967" s="349"/>
    </row>
    <row r="2968" spans="12:20" x14ac:dyDescent="0.25">
      <c r="L2968" s="349"/>
      <c r="M2968" s="349"/>
      <c r="N2968" s="349"/>
      <c r="O2968" s="349"/>
      <c r="P2968" s="350"/>
      <c r="Q2968" s="349"/>
      <c r="R2968" s="349"/>
      <c r="S2968" s="349"/>
      <c r="T2968" s="349"/>
    </row>
    <row r="2969" spans="12:20" x14ac:dyDescent="0.25">
      <c r="L2969" s="349"/>
      <c r="M2969" s="349"/>
      <c r="N2969" s="349"/>
      <c r="O2969" s="349"/>
      <c r="P2969" s="350"/>
      <c r="Q2969" s="349"/>
      <c r="R2969" s="349"/>
      <c r="S2969" s="349"/>
      <c r="T2969" s="349"/>
    </row>
    <row r="2970" spans="12:20" x14ac:dyDescent="0.25">
      <c r="L2970" s="349"/>
      <c r="M2970" s="349"/>
      <c r="N2970" s="349"/>
      <c r="O2970" s="349"/>
      <c r="P2970" s="350"/>
      <c r="Q2970" s="349"/>
      <c r="R2970" s="349"/>
      <c r="S2970" s="349"/>
      <c r="T2970" s="349"/>
    </row>
    <row r="2971" spans="12:20" x14ac:dyDescent="0.25">
      <c r="L2971" s="349"/>
      <c r="M2971" s="349"/>
      <c r="N2971" s="349"/>
      <c r="O2971" s="349"/>
      <c r="P2971" s="350"/>
      <c r="Q2971" s="349"/>
      <c r="R2971" s="349"/>
      <c r="S2971" s="349"/>
      <c r="T2971" s="349"/>
    </row>
    <row r="2972" spans="12:20" x14ac:dyDescent="0.25">
      <c r="L2972" s="349"/>
      <c r="M2972" s="349"/>
      <c r="N2972" s="349"/>
      <c r="O2972" s="349"/>
      <c r="P2972" s="350"/>
      <c r="Q2972" s="349"/>
      <c r="R2972" s="349"/>
      <c r="S2972" s="349"/>
      <c r="T2972" s="349"/>
    </row>
    <row r="2973" spans="12:20" x14ac:dyDescent="0.25">
      <c r="L2973" s="349"/>
      <c r="M2973" s="349"/>
      <c r="N2973" s="349"/>
      <c r="O2973" s="349"/>
      <c r="P2973" s="350"/>
      <c r="Q2973" s="349"/>
      <c r="R2973" s="349"/>
      <c r="S2973" s="349"/>
      <c r="T2973" s="349"/>
    </row>
    <row r="2974" spans="12:20" x14ac:dyDescent="0.25">
      <c r="L2974" s="349"/>
      <c r="M2974" s="349"/>
      <c r="N2974" s="349"/>
      <c r="O2974" s="349"/>
      <c r="P2974" s="350"/>
      <c r="Q2974" s="349"/>
      <c r="R2974" s="349"/>
      <c r="S2974" s="349"/>
      <c r="T2974" s="349"/>
    </row>
    <row r="2975" spans="12:20" x14ac:dyDescent="0.25">
      <c r="L2975" s="349"/>
      <c r="M2975" s="349"/>
      <c r="N2975" s="349"/>
      <c r="O2975" s="349"/>
      <c r="P2975" s="350"/>
      <c r="Q2975" s="349"/>
      <c r="R2975" s="349"/>
      <c r="S2975" s="349"/>
      <c r="T2975" s="349"/>
    </row>
    <row r="2976" spans="12:20" x14ac:dyDescent="0.25">
      <c r="L2976" s="349"/>
      <c r="M2976" s="349"/>
      <c r="N2976" s="349"/>
      <c r="O2976" s="349"/>
      <c r="P2976" s="350"/>
      <c r="Q2976" s="349"/>
      <c r="R2976" s="349"/>
      <c r="S2976" s="349"/>
      <c r="T2976" s="349"/>
    </row>
    <row r="2977" spans="12:20" x14ac:dyDescent="0.25">
      <c r="L2977" s="349"/>
      <c r="M2977" s="349"/>
      <c r="N2977" s="349"/>
      <c r="O2977" s="349"/>
      <c r="P2977" s="350"/>
      <c r="Q2977" s="349"/>
      <c r="R2977" s="349"/>
      <c r="S2977" s="349"/>
      <c r="T2977" s="349"/>
    </row>
    <row r="2978" spans="12:20" x14ac:dyDescent="0.25">
      <c r="L2978" s="349"/>
      <c r="M2978" s="349"/>
      <c r="N2978" s="349"/>
      <c r="O2978" s="349"/>
      <c r="P2978" s="350"/>
      <c r="Q2978" s="349"/>
      <c r="R2978" s="349"/>
      <c r="S2978" s="349"/>
      <c r="T2978" s="349"/>
    </row>
    <row r="2979" spans="12:20" x14ac:dyDescent="0.25">
      <c r="L2979" s="349"/>
      <c r="M2979" s="349"/>
      <c r="N2979" s="349"/>
      <c r="O2979" s="349"/>
      <c r="P2979" s="350"/>
      <c r="Q2979" s="349"/>
      <c r="R2979" s="349"/>
      <c r="S2979" s="349"/>
      <c r="T2979" s="349"/>
    </row>
    <row r="2980" spans="12:20" x14ac:dyDescent="0.25">
      <c r="L2980" s="349"/>
      <c r="M2980" s="349"/>
      <c r="N2980" s="349"/>
      <c r="O2980" s="349"/>
      <c r="P2980" s="350"/>
      <c r="Q2980" s="349"/>
      <c r="R2980" s="349"/>
      <c r="S2980" s="349"/>
      <c r="T2980" s="349"/>
    </row>
    <row r="2981" spans="12:20" x14ac:dyDescent="0.25">
      <c r="L2981" s="349"/>
      <c r="M2981" s="349"/>
      <c r="N2981" s="349"/>
      <c r="O2981" s="349"/>
      <c r="P2981" s="350"/>
      <c r="Q2981" s="349"/>
      <c r="R2981" s="349"/>
      <c r="S2981" s="349"/>
      <c r="T2981" s="349"/>
    </row>
    <row r="2982" spans="12:20" x14ac:dyDescent="0.25">
      <c r="L2982" s="349"/>
      <c r="M2982" s="349"/>
      <c r="N2982" s="349"/>
      <c r="O2982" s="349"/>
      <c r="P2982" s="350"/>
      <c r="Q2982" s="349"/>
      <c r="R2982" s="349"/>
      <c r="S2982" s="349"/>
      <c r="T2982" s="349"/>
    </row>
    <row r="2983" spans="12:20" x14ac:dyDescent="0.25">
      <c r="L2983" s="349"/>
      <c r="M2983" s="349"/>
      <c r="N2983" s="349"/>
      <c r="O2983" s="349"/>
      <c r="P2983" s="350"/>
      <c r="Q2983" s="349"/>
      <c r="R2983" s="349"/>
      <c r="S2983" s="349"/>
      <c r="T2983" s="349"/>
    </row>
    <row r="2984" spans="12:20" x14ac:dyDescent="0.25">
      <c r="L2984" s="349"/>
      <c r="M2984" s="349"/>
      <c r="N2984" s="349"/>
      <c r="O2984" s="349"/>
      <c r="P2984" s="350"/>
      <c r="Q2984" s="349"/>
      <c r="R2984" s="349"/>
      <c r="S2984" s="349"/>
      <c r="T2984" s="349"/>
    </row>
    <row r="2985" spans="12:20" x14ac:dyDescent="0.25">
      <c r="L2985" s="349"/>
      <c r="M2985" s="349"/>
      <c r="N2985" s="349"/>
      <c r="O2985" s="349"/>
      <c r="P2985" s="350"/>
      <c r="Q2985" s="349"/>
      <c r="R2985" s="349"/>
      <c r="S2985" s="349"/>
      <c r="T2985" s="349"/>
    </row>
    <row r="2986" spans="12:20" x14ac:dyDescent="0.25">
      <c r="L2986" s="349"/>
      <c r="M2986" s="349"/>
      <c r="N2986" s="349"/>
      <c r="O2986" s="349"/>
      <c r="P2986" s="350"/>
      <c r="Q2986" s="349"/>
      <c r="R2986" s="349"/>
      <c r="S2986" s="349"/>
      <c r="T2986" s="349"/>
    </row>
    <row r="2987" spans="12:20" x14ac:dyDescent="0.25">
      <c r="L2987" s="349"/>
      <c r="M2987" s="349"/>
      <c r="N2987" s="349"/>
      <c r="O2987" s="349"/>
      <c r="P2987" s="350"/>
      <c r="Q2987" s="349"/>
      <c r="R2987" s="349"/>
      <c r="S2987" s="349"/>
      <c r="T2987" s="349"/>
    </row>
    <row r="2988" spans="12:20" x14ac:dyDescent="0.25">
      <c r="L2988" s="349"/>
      <c r="M2988" s="349"/>
      <c r="N2988" s="349"/>
      <c r="O2988" s="349"/>
      <c r="P2988" s="350"/>
      <c r="Q2988" s="349"/>
      <c r="R2988" s="349"/>
      <c r="S2988" s="349"/>
      <c r="T2988" s="349"/>
    </row>
    <row r="2989" spans="12:20" x14ac:dyDescent="0.25">
      <c r="L2989" s="349"/>
      <c r="M2989" s="349"/>
      <c r="N2989" s="349"/>
      <c r="O2989" s="349"/>
      <c r="P2989" s="350"/>
      <c r="Q2989" s="349"/>
      <c r="R2989" s="349"/>
      <c r="S2989" s="349"/>
      <c r="T2989" s="349"/>
    </row>
    <row r="2990" spans="12:20" x14ac:dyDescent="0.25">
      <c r="L2990" s="349"/>
      <c r="M2990" s="349"/>
      <c r="N2990" s="349"/>
      <c r="O2990" s="349"/>
      <c r="P2990" s="350"/>
      <c r="Q2990" s="349"/>
      <c r="R2990" s="349"/>
      <c r="S2990" s="349"/>
      <c r="T2990" s="349"/>
    </row>
    <row r="2991" spans="12:20" x14ac:dyDescent="0.25">
      <c r="L2991" s="349"/>
      <c r="M2991" s="349"/>
      <c r="N2991" s="349"/>
      <c r="O2991" s="349"/>
      <c r="P2991" s="350"/>
      <c r="Q2991" s="349"/>
      <c r="R2991" s="349"/>
      <c r="S2991" s="349"/>
      <c r="T2991" s="349"/>
    </row>
    <row r="2992" spans="12:20" x14ac:dyDescent="0.25">
      <c r="L2992" s="349"/>
      <c r="M2992" s="349"/>
      <c r="N2992" s="349"/>
      <c r="O2992" s="349"/>
      <c r="P2992" s="350"/>
      <c r="Q2992" s="349"/>
      <c r="R2992" s="349"/>
      <c r="S2992" s="349"/>
      <c r="T2992" s="349"/>
    </row>
    <row r="2993" spans="12:20" x14ac:dyDescent="0.25">
      <c r="L2993" s="349"/>
      <c r="M2993" s="349"/>
      <c r="N2993" s="349"/>
      <c r="O2993" s="349"/>
      <c r="P2993" s="350"/>
      <c r="Q2993" s="349"/>
      <c r="R2993" s="349"/>
      <c r="S2993" s="349"/>
      <c r="T2993" s="349"/>
    </row>
    <row r="2994" spans="12:20" x14ac:dyDescent="0.25">
      <c r="L2994" s="349"/>
      <c r="M2994" s="349"/>
      <c r="N2994" s="349"/>
      <c r="O2994" s="349"/>
      <c r="P2994" s="350"/>
      <c r="Q2994" s="349"/>
      <c r="R2994" s="349"/>
      <c r="S2994" s="349"/>
      <c r="T2994" s="349"/>
    </row>
    <row r="2995" spans="12:20" x14ac:dyDescent="0.25">
      <c r="L2995" s="349"/>
      <c r="M2995" s="349"/>
      <c r="N2995" s="349"/>
      <c r="O2995" s="349"/>
      <c r="P2995" s="350"/>
      <c r="Q2995" s="349"/>
      <c r="R2995" s="349"/>
      <c r="S2995" s="349"/>
      <c r="T2995" s="349"/>
    </row>
    <row r="2996" spans="12:20" x14ac:dyDescent="0.25">
      <c r="L2996" s="349"/>
      <c r="M2996" s="349"/>
      <c r="N2996" s="349"/>
      <c r="O2996" s="349"/>
      <c r="P2996" s="350"/>
      <c r="Q2996" s="349"/>
      <c r="R2996" s="349"/>
      <c r="S2996" s="349"/>
      <c r="T2996" s="349"/>
    </row>
    <row r="2997" spans="12:20" x14ac:dyDescent="0.25">
      <c r="L2997" s="349"/>
      <c r="M2997" s="349"/>
      <c r="N2997" s="349"/>
      <c r="O2997" s="349"/>
      <c r="P2997" s="350"/>
      <c r="Q2997" s="349"/>
      <c r="R2997" s="349"/>
      <c r="S2997" s="349"/>
      <c r="T2997" s="349"/>
    </row>
    <row r="2998" spans="12:20" x14ac:dyDescent="0.25">
      <c r="L2998" s="349"/>
      <c r="M2998" s="349"/>
      <c r="N2998" s="349"/>
      <c r="O2998" s="349"/>
      <c r="P2998" s="350"/>
      <c r="Q2998" s="349"/>
      <c r="R2998" s="349"/>
      <c r="S2998" s="349"/>
      <c r="T2998" s="349"/>
    </row>
    <row r="2999" spans="12:20" x14ac:dyDescent="0.25">
      <c r="L2999" s="349"/>
      <c r="M2999" s="349"/>
      <c r="N2999" s="349"/>
      <c r="O2999" s="349"/>
      <c r="P2999" s="350"/>
      <c r="Q2999" s="349"/>
      <c r="R2999" s="349"/>
      <c r="S2999" s="349"/>
      <c r="T2999" s="349"/>
    </row>
    <row r="3000" spans="12:20" x14ac:dyDescent="0.25">
      <c r="L3000" s="349"/>
      <c r="M3000" s="349"/>
      <c r="N3000" s="349"/>
      <c r="O3000" s="349"/>
      <c r="P3000" s="350"/>
      <c r="Q3000" s="349"/>
      <c r="R3000" s="349"/>
      <c r="S3000" s="349"/>
      <c r="T3000" s="349"/>
    </row>
    <row r="3001" spans="12:20" x14ac:dyDescent="0.25">
      <c r="L3001" s="349"/>
      <c r="M3001" s="349"/>
      <c r="N3001" s="349"/>
      <c r="O3001" s="349"/>
      <c r="P3001" s="350"/>
      <c r="Q3001" s="349"/>
      <c r="R3001" s="349"/>
      <c r="S3001" s="349"/>
      <c r="T3001" s="349"/>
    </row>
    <row r="3002" spans="12:20" x14ac:dyDescent="0.25">
      <c r="L3002" s="349"/>
      <c r="M3002" s="349"/>
      <c r="N3002" s="349"/>
      <c r="O3002" s="349"/>
      <c r="P3002" s="350"/>
      <c r="Q3002" s="349"/>
      <c r="R3002" s="349"/>
      <c r="S3002" s="349"/>
      <c r="T3002" s="349"/>
    </row>
    <row r="3003" spans="12:20" x14ac:dyDescent="0.25">
      <c r="L3003" s="349"/>
      <c r="M3003" s="349"/>
      <c r="N3003" s="349"/>
      <c r="O3003" s="349"/>
      <c r="P3003" s="350"/>
      <c r="Q3003" s="349"/>
      <c r="R3003" s="349"/>
      <c r="S3003" s="349"/>
      <c r="T3003" s="349"/>
    </row>
    <row r="3004" spans="12:20" x14ac:dyDescent="0.25">
      <c r="L3004" s="349"/>
      <c r="M3004" s="349"/>
      <c r="N3004" s="349"/>
      <c r="O3004" s="349"/>
      <c r="P3004" s="350"/>
      <c r="Q3004" s="349"/>
      <c r="R3004" s="349"/>
      <c r="S3004" s="349"/>
      <c r="T3004" s="349"/>
    </row>
    <row r="3005" spans="12:20" x14ac:dyDescent="0.25">
      <c r="L3005" s="349"/>
      <c r="M3005" s="349"/>
      <c r="N3005" s="349"/>
      <c r="O3005" s="349"/>
      <c r="P3005" s="350"/>
      <c r="Q3005" s="349"/>
      <c r="R3005" s="349"/>
      <c r="S3005" s="349"/>
      <c r="T3005" s="349"/>
    </row>
    <row r="3006" spans="12:20" x14ac:dyDescent="0.25">
      <c r="L3006" s="349"/>
      <c r="M3006" s="349"/>
      <c r="N3006" s="349"/>
      <c r="O3006" s="349"/>
      <c r="P3006" s="350"/>
      <c r="Q3006" s="349"/>
      <c r="R3006" s="349"/>
      <c r="S3006" s="349"/>
      <c r="T3006" s="349"/>
    </row>
    <row r="3007" spans="12:20" x14ac:dyDescent="0.25">
      <c r="L3007" s="349"/>
      <c r="M3007" s="349"/>
      <c r="N3007" s="349"/>
      <c r="O3007" s="349"/>
      <c r="P3007" s="350"/>
      <c r="Q3007" s="349"/>
      <c r="R3007" s="349"/>
      <c r="S3007" s="349"/>
      <c r="T3007" s="349"/>
    </row>
    <row r="3008" spans="12:20" x14ac:dyDescent="0.25">
      <c r="L3008" s="349"/>
      <c r="M3008" s="349"/>
      <c r="N3008" s="349"/>
      <c r="O3008" s="349"/>
      <c r="P3008" s="350"/>
      <c r="Q3008" s="349"/>
      <c r="R3008" s="349"/>
      <c r="S3008" s="349"/>
      <c r="T3008" s="349"/>
    </row>
    <row r="3009" spans="12:20" x14ac:dyDescent="0.25">
      <c r="L3009" s="349"/>
      <c r="M3009" s="349"/>
      <c r="N3009" s="349"/>
      <c r="O3009" s="349"/>
      <c r="P3009" s="350"/>
      <c r="Q3009" s="349"/>
      <c r="R3009" s="349"/>
      <c r="S3009" s="349"/>
      <c r="T3009" s="349"/>
    </row>
    <row r="3010" spans="12:20" x14ac:dyDescent="0.25">
      <c r="L3010" s="349"/>
      <c r="M3010" s="349"/>
      <c r="N3010" s="349"/>
      <c r="O3010" s="349"/>
      <c r="P3010" s="350"/>
      <c r="Q3010" s="349"/>
      <c r="R3010" s="349"/>
      <c r="S3010" s="349"/>
      <c r="T3010" s="349"/>
    </row>
    <row r="3011" spans="12:20" x14ac:dyDescent="0.25">
      <c r="L3011" s="349"/>
      <c r="M3011" s="349"/>
      <c r="N3011" s="349"/>
      <c r="O3011" s="349"/>
      <c r="P3011" s="350"/>
      <c r="Q3011" s="349"/>
      <c r="R3011" s="349"/>
      <c r="S3011" s="349"/>
      <c r="T3011" s="349"/>
    </row>
    <row r="3012" spans="12:20" x14ac:dyDescent="0.25">
      <c r="L3012" s="349"/>
      <c r="M3012" s="349"/>
      <c r="N3012" s="349"/>
      <c r="O3012" s="349"/>
      <c r="P3012" s="350"/>
      <c r="Q3012" s="349"/>
      <c r="R3012" s="349"/>
      <c r="S3012" s="349"/>
      <c r="T3012" s="349"/>
    </row>
    <row r="3013" spans="12:20" x14ac:dyDescent="0.25">
      <c r="L3013" s="349"/>
      <c r="M3013" s="349"/>
      <c r="N3013" s="349"/>
      <c r="O3013" s="349"/>
      <c r="P3013" s="350"/>
      <c r="Q3013" s="349"/>
      <c r="R3013" s="349"/>
      <c r="S3013" s="349"/>
      <c r="T3013" s="349"/>
    </row>
    <row r="3014" spans="12:20" x14ac:dyDescent="0.25">
      <c r="L3014" s="349"/>
      <c r="M3014" s="349"/>
      <c r="N3014" s="349"/>
      <c r="O3014" s="349"/>
      <c r="P3014" s="350"/>
      <c r="Q3014" s="349"/>
      <c r="R3014" s="349"/>
      <c r="S3014" s="349"/>
      <c r="T3014" s="349"/>
    </row>
    <row r="3015" spans="12:20" x14ac:dyDescent="0.25">
      <c r="L3015" s="349"/>
      <c r="M3015" s="349"/>
      <c r="N3015" s="349"/>
      <c r="O3015" s="349"/>
      <c r="P3015" s="350"/>
      <c r="Q3015" s="349"/>
      <c r="R3015" s="349"/>
      <c r="S3015" s="349"/>
      <c r="T3015" s="349"/>
    </row>
    <row r="3016" spans="12:20" x14ac:dyDescent="0.25">
      <c r="L3016" s="349"/>
      <c r="M3016" s="349"/>
      <c r="N3016" s="349"/>
      <c r="O3016" s="349"/>
      <c r="P3016" s="350"/>
      <c r="Q3016" s="349"/>
      <c r="R3016" s="349"/>
      <c r="S3016" s="349"/>
      <c r="T3016" s="349"/>
    </row>
    <row r="3017" spans="12:20" x14ac:dyDescent="0.25">
      <c r="L3017" s="349"/>
      <c r="M3017" s="349"/>
      <c r="N3017" s="349"/>
      <c r="O3017" s="349"/>
      <c r="P3017" s="350"/>
      <c r="Q3017" s="349"/>
      <c r="R3017" s="349"/>
      <c r="S3017" s="349"/>
      <c r="T3017" s="349"/>
    </row>
    <row r="3018" spans="12:20" x14ac:dyDescent="0.25">
      <c r="L3018" s="349"/>
      <c r="M3018" s="349"/>
      <c r="N3018" s="349"/>
      <c r="O3018" s="349"/>
      <c r="P3018" s="350"/>
      <c r="Q3018" s="349"/>
      <c r="R3018" s="349"/>
      <c r="S3018" s="349"/>
      <c r="T3018" s="349"/>
    </row>
    <row r="3019" spans="12:20" x14ac:dyDescent="0.25">
      <c r="L3019" s="349"/>
      <c r="M3019" s="349"/>
      <c r="N3019" s="349"/>
      <c r="O3019" s="349"/>
      <c r="P3019" s="350"/>
      <c r="Q3019" s="349"/>
      <c r="R3019" s="349"/>
      <c r="S3019" s="349"/>
      <c r="T3019" s="349"/>
    </row>
    <row r="3020" spans="12:20" x14ac:dyDescent="0.25">
      <c r="L3020" s="349"/>
      <c r="M3020" s="349"/>
      <c r="N3020" s="349"/>
      <c r="O3020" s="349"/>
      <c r="P3020" s="350"/>
      <c r="Q3020" s="349"/>
      <c r="R3020" s="349"/>
      <c r="S3020" s="349"/>
      <c r="T3020" s="349"/>
    </row>
    <row r="3021" spans="12:20" x14ac:dyDescent="0.25">
      <c r="L3021" s="349"/>
      <c r="M3021" s="349"/>
      <c r="N3021" s="349"/>
      <c r="O3021" s="349"/>
      <c r="P3021" s="350"/>
      <c r="Q3021" s="349"/>
      <c r="R3021" s="349"/>
      <c r="S3021" s="349"/>
      <c r="T3021" s="349"/>
    </row>
    <row r="3022" spans="12:20" x14ac:dyDescent="0.25">
      <c r="L3022" s="349"/>
      <c r="M3022" s="349"/>
      <c r="N3022" s="349"/>
      <c r="O3022" s="349"/>
      <c r="P3022" s="350"/>
      <c r="Q3022" s="349"/>
      <c r="R3022" s="349"/>
      <c r="S3022" s="349"/>
      <c r="T3022" s="349"/>
    </row>
    <row r="3023" spans="12:20" x14ac:dyDescent="0.25">
      <c r="L3023" s="349"/>
      <c r="M3023" s="349"/>
      <c r="N3023" s="349"/>
      <c r="O3023" s="349"/>
      <c r="P3023" s="350"/>
      <c r="Q3023" s="349"/>
      <c r="R3023" s="349"/>
      <c r="S3023" s="349"/>
      <c r="T3023" s="349"/>
    </row>
    <row r="3024" spans="12:20" x14ac:dyDescent="0.25">
      <c r="L3024" s="349"/>
      <c r="M3024" s="349"/>
      <c r="N3024" s="349"/>
      <c r="O3024" s="349"/>
      <c r="P3024" s="350"/>
      <c r="Q3024" s="349"/>
      <c r="R3024" s="349"/>
      <c r="S3024" s="349"/>
      <c r="T3024" s="349"/>
    </row>
    <row r="3025" spans="12:20" x14ac:dyDescent="0.25">
      <c r="L3025" s="349"/>
      <c r="M3025" s="349"/>
      <c r="N3025" s="349"/>
      <c r="O3025" s="349"/>
      <c r="P3025" s="350"/>
      <c r="Q3025" s="349"/>
      <c r="R3025" s="349"/>
      <c r="S3025" s="349"/>
      <c r="T3025" s="349"/>
    </row>
    <row r="3026" spans="12:20" x14ac:dyDescent="0.25">
      <c r="L3026" s="349"/>
      <c r="M3026" s="349"/>
      <c r="N3026" s="349"/>
      <c r="O3026" s="349"/>
      <c r="P3026" s="350"/>
      <c r="Q3026" s="349"/>
      <c r="R3026" s="349"/>
      <c r="S3026" s="349"/>
      <c r="T3026" s="349"/>
    </row>
    <row r="3027" spans="12:20" x14ac:dyDescent="0.25">
      <c r="L3027" s="349"/>
      <c r="M3027" s="349"/>
      <c r="N3027" s="349"/>
      <c r="O3027" s="349"/>
      <c r="P3027" s="350"/>
      <c r="Q3027" s="349"/>
      <c r="R3027" s="349"/>
      <c r="S3027" s="349"/>
      <c r="T3027" s="349"/>
    </row>
    <row r="3028" spans="12:20" x14ac:dyDescent="0.25">
      <c r="L3028" s="349"/>
      <c r="M3028" s="349"/>
      <c r="N3028" s="349"/>
      <c r="O3028" s="349"/>
      <c r="P3028" s="350"/>
      <c r="Q3028" s="349"/>
      <c r="R3028" s="349"/>
      <c r="S3028" s="349"/>
      <c r="T3028" s="349"/>
    </row>
    <row r="3029" spans="12:20" x14ac:dyDescent="0.25">
      <c r="L3029" s="349"/>
      <c r="M3029" s="349"/>
      <c r="N3029" s="349"/>
      <c r="O3029" s="349"/>
      <c r="P3029" s="350"/>
      <c r="Q3029" s="349"/>
      <c r="R3029" s="349"/>
      <c r="S3029" s="349"/>
      <c r="T3029" s="349"/>
    </row>
    <row r="3030" spans="12:20" x14ac:dyDescent="0.25">
      <c r="L3030" s="349"/>
      <c r="M3030" s="349"/>
      <c r="N3030" s="349"/>
      <c r="O3030" s="349"/>
      <c r="P3030" s="350"/>
      <c r="Q3030" s="349"/>
      <c r="R3030" s="349"/>
      <c r="S3030" s="349"/>
      <c r="T3030" s="349"/>
    </row>
    <row r="3031" spans="12:20" x14ac:dyDescent="0.25">
      <c r="L3031" s="349"/>
      <c r="M3031" s="349"/>
      <c r="N3031" s="349"/>
      <c r="O3031" s="349"/>
      <c r="P3031" s="350"/>
      <c r="Q3031" s="349"/>
      <c r="R3031" s="349"/>
      <c r="S3031" s="349"/>
      <c r="T3031" s="349"/>
    </row>
    <row r="3032" spans="12:20" x14ac:dyDescent="0.25">
      <c r="L3032" s="349"/>
      <c r="M3032" s="349"/>
      <c r="N3032" s="349"/>
      <c r="O3032" s="349"/>
      <c r="P3032" s="350"/>
      <c r="Q3032" s="349"/>
      <c r="R3032" s="349"/>
      <c r="S3032" s="349"/>
      <c r="T3032" s="349"/>
    </row>
    <row r="3033" spans="12:20" x14ac:dyDescent="0.25">
      <c r="L3033" s="349"/>
      <c r="M3033" s="349"/>
      <c r="N3033" s="349"/>
      <c r="O3033" s="349"/>
      <c r="P3033" s="350"/>
      <c r="Q3033" s="349"/>
      <c r="R3033" s="349"/>
      <c r="S3033" s="349"/>
      <c r="T3033" s="349"/>
    </row>
    <row r="3034" spans="12:20" x14ac:dyDescent="0.25">
      <c r="L3034" s="349"/>
      <c r="M3034" s="349"/>
      <c r="N3034" s="349"/>
      <c r="O3034" s="349"/>
      <c r="P3034" s="350"/>
      <c r="Q3034" s="349"/>
      <c r="R3034" s="349"/>
      <c r="S3034" s="349"/>
      <c r="T3034" s="349"/>
    </row>
    <row r="3035" spans="12:20" x14ac:dyDescent="0.25">
      <c r="L3035" s="349"/>
      <c r="M3035" s="349"/>
      <c r="N3035" s="349"/>
      <c r="O3035" s="349"/>
      <c r="P3035" s="350"/>
      <c r="Q3035" s="349"/>
      <c r="R3035" s="349"/>
      <c r="S3035" s="349"/>
      <c r="T3035" s="349"/>
    </row>
    <row r="3036" spans="12:20" x14ac:dyDescent="0.25">
      <c r="L3036" s="349"/>
      <c r="M3036" s="349"/>
      <c r="N3036" s="349"/>
      <c r="O3036" s="349"/>
      <c r="P3036" s="350"/>
      <c r="Q3036" s="349"/>
      <c r="R3036" s="349"/>
      <c r="S3036" s="349"/>
      <c r="T3036" s="349"/>
    </row>
    <row r="3037" spans="12:20" x14ac:dyDescent="0.25">
      <c r="L3037" s="349"/>
      <c r="M3037" s="349"/>
      <c r="N3037" s="349"/>
      <c r="O3037" s="349"/>
      <c r="P3037" s="350"/>
      <c r="Q3037" s="349"/>
      <c r="R3037" s="349"/>
      <c r="S3037" s="349"/>
      <c r="T3037" s="349"/>
    </row>
    <row r="3038" spans="12:20" x14ac:dyDescent="0.25">
      <c r="L3038" s="349"/>
      <c r="M3038" s="349"/>
      <c r="N3038" s="349"/>
      <c r="O3038" s="349"/>
      <c r="P3038" s="350"/>
      <c r="Q3038" s="349"/>
      <c r="R3038" s="349"/>
      <c r="S3038" s="349"/>
      <c r="T3038" s="349"/>
    </row>
    <row r="3039" spans="12:20" x14ac:dyDescent="0.25">
      <c r="L3039" s="349"/>
      <c r="M3039" s="349"/>
      <c r="N3039" s="349"/>
      <c r="O3039" s="349"/>
      <c r="P3039" s="350"/>
      <c r="Q3039" s="349"/>
      <c r="R3039" s="349"/>
      <c r="S3039" s="349"/>
      <c r="T3039" s="349"/>
    </row>
    <row r="3040" spans="12:20" x14ac:dyDescent="0.25">
      <c r="L3040" s="349"/>
      <c r="M3040" s="349"/>
      <c r="N3040" s="349"/>
      <c r="O3040" s="349"/>
      <c r="P3040" s="350"/>
      <c r="Q3040" s="349"/>
      <c r="R3040" s="349"/>
      <c r="S3040" s="349"/>
      <c r="T3040" s="349"/>
    </row>
    <row r="3041" spans="12:20" x14ac:dyDescent="0.25">
      <c r="L3041" s="349"/>
      <c r="M3041" s="349"/>
      <c r="N3041" s="349"/>
      <c r="O3041" s="349"/>
      <c r="P3041" s="350"/>
      <c r="Q3041" s="349"/>
      <c r="R3041" s="349"/>
      <c r="S3041" s="349"/>
      <c r="T3041" s="349"/>
    </row>
    <row r="3042" spans="12:20" x14ac:dyDescent="0.25">
      <c r="L3042" s="349"/>
      <c r="M3042" s="349"/>
      <c r="N3042" s="349"/>
      <c r="O3042" s="349"/>
      <c r="P3042" s="350"/>
      <c r="Q3042" s="349"/>
      <c r="R3042" s="349"/>
      <c r="S3042" s="349"/>
      <c r="T3042" s="349"/>
    </row>
    <row r="3043" spans="12:20" x14ac:dyDescent="0.25">
      <c r="L3043" s="349"/>
      <c r="M3043" s="349"/>
      <c r="N3043" s="349"/>
      <c r="O3043" s="349"/>
      <c r="P3043" s="350"/>
      <c r="Q3043" s="349"/>
      <c r="R3043" s="349"/>
      <c r="S3043" s="349"/>
      <c r="T3043" s="349"/>
    </row>
    <row r="3044" spans="12:20" x14ac:dyDescent="0.25">
      <c r="L3044" s="349"/>
      <c r="M3044" s="349"/>
      <c r="N3044" s="349"/>
      <c r="O3044" s="349"/>
      <c r="P3044" s="350"/>
      <c r="Q3044" s="349"/>
      <c r="R3044" s="349"/>
      <c r="S3044" s="349"/>
      <c r="T3044" s="349"/>
    </row>
    <row r="3045" spans="12:20" x14ac:dyDescent="0.25">
      <c r="L3045" s="349"/>
      <c r="M3045" s="349"/>
      <c r="N3045" s="349"/>
      <c r="O3045" s="349"/>
      <c r="P3045" s="350"/>
      <c r="Q3045" s="349"/>
      <c r="R3045" s="349"/>
      <c r="S3045" s="349"/>
      <c r="T3045" s="349"/>
    </row>
    <row r="3046" spans="12:20" x14ac:dyDescent="0.25">
      <c r="L3046" s="349"/>
      <c r="M3046" s="349"/>
      <c r="N3046" s="349"/>
      <c r="O3046" s="349"/>
      <c r="P3046" s="350"/>
      <c r="Q3046" s="349"/>
      <c r="R3046" s="349"/>
      <c r="S3046" s="349"/>
      <c r="T3046" s="349"/>
    </row>
    <row r="3047" spans="12:20" x14ac:dyDescent="0.25">
      <c r="L3047" s="349"/>
      <c r="M3047" s="349"/>
      <c r="N3047" s="349"/>
      <c r="O3047" s="349"/>
      <c r="P3047" s="350"/>
      <c r="Q3047" s="349"/>
      <c r="R3047" s="349"/>
      <c r="S3047" s="349"/>
      <c r="T3047" s="349"/>
    </row>
    <row r="3048" spans="12:20" x14ac:dyDescent="0.25">
      <c r="L3048" s="349"/>
      <c r="M3048" s="349"/>
      <c r="N3048" s="349"/>
      <c r="O3048" s="349"/>
      <c r="P3048" s="350"/>
      <c r="Q3048" s="349"/>
      <c r="R3048" s="349"/>
      <c r="S3048" s="349"/>
      <c r="T3048" s="349"/>
    </row>
    <row r="3049" spans="12:20" x14ac:dyDescent="0.25">
      <c r="L3049" s="349"/>
      <c r="M3049" s="349"/>
      <c r="N3049" s="349"/>
      <c r="O3049" s="349"/>
      <c r="P3049" s="350"/>
      <c r="Q3049" s="349"/>
      <c r="R3049" s="349"/>
      <c r="S3049" s="349"/>
      <c r="T3049" s="349"/>
    </row>
    <row r="3050" spans="12:20" x14ac:dyDescent="0.25">
      <c r="L3050" s="349"/>
      <c r="M3050" s="349"/>
      <c r="N3050" s="349"/>
      <c r="O3050" s="349"/>
      <c r="P3050" s="350"/>
      <c r="Q3050" s="349"/>
      <c r="R3050" s="349"/>
      <c r="S3050" s="349"/>
      <c r="T3050" s="349"/>
    </row>
    <row r="3051" spans="12:20" x14ac:dyDescent="0.25">
      <c r="L3051" s="349"/>
      <c r="M3051" s="349"/>
      <c r="N3051" s="349"/>
      <c r="O3051" s="349"/>
      <c r="P3051" s="350"/>
      <c r="Q3051" s="349"/>
      <c r="R3051" s="349"/>
      <c r="S3051" s="349"/>
      <c r="T3051" s="349"/>
    </row>
    <row r="3052" spans="12:20" x14ac:dyDescent="0.25">
      <c r="L3052" s="349"/>
      <c r="M3052" s="349"/>
      <c r="N3052" s="349"/>
      <c r="O3052" s="349"/>
      <c r="P3052" s="350"/>
      <c r="Q3052" s="349"/>
      <c r="R3052" s="349"/>
      <c r="S3052" s="349"/>
      <c r="T3052" s="349"/>
    </row>
    <row r="3053" spans="12:20" x14ac:dyDescent="0.25">
      <c r="L3053" s="349"/>
      <c r="M3053" s="349"/>
      <c r="N3053" s="349"/>
      <c r="O3053" s="349"/>
      <c r="P3053" s="350"/>
      <c r="Q3053" s="349"/>
      <c r="R3053" s="349"/>
      <c r="S3053" s="349"/>
      <c r="T3053" s="349"/>
    </row>
    <row r="3054" spans="12:20" x14ac:dyDescent="0.25">
      <c r="L3054" s="349"/>
      <c r="M3054" s="349"/>
      <c r="N3054" s="349"/>
      <c r="O3054" s="349"/>
      <c r="P3054" s="350"/>
      <c r="Q3054" s="349"/>
      <c r="R3054" s="349"/>
      <c r="S3054" s="349"/>
      <c r="T3054" s="349"/>
    </row>
    <row r="3055" spans="12:20" x14ac:dyDescent="0.25">
      <c r="L3055" s="349"/>
      <c r="M3055" s="349"/>
      <c r="N3055" s="349"/>
      <c r="O3055" s="349"/>
      <c r="P3055" s="350"/>
      <c r="Q3055" s="349"/>
      <c r="R3055" s="349"/>
      <c r="S3055" s="349"/>
      <c r="T3055" s="349"/>
    </row>
    <row r="3056" spans="12:20" x14ac:dyDescent="0.25">
      <c r="L3056" s="349"/>
      <c r="M3056" s="349"/>
      <c r="N3056" s="349"/>
      <c r="O3056" s="349"/>
      <c r="P3056" s="350"/>
      <c r="Q3056" s="349"/>
      <c r="R3056" s="349"/>
      <c r="S3056" s="349"/>
      <c r="T3056" s="349"/>
    </row>
    <row r="3057" spans="12:20" x14ac:dyDescent="0.25">
      <c r="L3057" s="349"/>
      <c r="M3057" s="349"/>
      <c r="N3057" s="349"/>
      <c r="O3057" s="349"/>
      <c r="P3057" s="350"/>
      <c r="Q3057" s="349"/>
      <c r="R3057" s="349"/>
      <c r="S3057" s="349"/>
      <c r="T3057" s="349"/>
    </row>
    <row r="3058" spans="12:20" x14ac:dyDescent="0.25">
      <c r="L3058" s="349"/>
      <c r="M3058" s="349"/>
      <c r="N3058" s="349"/>
      <c r="O3058" s="349"/>
      <c r="P3058" s="350"/>
      <c r="Q3058" s="349"/>
      <c r="R3058" s="349"/>
      <c r="S3058" s="349"/>
      <c r="T3058" s="349"/>
    </row>
    <row r="3059" spans="12:20" x14ac:dyDescent="0.25">
      <c r="L3059" s="349"/>
      <c r="M3059" s="349"/>
      <c r="N3059" s="349"/>
      <c r="O3059" s="349"/>
      <c r="P3059" s="350"/>
      <c r="Q3059" s="349"/>
      <c r="R3059" s="349"/>
      <c r="S3059" s="349"/>
      <c r="T3059" s="349"/>
    </row>
    <row r="3060" spans="12:20" x14ac:dyDescent="0.25">
      <c r="L3060" s="349"/>
      <c r="M3060" s="349"/>
      <c r="N3060" s="349"/>
      <c r="O3060" s="349"/>
      <c r="P3060" s="350"/>
      <c r="Q3060" s="349"/>
      <c r="R3060" s="349"/>
      <c r="S3060" s="349"/>
      <c r="T3060" s="349"/>
    </row>
    <row r="3061" spans="12:20" x14ac:dyDescent="0.25">
      <c r="L3061" s="349"/>
      <c r="M3061" s="349"/>
      <c r="N3061" s="349"/>
      <c r="O3061" s="349"/>
      <c r="P3061" s="350"/>
      <c r="Q3061" s="349"/>
      <c r="R3061" s="349"/>
      <c r="S3061" s="349"/>
      <c r="T3061" s="349"/>
    </row>
    <row r="3062" spans="12:20" x14ac:dyDescent="0.25">
      <c r="L3062" s="349"/>
      <c r="M3062" s="349"/>
      <c r="N3062" s="349"/>
      <c r="O3062" s="349"/>
      <c r="P3062" s="350"/>
      <c r="Q3062" s="349"/>
      <c r="R3062" s="349"/>
      <c r="S3062" s="349"/>
      <c r="T3062" s="349"/>
    </row>
    <row r="3063" spans="12:20" x14ac:dyDescent="0.25">
      <c r="L3063" s="349"/>
      <c r="M3063" s="349"/>
      <c r="N3063" s="349"/>
      <c r="O3063" s="349"/>
      <c r="P3063" s="350"/>
      <c r="Q3063" s="349"/>
      <c r="R3063" s="349"/>
      <c r="S3063" s="349"/>
      <c r="T3063" s="349"/>
    </row>
    <row r="3064" spans="12:20" x14ac:dyDescent="0.25">
      <c r="L3064" s="349"/>
      <c r="M3064" s="349"/>
      <c r="N3064" s="349"/>
      <c r="O3064" s="349"/>
      <c r="P3064" s="350"/>
      <c r="Q3064" s="349"/>
      <c r="R3064" s="349"/>
      <c r="S3064" s="349"/>
      <c r="T3064" s="349"/>
    </row>
    <row r="3065" spans="12:20" x14ac:dyDescent="0.25">
      <c r="L3065" s="349"/>
      <c r="M3065" s="349"/>
      <c r="N3065" s="349"/>
      <c r="O3065" s="349"/>
      <c r="P3065" s="350"/>
      <c r="Q3065" s="349"/>
      <c r="R3065" s="349"/>
      <c r="S3065" s="349"/>
      <c r="T3065" s="349"/>
    </row>
    <row r="3066" spans="12:20" x14ac:dyDescent="0.25">
      <c r="L3066" s="349"/>
      <c r="M3066" s="349"/>
      <c r="N3066" s="349"/>
      <c r="O3066" s="349"/>
      <c r="P3066" s="350"/>
      <c r="Q3066" s="349"/>
      <c r="R3066" s="349"/>
      <c r="S3066" s="349"/>
      <c r="T3066" s="349"/>
    </row>
    <row r="3067" spans="12:20" x14ac:dyDescent="0.25">
      <c r="L3067" s="349"/>
      <c r="M3067" s="349"/>
      <c r="N3067" s="349"/>
      <c r="O3067" s="349"/>
      <c r="P3067" s="350"/>
      <c r="Q3067" s="349"/>
      <c r="R3067" s="349"/>
      <c r="S3067" s="349"/>
      <c r="T3067" s="349"/>
    </row>
    <row r="3068" spans="12:20" x14ac:dyDescent="0.25">
      <c r="L3068" s="349"/>
      <c r="M3068" s="349"/>
      <c r="N3068" s="349"/>
      <c r="O3068" s="349"/>
      <c r="P3068" s="350"/>
      <c r="Q3068" s="349"/>
      <c r="R3068" s="349"/>
      <c r="S3068" s="349"/>
      <c r="T3068" s="349"/>
    </row>
    <row r="3069" spans="12:20" x14ac:dyDescent="0.25">
      <c r="L3069" s="349"/>
      <c r="M3069" s="349"/>
      <c r="N3069" s="349"/>
      <c r="O3069" s="349"/>
      <c r="P3069" s="350"/>
      <c r="Q3069" s="349"/>
      <c r="R3069" s="349"/>
      <c r="S3069" s="349"/>
      <c r="T3069" s="349"/>
    </row>
    <row r="3070" spans="12:20" x14ac:dyDescent="0.25">
      <c r="L3070" s="349"/>
      <c r="M3070" s="349"/>
      <c r="N3070" s="349"/>
      <c r="O3070" s="349"/>
      <c r="P3070" s="350"/>
      <c r="Q3070" s="349"/>
      <c r="R3070" s="349"/>
      <c r="S3070" s="349"/>
      <c r="T3070" s="349"/>
    </row>
    <row r="3071" spans="12:20" x14ac:dyDescent="0.25">
      <c r="L3071" s="349"/>
      <c r="M3071" s="349"/>
      <c r="N3071" s="349"/>
      <c r="O3071" s="349"/>
      <c r="P3071" s="350"/>
      <c r="Q3071" s="349"/>
      <c r="R3071" s="349"/>
      <c r="S3071" s="349"/>
      <c r="T3071" s="349"/>
    </row>
    <row r="3072" spans="12:20" x14ac:dyDescent="0.25">
      <c r="L3072" s="349"/>
      <c r="M3072" s="349"/>
      <c r="N3072" s="349"/>
      <c r="O3072" s="349"/>
      <c r="P3072" s="350"/>
      <c r="Q3072" s="349"/>
      <c r="R3072" s="349"/>
      <c r="S3072" s="349"/>
      <c r="T3072" s="349"/>
    </row>
    <row r="3073" spans="12:20" x14ac:dyDescent="0.25">
      <c r="L3073" s="349"/>
      <c r="M3073" s="349"/>
      <c r="N3073" s="349"/>
      <c r="O3073" s="349"/>
      <c r="P3073" s="350"/>
      <c r="Q3073" s="349"/>
      <c r="R3073" s="349"/>
      <c r="S3073" s="349"/>
      <c r="T3073" s="349"/>
    </row>
    <row r="3074" spans="12:20" x14ac:dyDescent="0.25">
      <c r="L3074" s="349"/>
      <c r="M3074" s="349"/>
      <c r="N3074" s="349"/>
      <c r="O3074" s="349"/>
      <c r="P3074" s="350"/>
      <c r="Q3074" s="349"/>
      <c r="R3074" s="349"/>
      <c r="S3074" s="349"/>
      <c r="T3074" s="349"/>
    </row>
    <row r="3075" spans="12:20" x14ac:dyDescent="0.25">
      <c r="L3075" s="349"/>
      <c r="M3075" s="349"/>
      <c r="N3075" s="349"/>
      <c r="O3075" s="349"/>
      <c r="P3075" s="350"/>
      <c r="Q3075" s="349"/>
      <c r="R3075" s="349"/>
      <c r="S3075" s="349"/>
      <c r="T3075" s="349"/>
    </row>
    <row r="3076" spans="12:20" x14ac:dyDescent="0.25">
      <c r="L3076" s="349"/>
      <c r="M3076" s="349"/>
      <c r="N3076" s="349"/>
      <c r="O3076" s="349"/>
      <c r="P3076" s="350"/>
      <c r="Q3076" s="349"/>
      <c r="R3076" s="349"/>
      <c r="S3076" s="349"/>
      <c r="T3076" s="349"/>
    </row>
    <row r="3077" spans="12:20" x14ac:dyDescent="0.25">
      <c r="L3077" s="349"/>
      <c r="M3077" s="349"/>
      <c r="N3077" s="349"/>
      <c r="O3077" s="349"/>
      <c r="P3077" s="350"/>
      <c r="Q3077" s="349"/>
      <c r="R3077" s="349"/>
      <c r="S3077" s="349"/>
      <c r="T3077" s="349"/>
    </row>
    <row r="3078" spans="12:20" x14ac:dyDescent="0.25">
      <c r="L3078" s="349"/>
      <c r="M3078" s="349"/>
      <c r="N3078" s="349"/>
      <c r="O3078" s="349"/>
      <c r="P3078" s="350"/>
      <c r="Q3078" s="349"/>
      <c r="R3078" s="349"/>
      <c r="S3078" s="349"/>
      <c r="T3078" s="349"/>
    </row>
    <row r="3079" spans="12:20" x14ac:dyDescent="0.25">
      <c r="L3079" s="349"/>
      <c r="M3079" s="349"/>
      <c r="N3079" s="349"/>
      <c r="O3079" s="349"/>
      <c r="P3079" s="350"/>
      <c r="Q3079" s="349"/>
      <c r="R3079" s="349"/>
      <c r="S3079" s="349"/>
      <c r="T3079" s="349"/>
    </row>
    <row r="3080" spans="12:20" x14ac:dyDescent="0.25">
      <c r="L3080" s="349"/>
      <c r="M3080" s="349"/>
      <c r="N3080" s="349"/>
      <c r="O3080" s="349"/>
      <c r="P3080" s="350"/>
      <c r="Q3080" s="349"/>
      <c r="R3080" s="349"/>
      <c r="S3080" s="349"/>
      <c r="T3080" s="349"/>
    </row>
    <row r="3081" spans="12:20" x14ac:dyDescent="0.25">
      <c r="L3081" s="349"/>
      <c r="M3081" s="349"/>
      <c r="N3081" s="349"/>
      <c r="O3081" s="349"/>
      <c r="P3081" s="350"/>
      <c r="Q3081" s="349"/>
      <c r="R3081" s="349"/>
      <c r="S3081" s="349"/>
      <c r="T3081" s="349"/>
    </row>
    <row r="3082" spans="12:20" x14ac:dyDescent="0.25">
      <c r="L3082" s="349"/>
      <c r="M3082" s="349"/>
      <c r="N3082" s="349"/>
      <c r="O3082" s="349"/>
      <c r="P3082" s="350"/>
      <c r="Q3082" s="349"/>
      <c r="R3082" s="349"/>
      <c r="S3082" s="349"/>
      <c r="T3082" s="349"/>
    </row>
    <row r="3083" spans="12:20" x14ac:dyDescent="0.25">
      <c r="L3083" s="349"/>
      <c r="M3083" s="349"/>
      <c r="N3083" s="349"/>
      <c r="O3083" s="349"/>
      <c r="P3083" s="350"/>
      <c r="Q3083" s="349"/>
      <c r="R3083" s="349"/>
      <c r="S3083" s="349"/>
      <c r="T3083" s="349"/>
    </row>
    <row r="3084" spans="12:20" x14ac:dyDescent="0.25">
      <c r="L3084" s="349"/>
      <c r="M3084" s="349"/>
      <c r="N3084" s="349"/>
      <c r="O3084" s="349"/>
      <c r="P3084" s="350"/>
      <c r="Q3084" s="349"/>
      <c r="R3084" s="349"/>
      <c r="S3084" s="349"/>
      <c r="T3084" s="349"/>
    </row>
    <row r="3085" spans="12:20" x14ac:dyDescent="0.25">
      <c r="L3085" s="349"/>
      <c r="M3085" s="349"/>
      <c r="N3085" s="349"/>
      <c r="O3085" s="349"/>
      <c r="P3085" s="350"/>
      <c r="Q3085" s="349"/>
      <c r="R3085" s="349"/>
      <c r="S3085" s="349"/>
      <c r="T3085" s="349"/>
    </row>
    <row r="3086" spans="12:20" x14ac:dyDescent="0.25">
      <c r="L3086" s="349"/>
      <c r="M3086" s="349"/>
      <c r="N3086" s="349"/>
      <c r="O3086" s="349"/>
      <c r="P3086" s="350"/>
      <c r="Q3086" s="349"/>
      <c r="R3086" s="349"/>
      <c r="S3086" s="349"/>
      <c r="T3086" s="349"/>
    </row>
    <row r="3087" spans="12:20" x14ac:dyDescent="0.25">
      <c r="L3087" s="349"/>
      <c r="M3087" s="349"/>
      <c r="N3087" s="349"/>
      <c r="O3087" s="349"/>
      <c r="P3087" s="350"/>
      <c r="Q3087" s="349"/>
      <c r="R3087" s="349"/>
      <c r="S3087" s="349"/>
      <c r="T3087" s="349"/>
    </row>
    <row r="3088" spans="12:20" x14ac:dyDescent="0.25">
      <c r="L3088" s="349"/>
      <c r="M3088" s="349"/>
      <c r="N3088" s="349"/>
      <c r="O3088" s="349"/>
      <c r="P3088" s="350"/>
      <c r="Q3088" s="349"/>
      <c r="R3088" s="349"/>
      <c r="S3088" s="349"/>
      <c r="T3088" s="349"/>
    </row>
    <row r="3089" spans="12:20" x14ac:dyDescent="0.25">
      <c r="L3089" s="349"/>
      <c r="M3089" s="349"/>
      <c r="N3089" s="349"/>
      <c r="O3089" s="349"/>
      <c r="P3089" s="350"/>
      <c r="Q3089" s="349"/>
      <c r="R3089" s="349"/>
      <c r="S3089" s="349"/>
      <c r="T3089" s="349"/>
    </row>
    <row r="3090" spans="12:20" x14ac:dyDescent="0.25">
      <c r="L3090" s="349"/>
      <c r="M3090" s="349"/>
      <c r="N3090" s="349"/>
      <c r="O3090" s="349"/>
      <c r="P3090" s="350"/>
      <c r="Q3090" s="349"/>
      <c r="R3090" s="349"/>
      <c r="S3090" s="349"/>
      <c r="T3090" s="349"/>
    </row>
    <row r="3091" spans="12:20" x14ac:dyDescent="0.25">
      <c r="L3091" s="349"/>
      <c r="M3091" s="349"/>
      <c r="N3091" s="349"/>
      <c r="O3091" s="349"/>
      <c r="P3091" s="350"/>
      <c r="Q3091" s="349"/>
      <c r="R3091" s="349"/>
      <c r="S3091" s="349"/>
      <c r="T3091" s="349"/>
    </row>
    <row r="3092" spans="12:20" x14ac:dyDescent="0.25">
      <c r="L3092" s="349"/>
      <c r="M3092" s="349"/>
      <c r="N3092" s="349"/>
      <c r="O3092" s="349"/>
      <c r="P3092" s="350"/>
      <c r="Q3092" s="349"/>
      <c r="R3092" s="349"/>
      <c r="S3092" s="349"/>
      <c r="T3092" s="349"/>
    </row>
    <row r="3093" spans="12:20" x14ac:dyDescent="0.25">
      <c r="L3093" s="349"/>
      <c r="M3093" s="349"/>
      <c r="N3093" s="349"/>
      <c r="O3093" s="349"/>
      <c r="P3093" s="350"/>
      <c r="Q3093" s="349"/>
      <c r="R3093" s="349"/>
      <c r="S3093" s="349"/>
      <c r="T3093" s="349"/>
    </row>
    <row r="3094" spans="12:20" x14ac:dyDescent="0.25">
      <c r="L3094" s="349"/>
      <c r="M3094" s="349"/>
      <c r="N3094" s="349"/>
      <c r="O3094" s="349"/>
      <c r="P3094" s="350"/>
      <c r="Q3094" s="349"/>
      <c r="R3094" s="349"/>
      <c r="S3094" s="349"/>
      <c r="T3094" s="349"/>
    </row>
    <row r="3095" spans="12:20" x14ac:dyDescent="0.25">
      <c r="L3095" s="349"/>
      <c r="M3095" s="349"/>
      <c r="N3095" s="349"/>
      <c r="O3095" s="349"/>
      <c r="P3095" s="350"/>
      <c r="Q3095" s="349"/>
      <c r="R3095" s="349"/>
      <c r="S3095" s="349"/>
      <c r="T3095" s="349"/>
    </row>
    <row r="3096" spans="12:20" x14ac:dyDescent="0.25">
      <c r="L3096" s="349"/>
      <c r="M3096" s="349"/>
      <c r="N3096" s="349"/>
      <c r="O3096" s="349"/>
      <c r="P3096" s="350"/>
      <c r="Q3096" s="349"/>
      <c r="R3096" s="349"/>
      <c r="S3096" s="349"/>
      <c r="T3096" s="349"/>
    </row>
    <row r="3097" spans="12:20" x14ac:dyDescent="0.25">
      <c r="L3097" s="349"/>
      <c r="M3097" s="349"/>
      <c r="N3097" s="349"/>
      <c r="O3097" s="349"/>
      <c r="P3097" s="350"/>
      <c r="Q3097" s="349"/>
      <c r="R3097" s="349"/>
      <c r="S3097" s="349"/>
      <c r="T3097" s="349"/>
    </row>
    <row r="3098" spans="12:20" x14ac:dyDescent="0.25">
      <c r="L3098" s="349"/>
      <c r="M3098" s="349"/>
      <c r="N3098" s="349"/>
      <c r="O3098" s="349"/>
      <c r="P3098" s="350"/>
      <c r="Q3098" s="349"/>
      <c r="R3098" s="349"/>
      <c r="S3098" s="349"/>
      <c r="T3098" s="349"/>
    </row>
    <row r="3099" spans="12:20" x14ac:dyDescent="0.25">
      <c r="L3099" s="349"/>
      <c r="M3099" s="349"/>
      <c r="N3099" s="349"/>
      <c r="O3099" s="349"/>
      <c r="P3099" s="350"/>
      <c r="Q3099" s="349"/>
      <c r="R3099" s="349"/>
      <c r="S3099" s="349"/>
      <c r="T3099" s="349"/>
    </row>
    <row r="3100" spans="12:20" x14ac:dyDescent="0.25">
      <c r="L3100" s="349"/>
      <c r="M3100" s="349"/>
      <c r="N3100" s="349"/>
      <c r="O3100" s="349"/>
      <c r="P3100" s="350"/>
      <c r="Q3100" s="349"/>
      <c r="R3100" s="349"/>
      <c r="S3100" s="349"/>
      <c r="T3100" s="349"/>
    </row>
    <row r="3101" spans="12:20" x14ac:dyDescent="0.25">
      <c r="L3101" s="349"/>
      <c r="M3101" s="349"/>
      <c r="N3101" s="349"/>
      <c r="O3101" s="349"/>
      <c r="P3101" s="350"/>
      <c r="Q3101" s="349"/>
      <c r="R3101" s="349"/>
      <c r="S3101" s="349"/>
      <c r="T3101" s="349"/>
    </row>
    <row r="3102" spans="12:20" x14ac:dyDescent="0.25">
      <c r="L3102" s="349"/>
      <c r="M3102" s="349"/>
      <c r="N3102" s="349"/>
      <c r="O3102" s="349"/>
      <c r="P3102" s="350"/>
      <c r="Q3102" s="349"/>
      <c r="R3102" s="349"/>
      <c r="S3102" s="349"/>
      <c r="T3102" s="349"/>
    </row>
    <row r="3103" spans="12:20" x14ac:dyDescent="0.25">
      <c r="L3103" s="349"/>
      <c r="M3103" s="349"/>
      <c r="N3103" s="349"/>
      <c r="O3103" s="349"/>
      <c r="P3103" s="350"/>
      <c r="Q3103" s="349"/>
      <c r="R3103" s="349"/>
      <c r="S3103" s="349"/>
      <c r="T3103" s="349"/>
    </row>
    <row r="3104" spans="12:20" x14ac:dyDescent="0.25">
      <c r="L3104" s="349"/>
      <c r="M3104" s="349"/>
      <c r="N3104" s="349"/>
      <c r="O3104" s="349"/>
      <c r="P3104" s="350"/>
      <c r="Q3104" s="349"/>
      <c r="R3104" s="349"/>
      <c r="S3104" s="349"/>
      <c r="T3104" s="349"/>
    </row>
    <row r="3105" spans="12:20" x14ac:dyDescent="0.25">
      <c r="L3105" s="349"/>
      <c r="M3105" s="349"/>
      <c r="N3105" s="349"/>
      <c r="O3105" s="349"/>
      <c r="P3105" s="350"/>
      <c r="Q3105" s="349"/>
      <c r="R3105" s="349"/>
      <c r="S3105" s="349"/>
      <c r="T3105" s="349"/>
    </row>
    <row r="3106" spans="12:20" x14ac:dyDescent="0.25">
      <c r="L3106" s="349"/>
      <c r="M3106" s="349"/>
      <c r="N3106" s="349"/>
      <c r="O3106" s="349"/>
      <c r="P3106" s="350"/>
      <c r="Q3106" s="349"/>
      <c r="R3106" s="349"/>
      <c r="S3106" s="349"/>
      <c r="T3106" s="349"/>
    </row>
    <row r="3107" spans="12:20" x14ac:dyDescent="0.25">
      <c r="L3107" s="349"/>
      <c r="M3107" s="349"/>
      <c r="N3107" s="349"/>
      <c r="O3107" s="349"/>
      <c r="P3107" s="350"/>
      <c r="Q3107" s="349"/>
      <c r="R3107" s="349"/>
      <c r="S3107" s="349"/>
      <c r="T3107" s="349"/>
    </row>
    <row r="3108" spans="12:20" x14ac:dyDescent="0.25">
      <c r="L3108" s="349"/>
      <c r="M3108" s="349"/>
      <c r="N3108" s="349"/>
      <c r="O3108" s="349"/>
      <c r="P3108" s="350"/>
      <c r="Q3108" s="349"/>
      <c r="R3108" s="349"/>
      <c r="S3108" s="349"/>
      <c r="T3108" s="349"/>
    </row>
    <row r="3109" spans="12:20" x14ac:dyDescent="0.25">
      <c r="L3109" s="349"/>
      <c r="M3109" s="349"/>
      <c r="N3109" s="349"/>
      <c r="O3109" s="349"/>
      <c r="P3109" s="350"/>
      <c r="Q3109" s="349"/>
      <c r="R3109" s="349"/>
      <c r="S3109" s="349"/>
      <c r="T3109" s="349"/>
    </row>
    <row r="3110" spans="12:20" x14ac:dyDescent="0.25">
      <c r="L3110" s="349"/>
      <c r="M3110" s="349"/>
      <c r="N3110" s="349"/>
      <c r="O3110" s="349"/>
      <c r="P3110" s="350"/>
      <c r="Q3110" s="349"/>
      <c r="R3110" s="349"/>
      <c r="S3110" s="349"/>
      <c r="T3110" s="349"/>
    </row>
    <row r="3111" spans="12:20" x14ac:dyDescent="0.25">
      <c r="L3111" s="349"/>
      <c r="M3111" s="349"/>
      <c r="N3111" s="349"/>
      <c r="O3111" s="349"/>
      <c r="P3111" s="350"/>
      <c r="Q3111" s="349"/>
      <c r="R3111" s="349"/>
      <c r="S3111" s="349"/>
      <c r="T3111" s="349"/>
    </row>
    <row r="3112" spans="12:20" x14ac:dyDescent="0.25">
      <c r="L3112" s="349"/>
      <c r="M3112" s="349"/>
      <c r="N3112" s="349"/>
      <c r="O3112" s="349"/>
      <c r="P3112" s="350"/>
      <c r="Q3112" s="349"/>
      <c r="R3112" s="349"/>
      <c r="S3112" s="349"/>
      <c r="T3112" s="349"/>
    </row>
    <row r="3113" spans="12:20" x14ac:dyDescent="0.25">
      <c r="L3113" s="349"/>
      <c r="M3113" s="349"/>
      <c r="N3113" s="349"/>
      <c r="O3113" s="349"/>
      <c r="P3113" s="350"/>
      <c r="Q3113" s="349"/>
      <c r="R3113" s="349"/>
      <c r="S3113" s="349"/>
      <c r="T3113" s="349"/>
    </row>
    <row r="3114" spans="12:20" x14ac:dyDescent="0.25">
      <c r="L3114" s="349"/>
      <c r="M3114" s="349"/>
      <c r="N3114" s="349"/>
      <c r="O3114" s="349"/>
      <c r="P3114" s="350"/>
      <c r="Q3114" s="349"/>
      <c r="R3114" s="349"/>
      <c r="S3114" s="349"/>
      <c r="T3114" s="349"/>
    </row>
    <row r="3115" spans="12:20" x14ac:dyDescent="0.25">
      <c r="L3115" s="349"/>
      <c r="M3115" s="349"/>
      <c r="N3115" s="349"/>
      <c r="O3115" s="349"/>
      <c r="P3115" s="350"/>
      <c r="Q3115" s="349"/>
      <c r="R3115" s="349"/>
      <c r="S3115" s="349"/>
      <c r="T3115" s="349"/>
    </row>
    <row r="3116" spans="12:20" x14ac:dyDescent="0.25">
      <c r="L3116" s="349"/>
      <c r="M3116" s="349"/>
      <c r="N3116" s="349"/>
      <c r="O3116" s="349"/>
      <c r="P3116" s="350"/>
      <c r="Q3116" s="349"/>
      <c r="R3116" s="349"/>
      <c r="S3116" s="349"/>
      <c r="T3116" s="349"/>
    </row>
    <row r="3117" spans="12:20" x14ac:dyDescent="0.25">
      <c r="L3117" s="349"/>
      <c r="M3117" s="349"/>
      <c r="N3117" s="349"/>
      <c r="O3117" s="349"/>
      <c r="P3117" s="350"/>
      <c r="Q3117" s="349"/>
      <c r="R3117" s="349"/>
      <c r="S3117" s="349"/>
      <c r="T3117" s="349"/>
    </row>
    <row r="3118" spans="12:20" x14ac:dyDescent="0.25">
      <c r="L3118" s="349"/>
      <c r="M3118" s="349"/>
      <c r="N3118" s="349"/>
      <c r="O3118" s="349"/>
      <c r="P3118" s="350"/>
      <c r="Q3118" s="349"/>
      <c r="R3118" s="349"/>
      <c r="S3118" s="349"/>
      <c r="T3118" s="349"/>
    </row>
    <row r="3119" spans="12:20" x14ac:dyDescent="0.25">
      <c r="L3119" s="349"/>
      <c r="M3119" s="349"/>
      <c r="N3119" s="349"/>
      <c r="O3119" s="349"/>
      <c r="P3119" s="350"/>
      <c r="Q3119" s="349"/>
      <c r="R3119" s="349"/>
      <c r="S3119" s="349"/>
      <c r="T3119" s="349"/>
    </row>
    <row r="3120" spans="12:20" x14ac:dyDescent="0.25">
      <c r="L3120" s="349"/>
      <c r="M3120" s="349"/>
      <c r="N3120" s="349"/>
      <c r="O3120" s="349"/>
      <c r="P3120" s="350"/>
      <c r="Q3120" s="349"/>
      <c r="R3120" s="349"/>
      <c r="S3120" s="349"/>
      <c r="T3120" s="349"/>
    </row>
    <row r="3121" spans="12:20" x14ac:dyDescent="0.25">
      <c r="L3121" s="349"/>
      <c r="M3121" s="349"/>
      <c r="N3121" s="349"/>
      <c r="O3121" s="349"/>
      <c r="P3121" s="350"/>
      <c r="Q3121" s="349"/>
      <c r="R3121" s="349"/>
      <c r="S3121" s="349"/>
      <c r="T3121" s="349"/>
    </row>
    <row r="3122" spans="12:20" x14ac:dyDescent="0.25">
      <c r="L3122" s="349"/>
      <c r="M3122" s="349"/>
      <c r="N3122" s="349"/>
      <c r="O3122" s="349"/>
      <c r="P3122" s="350"/>
      <c r="Q3122" s="349"/>
      <c r="R3122" s="349"/>
      <c r="S3122" s="349"/>
      <c r="T3122" s="349"/>
    </row>
    <row r="3123" spans="12:20" x14ac:dyDescent="0.25">
      <c r="L3123" s="349"/>
      <c r="M3123" s="349"/>
      <c r="N3123" s="349"/>
      <c r="O3123" s="349"/>
      <c r="P3123" s="350"/>
      <c r="Q3123" s="349"/>
      <c r="R3123" s="349"/>
      <c r="S3123" s="349"/>
      <c r="T3123" s="349"/>
    </row>
    <row r="3124" spans="12:20" x14ac:dyDescent="0.25">
      <c r="L3124" s="349"/>
      <c r="M3124" s="349"/>
      <c r="N3124" s="349"/>
      <c r="O3124" s="349"/>
      <c r="P3124" s="350"/>
      <c r="Q3124" s="349"/>
      <c r="R3124" s="349"/>
      <c r="S3124" s="349"/>
      <c r="T3124" s="349"/>
    </row>
    <row r="3125" spans="12:20" x14ac:dyDescent="0.25">
      <c r="L3125" s="349"/>
      <c r="M3125" s="349"/>
      <c r="N3125" s="349"/>
      <c r="O3125" s="349"/>
      <c r="P3125" s="350"/>
      <c r="Q3125" s="349"/>
      <c r="R3125" s="349"/>
      <c r="S3125" s="349"/>
      <c r="T3125" s="349"/>
    </row>
    <row r="3126" spans="12:20" x14ac:dyDescent="0.25">
      <c r="L3126" s="349"/>
      <c r="M3126" s="349"/>
      <c r="N3126" s="349"/>
      <c r="O3126" s="349"/>
      <c r="P3126" s="350"/>
      <c r="Q3126" s="349"/>
      <c r="R3126" s="349"/>
      <c r="S3126" s="349"/>
      <c r="T3126" s="349"/>
    </row>
    <row r="3127" spans="12:20" x14ac:dyDescent="0.25">
      <c r="L3127" s="349"/>
      <c r="M3127" s="349"/>
      <c r="N3127" s="349"/>
      <c r="O3127" s="349"/>
      <c r="P3127" s="350"/>
      <c r="Q3127" s="349"/>
      <c r="R3127" s="349"/>
      <c r="S3127" s="349"/>
      <c r="T3127" s="349"/>
    </row>
    <row r="3128" spans="12:20" x14ac:dyDescent="0.25">
      <c r="L3128" s="349"/>
      <c r="M3128" s="349"/>
      <c r="N3128" s="349"/>
      <c r="O3128" s="349"/>
      <c r="P3128" s="350"/>
      <c r="Q3128" s="349"/>
      <c r="R3128" s="349"/>
      <c r="S3128" s="349"/>
      <c r="T3128" s="349"/>
    </row>
    <row r="3129" spans="12:20" x14ac:dyDescent="0.25">
      <c r="L3129" s="349"/>
      <c r="M3129" s="349"/>
      <c r="N3129" s="349"/>
      <c r="O3129" s="349"/>
      <c r="P3129" s="350"/>
      <c r="Q3129" s="349"/>
      <c r="R3129" s="349"/>
      <c r="S3129" s="349"/>
      <c r="T3129" s="349"/>
    </row>
    <row r="3130" spans="12:20" x14ac:dyDescent="0.25">
      <c r="L3130" s="349"/>
      <c r="M3130" s="349"/>
      <c r="N3130" s="349"/>
      <c r="O3130" s="349"/>
      <c r="P3130" s="350"/>
      <c r="Q3130" s="349"/>
      <c r="R3130" s="349"/>
      <c r="S3130" s="349"/>
      <c r="T3130" s="349"/>
    </row>
    <row r="3131" spans="12:20" x14ac:dyDescent="0.25">
      <c r="L3131" s="349"/>
      <c r="M3131" s="349"/>
      <c r="N3131" s="349"/>
      <c r="O3131" s="349"/>
      <c r="P3131" s="350"/>
      <c r="Q3131" s="349"/>
      <c r="R3131" s="349"/>
      <c r="S3131" s="349"/>
      <c r="T3131" s="349"/>
    </row>
    <row r="3132" spans="12:20" x14ac:dyDescent="0.25">
      <c r="L3132" s="349"/>
      <c r="M3132" s="349"/>
      <c r="N3132" s="349"/>
      <c r="O3132" s="349"/>
      <c r="P3132" s="350"/>
      <c r="Q3132" s="349"/>
      <c r="R3132" s="349"/>
      <c r="S3132" s="349"/>
      <c r="T3132" s="349"/>
    </row>
    <row r="3133" spans="12:20" x14ac:dyDescent="0.25">
      <c r="L3133" s="349"/>
      <c r="M3133" s="349"/>
      <c r="N3133" s="349"/>
      <c r="O3133" s="349"/>
      <c r="P3133" s="350"/>
      <c r="Q3133" s="349"/>
      <c r="R3133" s="349"/>
      <c r="S3133" s="349"/>
      <c r="T3133" s="349"/>
    </row>
    <row r="3134" spans="12:20" x14ac:dyDescent="0.25">
      <c r="L3134" s="349"/>
      <c r="M3134" s="349"/>
      <c r="N3134" s="349"/>
      <c r="O3134" s="349"/>
      <c r="P3134" s="350"/>
      <c r="Q3134" s="349"/>
      <c r="R3134" s="349"/>
      <c r="S3134" s="349"/>
      <c r="T3134" s="349"/>
    </row>
    <row r="3135" spans="12:20" x14ac:dyDescent="0.25">
      <c r="L3135" s="349"/>
      <c r="M3135" s="349"/>
      <c r="N3135" s="349"/>
      <c r="O3135" s="349"/>
      <c r="P3135" s="350"/>
      <c r="Q3135" s="349"/>
      <c r="R3135" s="349"/>
      <c r="S3135" s="349"/>
      <c r="T3135" s="349"/>
    </row>
    <row r="3136" spans="12:20" x14ac:dyDescent="0.25">
      <c r="L3136" s="349"/>
      <c r="M3136" s="349"/>
      <c r="N3136" s="349"/>
      <c r="O3136" s="349"/>
      <c r="P3136" s="350"/>
      <c r="Q3136" s="349"/>
      <c r="R3136" s="349"/>
      <c r="S3136" s="349"/>
      <c r="T3136" s="349"/>
    </row>
    <row r="3137" spans="12:20" x14ac:dyDescent="0.25">
      <c r="L3137" s="349"/>
      <c r="M3137" s="349"/>
      <c r="N3137" s="349"/>
      <c r="O3137" s="349"/>
      <c r="P3137" s="350"/>
      <c r="Q3137" s="349"/>
      <c r="R3137" s="349"/>
      <c r="S3137" s="349"/>
      <c r="T3137" s="349"/>
    </row>
    <row r="3138" spans="12:20" x14ac:dyDescent="0.25">
      <c r="L3138" s="349"/>
      <c r="M3138" s="349"/>
      <c r="N3138" s="349"/>
      <c r="O3138" s="349"/>
      <c r="P3138" s="350"/>
      <c r="Q3138" s="349"/>
      <c r="R3138" s="349"/>
      <c r="S3138" s="349"/>
      <c r="T3138" s="349"/>
    </row>
    <row r="3139" spans="12:20" x14ac:dyDescent="0.25">
      <c r="L3139" s="349"/>
      <c r="M3139" s="349"/>
      <c r="N3139" s="349"/>
      <c r="O3139" s="349"/>
      <c r="P3139" s="350"/>
      <c r="Q3139" s="349"/>
      <c r="R3139" s="349"/>
      <c r="S3139" s="349"/>
      <c r="T3139" s="349"/>
    </row>
    <row r="3140" spans="12:20" x14ac:dyDescent="0.25">
      <c r="L3140" s="349"/>
      <c r="M3140" s="349"/>
      <c r="N3140" s="349"/>
      <c r="O3140" s="349"/>
      <c r="P3140" s="350"/>
      <c r="Q3140" s="349"/>
      <c r="R3140" s="349"/>
      <c r="S3140" s="349"/>
      <c r="T3140" s="349"/>
    </row>
    <row r="3141" spans="12:20" x14ac:dyDescent="0.25">
      <c r="L3141" s="349"/>
      <c r="M3141" s="349"/>
      <c r="N3141" s="349"/>
      <c r="O3141" s="349"/>
      <c r="P3141" s="350"/>
      <c r="Q3141" s="349"/>
      <c r="R3141" s="349"/>
      <c r="S3141" s="349"/>
      <c r="T3141" s="349"/>
    </row>
    <row r="3142" spans="12:20" x14ac:dyDescent="0.25">
      <c r="L3142" s="349"/>
      <c r="M3142" s="349"/>
      <c r="N3142" s="349"/>
      <c r="O3142" s="349"/>
      <c r="P3142" s="350"/>
      <c r="Q3142" s="349"/>
      <c r="R3142" s="349"/>
      <c r="S3142" s="349"/>
      <c r="T3142" s="349"/>
    </row>
    <row r="3143" spans="12:20" x14ac:dyDescent="0.25">
      <c r="L3143" s="349"/>
      <c r="M3143" s="349"/>
      <c r="N3143" s="349"/>
      <c r="O3143" s="349"/>
      <c r="P3143" s="350"/>
      <c r="Q3143" s="349"/>
      <c r="R3143" s="349"/>
      <c r="S3143" s="349"/>
      <c r="T3143" s="349"/>
    </row>
    <row r="3144" spans="12:20" x14ac:dyDescent="0.25">
      <c r="L3144" s="349"/>
      <c r="M3144" s="349"/>
      <c r="N3144" s="349"/>
      <c r="O3144" s="349"/>
      <c r="P3144" s="350"/>
      <c r="Q3144" s="349"/>
      <c r="R3144" s="349"/>
      <c r="S3144" s="349"/>
      <c r="T3144" s="349"/>
    </row>
    <row r="3145" spans="12:20" x14ac:dyDescent="0.25">
      <c r="L3145" s="349"/>
      <c r="M3145" s="349"/>
      <c r="N3145" s="349"/>
      <c r="O3145" s="349"/>
      <c r="P3145" s="350"/>
      <c r="Q3145" s="349"/>
      <c r="R3145" s="349"/>
      <c r="S3145" s="349"/>
      <c r="T3145" s="349"/>
    </row>
    <row r="3146" spans="12:20" x14ac:dyDescent="0.25">
      <c r="L3146" s="349"/>
      <c r="M3146" s="349"/>
      <c r="N3146" s="349"/>
      <c r="O3146" s="349"/>
      <c r="P3146" s="350"/>
      <c r="Q3146" s="349"/>
      <c r="R3146" s="349"/>
      <c r="S3146" s="349"/>
      <c r="T3146" s="349"/>
    </row>
    <row r="3147" spans="12:20" x14ac:dyDescent="0.25">
      <c r="L3147" s="349"/>
      <c r="M3147" s="349"/>
      <c r="N3147" s="349"/>
      <c r="O3147" s="349"/>
      <c r="P3147" s="350"/>
      <c r="Q3147" s="349"/>
      <c r="R3147" s="349"/>
      <c r="S3147" s="349"/>
      <c r="T3147" s="349"/>
    </row>
    <row r="3148" spans="12:20" x14ac:dyDescent="0.25">
      <c r="L3148" s="349"/>
      <c r="M3148" s="349"/>
      <c r="N3148" s="349"/>
      <c r="O3148" s="349"/>
      <c r="P3148" s="350"/>
      <c r="Q3148" s="349"/>
      <c r="R3148" s="349"/>
      <c r="S3148" s="349"/>
      <c r="T3148" s="349"/>
    </row>
    <row r="3149" spans="12:20" x14ac:dyDescent="0.25">
      <c r="L3149" s="349"/>
      <c r="M3149" s="349"/>
      <c r="N3149" s="349"/>
      <c r="O3149" s="349"/>
      <c r="P3149" s="350"/>
      <c r="Q3149" s="349"/>
      <c r="R3149" s="349"/>
      <c r="S3149" s="349"/>
      <c r="T3149" s="349"/>
    </row>
    <row r="3150" spans="12:20" x14ac:dyDescent="0.25">
      <c r="L3150" s="349"/>
      <c r="M3150" s="349"/>
      <c r="N3150" s="349"/>
      <c r="O3150" s="349"/>
      <c r="P3150" s="350"/>
      <c r="Q3150" s="349"/>
      <c r="R3150" s="349"/>
      <c r="S3150" s="349"/>
      <c r="T3150" s="349"/>
    </row>
    <row r="3151" spans="12:20" x14ac:dyDescent="0.25">
      <c r="L3151" s="349"/>
      <c r="M3151" s="349"/>
      <c r="N3151" s="349"/>
      <c r="O3151" s="349"/>
      <c r="P3151" s="350"/>
      <c r="Q3151" s="349"/>
      <c r="R3151" s="349"/>
      <c r="S3151" s="349"/>
      <c r="T3151" s="349"/>
    </row>
    <row r="3152" spans="12:20" x14ac:dyDescent="0.25">
      <c r="L3152" s="349"/>
      <c r="M3152" s="349"/>
      <c r="N3152" s="349"/>
      <c r="O3152" s="349"/>
      <c r="P3152" s="350"/>
      <c r="Q3152" s="349"/>
      <c r="R3152" s="349"/>
      <c r="S3152" s="349"/>
      <c r="T3152" s="349"/>
    </row>
    <row r="3153" spans="12:20" x14ac:dyDescent="0.25">
      <c r="L3153" s="349"/>
      <c r="M3153" s="349"/>
      <c r="N3153" s="349"/>
      <c r="O3153" s="349"/>
      <c r="P3153" s="350"/>
      <c r="Q3153" s="349"/>
      <c r="R3153" s="349"/>
      <c r="S3153" s="349"/>
      <c r="T3153" s="349"/>
    </row>
    <row r="3154" spans="12:20" x14ac:dyDescent="0.25">
      <c r="L3154" s="349"/>
      <c r="M3154" s="349"/>
      <c r="N3154" s="349"/>
      <c r="O3154" s="349"/>
      <c r="P3154" s="350"/>
      <c r="Q3154" s="349"/>
      <c r="R3154" s="349"/>
      <c r="S3154" s="349"/>
      <c r="T3154" s="349"/>
    </row>
    <row r="3155" spans="12:20" x14ac:dyDescent="0.25">
      <c r="L3155" s="349"/>
      <c r="M3155" s="349"/>
      <c r="N3155" s="349"/>
      <c r="O3155" s="349"/>
      <c r="P3155" s="350"/>
      <c r="Q3155" s="349"/>
      <c r="R3155" s="349"/>
      <c r="S3155" s="349"/>
      <c r="T3155" s="349"/>
    </row>
    <row r="3156" spans="12:20" x14ac:dyDescent="0.25">
      <c r="L3156" s="349"/>
      <c r="M3156" s="349"/>
      <c r="N3156" s="349"/>
      <c r="O3156" s="349"/>
      <c r="P3156" s="350"/>
      <c r="Q3156" s="349"/>
      <c r="R3156" s="349"/>
      <c r="S3156" s="349"/>
      <c r="T3156" s="349"/>
    </row>
    <row r="3157" spans="12:20" x14ac:dyDescent="0.25">
      <c r="L3157" s="349"/>
      <c r="M3157" s="349"/>
      <c r="N3157" s="349"/>
      <c r="O3157" s="349"/>
      <c r="P3157" s="350"/>
      <c r="Q3157" s="349"/>
      <c r="R3157" s="349"/>
      <c r="S3157" s="349"/>
      <c r="T3157" s="349"/>
    </row>
    <row r="3158" spans="12:20" x14ac:dyDescent="0.25">
      <c r="L3158" s="349"/>
      <c r="M3158" s="349"/>
      <c r="N3158" s="349"/>
      <c r="O3158" s="349"/>
      <c r="P3158" s="350"/>
      <c r="Q3158" s="349"/>
      <c r="R3158" s="349"/>
      <c r="S3158" s="349"/>
      <c r="T3158" s="349"/>
    </row>
    <row r="3159" spans="12:20" x14ac:dyDescent="0.25">
      <c r="L3159" s="349"/>
      <c r="M3159" s="349"/>
      <c r="N3159" s="349"/>
      <c r="O3159" s="349"/>
      <c r="P3159" s="350"/>
      <c r="Q3159" s="349"/>
      <c r="R3159" s="349"/>
      <c r="S3159" s="349"/>
      <c r="T3159" s="349"/>
    </row>
    <row r="3160" spans="12:20" x14ac:dyDescent="0.25">
      <c r="L3160" s="349"/>
      <c r="M3160" s="349"/>
      <c r="N3160" s="349"/>
      <c r="O3160" s="349"/>
      <c r="P3160" s="350"/>
      <c r="Q3160" s="349"/>
      <c r="R3160" s="349"/>
      <c r="S3160" s="349"/>
      <c r="T3160" s="349"/>
    </row>
    <row r="3161" spans="12:20" x14ac:dyDescent="0.25">
      <c r="L3161" s="349"/>
      <c r="M3161" s="349"/>
      <c r="N3161" s="349"/>
      <c r="O3161" s="349"/>
      <c r="P3161" s="350"/>
      <c r="Q3161" s="349"/>
      <c r="R3161" s="349"/>
      <c r="S3161" s="349"/>
      <c r="T3161" s="349"/>
    </row>
    <row r="3162" spans="12:20" x14ac:dyDescent="0.25">
      <c r="L3162" s="349"/>
      <c r="M3162" s="349"/>
      <c r="N3162" s="349"/>
      <c r="O3162" s="349"/>
      <c r="P3162" s="350"/>
      <c r="Q3162" s="349"/>
      <c r="R3162" s="349"/>
      <c r="S3162" s="349"/>
      <c r="T3162" s="349"/>
    </row>
    <row r="3163" spans="12:20" x14ac:dyDescent="0.25">
      <c r="L3163" s="349"/>
      <c r="M3163" s="349"/>
      <c r="N3163" s="349"/>
      <c r="O3163" s="349"/>
      <c r="P3163" s="350"/>
      <c r="Q3163" s="349"/>
      <c r="R3163" s="349"/>
      <c r="S3163" s="349"/>
      <c r="T3163" s="349"/>
    </row>
    <row r="3164" spans="12:20" x14ac:dyDescent="0.25">
      <c r="L3164" s="349"/>
      <c r="M3164" s="349"/>
      <c r="N3164" s="349"/>
      <c r="O3164" s="349"/>
      <c r="P3164" s="350"/>
      <c r="Q3164" s="349"/>
      <c r="R3164" s="349"/>
      <c r="S3164" s="349"/>
      <c r="T3164" s="349"/>
    </row>
    <row r="3165" spans="12:20" x14ac:dyDescent="0.25">
      <c r="L3165" s="349"/>
      <c r="M3165" s="349"/>
      <c r="N3165" s="349"/>
      <c r="O3165" s="349"/>
      <c r="P3165" s="350"/>
      <c r="Q3165" s="349"/>
      <c r="R3165" s="349"/>
      <c r="S3165" s="349"/>
      <c r="T3165" s="349"/>
    </row>
    <row r="3166" spans="12:20" x14ac:dyDescent="0.25">
      <c r="L3166" s="349"/>
      <c r="M3166" s="349"/>
      <c r="N3166" s="349"/>
      <c r="O3166" s="349"/>
      <c r="P3166" s="350"/>
      <c r="Q3166" s="349"/>
      <c r="R3166" s="349"/>
      <c r="S3166" s="349"/>
      <c r="T3166" s="349"/>
    </row>
    <row r="3167" spans="12:20" x14ac:dyDescent="0.25">
      <c r="L3167" s="349"/>
      <c r="M3167" s="349"/>
      <c r="N3167" s="349"/>
      <c r="O3167" s="349"/>
      <c r="P3167" s="350"/>
      <c r="Q3167" s="349"/>
      <c r="R3167" s="349"/>
      <c r="S3167" s="349"/>
      <c r="T3167" s="349"/>
    </row>
    <row r="3168" spans="12:20" x14ac:dyDescent="0.25">
      <c r="L3168" s="349"/>
      <c r="M3168" s="349"/>
      <c r="N3168" s="349"/>
      <c r="O3168" s="349"/>
      <c r="P3168" s="350"/>
      <c r="Q3168" s="349"/>
      <c r="R3168" s="349"/>
      <c r="S3168" s="349"/>
      <c r="T3168" s="349"/>
    </row>
    <row r="3169" spans="12:20" x14ac:dyDescent="0.25">
      <c r="L3169" s="349"/>
      <c r="M3169" s="349"/>
      <c r="N3169" s="349"/>
      <c r="O3169" s="349"/>
      <c r="P3169" s="350"/>
      <c r="Q3169" s="349"/>
      <c r="R3169" s="349"/>
      <c r="S3169" s="349"/>
      <c r="T3169" s="349"/>
    </row>
    <row r="3170" spans="12:20" x14ac:dyDescent="0.25">
      <c r="L3170" s="349"/>
      <c r="M3170" s="349"/>
      <c r="N3170" s="349"/>
      <c r="O3170" s="349"/>
      <c r="P3170" s="350"/>
      <c r="Q3170" s="349"/>
      <c r="R3170" s="349"/>
      <c r="S3170" s="349"/>
      <c r="T3170" s="349"/>
    </row>
    <row r="3171" spans="12:20" x14ac:dyDescent="0.25">
      <c r="L3171" s="349"/>
      <c r="M3171" s="349"/>
      <c r="N3171" s="349"/>
      <c r="O3171" s="349"/>
      <c r="P3171" s="350"/>
      <c r="Q3171" s="349"/>
      <c r="R3171" s="349"/>
      <c r="S3171" s="349"/>
      <c r="T3171" s="349"/>
    </row>
    <row r="3172" spans="12:20" x14ac:dyDescent="0.25">
      <c r="L3172" s="349"/>
      <c r="M3172" s="349"/>
      <c r="N3172" s="349"/>
      <c r="O3172" s="349"/>
      <c r="P3172" s="350"/>
      <c r="Q3172" s="349"/>
      <c r="R3172" s="349"/>
      <c r="S3172" s="349"/>
      <c r="T3172" s="349"/>
    </row>
    <row r="3173" spans="12:20" x14ac:dyDescent="0.25">
      <c r="L3173" s="349"/>
      <c r="M3173" s="349"/>
      <c r="N3173" s="349"/>
      <c r="O3173" s="349"/>
      <c r="P3173" s="350"/>
      <c r="Q3173" s="349"/>
      <c r="R3173" s="349"/>
      <c r="S3173" s="349"/>
      <c r="T3173" s="349"/>
    </row>
    <row r="3174" spans="12:20" x14ac:dyDescent="0.25">
      <c r="L3174" s="349"/>
      <c r="M3174" s="349"/>
      <c r="N3174" s="349"/>
      <c r="O3174" s="349"/>
      <c r="P3174" s="350"/>
      <c r="Q3174" s="349"/>
      <c r="R3174" s="349"/>
      <c r="S3174" s="349"/>
      <c r="T3174" s="349"/>
    </row>
    <row r="3175" spans="12:20" x14ac:dyDescent="0.25">
      <c r="L3175" s="349"/>
      <c r="M3175" s="349"/>
      <c r="N3175" s="349"/>
      <c r="O3175" s="349"/>
      <c r="P3175" s="350"/>
      <c r="Q3175" s="349"/>
      <c r="R3175" s="349"/>
      <c r="S3175" s="349"/>
      <c r="T3175" s="349"/>
    </row>
    <row r="3176" spans="12:20" x14ac:dyDescent="0.25">
      <c r="L3176" s="349"/>
      <c r="M3176" s="349"/>
      <c r="N3176" s="349"/>
      <c r="O3176" s="349"/>
      <c r="P3176" s="350"/>
      <c r="Q3176" s="349"/>
      <c r="R3176" s="349"/>
      <c r="S3176" s="349"/>
      <c r="T3176" s="349"/>
    </row>
    <row r="3177" spans="12:20" x14ac:dyDescent="0.25">
      <c r="L3177" s="349"/>
      <c r="M3177" s="349"/>
      <c r="N3177" s="349"/>
      <c r="O3177" s="349"/>
      <c r="P3177" s="350"/>
      <c r="Q3177" s="349"/>
      <c r="R3177" s="349"/>
      <c r="S3177" s="349"/>
      <c r="T3177" s="349"/>
    </row>
    <row r="3178" spans="12:20" x14ac:dyDescent="0.25">
      <c r="L3178" s="349"/>
      <c r="M3178" s="349"/>
      <c r="N3178" s="349"/>
      <c r="O3178" s="349"/>
      <c r="P3178" s="350"/>
      <c r="Q3178" s="349"/>
      <c r="R3178" s="349"/>
      <c r="S3178" s="349"/>
      <c r="T3178" s="349"/>
    </row>
    <row r="3179" spans="12:20" x14ac:dyDescent="0.25">
      <c r="L3179" s="349"/>
      <c r="M3179" s="349"/>
      <c r="N3179" s="349"/>
      <c r="O3179" s="349"/>
      <c r="P3179" s="350"/>
      <c r="Q3179" s="349"/>
      <c r="R3179" s="349"/>
      <c r="S3179" s="349"/>
      <c r="T3179" s="349"/>
    </row>
    <row r="3180" spans="12:20" x14ac:dyDescent="0.25">
      <c r="L3180" s="349"/>
      <c r="M3180" s="349"/>
      <c r="N3180" s="349"/>
      <c r="O3180" s="349"/>
      <c r="P3180" s="350"/>
      <c r="Q3180" s="349"/>
      <c r="R3180" s="349"/>
      <c r="S3180" s="349"/>
      <c r="T3180" s="349"/>
    </row>
    <row r="3181" spans="12:20" x14ac:dyDescent="0.25">
      <c r="L3181" s="349"/>
      <c r="M3181" s="349"/>
      <c r="N3181" s="349"/>
      <c r="O3181" s="349"/>
      <c r="P3181" s="350"/>
      <c r="Q3181" s="349"/>
      <c r="R3181" s="349"/>
      <c r="S3181" s="349"/>
      <c r="T3181" s="349"/>
    </row>
    <row r="3182" spans="12:20" x14ac:dyDescent="0.25">
      <c r="L3182" s="349"/>
      <c r="M3182" s="349"/>
      <c r="N3182" s="349"/>
      <c r="O3182" s="349"/>
      <c r="P3182" s="350"/>
      <c r="Q3182" s="349"/>
      <c r="R3182" s="349"/>
      <c r="S3182" s="349"/>
      <c r="T3182" s="349"/>
    </row>
    <row r="3183" spans="12:20" x14ac:dyDescent="0.25">
      <c r="L3183" s="349"/>
      <c r="M3183" s="349"/>
      <c r="N3183" s="349"/>
      <c r="O3183" s="349"/>
      <c r="P3183" s="350"/>
      <c r="Q3183" s="349"/>
      <c r="R3183" s="349"/>
      <c r="S3183" s="349"/>
      <c r="T3183" s="349"/>
    </row>
    <row r="3184" spans="12:20" x14ac:dyDescent="0.25">
      <c r="L3184" s="349"/>
      <c r="M3184" s="349"/>
      <c r="N3184" s="349"/>
      <c r="O3184" s="349"/>
      <c r="P3184" s="350"/>
      <c r="Q3184" s="349"/>
      <c r="R3184" s="349"/>
      <c r="S3184" s="349"/>
      <c r="T3184" s="349"/>
    </row>
    <row r="3185" spans="12:20" x14ac:dyDescent="0.25">
      <c r="L3185" s="349"/>
      <c r="M3185" s="349"/>
      <c r="N3185" s="349"/>
      <c r="O3185" s="349"/>
      <c r="P3185" s="350"/>
      <c r="Q3185" s="349"/>
      <c r="R3185" s="349"/>
      <c r="S3185" s="349"/>
      <c r="T3185" s="349"/>
    </row>
    <row r="3186" spans="12:20" x14ac:dyDescent="0.25">
      <c r="L3186" s="349"/>
      <c r="M3186" s="349"/>
      <c r="N3186" s="349"/>
      <c r="O3186" s="349"/>
      <c r="P3186" s="350"/>
      <c r="Q3186" s="349"/>
      <c r="R3186" s="349"/>
      <c r="S3186" s="349"/>
      <c r="T3186" s="349"/>
    </row>
    <row r="3187" spans="12:20" x14ac:dyDescent="0.25">
      <c r="L3187" s="349"/>
      <c r="M3187" s="349"/>
      <c r="N3187" s="349"/>
      <c r="O3187" s="349"/>
      <c r="P3187" s="350"/>
      <c r="Q3187" s="349"/>
      <c r="R3187" s="349"/>
      <c r="S3187" s="349"/>
      <c r="T3187" s="349"/>
    </row>
    <row r="3188" spans="12:20" x14ac:dyDescent="0.25">
      <c r="L3188" s="349"/>
      <c r="M3188" s="349"/>
      <c r="N3188" s="349"/>
      <c r="O3188" s="349"/>
      <c r="P3188" s="350"/>
      <c r="Q3188" s="349"/>
      <c r="R3188" s="349"/>
      <c r="S3188" s="349"/>
      <c r="T3188" s="349"/>
    </row>
    <row r="3189" spans="12:20" x14ac:dyDescent="0.25">
      <c r="L3189" s="349"/>
      <c r="M3189" s="349"/>
      <c r="N3189" s="349"/>
      <c r="O3189" s="349"/>
      <c r="P3189" s="350"/>
      <c r="Q3189" s="349"/>
      <c r="R3189" s="349"/>
      <c r="S3189" s="349"/>
      <c r="T3189" s="349"/>
    </row>
    <row r="3190" spans="12:20" x14ac:dyDescent="0.25">
      <c r="L3190" s="349"/>
      <c r="M3190" s="349"/>
      <c r="N3190" s="349"/>
      <c r="O3190" s="349"/>
      <c r="P3190" s="350"/>
      <c r="Q3190" s="349"/>
      <c r="R3190" s="349"/>
      <c r="S3190" s="349"/>
      <c r="T3190" s="349"/>
    </row>
    <row r="3191" spans="12:20" x14ac:dyDescent="0.25">
      <c r="L3191" s="349"/>
      <c r="M3191" s="349"/>
      <c r="N3191" s="349"/>
      <c r="O3191" s="349"/>
      <c r="P3191" s="350"/>
      <c r="Q3191" s="349"/>
      <c r="R3191" s="349"/>
      <c r="S3191" s="349"/>
      <c r="T3191" s="349"/>
    </row>
    <row r="3192" spans="12:20" x14ac:dyDescent="0.25">
      <c r="L3192" s="349"/>
      <c r="M3192" s="349"/>
      <c r="N3192" s="349"/>
      <c r="O3192" s="349"/>
      <c r="P3192" s="350"/>
      <c r="Q3192" s="349"/>
      <c r="R3192" s="349"/>
      <c r="S3192" s="349"/>
      <c r="T3192" s="349"/>
    </row>
    <row r="3193" spans="12:20" x14ac:dyDescent="0.25">
      <c r="L3193" s="349"/>
      <c r="M3193" s="349"/>
      <c r="N3193" s="349"/>
      <c r="O3193" s="349"/>
      <c r="P3193" s="350"/>
      <c r="Q3193" s="349"/>
      <c r="R3193" s="349"/>
      <c r="S3193" s="349"/>
      <c r="T3193" s="349"/>
    </row>
    <row r="3194" spans="12:20" x14ac:dyDescent="0.25">
      <c r="L3194" s="349"/>
      <c r="M3194" s="349"/>
      <c r="N3194" s="349"/>
      <c r="O3194" s="349"/>
      <c r="P3194" s="350"/>
      <c r="Q3194" s="349"/>
      <c r="R3194" s="349"/>
      <c r="S3194" s="349"/>
      <c r="T3194" s="349"/>
    </row>
    <row r="3195" spans="12:20" x14ac:dyDescent="0.25">
      <c r="L3195" s="349"/>
      <c r="M3195" s="349"/>
      <c r="N3195" s="349"/>
      <c r="O3195" s="349"/>
      <c r="P3195" s="350"/>
      <c r="Q3195" s="349"/>
      <c r="R3195" s="349"/>
      <c r="S3195" s="349"/>
      <c r="T3195" s="349"/>
    </row>
    <row r="3196" spans="12:20" x14ac:dyDescent="0.25">
      <c r="L3196" s="349"/>
      <c r="M3196" s="349"/>
      <c r="N3196" s="349"/>
      <c r="O3196" s="349"/>
      <c r="P3196" s="350"/>
      <c r="Q3196" s="349"/>
      <c r="R3196" s="349"/>
      <c r="S3196" s="349"/>
      <c r="T3196" s="349"/>
    </row>
    <row r="3197" spans="12:20" x14ac:dyDescent="0.25">
      <c r="L3197" s="349"/>
      <c r="M3197" s="349"/>
      <c r="N3197" s="349"/>
      <c r="O3197" s="349"/>
      <c r="P3197" s="350"/>
      <c r="Q3197" s="349"/>
      <c r="R3197" s="349"/>
      <c r="S3197" s="349"/>
      <c r="T3197" s="349"/>
    </row>
    <row r="3198" spans="12:20" x14ac:dyDescent="0.25">
      <c r="L3198" s="349"/>
      <c r="M3198" s="349"/>
      <c r="N3198" s="349"/>
      <c r="O3198" s="349"/>
      <c r="P3198" s="350"/>
      <c r="Q3198" s="349"/>
      <c r="R3198" s="349"/>
      <c r="S3198" s="349"/>
      <c r="T3198" s="349"/>
    </row>
    <row r="3199" spans="12:20" x14ac:dyDescent="0.25">
      <c r="L3199" s="349"/>
      <c r="M3199" s="349"/>
      <c r="N3199" s="349"/>
      <c r="O3199" s="349"/>
      <c r="P3199" s="350"/>
      <c r="Q3199" s="349"/>
      <c r="R3199" s="349"/>
      <c r="S3199" s="349"/>
      <c r="T3199" s="349"/>
    </row>
    <row r="3200" spans="12:20" x14ac:dyDescent="0.25">
      <c r="L3200" s="349"/>
      <c r="M3200" s="349"/>
      <c r="N3200" s="349"/>
      <c r="O3200" s="349"/>
      <c r="P3200" s="350"/>
      <c r="Q3200" s="349"/>
      <c r="R3200" s="349"/>
      <c r="S3200" s="349"/>
      <c r="T3200" s="349"/>
    </row>
    <row r="3201" spans="12:20" x14ac:dyDescent="0.25">
      <c r="L3201" s="349"/>
      <c r="M3201" s="349"/>
      <c r="N3201" s="349"/>
      <c r="O3201" s="349"/>
      <c r="P3201" s="350"/>
      <c r="Q3201" s="349"/>
      <c r="R3201" s="349"/>
      <c r="S3201" s="349"/>
      <c r="T3201" s="349"/>
    </row>
    <row r="3202" spans="12:20" x14ac:dyDescent="0.25">
      <c r="L3202" s="349"/>
      <c r="M3202" s="349"/>
      <c r="N3202" s="349"/>
      <c r="O3202" s="349"/>
      <c r="P3202" s="350"/>
      <c r="Q3202" s="349"/>
      <c r="R3202" s="349"/>
      <c r="S3202" s="349"/>
      <c r="T3202" s="349"/>
    </row>
    <row r="3203" spans="12:20" x14ac:dyDescent="0.25">
      <c r="L3203" s="349"/>
      <c r="M3203" s="349"/>
      <c r="N3203" s="349"/>
      <c r="O3203" s="349"/>
      <c r="P3203" s="350"/>
      <c r="Q3203" s="349"/>
      <c r="R3203" s="349"/>
      <c r="S3203" s="349"/>
      <c r="T3203" s="349"/>
    </row>
    <row r="3204" spans="12:20" x14ac:dyDescent="0.25">
      <c r="L3204" s="349"/>
      <c r="M3204" s="349"/>
      <c r="N3204" s="349"/>
      <c r="O3204" s="349"/>
      <c r="P3204" s="350"/>
      <c r="Q3204" s="349"/>
      <c r="R3204" s="349"/>
      <c r="S3204" s="349"/>
      <c r="T3204" s="349"/>
    </row>
    <row r="3205" spans="12:20" x14ac:dyDescent="0.25">
      <c r="L3205" s="349"/>
      <c r="M3205" s="349"/>
      <c r="N3205" s="349"/>
      <c r="O3205" s="349"/>
      <c r="P3205" s="350"/>
      <c r="Q3205" s="349"/>
      <c r="R3205" s="349"/>
      <c r="S3205" s="349"/>
      <c r="T3205" s="349"/>
    </row>
    <row r="3206" spans="12:20" x14ac:dyDescent="0.25">
      <c r="L3206" s="349"/>
      <c r="M3206" s="349"/>
      <c r="N3206" s="349"/>
      <c r="O3206" s="349"/>
      <c r="P3206" s="350"/>
      <c r="Q3206" s="349"/>
      <c r="R3206" s="349"/>
      <c r="S3206" s="349"/>
      <c r="T3206" s="349"/>
    </row>
    <row r="3207" spans="12:20" x14ac:dyDescent="0.25">
      <c r="L3207" s="349"/>
      <c r="M3207" s="349"/>
      <c r="N3207" s="349"/>
      <c r="O3207" s="349"/>
      <c r="P3207" s="350"/>
      <c r="Q3207" s="349"/>
      <c r="R3207" s="349"/>
      <c r="S3207" s="349"/>
      <c r="T3207" s="349"/>
    </row>
    <row r="3208" spans="12:20" x14ac:dyDescent="0.25">
      <c r="L3208" s="349"/>
      <c r="M3208" s="349"/>
      <c r="N3208" s="349"/>
      <c r="O3208" s="349"/>
      <c r="P3208" s="350"/>
      <c r="Q3208" s="349"/>
      <c r="R3208" s="349"/>
      <c r="S3208" s="349"/>
      <c r="T3208" s="349"/>
    </row>
    <row r="3209" spans="12:20" x14ac:dyDescent="0.25">
      <c r="L3209" s="349"/>
      <c r="M3209" s="349"/>
      <c r="N3209" s="349"/>
      <c r="O3209" s="349"/>
      <c r="P3209" s="350"/>
      <c r="Q3209" s="349"/>
      <c r="R3209" s="349"/>
      <c r="S3209" s="349"/>
      <c r="T3209" s="349"/>
    </row>
    <row r="3210" spans="12:20" x14ac:dyDescent="0.25">
      <c r="L3210" s="349"/>
      <c r="M3210" s="349"/>
      <c r="N3210" s="349"/>
      <c r="O3210" s="349"/>
      <c r="P3210" s="350"/>
      <c r="Q3210" s="349"/>
      <c r="R3210" s="349"/>
      <c r="S3210" s="349"/>
      <c r="T3210" s="349"/>
    </row>
    <row r="3211" spans="12:20" x14ac:dyDescent="0.25">
      <c r="L3211" s="349"/>
      <c r="M3211" s="349"/>
      <c r="N3211" s="349"/>
      <c r="O3211" s="349"/>
      <c r="P3211" s="350"/>
      <c r="Q3211" s="349"/>
      <c r="R3211" s="349"/>
      <c r="S3211" s="349"/>
      <c r="T3211" s="349"/>
    </row>
    <row r="3212" spans="12:20" x14ac:dyDescent="0.25">
      <c r="L3212" s="349"/>
      <c r="M3212" s="349"/>
      <c r="N3212" s="349"/>
      <c r="O3212" s="349"/>
      <c r="P3212" s="350"/>
      <c r="Q3212" s="349"/>
      <c r="R3212" s="349"/>
      <c r="S3212" s="349"/>
      <c r="T3212" s="349"/>
    </row>
    <row r="3213" spans="12:20" x14ac:dyDescent="0.25">
      <c r="L3213" s="349"/>
      <c r="M3213" s="349"/>
      <c r="N3213" s="349"/>
      <c r="O3213" s="349"/>
      <c r="P3213" s="350"/>
      <c r="Q3213" s="349"/>
      <c r="R3213" s="349"/>
      <c r="S3213" s="349"/>
      <c r="T3213" s="349"/>
    </row>
    <row r="3214" spans="12:20" x14ac:dyDescent="0.25">
      <c r="L3214" s="349"/>
      <c r="M3214" s="349"/>
      <c r="N3214" s="349"/>
      <c r="O3214" s="349"/>
      <c r="P3214" s="350"/>
      <c r="Q3214" s="349"/>
      <c r="R3214" s="349"/>
      <c r="S3214" s="349"/>
      <c r="T3214" s="349"/>
    </row>
    <row r="3215" spans="12:20" x14ac:dyDescent="0.25">
      <c r="L3215" s="349"/>
      <c r="M3215" s="349"/>
      <c r="N3215" s="349"/>
      <c r="O3215" s="349"/>
      <c r="P3215" s="350"/>
      <c r="Q3215" s="349"/>
      <c r="R3215" s="349"/>
      <c r="S3215" s="349"/>
      <c r="T3215" s="349"/>
    </row>
    <row r="3216" spans="12:20" x14ac:dyDescent="0.25">
      <c r="L3216" s="349"/>
      <c r="M3216" s="349"/>
      <c r="N3216" s="349"/>
      <c r="O3216" s="349"/>
      <c r="P3216" s="350"/>
      <c r="Q3216" s="349"/>
      <c r="R3216" s="349"/>
      <c r="S3216" s="349"/>
      <c r="T3216" s="349"/>
    </row>
    <row r="3217" spans="12:20" x14ac:dyDescent="0.25">
      <c r="L3217" s="349"/>
      <c r="M3217" s="349"/>
      <c r="N3217" s="349"/>
      <c r="O3217" s="349"/>
      <c r="P3217" s="350"/>
      <c r="Q3217" s="349"/>
      <c r="R3217" s="349"/>
      <c r="S3217" s="349"/>
      <c r="T3217" s="349"/>
    </row>
    <row r="3218" spans="12:20" x14ac:dyDescent="0.25">
      <c r="L3218" s="349"/>
      <c r="M3218" s="349"/>
      <c r="N3218" s="349"/>
      <c r="O3218" s="349"/>
      <c r="P3218" s="350"/>
      <c r="Q3218" s="349"/>
      <c r="R3218" s="349"/>
      <c r="S3218" s="349"/>
      <c r="T3218" s="349"/>
    </row>
    <row r="3219" spans="12:20" x14ac:dyDescent="0.25">
      <c r="L3219" s="349"/>
      <c r="M3219" s="349"/>
      <c r="N3219" s="349"/>
      <c r="O3219" s="349"/>
      <c r="P3219" s="350"/>
      <c r="Q3219" s="349"/>
      <c r="R3219" s="349"/>
      <c r="S3219" s="349"/>
      <c r="T3219" s="349"/>
    </row>
    <row r="3220" spans="12:20" x14ac:dyDescent="0.25">
      <c r="L3220" s="349"/>
      <c r="M3220" s="349"/>
      <c r="N3220" s="349"/>
      <c r="O3220" s="349"/>
      <c r="P3220" s="350"/>
      <c r="Q3220" s="349"/>
      <c r="R3220" s="349"/>
      <c r="S3220" s="349"/>
      <c r="T3220" s="349"/>
    </row>
    <row r="3221" spans="12:20" x14ac:dyDescent="0.25">
      <c r="L3221" s="349"/>
      <c r="M3221" s="349"/>
      <c r="N3221" s="349"/>
      <c r="O3221" s="349"/>
      <c r="P3221" s="350"/>
      <c r="Q3221" s="349"/>
      <c r="R3221" s="349"/>
      <c r="S3221" s="349"/>
      <c r="T3221" s="349"/>
    </row>
    <row r="3222" spans="12:20" x14ac:dyDescent="0.25">
      <c r="L3222" s="349"/>
      <c r="M3222" s="349"/>
      <c r="N3222" s="349"/>
      <c r="O3222" s="349"/>
      <c r="P3222" s="350"/>
      <c r="Q3222" s="349"/>
      <c r="R3222" s="349"/>
      <c r="S3222" s="349"/>
      <c r="T3222" s="349"/>
    </row>
    <row r="3223" spans="12:20" x14ac:dyDescent="0.25">
      <c r="L3223" s="349"/>
      <c r="M3223" s="349"/>
      <c r="N3223" s="349"/>
      <c r="O3223" s="349"/>
      <c r="P3223" s="350"/>
      <c r="Q3223" s="349"/>
      <c r="R3223" s="349"/>
      <c r="S3223" s="349"/>
      <c r="T3223" s="349"/>
    </row>
    <row r="3224" spans="12:20" x14ac:dyDescent="0.25">
      <c r="L3224" s="349"/>
      <c r="M3224" s="349"/>
      <c r="N3224" s="349"/>
      <c r="O3224" s="349"/>
      <c r="P3224" s="350"/>
      <c r="Q3224" s="349"/>
      <c r="R3224" s="349"/>
      <c r="S3224" s="349"/>
      <c r="T3224" s="349"/>
    </row>
    <row r="3225" spans="12:20" x14ac:dyDescent="0.25">
      <c r="L3225" s="349"/>
      <c r="M3225" s="349"/>
      <c r="N3225" s="349"/>
      <c r="O3225" s="349"/>
      <c r="P3225" s="350"/>
      <c r="Q3225" s="349"/>
      <c r="R3225" s="349"/>
      <c r="S3225" s="349"/>
      <c r="T3225" s="349"/>
    </row>
    <row r="3226" spans="12:20" x14ac:dyDescent="0.25">
      <c r="L3226" s="349"/>
      <c r="M3226" s="349"/>
      <c r="N3226" s="349"/>
      <c r="O3226" s="349"/>
      <c r="P3226" s="350"/>
      <c r="Q3226" s="349"/>
      <c r="R3226" s="349"/>
      <c r="S3226" s="349"/>
      <c r="T3226" s="349"/>
    </row>
    <row r="3227" spans="12:20" x14ac:dyDescent="0.25">
      <c r="L3227" s="349"/>
      <c r="M3227" s="349"/>
      <c r="N3227" s="349"/>
      <c r="O3227" s="349"/>
      <c r="P3227" s="350"/>
      <c r="Q3227" s="349"/>
      <c r="R3227" s="349"/>
      <c r="S3227" s="349"/>
      <c r="T3227" s="349"/>
    </row>
    <row r="3228" spans="12:20" x14ac:dyDescent="0.25">
      <c r="L3228" s="349"/>
      <c r="M3228" s="349"/>
      <c r="N3228" s="349"/>
      <c r="O3228" s="349"/>
      <c r="P3228" s="350"/>
      <c r="Q3228" s="349"/>
      <c r="R3228" s="349"/>
      <c r="S3228" s="349"/>
      <c r="T3228" s="349"/>
    </row>
    <row r="3229" spans="12:20" x14ac:dyDescent="0.25">
      <c r="L3229" s="349"/>
      <c r="M3229" s="349"/>
      <c r="N3229" s="349"/>
      <c r="O3229" s="349"/>
      <c r="P3229" s="350"/>
      <c r="Q3229" s="349"/>
      <c r="R3229" s="349"/>
      <c r="S3229" s="349"/>
      <c r="T3229" s="349"/>
    </row>
    <row r="3230" spans="12:20" x14ac:dyDescent="0.25">
      <c r="L3230" s="349"/>
      <c r="M3230" s="349"/>
      <c r="N3230" s="349"/>
      <c r="O3230" s="349"/>
      <c r="P3230" s="350"/>
      <c r="Q3230" s="349"/>
      <c r="R3230" s="349"/>
      <c r="S3230" s="349"/>
      <c r="T3230" s="349"/>
    </row>
    <row r="3231" spans="12:20" x14ac:dyDescent="0.25">
      <c r="L3231" s="349"/>
      <c r="M3231" s="349"/>
      <c r="N3231" s="349"/>
      <c r="O3231" s="349"/>
      <c r="P3231" s="350"/>
      <c r="Q3231" s="349"/>
      <c r="R3231" s="349"/>
      <c r="S3231" s="349"/>
      <c r="T3231" s="349"/>
    </row>
    <row r="3232" spans="12:20" x14ac:dyDescent="0.25">
      <c r="L3232" s="349"/>
      <c r="M3232" s="349"/>
      <c r="N3232" s="349"/>
      <c r="O3232" s="349"/>
      <c r="P3232" s="350"/>
      <c r="Q3232" s="349"/>
      <c r="R3232" s="349"/>
      <c r="S3232" s="349"/>
      <c r="T3232" s="349"/>
    </row>
    <row r="3233" spans="12:20" x14ac:dyDescent="0.25">
      <c r="L3233" s="349"/>
      <c r="M3233" s="349"/>
      <c r="N3233" s="349"/>
      <c r="O3233" s="349"/>
      <c r="P3233" s="350"/>
      <c r="Q3233" s="349"/>
      <c r="R3233" s="349"/>
      <c r="S3233" s="349"/>
      <c r="T3233" s="349"/>
    </row>
    <row r="3234" spans="12:20" x14ac:dyDescent="0.25">
      <c r="L3234" s="349"/>
      <c r="M3234" s="349"/>
      <c r="N3234" s="349"/>
      <c r="O3234" s="349"/>
      <c r="P3234" s="350"/>
      <c r="Q3234" s="349"/>
      <c r="R3234" s="349"/>
      <c r="S3234" s="349"/>
      <c r="T3234" s="349"/>
    </row>
    <row r="3235" spans="12:20" x14ac:dyDescent="0.25">
      <c r="L3235" s="349"/>
      <c r="M3235" s="349"/>
      <c r="N3235" s="349"/>
      <c r="O3235" s="349"/>
      <c r="P3235" s="350"/>
      <c r="Q3235" s="349"/>
      <c r="R3235" s="349"/>
      <c r="S3235" s="349"/>
      <c r="T3235" s="349"/>
    </row>
    <row r="3236" spans="12:20" x14ac:dyDescent="0.25">
      <c r="L3236" s="349"/>
      <c r="M3236" s="349"/>
      <c r="N3236" s="349"/>
      <c r="O3236" s="349"/>
      <c r="P3236" s="350"/>
      <c r="Q3236" s="349"/>
      <c r="R3236" s="349"/>
      <c r="S3236" s="349"/>
      <c r="T3236" s="349"/>
    </row>
    <row r="3237" spans="12:20" x14ac:dyDescent="0.25">
      <c r="L3237" s="349"/>
      <c r="M3237" s="349"/>
      <c r="N3237" s="349"/>
      <c r="O3237" s="349"/>
      <c r="P3237" s="350"/>
      <c r="Q3237" s="349"/>
      <c r="R3237" s="349"/>
      <c r="S3237" s="349"/>
      <c r="T3237" s="349"/>
    </row>
    <row r="3238" spans="12:20" x14ac:dyDescent="0.25">
      <c r="L3238" s="349"/>
      <c r="M3238" s="349"/>
      <c r="N3238" s="349"/>
      <c r="O3238" s="349"/>
      <c r="P3238" s="350"/>
      <c r="Q3238" s="349"/>
      <c r="R3238" s="349"/>
      <c r="S3238" s="349"/>
      <c r="T3238" s="349"/>
    </row>
    <row r="3239" spans="12:20" x14ac:dyDescent="0.25">
      <c r="L3239" s="349"/>
      <c r="M3239" s="349"/>
      <c r="N3239" s="349"/>
      <c r="O3239" s="349"/>
      <c r="P3239" s="350"/>
      <c r="Q3239" s="349"/>
      <c r="R3239" s="349"/>
      <c r="S3239" s="349"/>
      <c r="T3239" s="349"/>
    </row>
    <row r="3240" spans="12:20" x14ac:dyDescent="0.25">
      <c r="L3240" s="349"/>
      <c r="M3240" s="349"/>
      <c r="N3240" s="349"/>
      <c r="O3240" s="349"/>
      <c r="P3240" s="350"/>
      <c r="Q3240" s="349"/>
      <c r="R3240" s="349"/>
      <c r="S3240" s="349"/>
      <c r="T3240" s="349"/>
    </row>
    <row r="3241" spans="12:20" x14ac:dyDescent="0.25">
      <c r="L3241" s="349"/>
      <c r="M3241" s="349"/>
      <c r="N3241" s="349"/>
      <c r="O3241" s="349"/>
      <c r="P3241" s="350"/>
      <c r="Q3241" s="349"/>
      <c r="R3241" s="349"/>
      <c r="S3241" s="349"/>
      <c r="T3241" s="349"/>
    </row>
    <row r="3242" spans="12:20" x14ac:dyDescent="0.25">
      <c r="L3242" s="349"/>
      <c r="M3242" s="349"/>
      <c r="N3242" s="349"/>
      <c r="O3242" s="349"/>
      <c r="P3242" s="350"/>
      <c r="Q3242" s="349"/>
      <c r="R3242" s="349"/>
      <c r="S3242" s="349"/>
      <c r="T3242" s="349"/>
    </row>
    <row r="3243" spans="12:20" x14ac:dyDescent="0.25">
      <c r="L3243" s="349"/>
      <c r="M3243" s="349"/>
      <c r="N3243" s="349"/>
      <c r="O3243" s="349"/>
      <c r="P3243" s="350"/>
      <c r="Q3243" s="349"/>
      <c r="R3243" s="349"/>
      <c r="S3243" s="349"/>
      <c r="T3243" s="349"/>
    </row>
    <row r="3244" spans="12:20" x14ac:dyDescent="0.25">
      <c r="L3244" s="349"/>
      <c r="M3244" s="349"/>
      <c r="N3244" s="349"/>
      <c r="O3244" s="349"/>
      <c r="P3244" s="350"/>
      <c r="Q3244" s="349"/>
      <c r="R3244" s="349"/>
      <c r="S3244" s="349"/>
      <c r="T3244" s="349"/>
    </row>
    <row r="3245" spans="12:20" x14ac:dyDescent="0.25">
      <c r="L3245" s="349"/>
      <c r="M3245" s="349"/>
      <c r="N3245" s="349"/>
      <c r="O3245" s="349"/>
      <c r="P3245" s="350"/>
      <c r="Q3245" s="349"/>
      <c r="R3245" s="349"/>
      <c r="S3245" s="349"/>
      <c r="T3245" s="349"/>
    </row>
    <row r="3246" spans="12:20" x14ac:dyDescent="0.25">
      <c r="L3246" s="349"/>
      <c r="M3246" s="349"/>
      <c r="N3246" s="349"/>
      <c r="O3246" s="349"/>
      <c r="P3246" s="350"/>
      <c r="Q3246" s="349"/>
      <c r="R3246" s="349"/>
      <c r="S3246" s="349"/>
      <c r="T3246" s="349"/>
    </row>
    <row r="3247" spans="12:20" x14ac:dyDescent="0.25">
      <c r="L3247" s="349"/>
      <c r="M3247" s="349"/>
      <c r="N3247" s="349"/>
      <c r="O3247" s="349"/>
      <c r="P3247" s="350"/>
      <c r="Q3247" s="349"/>
      <c r="R3247" s="349"/>
      <c r="S3247" s="349"/>
      <c r="T3247" s="349"/>
    </row>
    <row r="3248" spans="12:20" x14ac:dyDescent="0.25">
      <c r="L3248" s="349"/>
      <c r="M3248" s="349"/>
      <c r="N3248" s="349"/>
      <c r="O3248" s="349"/>
      <c r="P3248" s="350"/>
      <c r="Q3248" s="349"/>
      <c r="R3248" s="349"/>
      <c r="S3248" s="349"/>
      <c r="T3248" s="349"/>
    </row>
    <row r="3249" spans="12:20" x14ac:dyDescent="0.25">
      <c r="L3249" s="349"/>
      <c r="M3249" s="349"/>
      <c r="N3249" s="349"/>
      <c r="O3249" s="349"/>
      <c r="P3249" s="350"/>
      <c r="Q3249" s="349"/>
      <c r="R3249" s="349"/>
      <c r="S3249" s="349"/>
      <c r="T3249" s="349"/>
    </row>
    <row r="3250" spans="12:20" x14ac:dyDescent="0.25">
      <c r="L3250" s="349"/>
      <c r="M3250" s="349"/>
      <c r="N3250" s="349"/>
      <c r="O3250" s="349"/>
      <c r="P3250" s="350"/>
      <c r="Q3250" s="349"/>
      <c r="R3250" s="349"/>
      <c r="S3250" s="349"/>
      <c r="T3250" s="349"/>
    </row>
    <row r="3251" spans="12:20" x14ac:dyDescent="0.25">
      <c r="L3251" s="349"/>
      <c r="M3251" s="349"/>
      <c r="N3251" s="349"/>
      <c r="O3251" s="349"/>
      <c r="P3251" s="350"/>
      <c r="Q3251" s="349"/>
      <c r="R3251" s="349"/>
      <c r="S3251" s="349"/>
      <c r="T3251" s="349"/>
    </row>
    <row r="3252" spans="12:20" x14ac:dyDescent="0.25">
      <c r="L3252" s="349"/>
      <c r="M3252" s="349"/>
      <c r="N3252" s="349"/>
      <c r="O3252" s="349"/>
      <c r="P3252" s="350"/>
      <c r="Q3252" s="349"/>
      <c r="R3252" s="349"/>
      <c r="S3252" s="349"/>
      <c r="T3252" s="349"/>
    </row>
    <row r="3253" spans="12:20" x14ac:dyDescent="0.25">
      <c r="L3253" s="349"/>
      <c r="M3253" s="349"/>
      <c r="N3253" s="349"/>
      <c r="O3253" s="349"/>
      <c r="P3253" s="350"/>
      <c r="Q3253" s="349"/>
      <c r="R3253" s="349"/>
      <c r="S3253" s="349"/>
      <c r="T3253" s="349"/>
    </row>
    <row r="3254" spans="12:20" x14ac:dyDescent="0.25">
      <c r="L3254" s="349"/>
      <c r="M3254" s="349"/>
      <c r="N3254" s="349"/>
      <c r="O3254" s="349"/>
      <c r="P3254" s="350"/>
      <c r="Q3254" s="349"/>
      <c r="R3254" s="349"/>
      <c r="S3254" s="349"/>
      <c r="T3254" s="349"/>
    </row>
    <row r="3255" spans="12:20" x14ac:dyDescent="0.25">
      <c r="L3255" s="349"/>
      <c r="M3255" s="349"/>
      <c r="N3255" s="349"/>
      <c r="O3255" s="349"/>
      <c r="P3255" s="350"/>
      <c r="Q3255" s="349"/>
      <c r="R3255" s="349"/>
      <c r="S3255" s="349"/>
      <c r="T3255" s="349"/>
    </row>
    <row r="3256" spans="12:20" x14ac:dyDescent="0.25">
      <c r="L3256" s="349"/>
      <c r="M3256" s="349"/>
      <c r="N3256" s="349"/>
      <c r="O3256" s="349"/>
      <c r="P3256" s="350"/>
      <c r="Q3256" s="349"/>
      <c r="R3256" s="349"/>
      <c r="S3256" s="349"/>
      <c r="T3256" s="349"/>
    </row>
    <row r="3257" spans="12:20" x14ac:dyDescent="0.25">
      <c r="L3257" s="349"/>
      <c r="M3257" s="349"/>
      <c r="N3257" s="349"/>
      <c r="O3257" s="349"/>
      <c r="P3257" s="350"/>
      <c r="Q3257" s="349"/>
      <c r="R3257" s="349"/>
      <c r="S3257" s="349"/>
      <c r="T3257" s="349"/>
    </row>
    <row r="3258" spans="12:20" x14ac:dyDescent="0.25">
      <c r="L3258" s="349"/>
      <c r="M3258" s="349"/>
      <c r="N3258" s="349"/>
      <c r="O3258" s="349"/>
      <c r="P3258" s="350"/>
      <c r="Q3258" s="349"/>
      <c r="R3258" s="349"/>
      <c r="S3258" s="349"/>
      <c r="T3258" s="349"/>
    </row>
    <row r="3259" spans="12:20" x14ac:dyDescent="0.25">
      <c r="L3259" s="349"/>
      <c r="M3259" s="349"/>
      <c r="N3259" s="349"/>
      <c r="O3259" s="349"/>
      <c r="P3259" s="350"/>
      <c r="Q3259" s="349"/>
      <c r="R3259" s="349"/>
      <c r="S3259" s="349"/>
      <c r="T3259" s="349"/>
    </row>
    <row r="3260" spans="12:20" x14ac:dyDescent="0.25">
      <c r="L3260" s="349"/>
      <c r="M3260" s="349"/>
      <c r="N3260" s="349"/>
      <c r="O3260" s="349"/>
      <c r="P3260" s="350"/>
      <c r="Q3260" s="349"/>
      <c r="R3260" s="349"/>
      <c r="S3260" s="349"/>
      <c r="T3260" s="349"/>
    </row>
    <row r="3261" spans="12:20" x14ac:dyDescent="0.25">
      <c r="L3261" s="349"/>
      <c r="M3261" s="349"/>
      <c r="N3261" s="349"/>
      <c r="O3261" s="349"/>
      <c r="P3261" s="350"/>
      <c r="Q3261" s="349"/>
      <c r="R3261" s="349"/>
      <c r="S3261" s="349"/>
      <c r="T3261" s="349"/>
    </row>
    <row r="3262" spans="12:20" x14ac:dyDescent="0.25">
      <c r="L3262" s="349"/>
      <c r="M3262" s="349"/>
      <c r="N3262" s="349"/>
      <c r="O3262" s="349"/>
      <c r="P3262" s="350"/>
      <c r="Q3262" s="349"/>
      <c r="R3262" s="349"/>
      <c r="S3262" s="349"/>
      <c r="T3262" s="349"/>
    </row>
    <row r="3263" spans="12:20" x14ac:dyDescent="0.25">
      <c r="L3263" s="349"/>
      <c r="M3263" s="349"/>
      <c r="N3263" s="349"/>
      <c r="O3263" s="349"/>
      <c r="P3263" s="350"/>
      <c r="Q3263" s="349"/>
      <c r="R3263" s="349"/>
      <c r="S3263" s="349"/>
      <c r="T3263" s="349"/>
    </row>
    <row r="3264" spans="12:20" x14ac:dyDescent="0.25">
      <c r="L3264" s="349"/>
      <c r="M3264" s="349"/>
      <c r="N3264" s="349"/>
      <c r="O3264" s="349"/>
      <c r="P3264" s="350"/>
      <c r="Q3264" s="349"/>
      <c r="R3264" s="349"/>
      <c r="S3264" s="349"/>
      <c r="T3264" s="349"/>
    </row>
    <row r="3265" spans="12:20" x14ac:dyDescent="0.25">
      <c r="L3265" s="349"/>
      <c r="M3265" s="349"/>
      <c r="N3265" s="349"/>
      <c r="O3265" s="349"/>
      <c r="P3265" s="350"/>
      <c r="Q3265" s="349"/>
      <c r="R3265" s="349"/>
      <c r="S3265" s="349"/>
      <c r="T3265" s="349"/>
    </row>
    <row r="3266" spans="12:20" x14ac:dyDescent="0.25">
      <c r="L3266" s="349"/>
      <c r="M3266" s="349"/>
      <c r="N3266" s="349"/>
      <c r="O3266" s="349"/>
      <c r="P3266" s="350"/>
      <c r="Q3266" s="349"/>
      <c r="R3266" s="349"/>
      <c r="S3266" s="349"/>
      <c r="T3266" s="349"/>
    </row>
    <row r="3267" spans="12:20" x14ac:dyDescent="0.25">
      <c r="L3267" s="349"/>
      <c r="M3267" s="349"/>
      <c r="N3267" s="349"/>
      <c r="O3267" s="349"/>
      <c r="P3267" s="350"/>
      <c r="Q3267" s="349"/>
      <c r="R3267" s="349"/>
      <c r="S3267" s="349"/>
      <c r="T3267" s="349"/>
    </row>
    <row r="3268" spans="12:20" x14ac:dyDescent="0.25">
      <c r="L3268" s="349"/>
      <c r="M3268" s="349"/>
      <c r="N3268" s="349"/>
      <c r="O3268" s="349"/>
      <c r="P3268" s="350"/>
      <c r="Q3268" s="349"/>
      <c r="R3268" s="349"/>
      <c r="S3268" s="349"/>
      <c r="T3268" s="349"/>
    </row>
    <row r="3269" spans="12:20" x14ac:dyDescent="0.25">
      <c r="L3269" s="349"/>
      <c r="M3269" s="349"/>
      <c r="N3269" s="349"/>
      <c r="O3269" s="349"/>
      <c r="P3269" s="350"/>
      <c r="Q3269" s="349"/>
      <c r="R3269" s="349"/>
      <c r="S3269" s="349"/>
      <c r="T3269" s="349"/>
    </row>
    <row r="3270" spans="12:20" x14ac:dyDescent="0.25">
      <c r="L3270" s="349"/>
      <c r="M3270" s="349"/>
      <c r="N3270" s="349"/>
      <c r="O3270" s="349"/>
      <c r="P3270" s="350"/>
      <c r="Q3270" s="349"/>
      <c r="R3270" s="349"/>
      <c r="S3270" s="349"/>
      <c r="T3270" s="349"/>
    </row>
    <row r="3271" spans="12:20" x14ac:dyDescent="0.25">
      <c r="L3271" s="349"/>
      <c r="M3271" s="349"/>
      <c r="N3271" s="349"/>
      <c r="O3271" s="349"/>
      <c r="P3271" s="350"/>
      <c r="Q3271" s="349"/>
      <c r="R3271" s="349"/>
      <c r="S3271" s="349"/>
      <c r="T3271" s="349"/>
    </row>
    <row r="3272" spans="12:20" x14ac:dyDescent="0.25">
      <c r="L3272" s="349"/>
      <c r="M3272" s="349"/>
      <c r="N3272" s="349"/>
      <c r="O3272" s="349"/>
      <c r="P3272" s="350"/>
      <c r="Q3272" s="349"/>
      <c r="R3272" s="349"/>
      <c r="S3272" s="349"/>
      <c r="T3272" s="349"/>
    </row>
    <row r="3273" spans="12:20" x14ac:dyDescent="0.25">
      <c r="L3273" s="349"/>
      <c r="M3273" s="349"/>
      <c r="N3273" s="349"/>
      <c r="O3273" s="349"/>
      <c r="P3273" s="350"/>
      <c r="Q3273" s="349"/>
      <c r="R3273" s="349"/>
      <c r="S3273" s="349"/>
      <c r="T3273" s="349"/>
    </row>
    <row r="3274" spans="12:20" x14ac:dyDescent="0.25">
      <c r="L3274" s="349"/>
      <c r="M3274" s="349"/>
      <c r="N3274" s="349"/>
      <c r="O3274" s="349"/>
      <c r="P3274" s="350"/>
      <c r="Q3274" s="349"/>
      <c r="R3274" s="349"/>
      <c r="S3274" s="349"/>
      <c r="T3274" s="349"/>
    </row>
    <row r="3275" spans="12:20" x14ac:dyDescent="0.25">
      <c r="L3275" s="349"/>
      <c r="M3275" s="349"/>
      <c r="N3275" s="349"/>
      <c r="O3275" s="349"/>
      <c r="P3275" s="350"/>
      <c r="Q3275" s="349"/>
      <c r="R3275" s="349"/>
      <c r="S3275" s="349"/>
      <c r="T3275" s="349"/>
    </row>
    <row r="3276" spans="12:20" x14ac:dyDescent="0.25">
      <c r="L3276" s="349"/>
      <c r="M3276" s="349"/>
      <c r="N3276" s="349"/>
      <c r="O3276" s="349"/>
      <c r="P3276" s="350"/>
      <c r="Q3276" s="349"/>
      <c r="R3276" s="349"/>
      <c r="S3276" s="349"/>
      <c r="T3276" s="349"/>
    </row>
    <row r="3277" spans="12:20" x14ac:dyDescent="0.25">
      <c r="L3277" s="349"/>
      <c r="M3277" s="349"/>
      <c r="N3277" s="349"/>
      <c r="O3277" s="349"/>
      <c r="P3277" s="350"/>
      <c r="Q3277" s="349"/>
      <c r="R3277" s="349"/>
      <c r="S3277" s="349"/>
      <c r="T3277" s="349"/>
    </row>
    <row r="3278" spans="12:20" x14ac:dyDescent="0.25">
      <c r="L3278" s="349"/>
      <c r="M3278" s="349"/>
      <c r="N3278" s="349"/>
      <c r="O3278" s="349"/>
      <c r="P3278" s="350"/>
      <c r="Q3278" s="349"/>
      <c r="R3278" s="349"/>
      <c r="S3278" s="349"/>
      <c r="T3278" s="349"/>
    </row>
    <row r="3279" spans="12:20" x14ac:dyDescent="0.25">
      <c r="L3279" s="349"/>
      <c r="M3279" s="349"/>
      <c r="N3279" s="349"/>
      <c r="O3279" s="349"/>
      <c r="P3279" s="350"/>
      <c r="Q3279" s="349"/>
      <c r="R3279" s="349"/>
      <c r="S3279" s="349"/>
      <c r="T3279" s="349"/>
    </row>
    <row r="3280" spans="12:20" x14ac:dyDescent="0.25">
      <c r="L3280" s="349"/>
      <c r="M3280" s="349"/>
      <c r="N3280" s="349"/>
      <c r="O3280" s="349"/>
      <c r="P3280" s="350"/>
      <c r="Q3280" s="349"/>
      <c r="R3280" s="349"/>
      <c r="S3280" s="349"/>
      <c r="T3280" s="349"/>
    </row>
    <row r="3281" spans="12:20" x14ac:dyDescent="0.25">
      <c r="L3281" s="349"/>
      <c r="M3281" s="349"/>
      <c r="N3281" s="349"/>
      <c r="O3281" s="349"/>
      <c r="P3281" s="350"/>
      <c r="Q3281" s="349"/>
      <c r="R3281" s="349"/>
      <c r="S3281" s="349"/>
      <c r="T3281" s="349"/>
    </row>
    <row r="3282" spans="12:20" x14ac:dyDescent="0.25">
      <c r="L3282" s="349"/>
      <c r="M3282" s="349"/>
      <c r="N3282" s="349"/>
      <c r="O3282" s="349"/>
      <c r="P3282" s="350"/>
      <c r="Q3282" s="349"/>
      <c r="R3282" s="349"/>
      <c r="S3282" s="349"/>
      <c r="T3282" s="349"/>
    </row>
    <row r="3283" spans="12:20" x14ac:dyDescent="0.25">
      <c r="L3283" s="349"/>
      <c r="M3283" s="349"/>
      <c r="N3283" s="349"/>
      <c r="O3283" s="349"/>
      <c r="P3283" s="350"/>
      <c r="Q3283" s="349"/>
      <c r="R3283" s="349"/>
      <c r="S3283" s="349"/>
      <c r="T3283" s="349"/>
    </row>
    <row r="3284" spans="12:20" x14ac:dyDescent="0.25">
      <c r="L3284" s="349"/>
      <c r="M3284" s="349"/>
      <c r="N3284" s="349"/>
      <c r="O3284" s="349"/>
      <c r="P3284" s="350"/>
      <c r="Q3284" s="349"/>
      <c r="R3284" s="349"/>
      <c r="S3284" s="349"/>
      <c r="T3284" s="349"/>
    </row>
    <row r="3285" spans="12:20" x14ac:dyDescent="0.25">
      <c r="L3285" s="349"/>
      <c r="M3285" s="349"/>
      <c r="N3285" s="349"/>
      <c r="O3285" s="349"/>
      <c r="P3285" s="350"/>
      <c r="Q3285" s="349"/>
      <c r="R3285" s="349"/>
      <c r="S3285" s="349"/>
      <c r="T3285" s="349"/>
    </row>
    <row r="3286" spans="12:20" x14ac:dyDescent="0.25">
      <c r="L3286" s="349"/>
      <c r="M3286" s="349"/>
      <c r="N3286" s="349"/>
      <c r="O3286" s="349"/>
      <c r="P3286" s="350"/>
      <c r="Q3286" s="349"/>
      <c r="R3286" s="349"/>
      <c r="S3286" s="349"/>
      <c r="T3286" s="349"/>
    </row>
    <row r="3287" spans="12:20" x14ac:dyDescent="0.25">
      <c r="L3287" s="349"/>
      <c r="M3287" s="349"/>
      <c r="N3287" s="349"/>
      <c r="O3287" s="349"/>
      <c r="P3287" s="350"/>
      <c r="Q3287" s="349"/>
      <c r="R3287" s="349"/>
      <c r="S3287" s="349"/>
      <c r="T3287" s="349"/>
    </row>
    <row r="3288" spans="12:20" x14ac:dyDescent="0.25">
      <c r="L3288" s="349"/>
      <c r="M3288" s="349"/>
      <c r="N3288" s="349"/>
      <c r="O3288" s="349"/>
      <c r="P3288" s="350"/>
      <c r="Q3288" s="349"/>
      <c r="R3288" s="349"/>
      <c r="S3288" s="349"/>
      <c r="T3288" s="349"/>
    </row>
    <row r="3289" spans="12:20" x14ac:dyDescent="0.25">
      <c r="L3289" s="349"/>
      <c r="M3289" s="349"/>
      <c r="N3289" s="349"/>
      <c r="O3289" s="349"/>
      <c r="P3289" s="350"/>
      <c r="Q3289" s="349"/>
      <c r="R3289" s="349"/>
      <c r="S3289" s="349"/>
      <c r="T3289" s="349"/>
    </row>
    <row r="3290" spans="12:20" x14ac:dyDescent="0.25">
      <c r="L3290" s="349"/>
      <c r="M3290" s="349"/>
      <c r="N3290" s="349"/>
      <c r="O3290" s="349"/>
      <c r="P3290" s="350"/>
      <c r="Q3290" s="349"/>
      <c r="R3290" s="349"/>
      <c r="S3290" s="349"/>
      <c r="T3290" s="349"/>
    </row>
    <row r="3291" spans="12:20" x14ac:dyDescent="0.25">
      <c r="L3291" s="349"/>
      <c r="M3291" s="349"/>
      <c r="N3291" s="349"/>
      <c r="O3291" s="349"/>
      <c r="P3291" s="350"/>
      <c r="Q3291" s="349"/>
      <c r="R3291" s="349"/>
      <c r="S3291" s="349"/>
      <c r="T3291" s="349"/>
    </row>
    <row r="3292" spans="12:20" x14ac:dyDescent="0.25">
      <c r="L3292" s="349"/>
      <c r="M3292" s="349"/>
      <c r="N3292" s="349"/>
      <c r="O3292" s="349"/>
      <c r="P3292" s="350"/>
      <c r="Q3292" s="349"/>
      <c r="R3292" s="349"/>
      <c r="S3292" s="349"/>
      <c r="T3292" s="349"/>
    </row>
    <row r="3293" spans="12:20" x14ac:dyDescent="0.25">
      <c r="L3293" s="349"/>
      <c r="M3293" s="349"/>
      <c r="N3293" s="349"/>
      <c r="O3293" s="349"/>
      <c r="P3293" s="350"/>
      <c r="Q3293" s="349"/>
      <c r="R3293" s="349"/>
      <c r="S3293" s="349"/>
      <c r="T3293" s="349"/>
    </row>
    <row r="3294" spans="12:20" x14ac:dyDescent="0.25">
      <c r="L3294" s="349"/>
      <c r="M3294" s="349"/>
      <c r="N3294" s="349"/>
      <c r="O3294" s="349"/>
      <c r="P3294" s="350"/>
      <c r="Q3294" s="349"/>
      <c r="R3294" s="349"/>
      <c r="S3294" s="349"/>
      <c r="T3294" s="349"/>
    </row>
    <row r="3295" spans="12:20" x14ac:dyDescent="0.25">
      <c r="L3295" s="349"/>
      <c r="M3295" s="349"/>
      <c r="N3295" s="349"/>
      <c r="O3295" s="349"/>
      <c r="P3295" s="350"/>
      <c r="Q3295" s="349"/>
      <c r="R3295" s="349"/>
      <c r="S3295" s="349"/>
      <c r="T3295" s="349"/>
    </row>
    <row r="3296" spans="12:20" x14ac:dyDescent="0.25">
      <c r="L3296" s="349"/>
      <c r="M3296" s="349"/>
      <c r="N3296" s="349"/>
      <c r="O3296" s="349"/>
      <c r="P3296" s="350"/>
      <c r="Q3296" s="349"/>
      <c r="R3296" s="349"/>
      <c r="S3296" s="349"/>
      <c r="T3296" s="349"/>
    </row>
    <row r="3297" spans="12:20" x14ac:dyDescent="0.25">
      <c r="L3297" s="349"/>
      <c r="M3297" s="349"/>
      <c r="N3297" s="349"/>
      <c r="O3297" s="349"/>
      <c r="P3297" s="350"/>
      <c r="Q3297" s="349"/>
      <c r="R3297" s="349"/>
      <c r="S3297" s="349"/>
      <c r="T3297" s="349"/>
    </row>
    <row r="3298" spans="12:20" x14ac:dyDescent="0.25">
      <c r="L3298" s="349"/>
      <c r="M3298" s="349"/>
      <c r="N3298" s="349"/>
      <c r="O3298" s="349"/>
      <c r="P3298" s="350"/>
      <c r="Q3298" s="349"/>
      <c r="R3298" s="349"/>
      <c r="S3298" s="349"/>
      <c r="T3298" s="349"/>
    </row>
    <row r="3299" spans="12:20" x14ac:dyDescent="0.25">
      <c r="L3299" s="349"/>
      <c r="M3299" s="349"/>
      <c r="N3299" s="349"/>
      <c r="O3299" s="349"/>
      <c r="P3299" s="350"/>
      <c r="Q3299" s="349"/>
      <c r="R3299" s="349"/>
      <c r="S3299" s="349"/>
      <c r="T3299" s="349"/>
    </row>
    <row r="3300" spans="12:20" x14ac:dyDescent="0.25">
      <c r="L3300" s="349"/>
      <c r="M3300" s="349"/>
      <c r="N3300" s="349"/>
      <c r="O3300" s="349"/>
      <c r="P3300" s="350"/>
      <c r="Q3300" s="349"/>
      <c r="R3300" s="349"/>
      <c r="S3300" s="349"/>
      <c r="T3300" s="349"/>
    </row>
    <row r="3301" spans="12:20" x14ac:dyDescent="0.25">
      <c r="L3301" s="349"/>
      <c r="M3301" s="349"/>
      <c r="N3301" s="349"/>
      <c r="O3301" s="349"/>
      <c r="P3301" s="350"/>
      <c r="Q3301" s="349"/>
      <c r="R3301" s="349"/>
      <c r="S3301" s="349"/>
      <c r="T3301" s="349"/>
    </row>
    <row r="3302" spans="12:20" x14ac:dyDescent="0.25">
      <c r="L3302" s="349"/>
      <c r="M3302" s="349"/>
      <c r="N3302" s="349"/>
      <c r="O3302" s="349"/>
      <c r="P3302" s="350"/>
      <c r="Q3302" s="349"/>
      <c r="R3302" s="349"/>
      <c r="S3302" s="349"/>
      <c r="T3302" s="349"/>
    </row>
    <row r="3303" spans="12:20" x14ac:dyDescent="0.25">
      <c r="L3303" s="349"/>
      <c r="M3303" s="349"/>
      <c r="N3303" s="349"/>
      <c r="O3303" s="349"/>
      <c r="P3303" s="350"/>
      <c r="Q3303" s="349"/>
      <c r="R3303" s="349"/>
      <c r="S3303" s="349"/>
      <c r="T3303" s="349"/>
    </row>
    <row r="3304" spans="12:20" x14ac:dyDescent="0.25">
      <c r="L3304" s="349"/>
      <c r="M3304" s="349"/>
      <c r="N3304" s="349"/>
      <c r="O3304" s="349"/>
      <c r="P3304" s="350"/>
      <c r="Q3304" s="349"/>
      <c r="R3304" s="349"/>
      <c r="S3304" s="349"/>
      <c r="T3304" s="349"/>
    </row>
    <row r="3305" spans="12:20" x14ac:dyDescent="0.25">
      <c r="L3305" s="349"/>
      <c r="M3305" s="349"/>
      <c r="N3305" s="349"/>
      <c r="O3305" s="349"/>
      <c r="P3305" s="350"/>
      <c r="Q3305" s="349"/>
      <c r="R3305" s="349"/>
      <c r="S3305" s="349"/>
      <c r="T3305" s="349"/>
    </row>
    <row r="3306" spans="12:20" x14ac:dyDescent="0.25">
      <c r="L3306" s="349"/>
      <c r="M3306" s="349"/>
      <c r="N3306" s="349"/>
      <c r="O3306" s="349"/>
      <c r="P3306" s="350"/>
      <c r="Q3306" s="349"/>
      <c r="R3306" s="349"/>
      <c r="S3306" s="349"/>
      <c r="T3306" s="349"/>
    </row>
    <row r="3307" spans="12:20" x14ac:dyDescent="0.25">
      <c r="L3307" s="349"/>
      <c r="M3307" s="349"/>
      <c r="N3307" s="349"/>
      <c r="O3307" s="349"/>
      <c r="P3307" s="350"/>
      <c r="Q3307" s="349"/>
      <c r="R3307" s="349"/>
      <c r="S3307" s="349"/>
      <c r="T3307" s="349"/>
    </row>
    <row r="3308" spans="12:20" x14ac:dyDescent="0.25">
      <c r="L3308" s="349"/>
      <c r="M3308" s="349"/>
      <c r="N3308" s="349"/>
      <c r="O3308" s="349"/>
      <c r="P3308" s="350"/>
      <c r="Q3308" s="349"/>
      <c r="R3308" s="349"/>
      <c r="S3308" s="349"/>
      <c r="T3308" s="349"/>
    </row>
    <row r="3309" spans="12:20" x14ac:dyDescent="0.25">
      <c r="L3309" s="349"/>
      <c r="M3309" s="349"/>
      <c r="N3309" s="349"/>
      <c r="O3309" s="349"/>
      <c r="P3309" s="350"/>
      <c r="Q3309" s="349"/>
      <c r="R3309" s="349"/>
      <c r="S3309" s="349"/>
      <c r="T3309" s="349"/>
    </row>
    <row r="3310" spans="12:20" x14ac:dyDescent="0.25">
      <c r="L3310" s="349"/>
      <c r="M3310" s="349"/>
      <c r="N3310" s="349"/>
      <c r="O3310" s="349"/>
      <c r="P3310" s="350"/>
      <c r="Q3310" s="349"/>
      <c r="R3310" s="349"/>
      <c r="S3310" s="349"/>
      <c r="T3310" s="349"/>
    </row>
    <row r="3311" spans="12:20" x14ac:dyDescent="0.25">
      <c r="L3311" s="349"/>
      <c r="M3311" s="349"/>
      <c r="N3311" s="349"/>
      <c r="O3311" s="349"/>
      <c r="P3311" s="350"/>
      <c r="Q3311" s="349"/>
      <c r="R3311" s="349"/>
      <c r="S3311" s="349"/>
      <c r="T3311" s="349"/>
    </row>
    <row r="3312" spans="12:20" x14ac:dyDescent="0.25">
      <c r="L3312" s="349"/>
      <c r="M3312" s="349"/>
      <c r="N3312" s="349"/>
      <c r="O3312" s="349"/>
      <c r="P3312" s="350"/>
      <c r="Q3312" s="349"/>
      <c r="R3312" s="349"/>
      <c r="S3312" s="349"/>
      <c r="T3312" s="349"/>
    </row>
    <row r="3313" spans="12:20" x14ac:dyDescent="0.25">
      <c r="L3313" s="349"/>
      <c r="M3313" s="349"/>
      <c r="N3313" s="349"/>
      <c r="O3313" s="349"/>
      <c r="P3313" s="350"/>
      <c r="Q3313" s="349"/>
      <c r="R3313" s="349"/>
      <c r="S3313" s="349"/>
      <c r="T3313" s="349"/>
    </row>
    <row r="3314" spans="12:20" x14ac:dyDescent="0.25">
      <c r="L3314" s="349"/>
      <c r="M3314" s="349"/>
      <c r="N3314" s="349"/>
      <c r="O3314" s="349"/>
      <c r="P3314" s="350"/>
      <c r="Q3314" s="349"/>
      <c r="R3314" s="349"/>
      <c r="S3314" s="349"/>
      <c r="T3314" s="349"/>
    </row>
    <row r="3315" spans="12:20" x14ac:dyDescent="0.25">
      <c r="L3315" s="349"/>
      <c r="M3315" s="349"/>
      <c r="N3315" s="349"/>
      <c r="O3315" s="349"/>
      <c r="P3315" s="350"/>
      <c r="Q3315" s="349"/>
      <c r="R3315" s="349"/>
      <c r="S3315" s="349"/>
      <c r="T3315" s="349"/>
    </row>
    <row r="3316" spans="12:20" x14ac:dyDescent="0.25">
      <c r="L3316" s="349"/>
      <c r="M3316" s="349"/>
      <c r="N3316" s="349"/>
      <c r="O3316" s="349"/>
      <c r="P3316" s="350"/>
      <c r="Q3316" s="349"/>
      <c r="R3316" s="349"/>
      <c r="S3316" s="349"/>
      <c r="T3316" s="349"/>
    </row>
    <row r="3317" spans="12:20" x14ac:dyDescent="0.25">
      <c r="L3317" s="349"/>
      <c r="M3317" s="349"/>
      <c r="N3317" s="349"/>
      <c r="O3317" s="349"/>
      <c r="P3317" s="350"/>
      <c r="Q3317" s="349"/>
      <c r="R3317" s="349"/>
      <c r="S3317" s="349"/>
      <c r="T3317" s="349"/>
    </row>
    <row r="3318" spans="12:20" x14ac:dyDescent="0.25">
      <c r="L3318" s="349"/>
      <c r="M3318" s="349"/>
      <c r="N3318" s="349"/>
      <c r="O3318" s="349"/>
      <c r="P3318" s="350"/>
      <c r="Q3318" s="349"/>
      <c r="R3318" s="349"/>
      <c r="S3318" s="349"/>
      <c r="T3318" s="349"/>
    </row>
    <row r="3319" spans="12:20" x14ac:dyDescent="0.25">
      <c r="L3319" s="349"/>
      <c r="M3319" s="349"/>
      <c r="N3319" s="349"/>
      <c r="O3319" s="349"/>
      <c r="P3319" s="350"/>
      <c r="Q3319" s="349"/>
      <c r="R3319" s="349"/>
      <c r="S3319" s="349"/>
      <c r="T3319" s="349"/>
    </row>
    <row r="3320" spans="12:20" x14ac:dyDescent="0.25">
      <c r="L3320" s="349"/>
      <c r="M3320" s="349"/>
      <c r="N3320" s="349"/>
      <c r="O3320" s="349"/>
      <c r="P3320" s="350"/>
      <c r="Q3320" s="349"/>
      <c r="R3320" s="349"/>
      <c r="S3320" s="349"/>
      <c r="T3320" s="349"/>
    </row>
    <row r="3321" spans="12:20" x14ac:dyDescent="0.25">
      <c r="L3321" s="349"/>
      <c r="M3321" s="349"/>
      <c r="N3321" s="349"/>
      <c r="O3321" s="349"/>
      <c r="P3321" s="350"/>
      <c r="Q3321" s="349"/>
      <c r="R3321" s="349"/>
      <c r="S3321" s="349"/>
      <c r="T3321" s="349"/>
    </row>
    <row r="3322" spans="12:20" x14ac:dyDescent="0.25">
      <c r="L3322" s="349"/>
      <c r="M3322" s="349"/>
      <c r="N3322" s="349"/>
      <c r="O3322" s="349"/>
      <c r="P3322" s="350"/>
      <c r="Q3322" s="349"/>
      <c r="R3322" s="349"/>
      <c r="S3322" s="349"/>
      <c r="T3322" s="349"/>
    </row>
    <row r="3323" spans="12:20" x14ac:dyDescent="0.25">
      <c r="L3323" s="349"/>
      <c r="M3323" s="349"/>
      <c r="N3323" s="349"/>
      <c r="O3323" s="349"/>
      <c r="P3323" s="350"/>
      <c r="Q3323" s="349"/>
      <c r="R3323" s="349"/>
      <c r="S3323" s="349"/>
      <c r="T3323" s="349"/>
    </row>
    <row r="3324" spans="12:20" x14ac:dyDescent="0.25">
      <c r="L3324" s="349"/>
      <c r="M3324" s="349"/>
      <c r="N3324" s="349"/>
      <c r="O3324" s="349"/>
      <c r="P3324" s="350"/>
      <c r="Q3324" s="349"/>
      <c r="R3324" s="349"/>
      <c r="S3324" s="349"/>
      <c r="T3324" s="349"/>
    </row>
    <row r="3325" spans="12:20" x14ac:dyDescent="0.25">
      <c r="L3325" s="349"/>
      <c r="M3325" s="349"/>
      <c r="N3325" s="349"/>
      <c r="O3325" s="349"/>
      <c r="P3325" s="350"/>
      <c r="Q3325" s="349"/>
      <c r="R3325" s="349"/>
      <c r="S3325" s="349"/>
      <c r="T3325" s="349"/>
    </row>
    <row r="3326" spans="12:20" x14ac:dyDescent="0.25">
      <c r="L3326" s="349"/>
      <c r="M3326" s="349"/>
      <c r="N3326" s="349"/>
      <c r="O3326" s="349"/>
      <c r="P3326" s="350"/>
      <c r="Q3326" s="349"/>
      <c r="R3326" s="349"/>
      <c r="S3326" s="349"/>
      <c r="T3326" s="349"/>
    </row>
    <row r="3327" spans="12:20" x14ac:dyDescent="0.25">
      <c r="L3327" s="349"/>
      <c r="M3327" s="349"/>
      <c r="N3327" s="349"/>
      <c r="O3327" s="349"/>
      <c r="P3327" s="350"/>
      <c r="Q3327" s="349"/>
      <c r="R3327" s="349"/>
      <c r="S3327" s="349"/>
      <c r="T3327" s="349"/>
    </row>
    <row r="3328" spans="12:20" x14ac:dyDescent="0.25">
      <c r="L3328" s="349"/>
      <c r="M3328" s="349"/>
      <c r="N3328" s="349"/>
      <c r="O3328" s="349"/>
      <c r="P3328" s="350"/>
      <c r="Q3328" s="349"/>
      <c r="R3328" s="349"/>
      <c r="S3328" s="349"/>
      <c r="T3328" s="349"/>
    </row>
    <row r="3329" spans="12:20" x14ac:dyDescent="0.25">
      <c r="L3329" s="349"/>
      <c r="M3329" s="349"/>
      <c r="N3329" s="349"/>
      <c r="O3329" s="349"/>
      <c r="P3329" s="350"/>
      <c r="Q3329" s="349"/>
      <c r="R3329" s="349"/>
      <c r="S3329" s="349"/>
      <c r="T3329" s="349"/>
    </row>
    <row r="3330" spans="12:20" x14ac:dyDescent="0.25">
      <c r="L3330" s="349"/>
      <c r="M3330" s="349"/>
      <c r="N3330" s="349"/>
      <c r="O3330" s="349"/>
      <c r="P3330" s="350"/>
      <c r="Q3330" s="349"/>
      <c r="R3330" s="349"/>
      <c r="S3330" s="349"/>
      <c r="T3330" s="349"/>
    </row>
    <row r="3331" spans="12:20" x14ac:dyDescent="0.25">
      <c r="L3331" s="349"/>
      <c r="M3331" s="349"/>
      <c r="N3331" s="349"/>
      <c r="O3331" s="349"/>
      <c r="P3331" s="350"/>
      <c r="Q3331" s="349"/>
      <c r="R3331" s="349"/>
      <c r="S3331" s="349"/>
      <c r="T3331" s="349"/>
    </row>
    <row r="3332" spans="12:20" x14ac:dyDescent="0.25">
      <c r="L3332" s="349"/>
      <c r="M3332" s="349"/>
      <c r="N3332" s="349"/>
      <c r="O3332" s="349"/>
      <c r="P3332" s="350"/>
      <c r="Q3332" s="349"/>
      <c r="R3332" s="349"/>
      <c r="S3332" s="349"/>
      <c r="T3332" s="349"/>
    </row>
    <row r="3333" spans="12:20" x14ac:dyDescent="0.25">
      <c r="L3333" s="349"/>
      <c r="M3333" s="349"/>
      <c r="N3333" s="349"/>
      <c r="O3333" s="349"/>
      <c r="P3333" s="350"/>
      <c r="Q3333" s="349"/>
      <c r="R3333" s="349"/>
      <c r="S3333" s="349"/>
      <c r="T3333" s="349"/>
    </row>
    <row r="3334" spans="12:20" x14ac:dyDescent="0.25">
      <c r="L3334" s="349"/>
      <c r="M3334" s="349"/>
      <c r="N3334" s="349"/>
      <c r="O3334" s="349"/>
      <c r="P3334" s="350"/>
      <c r="Q3334" s="349"/>
      <c r="R3334" s="349"/>
      <c r="S3334" s="349"/>
      <c r="T3334" s="349"/>
    </row>
    <row r="3335" spans="12:20" x14ac:dyDescent="0.25">
      <c r="L3335" s="349"/>
      <c r="M3335" s="349"/>
      <c r="N3335" s="349"/>
      <c r="O3335" s="349"/>
      <c r="P3335" s="350"/>
      <c r="Q3335" s="349"/>
      <c r="R3335" s="349"/>
      <c r="S3335" s="349"/>
      <c r="T3335" s="349"/>
    </row>
    <row r="3336" spans="12:20" x14ac:dyDescent="0.25">
      <c r="L3336" s="349"/>
      <c r="M3336" s="349"/>
      <c r="N3336" s="349"/>
      <c r="O3336" s="349"/>
      <c r="P3336" s="350"/>
      <c r="Q3336" s="349"/>
      <c r="R3336" s="349"/>
      <c r="S3336" s="349"/>
      <c r="T3336" s="349"/>
    </row>
    <row r="3337" spans="12:20" x14ac:dyDescent="0.25">
      <c r="L3337" s="349"/>
      <c r="M3337" s="349"/>
      <c r="N3337" s="349"/>
      <c r="O3337" s="349"/>
      <c r="P3337" s="350"/>
      <c r="Q3337" s="349"/>
      <c r="R3337" s="349"/>
      <c r="S3337" s="349"/>
      <c r="T3337" s="349"/>
    </row>
    <row r="3338" spans="12:20" x14ac:dyDescent="0.25">
      <c r="L3338" s="349"/>
      <c r="M3338" s="349"/>
      <c r="N3338" s="349"/>
      <c r="O3338" s="349"/>
      <c r="P3338" s="350"/>
      <c r="Q3338" s="349"/>
      <c r="R3338" s="349"/>
      <c r="S3338" s="349"/>
      <c r="T3338" s="349"/>
    </row>
    <row r="3339" spans="12:20" x14ac:dyDescent="0.25">
      <c r="L3339" s="349"/>
      <c r="M3339" s="349"/>
      <c r="N3339" s="349"/>
      <c r="O3339" s="349"/>
      <c r="P3339" s="350"/>
      <c r="Q3339" s="349"/>
      <c r="R3339" s="349"/>
      <c r="S3339" s="349"/>
      <c r="T3339" s="349"/>
    </row>
    <row r="3340" spans="12:20" x14ac:dyDescent="0.25">
      <c r="L3340" s="349"/>
      <c r="M3340" s="349"/>
      <c r="N3340" s="349"/>
      <c r="O3340" s="349"/>
      <c r="P3340" s="350"/>
      <c r="Q3340" s="349"/>
      <c r="R3340" s="349"/>
      <c r="S3340" s="349"/>
      <c r="T3340" s="349"/>
    </row>
    <row r="3341" spans="12:20" x14ac:dyDescent="0.25">
      <c r="L3341" s="349"/>
      <c r="M3341" s="349"/>
      <c r="N3341" s="349"/>
      <c r="O3341" s="349"/>
      <c r="P3341" s="350"/>
      <c r="Q3341" s="349"/>
      <c r="R3341" s="349"/>
      <c r="S3341" s="349"/>
      <c r="T3341" s="349"/>
    </row>
    <row r="3342" spans="12:20" x14ac:dyDescent="0.25">
      <c r="L3342" s="349"/>
      <c r="M3342" s="349"/>
      <c r="N3342" s="349"/>
      <c r="O3342" s="349"/>
      <c r="P3342" s="350"/>
      <c r="Q3342" s="349"/>
      <c r="R3342" s="349"/>
      <c r="S3342" s="349"/>
      <c r="T3342" s="349"/>
    </row>
    <row r="3343" spans="12:20" x14ac:dyDescent="0.25">
      <c r="L3343" s="349"/>
      <c r="M3343" s="349"/>
      <c r="N3343" s="349"/>
      <c r="O3343" s="349"/>
      <c r="P3343" s="350"/>
      <c r="Q3343" s="349"/>
      <c r="R3343" s="349"/>
      <c r="S3343" s="349"/>
      <c r="T3343" s="349"/>
    </row>
    <row r="3344" spans="12:20" x14ac:dyDescent="0.25">
      <c r="L3344" s="349"/>
      <c r="M3344" s="349"/>
      <c r="N3344" s="349"/>
      <c r="O3344" s="349"/>
      <c r="P3344" s="350"/>
      <c r="Q3344" s="349"/>
      <c r="R3344" s="349"/>
      <c r="S3344" s="349"/>
      <c r="T3344" s="349"/>
    </row>
    <row r="3345" spans="12:20" x14ac:dyDescent="0.25">
      <c r="L3345" s="349"/>
      <c r="M3345" s="349"/>
      <c r="N3345" s="349"/>
      <c r="O3345" s="349"/>
      <c r="P3345" s="350"/>
      <c r="Q3345" s="349"/>
      <c r="R3345" s="349"/>
      <c r="S3345" s="349"/>
      <c r="T3345" s="349"/>
    </row>
    <row r="3346" spans="12:20" x14ac:dyDescent="0.25">
      <c r="L3346" s="349"/>
      <c r="M3346" s="349"/>
      <c r="N3346" s="349"/>
      <c r="O3346" s="349"/>
      <c r="P3346" s="350"/>
      <c r="Q3346" s="349"/>
      <c r="R3346" s="349"/>
      <c r="S3346" s="349"/>
      <c r="T3346" s="349"/>
    </row>
    <row r="3347" spans="12:20" x14ac:dyDescent="0.25">
      <c r="L3347" s="349"/>
      <c r="M3347" s="349"/>
      <c r="N3347" s="349"/>
      <c r="O3347" s="349"/>
      <c r="P3347" s="350"/>
      <c r="Q3347" s="349"/>
      <c r="R3347" s="349"/>
      <c r="S3347" s="349"/>
      <c r="T3347" s="349"/>
    </row>
    <row r="3348" spans="12:20" x14ac:dyDescent="0.25">
      <c r="L3348" s="349"/>
      <c r="M3348" s="349"/>
      <c r="N3348" s="349"/>
      <c r="O3348" s="349"/>
      <c r="P3348" s="350"/>
      <c r="Q3348" s="349"/>
      <c r="R3348" s="349"/>
      <c r="S3348" s="349"/>
      <c r="T3348" s="349"/>
    </row>
    <row r="3349" spans="12:20" x14ac:dyDescent="0.25">
      <c r="L3349" s="349"/>
      <c r="M3349" s="349"/>
      <c r="N3349" s="349"/>
      <c r="O3349" s="349"/>
      <c r="P3349" s="350"/>
      <c r="Q3349" s="349"/>
      <c r="R3349" s="349"/>
      <c r="S3349" s="349"/>
      <c r="T3349" s="349"/>
    </row>
    <row r="3350" spans="12:20" x14ac:dyDescent="0.25">
      <c r="L3350" s="349"/>
      <c r="M3350" s="349"/>
      <c r="N3350" s="349"/>
      <c r="O3350" s="349"/>
      <c r="P3350" s="350"/>
      <c r="Q3350" s="349"/>
      <c r="R3350" s="349"/>
      <c r="S3350" s="349"/>
      <c r="T3350" s="349"/>
    </row>
    <row r="3351" spans="12:20" x14ac:dyDescent="0.25">
      <c r="L3351" s="349"/>
      <c r="M3351" s="349"/>
      <c r="N3351" s="349"/>
      <c r="O3351" s="349"/>
      <c r="P3351" s="350"/>
      <c r="Q3351" s="349"/>
      <c r="R3351" s="349"/>
      <c r="S3351" s="349"/>
      <c r="T3351" s="349"/>
    </row>
    <row r="3352" spans="12:20" x14ac:dyDescent="0.25">
      <c r="L3352" s="349"/>
      <c r="M3352" s="349"/>
      <c r="N3352" s="349"/>
      <c r="O3352" s="349"/>
      <c r="P3352" s="350"/>
      <c r="Q3352" s="349"/>
      <c r="R3352" s="349"/>
      <c r="S3352" s="349"/>
      <c r="T3352" s="349"/>
    </row>
    <row r="3353" spans="12:20" x14ac:dyDescent="0.25">
      <c r="L3353" s="349"/>
      <c r="M3353" s="349"/>
      <c r="N3353" s="349"/>
      <c r="O3353" s="349"/>
      <c r="P3353" s="350"/>
      <c r="Q3353" s="349"/>
      <c r="R3353" s="349"/>
      <c r="S3353" s="349"/>
      <c r="T3353" s="349"/>
    </row>
    <row r="3354" spans="12:20" x14ac:dyDescent="0.25">
      <c r="L3354" s="349"/>
      <c r="M3354" s="349"/>
      <c r="N3354" s="349"/>
      <c r="O3354" s="349"/>
      <c r="P3354" s="350"/>
      <c r="Q3354" s="349"/>
      <c r="R3354" s="349"/>
      <c r="S3354" s="349"/>
      <c r="T3354" s="349"/>
    </row>
    <row r="3355" spans="12:20" x14ac:dyDescent="0.25">
      <c r="L3355" s="349"/>
      <c r="M3355" s="349"/>
      <c r="N3355" s="349"/>
      <c r="O3355" s="349"/>
      <c r="P3355" s="350"/>
      <c r="Q3355" s="349"/>
      <c r="R3355" s="349"/>
      <c r="S3355" s="349"/>
      <c r="T3355" s="349"/>
    </row>
    <row r="3356" spans="12:20" x14ac:dyDescent="0.25">
      <c r="L3356" s="349"/>
      <c r="M3356" s="349"/>
      <c r="N3356" s="349"/>
      <c r="O3356" s="349"/>
      <c r="P3356" s="350"/>
      <c r="Q3356" s="349"/>
      <c r="R3356" s="349"/>
      <c r="S3356" s="349"/>
      <c r="T3356" s="349"/>
    </row>
    <row r="3357" spans="12:20" x14ac:dyDescent="0.25">
      <c r="L3357" s="349"/>
      <c r="M3357" s="349"/>
      <c r="N3357" s="349"/>
      <c r="O3357" s="349"/>
      <c r="P3357" s="350"/>
      <c r="Q3357" s="349"/>
      <c r="R3357" s="349"/>
      <c r="S3357" s="349"/>
      <c r="T3357" s="349"/>
    </row>
    <row r="3358" spans="12:20" x14ac:dyDescent="0.25">
      <c r="L3358" s="349"/>
      <c r="M3358" s="349"/>
      <c r="N3358" s="349"/>
      <c r="O3358" s="349"/>
      <c r="P3358" s="350"/>
      <c r="Q3358" s="349"/>
      <c r="R3358" s="349"/>
      <c r="S3358" s="349"/>
      <c r="T3358" s="349"/>
    </row>
    <row r="3359" spans="12:20" x14ac:dyDescent="0.25">
      <c r="L3359" s="349"/>
      <c r="M3359" s="349"/>
      <c r="N3359" s="349"/>
      <c r="O3359" s="349"/>
      <c r="P3359" s="350"/>
      <c r="Q3359" s="349"/>
      <c r="R3359" s="349"/>
      <c r="S3359" s="349"/>
      <c r="T3359" s="349"/>
    </row>
    <row r="3360" spans="12:20" x14ac:dyDescent="0.25">
      <c r="L3360" s="349"/>
      <c r="M3360" s="349"/>
      <c r="N3360" s="349"/>
      <c r="O3360" s="349"/>
      <c r="P3360" s="350"/>
      <c r="Q3360" s="349"/>
      <c r="R3360" s="349"/>
      <c r="S3360" s="349"/>
      <c r="T3360" s="349"/>
    </row>
    <row r="3361" spans="12:20" x14ac:dyDescent="0.25">
      <c r="L3361" s="349"/>
      <c r="M3361" s="349"/>
      <c r="N3361" s="349"/>
      <c r="O3361" s="349"/>
      <c r="P3361" s="350"/>
      <c r="Q3361" s="349"/>
      <c r="R3361" s="349"/>
      <c r="S3361" s="349"/>
      <c r="T3361" s="349"/>
    </row>
    <row r="3362" spans="12:20" x14ac:dyDescent="0.25">
      <c r="L3362" s="349"/>
      <c r="M3362" s="349"/>
      <c r="N3362" s="349"/>
      <c r="O3362" s="349"/>
      <c r="P3362" s="350"/>
      <c r="Q3362" s="349"/>
      <c r="R3362" s="349"/>
      <c r="S3362" s="349"/>
      <c r="T3362" s="349"/>
    </row>
    <row r="3363" spans="12:20" x14ac:dyDescent="0.25">
      <c r="L3363" s="349"/>
      <c r="M3363" s="349"/>
      <c r="N3363" s="349"/>
      <c r="O3363" s="349"/>
      <c r="P3363" s="350"/>
      <c r="Q3363" s="349"/>
      <c r="R3363" s="349"/>
      <c r="S3363" s="349"/>
      <c r="T3363" s="349"/>
    </row>
    <row r="3364" spans="12:20" x14ac:dyDescent="0.25">
      <c r="L3364" s="349"/>
      <c r="M3364" s="349"/>
      <c r="N3364" s="349"/>
      <c r="O3364" s="349"/>
      <c r="P3364" s="350"/>
      <c r="Q3364" s="349"/>
      <c r="R3364" s="349"/>
      <c r="S3364" s="349"/>
      <c r="T3364" s="349"/>
    </row>
    <row r="3365" spans="12:20" x14ac:dyDescent="0.25">
      <c r="L3365" s="349"/>
      <c r="M3365" s="349"/>
      <c r="N3365" s="349"/>
      <c r="O3365" s="349"/>
      <c r="P3365" s="350"/>
      <c r="Q3365" s="349"/>
      <c r="R3365" s="349"/>
      <c r="S3365" s="349"/>
      <c r="T3365" s="349"/>
    </row>
    <row r="3366" spans="12:20" x14ac:dyDescent="0.25">
      <c r="L3366" s="349"/>
      <c r="M3366" s="349"/>
      <c r="N3366" s="349"/>
      <c r="O3366" s="349"/>
      <c r="P3366" s="350"/>
      <c r="Q3366" s="349"/>
      <c r="R3366" s="349"/>
      <c r="S3366" s="349"/>
      <c r="T3366" s="349"/>
    </row>
    <row r="3367" spans="12:20" x14ac:dyDescent="0.25">
      <c r="L3367" s="349"/>
      <c r="M3367" s="349"/>
      <c r="N3367" s="349"/>
      <c r="O3367" s="349"/>
      <c r="P3367" s="350"/>
      <c r="Q3367" s="349"/>
      <c r="R3367" s="349"/>
      <c r="S3367" s="349"/>
      <c r="T3367" s="349"/>
    </row>
    <row r="3368" spans="12:20" x14ac:dyDescent="0.25">
      <c r="L3368" s="349"/>
      <c r="M3368" s="349"/>
      <c r="N3368" s="349"/>
      <c r="O3368" s="349"/>
      <c r="P3368" s="350"/>
      <c r="Q3368" s="349"/>
      <c r="R3368" s="349"/>
      <c r="S3368" s="349"/>
      <c r="T3368" s="349"/>
    </row>
    <row r="3369" spans="12:20" x14ac:dyDescent="0.25">
      <c r="L3369" s="349"/>
      <c r="M3369" s="349"/>
      <c r="N3369" s="349"/>
      <c r="O3369" s="349"/>
      <c r="P3369" s="350"/>
      <c r="Q3369" s="349"/>
      <c r="R3369" s="349"/>
      <c r="S3369" s="349"/>
      <c r="T3369" s="349"/>
    </row>
    <row r="3370" spans="12:20" x14ac:dyDescent="0.25">
      <c r="L3370" s="349"/>
      <c r="M3370" s="349"/>
      <c r="N3370" s="349"/>
      <c r="O3370" s="349"/>
      <c r="P3370" s="350"/>
      <c r="Q3370" s="349"/>
      <c r="R3370" s="349"/>
      <c r="S3370" s="349"/>
      <c r="T3370" s="349"/>
    </row>
    <row r="3371" spans="12:20" x14ac:dyDescent="0.25">
      <c r="L3371" s="349"/>
      <c r="M3371" s="349"/>
      <c r="N3371" s="349"/>
      <c r="O3371" s="349"/>
      <c r="P3371" s="350"/>
      <c r="Q3371" s="349"/>
      <c r="R3371" s="349"/>
      <c r="S3371" s="349"/>
      <c r="T3371" s="349"/>
    </row>
    <row r="3372" spans="12:20" x14ac:dyDescent="0.25">
      <c r="L3372" s="349"/>
      <c r="M3372" s="349"/>
      <c r="N3372" s="349"/>
      <c r="O3372" s="349"/>
      <c r="P3372" s="350"/>
      <c r="Q3372" s="349"/>
      <c r="R3372" s="349"/>
      <c r="S3372" s="349"/>
      <c r="T3372" s="349"/>
    </row>
    <row r="3373" spans="12:20" x14ac:dyDescent="0.25">
      <c r="L3373" s="349"/>
      <c r="M3373" s="349"/>
      <c r="N3373" s="349"/>
      <c r="O3373" s="349"/>
      <c r="P3373" s="350"/>
      <c r="Q3373" s="349"/>
      <c r="R3373" s="349"/>
      <c r="S3373" s="349"/>
      <c r="T3373" s="349"/>
    </row>
    <row r="3374" spans="12:20" x14ac:dyDescent="0.25">
      <c r="L3374" s="349"/>
      <c r="M3374" s="349"/>
      <c r="N3374" s="349"/>
      <c r="O3374" s="349"/>
      <c r="P3374" s="350"/>
      <c r="Q3374" s="349"/>
      <c r="R3374" s="349"/>
      <c r="S3374" s="349"/>
      <c r="T3374" s="349"/>
    </row>
    <row r="3375" spans="12:20" x14ac:dyDescent="0.25">
      <c r="L3375" s="349"/>
      <c r="M3375" s="349"/>
      <c r="N3375" s="349"/>
      <c r="O3375" s="349"/>
      <c r="P3375" s="350"/>
      <c r="Q3375" s="349"/>
      <c r="R3375" s="349"/>
      <c r="S3375" s="349"/>
      <c r="T3375" s="349"/>
    </row>
    <row r="3376" spans="12:20" x14ac:dyDescent="0.25">
      <c r="L3376" s="349"/>
      <c r="M3376" s="349"/>
      <c r="N3376" s="349"/>
      <c r="O3376" s="349"/>
      <c r="P3376" s="350"/>
      <c r="Q3376" s="349"/>
      <c r="R3376" s="349"/>
      <c r="S3376" s="349"/>
      <c r="T3376" s="349"/>
    </row>
    <row r="3377" spans="12:20" x14ac:dyDescent="0.25">
      <c r="L3377" s="349"/>
      <c r="M3377" s="349"/>
      <c r="N3377" s="349"/>
      <c r="O3377" s="349"/>
      <c r="P3377" s="350"/>
      <c r="Q3377" s="349"/>
      <c r="R3377" s="349"/>
      <c r="S3377" s="349"/>
      <c r="T3377" s="349"/>
    </row>
    <row r="3378" spans="12:20" x14ac:dyDescent="0.25">
      <c r="L3378" s="349"/>
      <c r="M3378" s="349"/>
      <c r="N3378" s="349"/>
      <c r="O3378" s="349"/>
      <c r="P3378" s="350"/>
      <c r="Q3378" s="349"/>
      <c r="R3378" s="349"/>
      <c r="S3378" s="349"/>
      <c r="T3378" s="349"/>
    </row>
    <row r="3379" spans="12:20" x14ac:dyDescent="0.25">
      <c r="L3379" s="349"/>
      <c r="M3379" s="349"/>
      <c r="N3379" s="349"/>
      <c r="O3379" s="349"/>
      <c r="P3379" s="350"/>
      <c r="Q3379" s="349"/>
      <c r="R3379" s="349"/>
      <c r="S3379" s="349"/>
      <c r="T3379" s="349"/>
    </row>
    <row r="3380" spans="12:20" x14ac:dyDescent="0.25">
      <c r="L3380" s="349"/>
      <c r="M3380" s="349"/>
      <c r="N3380" s="349"/>
      <c r="O3380" s="349"/>
      <c r="P3380" s="350"/>
      <c r="Q3380" s="349"/>
      <c r="R3380" s="349"/>
      <c r="S3380" s="349"/>
      <c r="T3380" s="349"/>
    </row>
    <row r="3381" spans="12:20" x14ac:dyDescent="0.25">
      <c r="L3381" s="349"/>
      <c r="M3381" s="349"/>
      <c r="N3381" s="349"/>
      <c r="O3381" s="349"/>
      <c r="P3381" s="350"/>
      <c r="Q3381" s="349"/>
      <c r="R3381" s="349"/>
      <c r="S3381" s="349"/>
      <c r="T3381" s="349"/>
    </row>
    <row r="3382" spans="12:20" x14ac:dyDescent="0.25">
      <c r="L3382" s="349"/>
      <c r="M3382" s="349"/>
      <c r="N3382" s="349"/>
      <c r="O3382" s="349"/>
      <c r="P3382" s="350"/>
      <c r="Q3382" s="349"/>
      <c r="R3382" s="349"/>
      <c r="S3382" s="349"/>
      <c r="T3382" s="349"/>
    </row>
    <row r="3383" spans="12:20" x14ac:dyDescent="0.25">
      <c r="L3383" s="349"/>
      <c r="M3383" s="349"/>
      <c r="N3383" s="349"/>
      <c r="O3383" s="349"/>
      <c r="P3383" s="350"/>
      <c r="Q3383" s="349"/>
      <c r="R3383" s="349"/>
      <c r="S3383" s="349"/>
      <c r="T3383" s="349"/>
    </row>
    <row r="3384" spans="12:20" x14ac:dyDescent="0.25">
      <c r="L3384" s="349"/>
      <c r="M3384" s="349"/>
      <c r="N3384" s="349"/>
      <c r="O3384" s="349"/>
      <c r="P3384" s="350"/>
      <c r="Q3384" s="349"/>
      <c r="R3384" s="349"/>
      <c r="S3384" s="349"/>
      <c r="T3384" s="349"/>
    </row>
    <row r="3385" spans="12:20" x14ac:dyDescent="0.25">
      <c r="L3385" s="349"/>
      <c r="M3385" s="349"/>
      <c r="N3385" s="349"/>
      <c r="O3385" s="349"/>
      <c r="P3385" s="350"/>
      <c r="Q3385" s="349"/>
      <c r="R3385" s="349"/>
      <c r="S3385" s="349"/>
      <c r="T3385" s="349"/>
    </row>
    <row r="3386" spans="12:20" x14ac:dyDescent="0.25">
      <c r="L3386" s="349"/>
      <c r="M3386" s="349"/>
      <c r="N3386" s="349"/>
      <c r="O3386" s="349"/>
      <c r="P3386" s="350"/>
      <c r="Q3386" s="349"/>
      <c r="R3386" s="349"/>
      <c r="S3386" s="349"/>
      <c r="T3386" s="349"/>
    </row>
    <row r="3387" spans="12:20" x14ac:dyDescent="0.25">
      <c r="L3387" s="349"/>
      <c r="M3387" s="349"/>
      <c r="N3387" s="349"/>
      <c r="O3387" s="349"/>
      <c r="P3387" s="350"/>
      <c r="Q3387" s="349"/>
      <c r="R3387" s="349"/>
      <c r="S3387" s="349"/>
      <c r="T3387" s="349"/>
    </row>
    <row r="3388" spans="12:20" x14ac:dyDescent="0.25">
      <c r="L3388" s="349"/>
      <c r="M3388" s="349"/>
      <c r="N3388" s="349"/>
      <c r="O3388" s="349"/>
      <c r="P3388" s="350"/>
      <c r="Q3388" s="349"/>
      <c r="R3388" s="349"/>
      <c r="S3388" s="349"/>
      <c r="T3388" s="349"/>
    </row>
    <row r="3389" spans="12:20" x14ac:dyDescent="0.25">
      <c r="L3389" s="349"/>
      <c r="M3389" s="349"/>
      <c r="N3389" s="349"/>
      <c r="O3389" s="349"/>
      <c r="P3389" s="350"/>
      <c r="Q3389" s="349"/>
      <c r="R3389" s="349"/>
      <c r="S3389" s="349"/>
      <c r="T3389" s="349"/>
    </row>
    <row r="3390" spans="12:20" x14ac:dyDescent="0.25">
      <c r="L3390" s="349"/>
      <c r="M3390" s="349"/>
      <c r="N3390" s="349"/>
      <c r="O3390" s="349"/>
      <c r="P3390" s="350"/>
      <c r="Q3390" s="349"/>
      <c r="R3390" s="349"/>
      <c r="S3390" s="349"/>
      <c r="T3390" s="349"/>
    </row>
    <row r="3391" spans="12:20" x14ac:dyDescent="0.25">
      <c r="L3391" s="349"/>
      <c r="M3391" s="349"/>
      <c r="N3391" s="349"/>
      <c r="O3391" s="349"/>
      <c r="P3391" s="350"/>
      <c r="Q3391" s="349"/>
      <c r="R3391" s="349"/>
      <c r="S3391" s="349"/>
      <c r="T3391" s="349"/>
    </row>
    <row r="3392" spans="12:20" x14ac:dyDescent="0.25">
      <c r="L3392" s="349"/>
      <c r="M3392" s="349"/>
      <c r="N3392" s="349"/>
      <c r="O3392" s="349"/>
      <c r="P3392" s="350"/>
      <c r="Q3392" s="349"/>
      <c r="R3392" s="349"/>
      <c r="S3392" s="349"/>
      <c r="T3392" s="349"/>
    </row>
    <row r="3393" spans="12:20" x14ac:dyDescent="0.25">
      <c r="L3393" s="349"/>
      <c r="M3393" s="349"/>
      <c r="N3393" s="349"/>
      <c r="O3393" s="349"/>
      <c r="P3393" s="350"/>
      <c r="Q3393" s="349"/>
      <c r="R3393" s="349"/>
      <c r="S3393" s="349"/>
      <c r="T3393" s="349"/>
    </row>
    <row r="3394" spans="12:20" x14ac:dyDescent="0.25">
      <c r="L3394" s="349"/>
      <c r="M3394" s="349"/>
      <c r="N3394" s="349"/>
      <c r="O3394" s="349"/>
      <c r="P3394" s="350"/>
      <c r="Q3394" s="349"/>
      <c r="R3394" s="349"/>
      <c r="S3394" s="349"/>
      <c r="T3394" s="349"/>
    </row>
    <row r="3395" spans="12:20" x14ac:dyDescent="0.25">
      <c r="L3395" s="349"/>
      <c r="M3395" s="349"/>
      <c r="N3395" s="349"/>
      <c r="O3395" s="349"/>
      <c r="P3395" s="350"/>
      <c r="Q3395" s="349"/>
      <c r="R3395" s="349"/>
      <c r="S3395" s="349"/>
      <c r="T3395" s="349"/>
    </row>
    <row r="3396" spans="12:20" x14ac:dyDescent="0.25">
      <c r="L3396" s="349"/>
      <c r="M3396" s="349"/>
      <c r="N3396" s="349"/>
      <c r="O3396" s="349"/>
      <c r="P3396" s="350"/>
      <c r="Q3396" s="349"/>
      <c r="R3396" s="349"/>
      <c r="S3396" s="349"/>
      <c r="T3396" s="349"/>
    </row>
    <row r="3397" spans="12:20" x14ac:dyDescent="0.25">
      <c r="L3397" s="349"/>
      <c r="M3397" s="349"/>
      <c r="N3397" s="349"/>
      <c r="O3397" s="349"/>
      <c r="P3397" s="350"/>
      <c r="Q3397" s="349"/>
      <c r="R3397" s="349"/>
      <c r="S3397" s="349"/>
      <c r="T3397" s="349"/>
    </row>
    <row r="3398" spans="12:20" x14ac:dyDescent="0.25">
      <c r="L3398" s="349"/>
      <c r="M3398" s="349"/>
      <c r="N3398" s="349"/>
      <c r="O3398" s="349"/>
      <c r="P3398" s="350"/>
      <c r="Q3398" s="349"/>
      <c r="R3398" s="349"/>
      <c r="S3398" s="349"/>
      <c r="T3398" s="349"/>
    </row>
    <row r="3399" spans="12:20" x14ac:dyDescent="0.25">
      <c r="L3399" s="349"/>
      <c r="M3399" s="349"/>
      <c r="N3399" s="349"/>
      <c r="O3399" s="349"/>
      <c r="P3399" s="350"/>
      <c r="Q3399" s="349"/>
      <c r="R3399" s="349"/>
      <c r="S3399" s="349"/>
      <c r="T3399" s="349"/>
    </row>
    <row r="3400" spans="12:20" x14ac:dyDescent="0.25">
      <c r="L3400" s="349"/>
      <c r="M3400" s="349"/>
      <c r="N3400" s="349"/>
      <c r="O3400" s="349"/>
      <c r="P3400" s="350"/>
      <c r="Q3400" s="349"/>
      <c r="R3400" s="349"/>
      <c r="S3400" s="349"/>
      <c r="T3400" s="349"/>
    </row>
    <row r="3401" spans="12:20" x14ac:dyDescent="0.25">
      <c r="L3401" s="349"/>
      <c r="M3401" s="349"/>
      <c r="N3401" s="349"/>
      <c r="O3401" s="349"/>
      <c r="P3401" s="350"/>
      <c r="Q3401" s="349"/>
      <c r="R3401" s="349"/>
      <c r="S3401" s="349"/>
      <c r="T3401" s="349"/>
    </row>
    <row r="3402" spans="12:20" x14ac:dyDescent="0.25">
      <c r="L3402" s="349"/>
      <c r="M3402" s="349"/>
      <c r="N3402" s="349"/>
      <c r="O3402" s="349"/>
      <c r="P3402" s="350"/>
      <c r="Q3402" s="349"/>
      <c r="R3402" s="349"/>
      <c r="S3402" s="349"/>
      <c r="T3402" s="349"/>
    </row>
    <row r="3403" spans="12:20" x14ac:dyDescent="0.25">
      <c r="L3403" s="349"/>
      <c r="M3403" s="349"/>
      <c r="N3403" s="349"/>
      <c r="O3403" s="349"/>
      <c r="P3403" s="350"/>
      <c r="Q3403" s="349"/>
      <c r="R3403" s="349"/>
      <c r="S3403" s="349"/>
      <c r="T3403" s="349"/>
    </row>
    <row r="3404" spans="12:20" x14ac:dyDescent="0.25">
      <c r="L3404" s="349"/>
      <c r="M3404" s="349"/>
      <c r="N3404" s="349"/>
      <c r="O3404" s="349"/>
      <c r="P3404" s="350"/>
      <c r="Q3404" s="349"/>
      <c r="R3404" s="349"/>
      <c r="S3404" s="349"/>
      <c r="T3404" s="349"/>
    </row>
    <row r="3405" spans="12:20" x14ac:dyDescent="0.25">
      <c r="L3405" s="349"/>
      <c r="M3405" s="349"/>
      <c r="N3405" s="349"/>
      <c r="O3405" s="349"/>
      <c r="P3405" s="350"/>
      <c r="Q3405" s="349"/>
      <c r="R3405" s="349"/>
      <c r="S3405" s="349"/>
      <c r="T3405" s="349"/>
    </row>
    <row r="3406" spans="12:20" x14ac:dyDescent="0.25">
      <c r="L3406" s="349"/>
      <c r="M3406" s="349"/>
      <c r="N3406" s="349"/>
      <c r="O3406" s="349"/>
      <c r="P3406" s="350"/>
      <c r="Q3406" s="349"/>
      <c r="R3406" s="349"/>
      <c r="S3406" s="349"/>
      <c r="T3406" s="349"/>
    </row>
    <row r="3407" spans="12:20" x14ac:dyDescent="0.25">
      <c r="L3407" s="349"/>
      <c r="M3407" s="349"/>
      <c r="N3407" s="349"/>
      <c r="O3407" s="349"/>
      <c r="P3407" s="350"/>
      <c r="Q3407" s="349"/>
      <c r="R3407" s="349"/>
      <c r="S3407" s="349"/>
      <c r="T3407" s="349"/>
    </row>
    <row r="3408" spans="12:20" x14ac:dyDescent="0.25">
      <c r="L3408" s="349"/>
      <c r="M3408" s="349"/>
      <c r="N3408" s="349"/>
      <c r="O3408" s="349"/>
      <c r="P3408" s="350"/>
      <c r="Q3408" s="349"/>
      <c r="R3408" s="349"/>
      <c r="S3408" s="349"/>
      <c r="T3408" s="349"/>
    </row>
    <row r="3409" spans="12:20" x14ac:dyDescent="0.25">
      <c r="L3409" s="349"/>
      <c r="M3409" s="349"/>
      <c r="N3409" s="349"/>
      <c r="O3409" s="349"/>
      <c r="P3409" s="350"/>
      <c r="Q3409" s="349"/>
      <c r="R3409" s="349"/>
      <c r="S3409" s="349"/>
      <c r="T3409" s="349"/>
    </row>
    <row r="3410" spans="12:20" x14ac:dyDescent="0.25">
      <c r="L3410" s="349"/>
      <c r="M3410" s="349"/>
      <c r="N3410" s="349"/>
      <c r="O3410" s="349"/>
      <c r="P3410" s="350"/>
      <c r="Q3410" s="349"/>
      <c r="R3410" s="349"/>
      <c r="S3410" s="349"/>
      <c r="T3410" s="349"/>
    </row>
    <row r="3411" spans="12:20" x14ac:dyDescent="0.25">
      <c r="L3411" s="349"/>
      <c r="M3411" s="349"/>
      <c r="N3411" s="349"/>
      <c r="O3411" s="349"/>
      <c r="P3411" s="350"/>
      <c r="Q3411" s="349"/>
      <c r="R3411" s="349"/>
      <c r="S3411" s="349"/>
      <c r="T3411" s="349"/>
    </row>
    <row r="3412" spans="12:20" x14ac:dyDescent="0.25">
      <c r="L3412" s="349"/>
      <c r="M3412" s="349"/>
      <c r="N3412" s="349"/>
      <c r="O3412" s="349"/>
      <c r="P3412" s="350"/>
      <c r="Q3412" s="349"/>
      <c r="R3412" s="349"/>
      <c r="S3412" s="349"/>
      <c r="T3412" s="349"/>
    </row>
    <row r="3413" spans="12:20" x14ac:dyDescent="0.25">
      <c r="L3413" s="349"/>
      <c r="M3413" s="349"/>
      <c r="N3413" s="349"/>
      <c r="O3413" s="349"/>
      <c r="P3413" s="350"/>
      <c r="Q3413" s="349"/>
      <c r="R3413" s="349"/>
      <c r="S3413" s="349"/>
      <c r="T3413" s="349"/>
    </row>
    <row r="3414" spans="12:20" x14ac:dyDescent="0.25">
      <c r="L3414" s="349"/>
      <c r="M3414" s="349"/>
      <c r="N3414" s="349"/>
      <c r="O3414" s="349"/>
      <c r="P3414" s="350"/>
      <c r="Q3414" s="349"/>
      <c r="R3414" s="349"/>
      <c r="S3414" s="349"/>
      <c r="T3414" s="349"/>
    </row>
    <row r="3415" spans="12:20" x14ac:dyDescent="0.25">
      <c r="L3415" s="349"/>
      <c r="M3415" s="349"/>
      <c r="N3415" s="349"/>
      <c r="O3415" s="349"/>
      <c r="P3415" s="350"/>
      <c r="Q3415" s="349"/>
      <c r="R3415" s="349"/>
      <c r="S3415" s="349"/>
      <c r="T3415" s="349"/>
    </row>
    <row r="3416" spans="12:20" x14ac:dyDescent="0.25">
      <c r="L3416" s="349"/>
      <c r="M3416" s="349"/>
      <c r="N3416" s="349"/>
      <c r="O3416" s="349"/>
      <c r="P3416" s="350"/>
      <c r="Q3416" s="349"/>
      <c r="R3416" s="349"/>
      <c r="S3416" s="349"/>
      <c r="T3416" s="349"/>
    </row>
    <row r="3417" spans="12:20" x14ac:dyDescent="0.25">
      <c r="L3417" s="349"/>
      <c r="M3417" s="349"/>
      <c r="N3417" s="349"/>
      <c r="O3417" s="349"/>
      <c r="P3417" s="350"/>
      <c r="Q3417" s="349"/>
      <c r="R3417" s="349"/>
      <c r="S3417" s="349"/>
      <c r="T3417" s="349"/>
    </row>
    <row r="3418" spans="12:20" x14ac:dyDescent="0.25">
      <c r="L3418" s="349"/>
      <c r="M3418" s="349"/>
      <c r="N3418" s="349"/>
      <c r="O3418" s="349"/>
      <c r="P3418" s="350"/>
      <c r="Q3418" s="349"/>
      <c r="R3418" s="349"/>
      <c r="S3418" s="349"/>
      <c r="T3418" s="349"/>
    </row>
    <row r="3419" spans="12:20" x14ac:dyDescent="0.25">
      <c r="L3419" s="349"/>
      <c r="M3419" s="349"/>
      <c r="N3419" s="349"/>
      <c r="O3419" s="349"/>
      <c r="P3419" s="350"/>
      <c r="Q3419" s="349"/>
      <c r="R3419" s="349"/>
      <c r="S3419" s="349"/>
      <c r="T3419" s="349"/>
    </row>
    <row r="3420" spans="12:20" x14ac:dyDescent="0.25">
      <c r="L3420" s="349"/>
      <c r="M3420" s="349"/>
      <c r="N3420" s="349"/>
      <c r="O3420" s="349"/>
      <c r="P3420" s="350"/>
      <c r="Q3420" s="349"/>
      <c r="R3420" s="349"/>
      <c r="S3420" s="349"/>
      <c r="T3420" s="349"/>
    </row>
    <row r="3421" spans="12:20" x14ac:dyDescent="0.25">
      <c r="L3421" s="349"/>
      <c r="M3421" s="349"/>
      <c r="N3421" s="349"/>
      <c r="O3421" s="349"/>
      <c r="P3421" s="350"/>
      <c r="Q3421" s="349"/>
      <c r="R3421" s="349"/>
      <c r="S3421" s="349"/>
      <c r="T3421" s="349"/>
    </row>
    <row r="3422" spans="12:20" x14ac:dyDescent="0.25">
      <c r="L3422" s="349"/>
      <c r="M3422" s="349"/>
      <c r="N3422" s="349"/>
      <c r="O3422" s="349"/>
      <c r="P3422" s="350"/>
      <c r="Q3422" s="349"/>
      <c r="R3422" s="349"/>
      <c r="S3422" s="349"/>
      <c r="T3422" s="349"/>
    </row>
    <row r="3423" spans="12:20" x14ac:dyDescent="0.25">
      <c r="L3423" s="349"/>
      <c r="M3423" s="349"/>
      <c r="N3423" s="349"/>
      <c r="O3423" s="349"/>
      <c r="P3423" s="350"/>
      <c r="Q3423" s="349"/>
      <c r="R3423" s="349"/>
      <c r="S3423" s="349"/>
      <c r="T3423" s="349"/>
    </row>
    <row r="3424" spans="12:20" x14ac:dyDescent="0.25">
      <c r="L3424" s="349"/>
      <c r="M3424" s="349"/>
      <c r="N3424" s="349"/>
      <c r="O3424" s="349"/>
      <c r="P3424" s="350"/>
      <c r="Q3424" s="349"/>
      <c r="R3424" s="349"/>
      <c r="S3424" s="349"/>
      <c r="T3424" s="349"/>
    </row>
    <row r="3425" spans="12:20" x14ac:dyDescent="0.25">
      <c r="L3425" s="349"/>
      <c r="M3425" s="349"/>
      <c r="N3425" s="349"/>
      <c r="O3425" s="349"/>
      <c r="P3425" s="350"/>
      <c r="Q3425" s="349"/>
      <c r="R3425" s="349"/>
      <c r="S3425" s="349"/>
      <c r="T3425" s="349"/>
    </row>
    <row r="3426" spans="12:20" x14ac:dyDescent="0.25">
      <c r="L3426" s="349"/>
      <c r="M3426" s="349"/>
      <c r="N3426" s="349"/>
      <c r="O3426" s="349"/>
      <c r="P3426" s="350"/>
      <c r="Q3426" s="349"/>
      <c r="R3426" s="349"/>
      <c r="S3426" s="349"/>
      <c r="T3426" s="349"/>
    </row>
    <row r="3427" spans="12:20" x14ac:dyDescent="0.25">
      <c r="L3427" s="349"/>
      <c r="M3427" s="349"/>
      <c r="N3427" s="349"/>
      <c r="O3427" s="349"/>
      <c r="P3427" s="350"/>
      <c r="Q3427" s="349"/>
      <c r="R3427" s="349"/>
      <c r="S3427" s="349"/>
      <c r="T3427" s="349"/>
    </row>
    <row r="3428" spans="12:20" x14ac:dyDescent="0.25">
      <c r="L3428" s="349"/>
      <c r="M3428" s="349"/>
      <c r="N3428" s="349"/>
      <c r="O3428" s="349"/>
      <c r="P3428" s="350"/>
      <c r="Q3428" s="349"/>
      <c r="R3428" s="349"/>
      <c r="S3428" s="349"/>
      <c r="T3428" s="349"/>
    </row>
    <row r="3429" spans="12:20" x14ac:dyDescent="0.25">
      <c r="L3429" s="349"/>
      <c r="M3429" s="349"/>
      <c r="N3429" s="349"/>
      <c r="O3429" s="349"/>
      <c r="P3429" s="350"/>
      <c r="Q3429" s="349"/>
      <c r="R3429" s="349"/>
      <c r="S3429" s="349"/>
      <c r="T3429" s="349"/>
    </row>
    <row r="3430" spans="12:20" x14ac:dyDescent="0.25">
      <c r="L3430" s="349"/>
      <c r="M3430" s="349"/>
      <c r="N3430" s="349"/>
      <c r="O3430" s="349"/>
      <c r="P3430" s="350"/>
      <c r="Q3430" s="349"/>
      <c r="R3430" s="349"/>
      <c r="S3430" s="349"/>
      <c r="T3430" s="349"/>
    </row>
    <row r="3431" spans="12:20" x14ac:dyDescent="0.25">
      <c r="L3431" s="349"/>
      <c r="M3431" s="349"/>
      <c r="N3431" s="349"/>
      <c r="O3431" s="349"/>
      <c r="P3431" s="350"/>
      <c r="Q3431" s="349"/>
      <c r="R3431" s="349"/>
      <c r="S3431" s="349"/>
      <c r="T3431" s="349"/>
    </row>
    <row r="3432" spans="12:20" x14ac:dyDescent="0.25">
      <c r="L3432" s="349"/>
      <c r="M3432" s="349"/>
      <c r="N3432" s="349"/>
      <c r="O3432" s="349"/>
      <c r="P3432" s="350"/>
      <c r="Q3432" s="349"/>
      <c r="R3432" s="349"/>
      <c r="S3432" s="349"/>
      <c r="T3432" s="349"/>
    </row>
    <row r="3433" spans="12:20" x14ac:dyDescent="0.25">
      <c r="L3433" s="349"/>
      <c r="M3433" s="349"/>
      <c r="N3433" s="349"/>
      <c r="O3433" s="349"/>
      <c r="P3433" s="350"/>
      <c r="Q3433" s="349"/>
      <c r="R3433" s="349"/>
      <c r="S3433" s="349"/>
      <c r="T3433" s="349"/>
    </row>
    <row r="3434" spans="12:20" x14ac:dyDescent="0.25">
      <c r="L3434" s="349"/>
      <c r="M3434" s="349"/>
      <c r="N3434" s="349"/>
      <c r="O3434" s="349"/>
      <c r="P3434" s="350"/>
      <c r="Q3434" s="349"/>
      <c r="R3434" s="349"/>
      <c r="S3434" s="349"/>
      <c r="T3434" s="349"/>
    </row>
    <row r="3435" spans="12:20" x14ac:dyDescent="0.25">
      <c r="L3435" s="349"/>
      <c r="M3435" s="349"/>
      <c r="N3435" s="349"/>
      <c r="O3435" s="349"/>
      <c r="P3435" s="350"/>
      <c r="Q3435" s="349"/>
      <c r="R3435" s="349"/>
      <c r="S3435" s="349"/>
      <c r="T3435" s="349"/>
    </row>
    <row r="3436" spans="12:20" x14ac:dyDescent="0.25">
      <c r="L3436" s="349"/>
      <c r="M3436" s="349"/>
      <c r="N3436" s="349"/>
      <c r="O3436" s="349"/>
      <c r="P3436" s="350"/>
      <c r="Q3436" s="349"/>
      <c r="R3436" s="349"/>
      <c r="S3436" s="349"/>
      <c r="T3436" s="349"/>
    </row>
    <row r="3437" spans="12:20" x14ac:dyDescent="0.25">
      <c r="L3437" s="349"/>
      <c r="M3437" s="349"/>
      <c r="N3437" s="349"/>
      <c r="O3437" s="349"/>
      <c r="P3437" s="350"/>
      <c r="Q3437" s="349"/>
      <c r="R3437" s="349"/>
      <c r="S3437" s="349"/>
      <c r="T3437" s="349"/>
    </row>
    <row r="3438" spans="12:20" x14ac:dyDescent="0.25">
      <c r="L3438" s="349"/>
      <c r="M3438" s="349"/>
      <c r="N3438" s="349"/>
      <c r="O3438" s="349"/>
      <c r="P3438" s="350"/>
      <c r="Q3438" s="349"/>
      <c r="R3438" s="349"/>
      <c r="S3438" s="349"/>
      <c r="T3438" s="349"/>
    </row>
    <row r="3439" spans="12:20" x14ac:dyDescent="0.25">
      <c r="L3439" s="349"/>
      <c r="M3439" s="349"/>
      <c r="N3439" s="349"/>
      <c r="O3439" s="349"/>
      <c r="P3439" s="350"/>
      <c r="Q3439" s="349"/>
      <c r="R3439" s="349"/>
      <c r="S3439" s="349"/>
      <c r="T3439" s="349"/>
    </row>
    <row r="3440" spans="12:20" x14ac:dyDescent="0.25">
      <c r="L3440" s="349"/>
      <c r="M3440" s="349"/>
      <c r="N3440" s="349"/>
      <c r="O3440" s="349"/>
      <c r="P3440" s="350"/>
      <c r="Q3440" s="349"/>
      <c r="R3440" s="349"/>
      <c r="S3440" s="349"/>
      <c r="T3440" s="349"/>
    </row>
    <row r="3441" spans="12:20" x14ac:dyDescent="0.25">
      <c r="L3441" s="349"/>
      <c r="M3441" s="349"/>
      <c r="N3441" s="349"/>
      <c r="O3441" s="349"/>
      <c r="P3441" s="350"/>
      <c r="Q3441" s="349"/>
      <c r="R3441" s="349"/>
      <c r="S3441" s="349"/>
      <c r="T3441" s="349"/>
    </row>
    <row r="3442" spans="12:20" x14ac:dyDescent="0.25">
      <c r="L3442" s="349"/>
      <c r="M3442" s="349"/>
      <c r="N3442" s="349"/>
      <c r="O3442" s="349"/>
      <c r="P3442" s="350"/>
      <c r="Q3442" s="349"/>
      <c r="R3442" s="349"/>
      <c r="S3442" s="349"/>
      <c r="T3442" s="349"/>
    </row>
    <row r="3443" spans="12:20" x14ac:dyDescent="0.25">
      <c r="L3443" s="349"/>
      <c r="M3443" s="349"/>
      <c r="N3443" s="349"/>
      <c r="O3443" s="349"/>
      <c r="P3443" s="350"/>
      <c r="Q3443" s="349"/>
      <c r="R3443" s="349"/>
      <c r="S3443" s="349"/>
      <c r="T3443" s="349"/>
    </row>
    <row r="3444" spans="12:20" x14ac:dyDescent="0.25">
      <c r="L3444" s="349"/>
      <c r="M3444" s="349"/>
      <c r="N3444" s="349"/>
      <c r="O3444" s="349"/>
      <c r="P3444" s="350"/>
      <c r="Q3444" s="349"/>
      <c r="R3444" s="349"/>
      <c r="S3444" s="349"/>
      <c r="T3444" s="349"/>
    </row>
    <row r="3445" spans="12:20" x14ac:dyDescent="0.25">
      <c r="L3445" s="349"/>
      <c r="M3445" s="349"/>
      <c r="N3445" s="349"/>
      <c r="O3445" s="349"/>
      <c r="P3445" s="350"/>
      <c r="Q3445" s="349"/>
      <c r="R3445" s="349"/>
      <c r="S3445" s="349"/>
      <c r="T3445" s="349"/>
    </row>
    <row r="3446" spans="12:20" x14ac:dyDescent="0.25">
      <c r="L3446" s="349"/>
      <c r="M3446" s="349"/>
      <c r="N3446" s="349"/>
      <c r="O3446" s="349"/>
      <c r="P3446" s="350"/>
      <c r="Q3446" s="349"/>
      <c r="R3446" s="349"/>
      <c r="S3446" s="349"/>
      <c r="T3446" s="349"/>
    </row>
    <row r="3447" spans="12:20" x14ac:dyDescent="0.25">
      <c r="L3447" s="349"/>
      <c r="M3447" s="349"/>
      <c r="N3447" s="349"/>
      <c r="O3447" s="349"/>
      <c r="P3447" s="350"/>
      <c r="Q3447" s="349"/>
      <c r="R3447" s="349"/>
      <c r="S3447" s="349"/>
      <c r="T3447" s="349"/>
    </row>
    <row r="3448" spans="12:20" x14ac:dyDescent="0.25">
      <c r="L3448" s="349"/>
      <c r="M3448" s="349"/>
      <c r="N3448" s="349"/>
      <c r="O3448" s="349"/>
      <c r="P3448" s="350"/>
      <c r="Q3448" s="349"/>
      <c r="R3448" s="349"/>
      <c r="S3448" s="349"/>
      <c r="T3448" s="349"/>
    </row>
    <row r="3449" spans="12:20" x14ac:dyDescent="0.25">
      <c r="L3449" s="349"/>
      <c r="M3449" s="349"/>
      <c r="N3449" s="349"/>
      <c r="O3449" s="349"/>
      <c r="P3449" s="350"/>
      <c r="Q3449" s="349"/>
      <c r="R3449" s="349"/>
      <c r="S3449" s="349"/>
      <c r="T3449" s="349"/>
    </row>
    <row r="3450" spans="12:20" x14ac:dyDescent="0.25">
      <c r="L3450" s="349"/>
      <c r="M3450" s="349"/>
      <c r="N3450" s="349"/>
      <c r="O3450" s="349"/>
      <c r="P3450" s="350"/>
      <c r="Q3450" s="349"/>
      <c r="R3450" s="349"/>
      <c r="S3450" s="349"/>
      <c r="T3450" s="349"/>
    </row>
    <row r="3451" spans="12:20" x14ac:dyDescent="0.25">
      <c r="L3451" s="349"/>
      <c r="M3451" s="349"/>
      <c r="N3451" s="349"/>
      <c r="O3451" s="349"/>
      <c r="P3451" s="350"/>
      <c r="Q3451" s="349"/>
      <c r="R3451" s="349"/>
      <c r="S3451" s="349"/>
      <c r="T3451" s="349"/>
    </row>
    <row r="3452" spans="12:20" x14ac:dyDescent="0.25">
      <c r="L3452" s="349"/>
      <c r="M3452" s="349"/>
      <c r="N3452" s="349"/>
      <c r="O3452" s="349"/>
      <c r="P3452" s="350"/>
      <c r="Q3452" s="349"/>
      <c r="R3452" s="349"/>
      <c r="S3452" s="349"/>
      <c r="T3452" s="349"/>
    </row>
    <row r="3453" spans="12:20" x14ac:dyDescent="0.25">
      <c r="L3453" s="349"/>
      <c r="M3453" s="349"/>
      <c r="N3453" s="349"/>
      <c r="O3453" s="349"/>
      <c r="P3453" s="350"/>
      <c r="Q3453" s="349"/>
      <c r="R3453" s="349"/>
      <c r="S3453" s="349"/>
      <c r="T3453" s="349"/>
    </row>
    <row r="3454" spans="12:20" x14ac:dyDescent="0.25">
      <c r="L3454" s="349"/>
      <c r="M3454" s="349"/>
      <c r="N3454" s="349"/>
      <c r="O3454" s="349"/>
      <c r="P3454" s="350"/>
      <c r="Q3454" s="349"/>
      <c r="R3454" s="349"/>
      <c r="S3454" s="349"/>
      <c r="T3454" s="349"/>
    </row>
    <row r="3455" spans="12:20" x14ac:dyDescent="0.25">
      <c r="L3455" s="349"/>
      <c r="M3455" s="349"/>
      <c r="N3455" s="349"/>
      <c r="O3455" s="349"/>
      <c r="P3455" s="350"/>
      <c r="Q3455" s="349"/>
      <c r="R3455" s="349"/>
      <c r="S3455" s="349"/>
      <c r="T3455" s="349"/>
    </row>
    <row r="3456" spans="12:20" x14ac:dyDescent="0.25">
      <c r="L3456" s="349"/>
      <c r="M3456" s="349"/>
      <c r="N3456" s="349"/>
      <c r="O3456" s="349"/>
      <c r="P3456" s="350"/>
      <c r="Q3456" s="349"/>
      <c r="R3456" s="349"/>
      <c r="S3456" s="349"/>
      <c r="T3456" s="349"/>
    </row>
    <row r="3457" spans="12:20" x14ac:dyDescent="0.25">
      <c r="L3457" s="349"/>
      <c r="M3457" s="349"/>
      <c r="N3457" s="349"/>
      <c r="O3457" s="349"/>
      <c r="P3457" s="350"/>
      <c r="Q3457" s="349"/>
      <c r="R3457" s="349"/>
      <c r="S3457" s="349"/>
      <c r="T3457" s="349"/>
    </row>
    <row r="3458" spans="12:20" x14ac:dyDescent="0.25">
      <c r="L3458" s="349"/>
      <c r="M3458" s="349"/>
      <c r="N3458" s="349"/>
      <c r="O3458" s="349"/>
      <c r="P3458" s="350"/>
      <c r="Q3458" s="349"/>
      <c r="R3458" s="349"/>
      <c r="S3458" s="349"/>
      <c r="T3458" s="349"/>
    </row>
    <row r="3459" spans="12:20" x14ac:dyDescent="0.25">
      <c r="L3459" s="349"/>
      <c r="M3459" s="349"/>
      <c r="N3459" s="349"/>
      <c r="O3459" s="349"/>
      <c r="P3459" s="350"/>
      <c r="Q3459" s="349"/>
      <c r="R3459" s="349"/>
      <c r="S3459" s="349"/>
      <c r="T3459" s="349"/>
    </row>
    <row r="3460" spans="12:20" x14ac:dyDescent="0.25">
      <c r="L3460" s="349"/>
      <c r="M3460" s="349"/>
      <c r="N3460" s="349"/>
      <c r="O3460" s="349"/>
      <c r="P3460" s="350"/>
      <c r="Q3460" s="349"/>
      <c r="R3460" s="349"/>
      <c r="S3460" s="349"/>
      <c r="T3460" s="349"/>
    </row>
    <row r="3461" spans="12:20" x14ac:dyDescent="0.25">
      <c r="L3461" s="349"/>
      <c r="M3461" s="349"/>
      <c r="N3461" s="349"/>
      <c r="O3461" s="349"/>
      <c r="P3461" s="350"/>
      <c r="Q3461" s="349"/>
      <c r="R3461" s="349"/>
      <c r="S3461" s="349"/>
      <c r="T3461" s="349"/>
    </row>
    <row r="3462" spans="12:20" x14ac:dyDescent="0.25">
      <c r="L3462" s="349"/>
      <c r="M3462" s="349"/>
      <c r="N3462" s="349"/>
      <c r="O3462" s="349"/>
      <c r="P3462" s="350"/>
      <c r="Q3462" s="349"/>
      <c r="R3462" s="349"/>
      <c r="S3462" s="349"/>
      <c r="T3462" s="349"/>
    </row>
    <row r="3463" spans="12:20" x14ac:dyDescent="0.25">
      <c r="L3463" s="349"/>
      <c r="M3463" s="349"/>
      <c r="N3463" s="349"/>
      <c r="O3463" s="349"/>
      <c r="P3463" s="350"/>
      <c r="Q3463" s="349"/>
      <c r="R3463" s="349"/>
      <c r="S3463" s="349"/>
      <c r="T3463" s="349"/>
    </row>
    <row r="3464" spans="12:20" x14ac:dyDescent="0.25">
      <c r="L3464" s="349"/>
      <c r="M3464" s="349"/>
      <c r="N3464" s="349"/>
      <c r="O3464" s="349"/>
      <c r="P3464" s="350"/>
      <c r="Q3464" s="349"/>
      <c r="R3464" s="349"/>
      <c r="S3464" s="349"/>
      <c r="T3464" s="349"/>
    </row>
    <row r="3465" spans="12:20" x14ac:dyDescent="0.25">
      <c r="L3465" s="349"/>
      <c r="M3465" s="349"/>
      <c r="N3465" s="349"/>
      <c r="O3465" s="349"/>
      <c r="P3465" s="350"/>
      <c r="Q3465" s="349"/>
      <c r="R3465" s="349"/>
      <c r="S3465" s="349"/>
      <c r="T3465" s="349"/>
    </row>
    <row r="3466" spans="12:20" x14ac:dyDescent="0.25">
      <c r="L3466" s="349"/>
      <c r="M3466" s="349"/>
      <c r="N3466" s="349"/>
      <c r="O3466" s="349"/>
      <c r="P3466" s="350"/>
      <c r="Q3466" s="349"/>
      <c r="R3466" s="349"/>
      <c r="S3466" s="349"/>
      <c r="T3466" s="349"/>
    </row>
    <row r="3467" spans="12:20" x14ac:dyDescent="0.25">
      <c r="L3467" s="349"/>
      <c r="M3467" s="349"/>
      <c r="N3467" s="349"/>
      <c r="O3467" s="349"/>
      <c r="P3467" s="350"/>
      <c r="Q3467" s="349"/>
      <c r="R3467" s="349"/>
      <c r="S3467" s="349"/>
      <c r="T3467" s="349"/>
    </row>
    <row r="3468" spans="12:20" x14ac:dyDescent="0.25">
      <c r="L3468" s="349"/>
      <c r="M3468" s="349"/>
      <c r="N3468" s="349"/>
      <c r="O3468" s="349"/>
      <c r="P3468" s="350"/>
      <c r="Q3468" s="349"/>
      <c r="R3468" s="349"/>
      <c r="S3468" s="349"/>
      <c r="T3468" s="349"/>
    </row>
    <row r="3469" spans="12:20" x14ac:dyDescent="0.25">
      <c r="L3469" s="349"/>
      <c r="M3469" s="349"/>
      <c r="N3469" s="349"/>
      <c r="O3469" s="349"/>
      <c r="P3469" s="350"/>
      <c r="Q3469" s="349"/>
      <c r="R3469" s="349"/>
      <c r="S3469" s="349"/>
      <c r="T3469" s="349"/>
    </row>
    <row r="3470" spans="12:20" x14ac:dyDescent="0.25">
      <c r="L3470" s="349"/>
      <c r="M3470" s="349"/>
      <c r="N3470" s="349"/>
      <c r="O3470" s="349"/>
      <c r="P3470" s="350"/>
      <c r="Q3470" s="349"/>
      <c r="R3470" s="349"/>
      <c r="S3470" s="349"/>
      <c r="T3470" s="349"/>
    </row>
    <row r="3471" spans="12:20" x14ac:dyDescent="0.25">
      <c r="L3471" s="349"/>
      <c r="M3471" s="349"/>
      <c r="N3471" s="349"/>
      <c r="O3471" s="349"/>
      <c r="P3471" s="350"/>
      <c r="Q3471" s="349"/>
      <c r="R3471" s="349"/>
      <c r="S3471" s="349"/>
      <c r="T3471" s="349"/>
    </row>
    <row r="3472" spans="12:20" x14ac:dyDescent="0.25">
      <c r="L3472" s="349"/>
      <c r="M3472" s="349"/>
      <c r="N3472" s="349"/>
      <c r="O3472" s="349"/>
      <c r="P3472" s="350"/>
      <c r="Q3472" s="349"/>
      <c r="R3472" s="349"/>
      <c r="S3472" s="349"/>
      <c r="T3472" s="349"/>
    </row>
    <row r="3473" spans="12:20" x14ac:dyDescent="0.25">
      <c r="L3473" s="349"/>
      <c r="M3473" s="349"/>
      <c r="N3473" s="349"/>
      <c r="O3473" s="349"/>
      <c r="P3473" s="350"/>
      <c r="Q3473" s="349"/>
      <c r="R3473" s="349"/>
      <c r="S3473" s="349"/>
      <c r="T3473" s="349"/>
    </row>
    <row r="3474" spans="12:20" x14ac:dyDescent="0.25">
      <c r="L3474" s="349"/>
      <c r="M3474" s="349"/>
      <c r="N3474" s="349"/>
      <c r="O3474" s="349"/>
      <c r="P3474" s="350"/>
      <c r="Q3474" s="349"/>
      <c r="R3474" s="349"/>
      <c r="S3474" s="349"/>
      <c r="T3474" s="349"/>
    </row>
    <row r="3475" spans="12:20" x14ac:dyDescent="0.25">
      <c r="L3475" s="349"/>
      <c r="M3475" s="349"/>
      <c r="N3475" s="349"/>
      <c r="O3475" s="349"/>
      <c r="P3475" s="350"/>
      <c r="Q3475" s="349"/>
      <c r="R3475" s="349"/>
      <c r="S3475" s="349"/>
      <c r="T3475" s="349"/>
    </row>
    <row r="3476" spans="12:20" x14ac:dyDescent="0.25">
      <c r="L3476" s="349"/>
      <c r="M3476" s="349"/>
      <c r="N3476" s="349"/>
      <c r="O3476" s="349"/>
      <c r="P3476" s="350"/>
      <c r="Q3476" s="349"/>
      <c r="R3476" s="349"/>
      <c r="S3476" s="349"/>
      <c r="T3476" s="349"/>
    </row>
    <row r="3477" spans="12:20" x14ac:dyDescent="0.25">
      <c r="L3477" s="349"/>
      <c r="M3477" s="349"/>
      <c r="N3477" s="349"/>
      <c r="O3477" s="349"/>
      <c r="P3477" s="350"/>
      <c r="Q3477" s="349"/>
      <c r="R3477" s="349"/>
      <c r="S3477" s="349"/>
      <c r="T3477" s="349"/>
    </row>
    <row r="3478" spans="12:20" x14ac:dyDescent="0.25">
      <c r="L3478" s="349"/>
      <c r="M3478" s="349"/>
      <c r="N3478" s="349"/>
      <c r="O3478" s="349"/>
      <c r="P3478" s="350"/>
      <c r="Q3478" s="349"/>
      <c r="R3478" s="349"/>
      <c r="S3478" s="349"/>
      <c r="T3478" s="349"/>
    </row>
    <row r="3479" spans="12:20" x14ac:dyDescent="0.25">
      <c r="L3479" s="349"/>
      <c r="M3479" s="349"/>
      <c r="N3479" s="349"/>
      <c r="O3479" s="349"/>
      <c r="P3479" s="350"/>
      <c r="Q3479" s="349"/>
      <c r="R3479" s="349"/>
      <c r="S3479" s="349"/>
      <c r="T3479" s="349"/>
    </row>
    <row r="3480" spans="12:20" x14ac:dyDescent="0.25">
      <c r="L3480" s="349"/>
      <c r="M3480" s="349"/>
      <c r="N3480" s="349"/>
      <c r="O3480" s="349"/>
      <c r="P3480" s="350"/>
      <c r="Q3480" s="349"/>
      <c r="R3480" s="349"/>
      <c r="S3480" s="349"/>
      <c r="T3480" s="349"/>
    </row>
    <row r="3481" spans="12:20" x14ac:dyDescent="0.25">
      <c r="L3481" s="349"/>
      <c r="M3481" s="349"/>
      <c r="N3481" s="349"/>
      <c r="O3481" s="349"/>
      <c r="P3481" s="350"/>
      <c r="Q3481" s="349"/>
      <c r="R3481" s="349"/>
      <c r="S3481" s="349"/>
      <c r="T3481" s="349"/>
    </row>
    <row r="3482" spans="12:20" x14ac:dyDescent="0.25">
      <c r="L3482" s="349"/>
      <c r="M3482" s="349"/>
      <c r="N3482" s="349"/>
      <c r="O3482" s="349"/>
      <c r="P3482" s="350"/>
      <c r="Q3482" s="349"/>
      <c r="R3482" s="349"/>
      <c r="S3482" s="349"/>
      <c r="T3482" s="349"/>
    </row>
    <row r="3483" spans="12:20" x14ac:dyDescent="0.25">
      <c r="L3483" s="349"/>
      <c r="M3483" s="349"/>
      <c r="N3483" s="349"/>
      <c r="O3483" s="349"/>
      <c r="P3483" s="350"/>
      <c r="Q3483" s="349"/>
      <c r="R3483" s="349"/>
      <c r="S3483" s="349"/>
      <c r="T3483" s="349"/>
    </row>
    <row r="3484" spans="12:20" x14ac:dyDescent="0.25">
      <c r="L3484" s="349"/>
      <c r="M3484" s="349"/>
      <c r="N3484" s="349"/>
      <c r="O3484" s="349"/>
      <c r="P3484" s="350"/>
      <c r="Q3484" s="349"/>
      <c r="R3484" s="349"/>
      <c r="S3484" s="349"/>
      <c r="T3484" s="349"/>
    </row>
    <row r="3485" spans="12:20" x14ac:dyDescent="0.25">
      <c r="L3485" s="349"/>
      <c r="M3485" s="349"/>
      <c r="N3485" s="349"/>
      <c r="O3485" s="349"/>
      <c r="P3485" s="350"/>
      <c r="Q3485" s="349"/>
      <c r="R3485" s="349"/>
      <c r="S3485" s="349"/>
      <c r="T3485" s="349"/>
    </row>
    <row r="3486" spans="12:20" x14ac:dyDescent="0.25">
      <c r="L3486" s="349"/>
      <c r="M3486" s="349"/>
      <c r="N3486" s="349"/>
      <c r="O3486" s="349"/>
      <c r="P3486" s="350"/>
      <c r="Q3486" s="349"/>
      <c r="R3486" s="349"/>
      <c r="S3486" s="349"/>
      <c r="T3486" s="349"/>
    </row>
    <row r="3487" spans="12:20" x14ac:dyDescent="0.25">
      <c r="L3487" s="349"/>
      <c r="M3487" s="349"/>
      <c r="N3487" s="349"/>
      <c r="O3487" s="349"/>
      <c r="P3487" s="350"/>
      <c r="Q3487" s="349"/>
      <c r="R3487" s="349"/>
      <c r="S3487" s="349"/>
      <c r="T3487" s="349"/>
    </row>
    <row r="3488" spans="12:20" x14ac:dyDescent="0.25">
      <c r="L3488" s="349"/>
      <c r="M3488" s="349"/>
      <c r="N3488" s="349"/>
      <c r="O3488" s="349"/>
      <c r="P3488" s="350"/>
      <c r="Q3488" s="349"/>
      <c r="R3488" s="349"/>
      <c r="S3488" s="349"/>
      <c r="T3488" s="349"/>
    </row>
    <row r="3489" spans="12:20" x14ac:dyDescent="0.25">
      <c r="L3489" s="349"/>
      <c r="M3489" s="349"/>
      <c r="N3489" s="349"/>
      <c r="O3489" s="349"/>
      <c r="P3489" s="350"/>
      <c r="Q3489" s="349"/>
      <c r="R3489" s="349"/>
      <c r="S3489" s="349"/>
      <c r="T3489" s="349"/>
    </row>
    <row r="3490" spans="12:20" x14ac:dyDescent="0.25">
      <c r="L3490" s="349"/>
      <c r="M3490" s="349"/>
      <c r="N3490" s="349"/>
      <c r="O3490" s="349"/>
      <c r="P3490" s="350"/>
      <c r="Q3490" s="349"/>
      <c r="R3490" s="349"/>
      <c r="S3490" s="349"/>
      <c r="T3490" s="349"/>
    </row>
    <row r="3491" spans="12:20" x14ac:dyDescent="0.25">
      <c r="L3491" s="349"/>
      <c r="M3491" s="349"/>
      <c r="N3491" s="349"/>
      <c r="O3491" s="349"/>
      <c r="P3491" s="350"/>
      <c r="Q3491" s="349"/>
      <c r="R3491" s="349"/>
      <c r="S3491" s="349"/>
      <c r="T3491" s="349"/>
    </row>
    <row r="3492" spans="12:20" x14ac:dyDescent="0.25">
      <c r="L3492" s="349"/>
      <c r="M3492" s="349"/>
      <c r="N3492" s="349"/>
      <c r="O3492" s="349"/>
      <c r="P3492" s="350"/>
      <c r="Q3492" s="349"/>
      <c r="R3492" s="349"/>
      <c r="S3492" s="349"/>
      <c r="T3492" s="349"/>
    </row>
    <row r="3493" spans="12:20" x14ac:dyDescent="0.25">
      <c r="L3493" s="349"/>
      <c r="M3493" s="349"/>
      <c r="N3493" s="349"/>
      <c r="O3493" s="349"/>
      <c r="P3493" s="350"/>
      <c r="Q3493" s="349"/>
      <c r="R3493" s="349"/>
      <c r="S3493" s="349"/>
      <c r="T3493" s="349"/>
    </row>
    <row r="3494" spans="12:20" x14ac:dyDescent="0.25">
      <c r="L3494" s="349"/>
      <c r="M3494" s="349"/>
      <c r="N3494" s="349"/>
      <c r="O3494" s="349"/>
      <c r="P3494" s="350"/>
      <c r="Q3494" s="349"/>
      <c r="R3494" s="349"/>
      <c r="S3494" s="349"/>
      <c r="T3494" s="349"/>
    </row>
    <row r="3495" spans="12:20" x14ac:dyDescent="0.25">
      <c r="L3495" s="349"/>
      <c r="M3495" s="349"/>
      <c r="N3495" s="349"/>
      <c r="O3495" s="349"/>
      <c r="P3495" s="350"/>
      <c r="Q3495" s="349"/>
      <c r="R3495" s="349"/>
      <c r="S3495" s="349"/>
      <c r="T3495" s="349"/>
    </row>
    <row r="3496" spans="12:20" x14ac:dyDescent="0.25">
      <c r="L3496" s="349"/>
      <c r="M3496" s="349"/>
      <c r="N3496" s="349"/>
      <c r="O3496" s="349"/>
      <c r="P3496" s="350"/>
      <c r="Q3496" s="349"/>
      <c r="R3496" s="349"/>
      <c r="S3496" s="349"/>
      <c r="T3496" s="349"/>
    </row>
    <row r="3497" spans="12:20" x14ac:dyDescent="0.25">
      <c r="L3497" s="349"/>
      <c r="M3497" s="349"/>
      <c r="N3497" s="349"/>
      <c r="O3497" s="349"/>
      <c r="P3497" s="350"/>
      <c r="Q3497" s="349"/>
      <c r="R3497" s="349"/>
      <c r="S3497" s="349"/>
      <c r="T3497" s="349"/>
    </row>
    <row r="3498" spans="12:20" x14ac:dyDescent="0.25">
      <c r="L3498" s="349"/>
      <c r="M3498" s="349"/>
      <c r="N3498" s="349"/>
      <c r="O3498" s="349"/>
      <c r="P3498" s="350"/>
      <c r="Q3498" s="349"/>
      <c r="R3498" s="349"/>
      <c r="S3498" s="349"/>
      <c r="T3498" s="349"/>
    </row>
    <row r="3499" spans="12:20" x14ac:dyDescent="0.25">
      <c r="L3499" s="349"/>
      <c r="M3499" s="349"/>
      <c r="N3499" s="349"/>
      <c r="O3499" s="349"/>
      <c r="P3499" s="350"/>
      <c r="Q3499" s="349"/>
      <c r="R3499" s="349"/>
      <c r="S3499" s="349"/>
      <c r="T3499" s="349"/>
    </row>
    <row r="3500" spans="12:20" x14ac:dyDescent="0.25">
      <c r="L3500" s="349"/>
      <c r="M3500" s="349"/>
      <c r="N3500" s="349"/>
      <c r="O3500" s="349"/>
      <c r="P3500" s="350"/>
      <c r="Q3500" s="349"/>
      <c r="R3500" s="349"/>
      <c r="S3500" s="349"/>
      <c r="T3500" s="349"/>
    </row>
    <row r="3501" spans="12:20" x14ac:dyDescent="0.25">
      <c r="L3501" s="349"/>
      <c r="M3501" s="349"/>
      <c r="N3501" s="349"/>
      <c r="O3501" s="349"/>
      <c r="P3501" s="350"/>
      <c r="Q3501" s="349"/>
      <c r="R3501" s="349"/>
      <c r="S3501" s="349"/>
      <c r="T3501" s="349"/>
    </row>
    <row r="3502" spans="12:20" x14ac:dyDescent="0.25">
      <c r="L3502" s="349"/>
      <c r="M3502" s="349"/>
      <c r="N3502" s="349"/>
      <c r="O3502" s="349"/>
      <c r="P3502" s="350"/>
      <c r="Q3502" s="349"/>
      <c r="R3502" s="349"/>
      <c r="S3502" s="349"/>
      <c r="T3502" s="349"/>
    </row>
    <row r="3503" spans="12:20" x14ac:dyDescent="0.25">
      <c r="L3503" s="349"/>
      <c r="M3503" s="349"/>
      <c r="N3503" s="349"/>
      <c r="O3503" s="349"/>
      <c r="P3503" s="350"/>
      <c r="Q3503" s="349"/>
      <c r="R3503" s="349"/>
      <c r="S3503" s="349"/>
      <c r="T3503" s="349"/>
    </row>
    <row r="3504" spans="12:20" x14ac:dyDescent="0.25">
      <c r="L3504" s="349"/>
      <c r="M3504" s="349"/>
      <c r="N3504" s="349"/>
      <c r="O3504" s="349"/>
      <c r="P3504" s="350"/>
      <c r="Q3504" s="349"/>
      <c r="R3504" s="349"/>
      <c r="S3504" s="349"/>
      <c r="T3504" s="349"/>
    </row>
    <row r="3505" spans="12:20" x14ac:dyDescent="0.25">
      <c r="L3505" s="349"/>
      <c r="M3505" s="349"/>
      <c r="N3505" s="349"/>
      <c r="O3505" s="349"/>
      <c r="P3505" s="350"/>
      <c r="Q3505" s="349"/>
      <c r="R3505" s="349"/>
      <c r="S3505" s="349"/>
      <c r="T3505" s="349"/>
    </row>
    <row r="3506" spans="12:20" x14ac:dyDescent="0.25">
      <c r="L3506" s="349"/>
      <c r="M3506" s="349"/>
      <c r="N3506" s="349"/>
      <c r="O3506" s="349"/>
      <c r="P3506" s="350"/>
      <c r="Q3506" s="349"/>
      <c r="R3506" s="349"/>
      <c r="S3506" s="349"/>
      <c r="T3506" s="349"/>
    </row>
    <row r="3507" spans="12:20" x14ac:dyDescent="0.25">
      <c r="L3507" s="349"/>
      <c r="M3507" s="349"/>
      <c r="N3507" s="349"/>
      <c r="O3507" s="349"/>
      <c r="P3507" s="350"/>
      <c r="Q3507" s="349"/>
      <c r="R3507" s="349"/>
      <c r="S3507" s="349"/>
      <c r="T3507" s="349"/>
    </row>
    <row r="3508" spans="12:20" x14ac:dyDescent="0.25">
      <c r="L3508" s="349"/>
      <c r="M3508" s="349"/>
      <c r="N3508" s="349"/>
      <c r="O3508" s="349"/>
      <c r="P3508" s="350"/>
      <c r="Q3508" s="349"/>
      <c r="R3508" s="349"/>
      <c r="S3508" s="349"/>
      <c r="T3508" s="349"/>
    </row>
    <row r="3509" spans="12:20" x14ac:dyDescent="0.25">
      <c r="L3509" s="349"/>
      <c r="M3509" s="349"/>
      <c r="N3509" s="349"/>
      <c r="O3509" s="349"/>
      <c r="P3509" s="350"/>
      <c r="Q3509" s="349"/>
      <c r="R3509" s="349"/>
      <c r="S3509" s="349"/>
      <c r="T3509" s="349"/>
    </row>
    <row r="3510" spans="12:20" x14ac:dyDescent="0.25">
      <c r="L3510" s="349"/>
      <c r="M3510" s="349"/>
      <c r="N3510" s="349"/>
      <c r="O3510" s="349"/>
      <c r="P3510" s="350"/>
      <c r="Q3510" s="349"/>
      <c r="R3510" s="349"/>
      <c r="S3510" s="349"/>
      <c r="T3510" s="349"/>
    </row>
    <row r="3511" spans="12:20" x14ac:dyDescent="0.25">
      <c r="L3511" s="349"/>
      <c r="M3511" s="349"/>
      <c r="N3511" s="349"/>
      <c r="O3511" s="349"/>
      <c r="P3511" s="350"/>
      <c r="Q3511" s="349"/>
      <c r="R3511" s="349"/>
      <c r="S3511" s="349"/>
      <c r="T3511" s="349"/>
    </row>
    <row r="3512" spans="12:20" x14ac:dyDescent="0.25">
      <c r="L3512" s="349"/>
      <c r="M3512" s="349"/>
      <c r="N3512" s="349"/>
      <c r="O3512" s="349"/>
      <c r="P3512" s="350"/>
      <c r="Q3512" s="349"/>
      <c r="R3512" s="349"/>
      <c r="S3512" s="349"/>
      <c r="T3512" s="349"/>
    </row>
    <row r="3513" spans="12:20" x14ac:dyDescent="0.25">
      <c r="L3513" s="349"/>
      <c r="M3513" s="349"/>
      <c r="N3513" s="349"/>
      <c r="O3513" s="349"/>
      <c r="P3513" s="350"/>
      <c r="Q3513" s="349"/>
      <c r="R3513" s="349"/>
      <c r="S3513" s="349"/>
      <c r="T3513" s="349"/>
    </row>
    <row r="3514" spans="12:20" x14ac:dyDescent="0.25">
      <c r="L3514" s="349"/>
      <c r="M3514" s="349"/>
      <c r="N3514" s="349"/>
      <c r="O3514" s="349"/>
      <c r="P3514" s="350"/>
      <c r="Q3514" s="349"/>
      <c r="R3514" s="349"/>
      <c r="S3514" s="349"/>
      <c r="T3514" s="349"/>
    </row>
    <row r="3515" spans="12:20" x14ac:dyDescent="0.25">
      <c r="L3515" s="349"/>
      <c r="M3515" s="349"/>
      <c r="N3515" s="349"/>
      <c r="O3515" s="349"/>
      <c r="P3515" s="350"/>
      <c r="Q3515" s="349"/>
      <c r="R3515" s="349"/>
      <c r="S3515" s="349"/>
      <c r="T3515" s="349"/>
    </row>
    <row r="3516" spans="12:20" x14ac:dyDescent="0.25">
      <c r="L3516" s="349"/>
      <c r="M3516" s="349"/>
      <c r="N3516" s="349"/>
      <c r="O3516" s="349"/>
      <c r="P3516" s="350"/>
      <c r="Q3516" s="349"/>
      <c r="R3516" s="349"/>
      <c r="S3516" s="349"/>
      <c r="T3516" s="349"/>
    </row>
    <row r="3517" spans="12:20" x14ac:dyDescent="0.25">
      <c r="L3517" s="349"/>
      <c r="M3517" s="349"/>
      <c r="N3517" s="349"/>
      <c r="O3517" s="349"/>
      <c r="P3517" s="350"/>
      <c r="Q3517" s="349"/>
      <c r="R3517" s="349"/>
      <c r="S3517" s="349"/>
      <c r="T3517" s="349"/>
    </row>
    <row r="3518" spans="12:20" x14ac:dyDescent="0.25">
      <c r="L3518" s="349"/>
      <c r="M3518" s="349"/>
      <c r="N3518" s="349"/>
      <c r="O3518" s="349"/>
      <c r="P3518" s="350"/>
      <c r="Q3518" s="349"/>
      <c r="R3518" s="349"/>
      <c r="S3518" s="349"/>
      <c r="T3518" s="349"/>
    </row>
    <row r="3519" spans="12:20" x14ac:dyDescent="0.25">
      <c r="L3519" s="349"/>
      <c r="M3519" s="349"/>
      <c r="N3519" s="349"/>
      <c r="O3519" s="349"/>
      <c r="P3519" s="350"/>
      <c r="Q3519" s="349"/>
      <c r="R3519" s="349"/>
      <c r="S3519" s="349"/>
      <c r="T3519" s="349"/>
    </row>
    <row r="3520" spans="12:20" x14ac:dyDescent="0.25">
      <c r="L3520" s="349"/>
      <c r="M3520" s="349"/>
      <c r="N3520" s="349"/>
      <c r="O3520" s="349"/>
      <c r="P3520" s="350"/>
      <c r="Q3520" s="349"/>
      <c r="R3520" s="349"/>
      <c r="S3520" s="349"/>
      <c r="T3520" s="349"/>
    </row>
    <row r="3521" spans="12:20" x14ac:dyDescent="0.25">
      <c r="L3521" s="349"/>
      <c r="M3521" s="349"/>
      <c r="N3521" s="349"/>
      <c r="O3521" s="349"/>
      <c r="P3521" s="350"/>
      <c r="Q3521" s="349"/>
      <c r="R3521" s="349"/>
      <c r="S3521" s="349"/>
      <c r="T3521" s="349"/>
    </row>
    <row r="3522" spans="12:20" x14ac:dyDescent="0.25">
      <c r="L3522" s="349"/>
      <c r="M3522" s="349"/>
      <c r="N3522" s="349"/>
      <c r="O3522" s="349"/>
      <c r="P3522" s="350"/>
      <c r="Q3522" s="349"/>
      <c r="R3522" s="349"/>
      <c r="S3522" s="349"/>
      <c r="T3522" s="349"/>
    </row>
    <row r="3523" spans="12:20" x14ac:dyDescent="0.25">
      <c r="L3523" s="349"/>
      <c r="M3523" s="349"/>
      <c r="N3523" s="349"/>
      <c r="O3523" s="349"/>
      <c r="P3523" s="350"/>
      <c r="Q3523" s="349"/>
      <c r="R3523" s="349"/>
      <c r="S3523" s="349"/>
      <c r="T3523" s="349"/>
    </row>
    <row r="3524" spans="12:20" x14ac:dyDescent="0.25">
      <c r="L3524" s="349"/>
      <c r="M3524" s="349"/>
      <c r="N3524" s="349"/>
      <c r="O3524" s="349"/>
      <c r="P3524" s="350"/>
      <c r="Q3524" s="349"/>
      <c r="R3524" s="349"/>
      <c r="S3524" s="349"/>
      <c r="T3524" s="349"/>
    </row>
    <row r="3525" spans="12:20" x14ac:dyDescent="0.25">
      <c r="L3525" s="349"/>
      <c r="M3525" s="349"/>
      <c r="N3525" s="349"/>
      <c r="O3525" s="349"/>
      <c r="P3525" s="350"/>
      <c r="Q3525" s="349"/>
      <c r="R3525" s="349"/>
      <c r="S3525" s="349"/>
      <c r="T3525" s="349"/>
    </row>
    <row r="3526" spans="12:20" x14ac:dyDescent="0.25">
      <c r="L3526" s="349"/>
      <c r="M3526" s="349"/>
      <c r="N3526" s="349"/>
      <c r="O3526" s="349"/>
      <c r="P3526" s="350"/>
      <c r="Q3526" s="349"/>
      <c r="R3526" s="349"/>
      <c r="S3526" s="349"/>
      <c r="T3526" s="349"/>
    </row>
    <row r="3527" spans="12:20" x14ac:dyDescent="0.25">
      <c r="L3527" s="349"/>
      <c r="M3527" s="349"/>
      <c r="N3527" s="349"/>
      <c r="O3527" s="349"/>
      <c r="P3527" s="350"/>
      <c r="Q3527" s="349"/>
      <c r="R3527" s="349"/>
      <c r="S3527" s="349"/>
      <c r="T3527" s="349"/>
    </row>
    <row r="3528" spans="12:20" x14ac:dyDescent="0.25">
      <c r="L3528" s="349"/>
      <c r="M3528" s="349"/>
      <c r="N3528" s="349"/>
      <c r="O3528" s="349"/>
      <c r="P3528" s="350"/>
      <c r="Q3528" s="349"/>
      <c r="R3528" s="349"/>
      <c r="S3528" s="349"/>
      <c r="T3528" s="349"/>
    </row>
    <row r="3529" spans="12:20" x14ac:dyDescent="0.25">
      <c r="L3529" s="349"/>
      <c r="M3529" s="349"/>
      <c r="N3529" s="349"/>
      <c r="O3529" s="349"/>
      <c r="P3529" s="350"/>
      <c r="Q3529" s="349"/>
      <c r="R3529" s="349"/>
      <c r="S3529" s="349"/>
      <c r="T3529" s="349"/>
    </row>
    <row r="3530" spans="12:20" x14ac:dyDescent="0.25">
      <c r="L3530" s="349"/>
      <c r="M3530" s="349"/>
      <c r="N3530" s="349"/>
      <c r="O3530" s="349"/>
      <c r="P3530" s="350"/>
      <c r="Q3530" s="349"/>
      <c r="R3530" s="349"/>
      <c r="S3530" s="349"/>
      <c r="T3530" s="349"/>
    </row>
    <row r="3531" spans="12:20" x14ac:dyDescent="0.25">
      <c r="L3531" s="349"/>
      <c r="M3531" s="349"/>
      <c r="N3531" s="349"/>
      <c r="O3531" s="349"/>
      <c r="P3531" s="350"/>
      <c r="Q3531" s="349"/>
      <c r="R3531" s="349"/>
      <c r="S3531" s="349"/>
      <c r="T3531" s="349"/>
    </row>
    <row r="3532" spans="12:20" x14ac:dyDescent="0.25">
      <c r="L3532" s="349"/>
      <c r="M3532" s="349"/>
      <c r="N3532" s="349"/>
      <c r="O3532" s="349"/>
      <c r="P3532" s="350"/>
      <c r="Q3532" s="349"/>
      <c r="R3532" s="349"/>
      <c r="S3532" s="349"/>
      <c r="T3532" s="349"/>
    </row>
    <row r="3533" spans="12:20" x14ac:dyDescent="0.25">
      <c r="L3533" s="349"/>
      <c r="M3533" s="349"/>
      <c r="N3533" s="349"/>
      <c r="O3533" s="349"/>
      <c r="P3533" s="350"/>
      <c r="Q3533" s="349"/>
      <c r="R3533" s="349"/>
      <c r="S3533" s="349"/>
      <c r="T3533" s="349"/>
    </row>
    <row r="3534" spans="12:20" x14ac:dyDescent="0.25">
      <c r="L3534" s="349"/>
      <c r="M3534" s="349"/>
      <c r="N3534" s="349"/>
      <c r="O3534" s="349"/>
      <c r="P3534" s="350"/>
      <c r="Q3534" s="349"/>
      <c r="R3534" s="349"/>
      <c r="S3534" s="349"/>
      <c r="T3534" s="349"/>
    </row>
    <row r="3535" spans="12:20" x14ac:dyDescent="0.25">
      <c r="L3535" s="349"/>
      <c r="M3535" s="349"/>
      <c r="N3535" s="349"/>
      <c r="O3535" s="349"/>
      <c r="P3535" s="350"/>
      <c r="Q3535" s="349"/>
      <c r="R3535" s="349"/>
      <c r="S3535" s="349"/>
      <c r="T3535" s="349"/>
    </row>
    <row r="3536" spans="12:20" x14ac:dyDescent="0.25">
      <c r="L3536" s="349"/>
      <c r="M3536" s="349"/>
      <c r="N3536" s="349"/>
      <c r="O3536" s="349"/>
      <c r="P3536" s="350"/>
      <c r="Q3536" s="349"/>
      <c r="R3536" s="349"/>
      <c r="S3536" s="349"/>
      <c r="T3536" s="349"/>
    </row>
    <row r="3537" spans="12:20" x14ac:dyDescent="0.25">
      <c r="L3537" s="349"/>
      <c r="M3537" s="349"/>
      <c r="N3537" s="349"/>
      <c r="O3537" s="349"/>
      <c r="P3537" s="350"/>
      <c r="Q3537" s="349"/>
      <c r="R3537" s="349"/>
      <c r="S3537" s="349"/>
      <c r="T3537" s="349"/>
    </row>
    <row r="3538" spans="12:20" x14ac:dyDescent="0.25">
      <c r="L3538" s="349"/>
      <c r="M3538" s="349"/>
      <c r="N3538" s="349"/>
      <c r="O3538" s="349"/>
      <c r="P3538" s="350"/>
      <c r="Q3538" s="349"/>
      <c r="R3538" s="349"/>
      <c r="S3538" s="349"/>
      <c r="T3538" s="349"/>
    </row>
    <row r="3539" spans="12:20" x14ac:dyDescent="0.25">
      <c r="L3539" s="349"/>
      <c r="M3539" s="349"/>
      <c r="N3539" s="349"/>
      <c r="O3539" s="349"/>
      <c r="P3539" s="350"/>
      <c r="Q3539" s="349"/>
      <c r="R3539" s="349"/>
      <c r="S3539" s="349"/>
      <c r="T3539" s="349"/>
    </row>
    <row r="3540" spans="12:20" x14ac:dyDescent="0.25">
      <c r="L3540" s="349"/>
      <c r="M3540" s="349"/>
      <c r="N3540" s="349"/>
      <c r="O3540" s="349"/>
      <c r="P3540" s="350"/>
      <c r="Q3540" s="349"/>
      <c r="R3540" s="349"/>
      <c r="S3540" s="349"/>
      <c r="T3540" s="349"/>
    </row>
    <row r="3541" spans="12:20" x14ac:dyDescent="0.25">
      <c r="L3541" s="349"/>
      <c r="M3541" s="349"/>
      <c r="N3541" s="349"/>
      <c r="O3541" s="349"/>
      <c r="P3541" s="350"/>
      <c r="Q3541" s="349"/>
      <c r="R3541" s="349"/>
      <c r="S3541" s="349"/>
      <c r="T3541" s="349"/>
    </row>
    <row r="3542" spans="12:20" x14ac:dyDescent="0.25">
      <c r="L3542" s="349"/>
      <c r="M3542" s="349"/>
      <c r="N3542" s="349"/>
      <c r="O3542" s="349"/>
      <c r="P3542" s="350"/>
      <c r="Q3542" s="349"/>
      <c r="R3542" s="349"/>
      <c r="S3542" s="349"/>
      <c r="T3542" s="349"/>
    </row>
    <row r="3543" spans="12:20" x14ac:dyDescent="0.25">
      <c r="L3543" s="349"/>
      <c r="M3543" s="349"/>
      <c r="N3543" s="349"/>
      <c r="O3543" s="349"/>
      <c r="P3543" s="350"/>
      <c r="Q3543" s="349"/>
      <c r="R3543" s="349"/>
      <c r="S3543" s="349"/>
      <c r="T3543" s="349"/>
    </row>
    <row r="3544" spans="12:20" x14ac:dyDescent="0.25">
      <c r="L3544" s="349"/>
      <c r="M3544" s="349"/>
      <c r="N3544" s="349"/>
      <c r="O3544" s="349"/>
      <c r="P3544" s="350"/>
      <c r="Q3544" s="349"/>
      <c r="R3544" s="349"/>
      <c r="S3544" s="349"/>
      <c r="T3544" s="349"/>
    </row>
    <row r="3545" spans="12:20" x14ac:dyDescent="0.25">
      <c r="L3545" s="349"/>
      <c r="M3545" s="349"/>
      <c r="N3545" s="349"/>
      <c r="O3545" s="349"/>
      <c r="P3545" s="350"/>
      <c r="Q3545" s="349"/>
      <c r="R3545" s="349"/>
      <c r="S3545" s="349"/>
      <c r="T3545" s="349"/>
    </row>
    <row r="3546" spans="12:20" x14ac:dyDescent="0.25">
      <c r="L3546" s="349"/>
      <c r="M3546" s="349"/>
      <c r="N3546" s="349"/>
      <c r="O3546" s="349"/>
      <c r="P3546" s="350"/>
      <c r="Q3546" s="349"/>
      <c r="R3546" s="349"/>
      <c r="S3546" s="349"/>
      <c r="T3546" s="349"/>
    </row>
    <row r="3547" spans="12:20" x14ac:dyDescent="0.25">
      <c r="L3547" s="349"/>
      <c r="M3547" s="349"/>
      <c r="N3547" s="349"/>
      <c r="O3547" s="349"/>
      <c r="P3547" s="350"/>
      <c r="Q3547" s="349"/>
      <c r="R3547" s="349"/>
      <c r="S3547" s="349"/>
      <c r="T3547" s="349"/>
    </row>
    <row r="3548" spans="12:20" x14ac:dyDescent="0.25">
      <c r="L3548" s="349"/>
      <c r="M3548" s="349"/>
      <c r="N3548" s="349"/>
      <c r="O3548" s="349"/>
      <c r="P3548" s="350"/>
      <c r="Q3548" s="349"/>
      <c r="R3548" s="349"/>
      <c r="S3548" s="349"/>
      <c r="T3548" s="349"/>
    </row>
    <row r="3549" spans="12:20" x14ac:dyDescent="0.25">
      <c r="L3549" s="349"/>
      <c r="M3549" s="349"/>
      <c r="N3549" s="349"/>
      <c r="O3549" s="349"/>
      <c r="P3549" s="350"/>
      <c r="Q3549" s="349"/>
      <c r="R3549" s="349"/>
      <c r="S3549" s="349"/>
      <c r="T3549" s="349"/>
    </row>
    <row r="3550" spans="12:20" x14ac:dyDescent="0.25">
      <c r="L3550" s="349"/>
      <c r="M3550" s="349"/>
      <c r="N3550" s="349"/>
      <c r="O3550" s="349"/>
      <c r="P3550" s="350"/>
      <c r="Q3550" s="349"/>
      <c r="R3550" s="349"/>
      <c r="S3550" s="349"/>
      <c r="T3550" s="349"/>
    </row>
    <row r="3551" spans="12:20" x14ac:dyDescent="0.25">
      <c r="L3551" s="349"/>
      <c r="M3551" s="349"/>
      <c r="N3551" s="349"/>
      <c r="O3551" s="349"/>
      <c r="P3551" s="350"/>
      <c r="Q3551" s="349"/>
      <c r="R3551" s="349"/>
      <c r="S3551" s="349"/>
      <c r="T3551" s="349"/>
    </row>
    <row r="3552" spans="12:20" x14ac:dyDescent="0.25">
      <c r="L3552" s="349"/>
      <c r="M3552" s="349"/>
      <c r="N3552" s="349"/>
      <c r="O3552" s="349"/>
      <c r="P3552" s="350"/>
      <c r="Q3552" s="349"/>
      <c r="R3552" s="349"/>
      <c r="S3552" s="349"/>
      <c r="T3552" s="349"/>
    </row>
    <row r="3553" spans="12:20" x14ac:dyDescent="0.25">
      <c r="L3553" s="349"/>
      <c r="M3553" s="349"/>
      <c r="N3553" s="349"/>
      <c r="O3553" s="349"/>
      <c r="P3553" s="350"/>
      <c r="Q3553" s="349"/>
      <c r="R3553" s="349"/>
      <c r="S3553" s="349"/>
      <c r="T3553" s="349"/>
    </row>
    <row r="3554" spans="12:20" x14ac:dyDescent="0.25">
      <c r="L3554" s="349"/>
      <c r="M3554" s="349"/>
      <c r="N3554" s="349"/>
      <c r="O3554" s="349"/>
      <c r="P3554" s="350"/>
      <c r="Q3554" s="349"/>
      <c r="R3554" s="349"/>
      <c r="S3554" s="349"/>
      <c r="T3554" s="349"/>
    </row>
    <row r="3555" spans="12:20" x14ac:dyDescent="0.25">
      <c r="L3555" s="349"/>
      <c r="M3555" s="349"/>
      <c r="N3555" s="349"/>
      <c r="O3555" s="349"/>
      <c r="P3555" s="350"/>
      <c r="Q3555" s="349"/>
      <c r="R3555" s="349"/>
      <c r="S3555" s="349"/>
      <c r="T3555" s="349"/>
    </row>
    <row r="3556" spans="12:20" x14ac:dyDescent="0.25">
      <c r="L3556" s="349"/>
      <c r="M3556" s="349"/>
      <c r="N3556" s="349"/>
      <c r="O3556" s="349"/>
      <c r="P3556" s="350"/>
      <c r="Q3556" s="349"/>
      <c r="R3556" s="349"/>
      <c r="S3556" s="349"/>
      <c r="T3556" s="349"/>
    </row>
    <row r="3557" spans="12:20" x14ac:dyDescent="0.25">
      <c r="L3557" s="349"/>
      <c r="M3557" s="349"/>
      <c r="N3557" s="349"/>
      <c r="O3557" s="349"/>
      <c r="P3557" s="350"/>
      <c r="Q3557" s="349"/>
      <c r="R3557" s="349"/>
      <c r="S3557" s="349"/>
      <c r="T3557" s="349"/>
    </row>
    <row r="3558" spans="12:20" x14ac:dyDescent="0.25">
      <c r="L3558" s="349"/>
      <c r="M3558" s="349"/>
      <c r="N3558" s="349"/>
      <c r="O3558" s="349"/>
      <c r="P3558" s="350"/>
      <c r="Q3558" s="349"/>
      <c r="R3558" s="349"/>
      <c r="S3558" s="349"/>
      <c r="T3558" s="349"/>
    </row>
    <row r="3559" spans="12:20" x14ac:dyDescent="0.25">
      <c r="L3559" s="349"/>
      <c r="M3559" s="349"/>
      <c r="N3559" s="349"/>
      <c r="O3559" s="349"/>
      <c r="P3559" s="350"/>
      <c r="Q3559" s="349"/>
      <c r="R3559" s="349"/>
      <c r="S3559" s="349"/>
      <c r="T3559" s="349"/>
    </row>
    <row r="3560" spans="12:20" x14ac:dyDescent="0.25">
      <c r="L3560" s="349"/>
      <c r="M3560" s="349"/>
      <c r="N3560" s="349"/>
      <c r="O3560" s="349"/>
      <c r="P3560" s="350"/>
      <c r="Q3560" s="349"/>
      <c r="R3560" s="349"/>
      <c r="S3560" s="349"/>
      <c r="T3560" s="349"/>
    </row>
    <row r="3561" spans="12:20" x14ac:dyDescent="0.25">
      <c r="L3561" s="349"/>
      <c r="M3561" s="349"/>
      <c r="N3561" s="349"/>
      <c r="O3561" s="349"/>
      <c r="P3561" s="350"/>
      <c r="Q3561" s="349"/>
      <c r="R3561" s="349"/>
      <c r="S3561" s="349"/>
      <c r="T3561" s="349"/>
    </row>
    <row r="3562" spans="12:20" x14ac:dyDescent="0.25">
      <c r="L3562" s="349"/>
      <c r="M3562" s="349"/>
      <c r="N3562" s="349"/>
      <c r="O3562" s="349"/>
      <c r="P3562" s="350"/>
      <c r="Q3562" s="349"/>
      <c r="R3562" s="349"/>
      <c r="S3562" s="349"/>
      <c r="T3562" s="349"/>
    </row>
    <row r="3563" spans="12:20" x14ac:dyDescent="0.25">
      <c r="L3563" s="349"/>
      <c r="M3563" s="349"/>
      <c r="N3563" s="349"/>
      <c r="O3563" s="349"/>
      <c r="P3563" s="350"/>
      <c r="Q3563" s="349"/>
      <c r="R3563" s="349"/>
      <c r="S3563" s="349"/>
      <c r="T3563" s="349"/>
    </row>
    <row r="3564" spans="12:20" x14ac:dyDescent="0.25">
      <c r="L3564" s="349"/>
      <c r="M3564" s="349"/>
      <c r="N3564" s="349"/>
      <c r="O3564" s="349"/>
      <c r="P3564" s="350"/>
      <c r="Q3564" s="349"/>
      <c r="R3564" s="349"/>
      <c r="S3564" s="349"/>
      <c r="T3564" s="349"/>
    </row>
    <row r="3565" spans="12:20" x14ac:dyDescent="0.25">
      <c r="L3565" s="349"/>
      <c r="M3565" s="349"/>
      <c r="N3565" s="349"/>
      <c r="O3565" s="349"/>
      <c r="P3565" s="350"/>
      <c r="Q3565" s="349"/>
      <c r="R3565" s="349"/>
      <c r="S3565" s="349"/>
      <c r="T3565" s="349"/>
    </row>
    <row r="3566" spans="12:20" x14ac:dyDescent="0.25">
      <c r="L3566" s="349"/>
      <c r="M3566" s="349"/>
      <c r="N3566" s="349"/>
      <c r="O3566" s="349"/>
      <c r="P3566" s="350"/>
      <c r="Q3566" s="349"/>
      <c r="R3566" s="349"/>
      <c r="S3566" s="349"/>
      <c r="T3566" s="349"/>
    </row>
    <row r="3567" spans="12:20" x14ac:dyDescent="0.25">
      <c r="L3567" s="349"/>
      <c r="M3567" s="349"/>
      <c r="N3567" s="349"/>
      <c r="O3567" s="349"/>
      <c r="P3567" s="350"/>
      <c r="Q3567" s="349"/>
      <c r="R3567" s="349"/>
      <c r="S3567" s="349"/>
      <c r="T3567" s="349"/>
    </row>
    <row r="3568" spans="12:20" x14ac:dyDescent="0.25">
      <c r="L3568" s="349"/>
      <c r="M3568" s="349"/>
      <c r="N3568" s="349"/>
      <c r="O3568" s="349"/>
      <c r="P3568" s="350"/>
      <c r="Q3568" s="349"/>
      <c r="R3568" s="349"/>
      <c r="S3568" s="349"/>
      <c r="T3568" s="349"/>
    </row>
    <row r="3569" spans="12:20" x14ac:dyDescent="0.25">
      <c r="L3569" s="349"/>
      <c r="M3569" s="349"/>
      <c r="N3569" s="349"/>
      <c r="O3569" s="349"/>
      <c r="P3569" s="350"/>
      <c r="Q3569" s="349"/>
      <c r="R3569" s="349"/>
      <c r="S3569" s="349"/>
      <c r="T3569" s="349"/>
    </row>
    <row r="3570" spans="12:20" x14ac:dyDescent="0.25">
      <c r="L3570" s="349"/>
      <c r="M3570" s="349"/>
      <c r="N3570" s="349"/>
      <c r="O3570" s="349"/>
      <c r="P3570" s="350"/>
      <c r="Q3570" s="349"/>
      <c r="R3570" s="349"/>
      <c r="S3570" s="349"/>
      <c r="T3570" s="349"/>
    </row>
    <row r="3571" spans="12:20" x14ac:dyDescent="0.25">
      <c r="L3571" s="349"/>
      <c r="M3571" s="349"/>
      <c r="N3571" s="349"/>
      <c r="O3571" s="349"/>
      <c r="P3571" s="350"/>
      <c r="Q3571" s="349"/>
      <c r="R3571" s="349"/>
      <c r="S3571" s="349"/>
      <c r="T3571" s="349"/>
    </row>
    <row r="3572" spans="12:20" x14ac:dyDescent="0.25">
      <c r="L3572" s="349"/>
      <c r="M3572" s="349"/>
      <c r="N3572" s="349"/>
      <c r="O3572" s="349"/>
      <c r="P3572" s="350"/>
      <c r="Q3572" s="349"/>
      <c r="R3572" s="349"/>
      <c r="S3572" s="349"/>
      <c r="T3572" s="349"/>
    </row>
    <row r="3573" spans="12:20" x14ac:dyDescent="0.25">
      <c r="L3573" s="349"/>
      <c r="M3573" s="349"/>
      <c r="N3573" s="349"/>
      <c r="O3573" s="349"/>
      <c r="P3573" s="350"/>
      <c r="Q3573" s="349"/>
      <c r="R3573" s="349"/>
      <c r="S3573" s="349"/>
      <c r="T3573" s="349"/>
    </row>
    <row r="3574" spans="12:20" x14ac:dyDescent="0.25">
      <c r="L3574" s="349"/>
      <c r="M3574" s="349"/>
      <c r="N3574" s="349"/>
      <c r="O3574" s="349"/>
      <c r="P3574" s="350"/>
      <c r="Q3574" s="349"/>
      <c r="R3574" s="349"/>
      <c r="S3574" s="349"/>
      <c r="T3574" s="349"/>
    </row>
    <row r="3575" spans="12:20" x14ac:dyDescent="0.25">
      <c r="L3575" s="349"/>
      <c r="M3575" s="349"/>
      <c r="N3575" s="349"/>
      <c r="O3575" s="349"/>
      <c r="P3575" s="350"/>
      <c r="Q3575" s="349"/>
      <c r="R3575" s="349"/>
      <c r="S3575" s="349"/>
      <c r="T3575" s="349"/>
    </row>
    <row r="3576" spans="12:20" x14ac:dyDescent="0.25">
      <c r="L3576" s="349"/>
      <c r="M3576" s="349"/>
      <c r="N3576" s="349"/>
      <c r="O3576" s="349"/>
      <c r="P3576" s="350"/>
      <c r="Q3576" s="349"/>
      <c r="R3576" s="349"/>
      <c r="S3576" s="349"/>
      <c r="T3576" s="349"/>
    </row>
    <row r="3577" spans="12:20" x14ac:dyDescent="0.25">
      <c r="L3577" s="349"/>
      <c r="M3577" s="349"/>
      <c r="N3577" s="349"/>
      <c r="O3577" s="349"/>
      <c r="P3577" s="350"/>
      <c r="Q3577" s="349"/>
      <c r="R3577" s="349"/>
      <c r="S3577" s="349"/>
      <c r="T3577" s="349"/>
    </row>
    <row r="3578" spans="12:20" x14ac:dyDescent="0.25">
      <c r="L3578" s="349"/>
      <c r="M3578" s="349"/>
      <c r="N3578" s="349"/>
      <c r="O3578" s="349"/>
      <c r="P3578" s="350"/>
      <c r="Q3578" s="349"/>
      <c r="R3578" s="349"/>
      <c r="S3578" s="349"/>
      <c r="T3578" s="349"/>
    </row>
    <row r="3579" spans="12:20" x14ac:dyDescent="0.25">
      <c r="L3579" s="349"/>
      <c r="M3579" s="349"/>
      <c r="N3579" s="349"/>
      <c r="O3579" s="349"/>
      <c r="P3579" s="350"/>
      <c r="Q3579" s="349"/>
      <c r="R3579" s="349"/>
      <c r="S3579" s="349"/>
      <c r="T3579" s="349"/>
    </row>
    <row r="3580" spans="12:20" x14ac:dyDescent="0.25">
      <c r="L3580" s="349"/>
      <c r="M3580" s="349"/>
      <c r="N3580" s="349"/>
      <c r="O3580" s="349"/>
      <c r="P3580" s="350"/>
      <c r="Q3580" s="349"/>
      <c r="R3580" s="349"/>
      <c r="S3580" s="349"/>
      <c r="T3580" s="349"/>
    </row>
    <row r="3581" spans="12:20" x14ac:dyDescent="0.25">
      <c r="L3581" s="349"/>
      <c r="M3581" s="349"/>
      <c r="N3581" s="349"/>
      <c r="O3581" s="349"/>
      <c r="P3581" s="350"/>
      <c r="Q3581" s="349"/>
      <c r="R3581" s="349"/>
      <c r="S3581" s="349"/>
      <c r="T3581" s="349"/>
    </row>
    <row r="3582" spans="12:20" x14ac:dyDescent="0.25">
      <c r="L3582" s="349"/>
      <c r="M3582" s="349"/>
      <c r="N3582" s="349"/>
      <c r="O3582" s="349"/>
      <c r="P3582" s="350"/>
      <c r="Q3582" s="349"/>
      <c r="R3582" s="349"/>
      <c r="S3582" s="349"/>
      <c r="T3582" s="349"/>
    </row>
    <row r="3583" spans="12:20" x14ac:dyDescent="0.25">
      <c r="L3583" s="349"/>
      <c r="M3583" s="349"/>
      <c r="N3583" s="349"/>
      <c r="O3583" s="349"/>
      <c r="P3583" s="350"/>
      <c r="Q3583" s="349"/>
      <c r="R3583" s="349"/>
      <c r="S3583" s="349"/>
      <c r="T3583" s="349"/>
    </row>
    <row r="3584" spans="12:20" x14ac:dyDescent="0.25">
      <c r="L3584" s="349"/>
      <c r="M3584" s="349"/>
      <c r="N3584" s="349"/>
      <c r="O3584" s="349"/>
      <c r="P3584" s="350"/>
      <c r="Q3584" s="349"/>
      <c r="R3584" s="349"/>
      <c r="S3584" s="349"/>
      <c r="T3584" s="349"/>
    </row>
    <row r="3585" spans="12:20" x14ac:dyDescent="0.25">
      <c r="L3585" s="349"/>
      <c r="M3585" s="349"/>
      <c r="N3585" s="349"/>
      <c r="O3585" s="349"/>
      <c r="P3585" s="350"/>
      <c r="Q3585" s="349"/>
      <c r="R3585" s="349"/>
      <c r="S3585" s="349"/>
      <c r="T3585" s="349"/>
    </row>
    <row r="3586" spans="12:20" x14ac:dyDescent="0.25">
      <c r="L3586" s="349"/>
      <c r="M3586" s="349"/>
      <c r="N3586" s="349"/>
      <c r="O3586" s="349"/>
      <c r="P3586" s="350"/>
      <c r="Q3586" s="349"/>
      <c r="R3586" s="349"/>
      <c r="S3586" s="349"/>
      <c r="T3586" s="349"/>
    </row>
    <row r="3587" spans="12:20" x14ac:dyDescent="0.25">
      <c r="L3587" s="349"/>
      <c r="M3587" s="349"/>
      <c r="N3587" s="349"/>
      <c r="O3587" s="349"/>
      <c r="P3587" s="350"/>
      <c r="Q3587" s="349"/>
      <c r="R3587" s="349"/>
      <c r="S3587" s="349"/>
      <c r="T3587" s="349"/>
    </row>
    <row r="3588" spans="12:20" x14ac:dyDescent="0.25">
      <c r="L3588" s="349"/>
      <c r="M3588" s="349"/>
      <c r="N3588" s="349"/>
      <c r="O3588" s="349"/>
      <c r="P3588" s="350"/>
      <c r="Q3588" s="349"/>
      <c r="R3588" s="349"/>
      <c r="S3588" s="349"/>
      <c r="T3588" s="349"/>
    </row>
    <row r="3589" spans="12:20" x14ac:dyDescent="0.25">
      <c r="L3589" s="349"/>
      <c r="M3589" s="349"/>
      <c r="N3589" s="349"/>
      <c r="O3589" s="349"/>
      <c r="P3589" s="350"/>
      <c r="Q3589" s="349"/>
      <c r="R3589" s="349"/>
      <c r="S3589" s="349"/>
      <c r="T3589" s="349"/>
    </row>
    <row r="3590" spans="12:20" x14ac:dyDescent="0.25">
      <c r="L3590" s="349"/>
      <c r="M3590" s="349"/>
      <c r="N3590" s="349"/>
      <c r="O3590" s="349"/>
      <c r="P3590" s="350"/>
      <c r="Q3590" s="349"/>
      <c r="R3590" s="349"/>
      <c r="S3590" s="349"/>
      <c r="T3590" s="349"/>
    </row>
    <row r="3591" spans="12:20" x14ac:dyDescent="0.25">
      <c r="L3591" s="349"/>
      <c r="M3591" s="349"/>
      <c r="N3591" s="349"/>
      <c r="O3591" s="349"/>
      <c r="P3591" s="350"/>
      <c r="Q3591" s="349"/>
      <c r="R3591" s="349"/>
      <c r="S3591" s="349"/>
      <c r="T3591" s="349"/>
    </row>
    <row r="3592" spans="12:20" x14ac:dyDescent="0.25">
      <c r="L3592" s="349"/>
      <c r="M3592" s="349"/>
      <c r="N3592" s="349"/>
      <c r="O3592" s="349"/>
      <c r="P3592" s="350"/>
      <c r="Q3592" s="349"/>
      <c r="R3592" s="349"/>
      <c r="S3592" s="349"/>
      <c r="T3592" s="349"/>
    </row>
    <row r="3593" spans="12:20" x14ac:dyDescent="0.25">
      <c r="L3593" s="349"/>
      <c r="M3593" s="349"/>
      <c r="N3593" s="349"/>
      <c r="O3593" s="349"/>
      <c r="P3593" s="350"/>
      <c r="Q3593" s="349"/>
      <c r="R3593" s="349"/>
      <c r="S3593" s="349"/>
      <c r="T3593" s="349"/>
    </row>
    <row r="3594" spans="12:20" x14ac:dyDescent="0.25">
      <c r="L3594" s="349"/>
      <c r="M3594" s="349"/>
      <c r="N3594" s="349"/>
      <c r="O3594" s="349"/>
      <c r="P3594" s="350"/>
      <c r="Q3594" s="349"/>
      <c r="R3594" s="349"/>
      <c r="S3594" s="349"/>
      <c r="T3594" s="349"/>
    </row>
    <row r="3595" spans="12:20" x14ac:dyDescent="0.25">
      <c r="L3595" s="349"/>
      <c r="M3595" s="349"/>
      <c r="N3595" s="349"/>
      <c r="O3595" s="349"/>
      <c r="P3595" s="350"/>
      <c r="Q3595" s="349"/>
      <c r="R3595" s="349"/>
      <c r="S3595" s="349"/>
      <c r="T3595" s="349"/>
    </row>
    <row r="3596" spans="12:20" x14ac:dyDescent="0.25">
      <c r="L3596" s="349"/>
      <c r="M3596" s="349"/>
      <c r="N3596" s="349"/>
      <c r="O3596" s="349"/>
      <c r="P3596" s="350"/>
      <c r="Q3596" s="349"/>
      <c r="R3596" s="349"/>
      <c r="S3596" s="349"/>
      <c r="T3596" s="349"/>
    </row>
    <row r="3597" spans="12:20" x14ac:dyDescent="0.25">
      <c r="L3597" s="349"/>
      <c r="M3597" s="349"/>
      <c r="N3597" s="349"/>
      <c r="O3597" s="349"/>
      <c r="P3597" s="350"/>
      <c r="Q3597" s="349"/>
      <c r="R3597" s="349"/>
      <c r="S3597" s="349"/>
      <c r="T3597" s="349"/>
    </row>
    <row r="3598" spans="12:20" x14ac:dyDescent="0.25">
      <c r="L3598" s="349"/>
      <c r="M3598" s="349"/>
      <c r="N3598" s="349"/>
      <c r="O3598" s="349"/>
      <c r="P3598" s="350"/>
      <c r="Q3598" s="349"/>
      <c r="R3598" s="349"/>
      <c r="S3598" s="349"/>
      <c r="T3598" s="349"/>
    </row>
    <row r="3599" spans="12:20" x14ac:dyDescent="0.25">
      <c r="L3599" s="349"/>
      <c r="M3599" s="349"/>
      <c r="N3599" s="349"/>
      <c r="O3599" s="349"/>
      <c r="P3599" s="350"/>
      <c r="Q3599" s="349"/>
      <c r="R3599" s="349"/>
      <c r="S3599" s="349"/>
      <c r="T3599" s="349"/>
    </row>
    <row r="3600" spans="12:20" x14ac:dyDescent="0.25">
      <c r="L3600" s="349"/>
      <c r="M3600" s="349"/>
      <c r="N3600" s="349"/>
      <c r="O3600" s="349"/>
      <c r="P3600" s="350"/>
      <c r="Q3600" s="349"/>
      <c r="R3600" s="349"/>
      <c r="S3600" s="349"/>
      <c r="T3600" s="349"/>
    </row>
    <row r="3601" spans="12:20" x14ac:dyDescent="0.25">
      <c r="L3601" s="349"/>
      <c r="M3601" s="349"/>
      <c r="N3601" s="349"/>
      <c r="O3601" s="349"/>
      <c r="P3601" s="350"/>
      <c r="Q3601" s="349"/>
      <c r="R3601" s="349"/>
      <c r="S3601" s="349"/>
      <c r="T3601" s="349"/>
    </row>
    <row r="3602" spans="12:20" x14ac:dyDescent="0.25">
      <c r="L3602" s="349"/>
      <c r="M3602" s="349"/>
      <c r="N3602" s="349"/>
      <c r="O3602" s="349"/>
      <c r="P3602" s="350"/>
      <c r="Q3602" s="349"/>
      <c r="R3602" s="349"/>
      <c r="S3602" s="349"/>
      <c r="T3602" s="349"/>
    </row>
    <row r="3603" spans="12:20" x14ac:dyDescent="0.25">
      <c r="L3603" s="349"/>
      <c r="M3603" s="349"/>
      <c r="N3603" s="349"/>
      <c r="O3603" s="349"/>
      <c r="P3603" s="350"/>
      <c r="Q3603" s="349"/>
      <c r="R3603" s="349"/>
      <c r="S3603" s="349"/>
      <c r="T3603" s="349"/>
    </row>
    <row r="3604" spans="12:20" x14ac:dyDescent="0.25">
      <c r="L3604" s="349"/>
      <c r="M3604" s="349"/>
      <c r="N3604" s="349"/>
      <c r="O3604" s="349"/>
      <c r="P3604" s="350"/>
      <c r="Q3604" s="349"/>
      <c r="R3604" s="349"/>
      <c r="S3604" s="349"/>
      <c r="T3604" s="349"/>
    </row>
    <row r="3605" spans="12:20" x14ac:dyDescent="0.25">
      <c r="L3605" s="349"/>
      <c r="M3605" s="349"/>
      <c r="N3605" s="349"/>
      <c r="O3605" s="349"/>
      <c r="P3605" s="350"/>
      <c r="Q3605" s="349"/>
      <c r="R3605" s="349"/>
      <c r="S3605" s="349"/>
      <c r="T3605" s="349"/>
    </row>
    <row r="3606" spans="12:20" x14ac:dyDescent="0.25">
      <c r="L3606" s="349"/>
      <c r="M3606" s="349"/>
      <c r="N3606" s="349"/>
      <c r="O3606" s="349"/>
      <c r="P3606" s="350"/>
      <c r="Q3606" s="349"/>
      <c r="R3606" s="349"/>
      <c r="S3606" s="349"/>
      <c r="T3606" s="349"/>
    </row>
    <row r="3607" spans="12:20" x14ac:dyDescent="0.25">
      <c r="L3607" s="349"/>
      <c r="M3607" s="349"/>
      <c r="N3607" s="349"/>
      <c r="O3607" s="349"/>
      <c r="P3607" s="350"/>
      <c r="Q3607" s="349"/>
      <c r="R3607" s="349"/>
      <c r="S3607" s="349"/>
      <c r="T3607" s="349"/>
    </row>
    <row r="3608" spans="12:20" x14ac:dyDescent="0.25">
      <c r="L3608" s="349"/>
      <c r="M3608" s="349"/>
      <c r="N3608" s="349"/>
      <c r="O3608" s="349"/>
      <c r="P3608" s="350"/>
      <c r="Q3608" s="349"/>
      <c r="R3608" s="349"/>
      <c r="S3608" s="349"/>
      <c r="T3608" s="349"/>
    </row>
    <row r="3609" spans="12:20" x14ac:dyDescent="0.25">
      <c r="L3609" s="349"/>
      <c r="M3609" s="349"/>
      <c r="N3609" s="349"/>
      <c r="O3609" s="349"/>
      <c r="P3609" s="350"/>
      <c r="Q3609" s="349"/>
      <c r="R3609" s="349"/>
      <c r="S3609" s="349"/>
      <c r="T3609" s="349"/>
    </row>
    <row r="3610" spans="12:20" x14ac:dyDescent="0.25">
      <c r="L3610" s="349"/>
      <c r="M3610" s="349"/>
      <c r="N3610" s="349"/>
      <c r="O3610" s="349"/>
      <c r="P3610" s="350"/>
      <c r="Q3610" s="349"/>
      <c r="R3610" s="349"/>
      <c r="S3610" s="349"/>
      <c r="T3610" s="349"/>
    </row>
    <row r="3611" spans="12:20" x14ac:dyDescent="0.25">
      <c r="L3611" s="349"/>
      <c r="M3611" s="349"/>
      <c r="N3611" s="349"/>
      <c r="O3611" s="349"/>
      <c r="P3611" s="350"/>
      <c r="Q3611" s="349"/>
      <c r="R3611" s="349"/>
      <c r="S3611" s="349"/>
      <c r="T3611" s="349"/>
    </row>
    <row r="3612" spans="12:20" x14ac:dyDescent="0.25">
      <c r="L3612" s="349"/>
      <c r="M3612" s="349"/>
      <c r="N3612" s="349"/>
      <c r="O3612" s="349"/>
      <c r="P3612" s="350"/>
      <c r="Q3612" s="349"/>
      <c r="R3612" s="349"/>
      <c r="S3612" s="349"/>
      <c r="T3612" s="349"/>
    </row>
    <row r="3613" spans="12:20" x14ac:dyDescent="0.25">
      <c r="L3613" s="349"/>
      <c r="M3613" s="349"/>
      <c r="N3613" s="349"/>
      <c r="O3613" s="349"/>
      <c r="P3613" s="350"/>
      <c r="Q3613" s="349"/>
      <c r="R3613" s="349"/>
      <c r="S3613" s="349"/>
      <c r="T3613" s="349"/>
    </row>
    <row r="3614" spans="12:20" x14ac:dyDescent="0.25">
      <c r="L3614" s="349"/>
      <c r="M3614" s="349"/>
      <c r="N3614" s="349"/>
      <c r="O3614" s="349"/>
      <c r="P3614" s="350"/>
      <c r="Q3614" s="349"/>
      <c r="R3614" s="349"/>
      <c r="S3614" s="349"/>
      <c r="T3614" s="349"/>
    </row>
    <row r="3615" spans="12:20" x14ac:dyDescent="0.25">
      <c r="L3615" s="349"/>
      <c r="M3615" s="349"/>
      <c r="N3615" s="349"/>
      <c r="O3615" s="349"/>
      <c r="P3615" s="350"/>
      <c r="Q3615" s="349"/>
      <c r="R3615" s="349"/>
      <c r="S3615" s="349"/>
      <c r="T3615" s="349"/>
    </row>
    <row r="3616" spans="12:20" x14ac:dyDescent="0.25">
      <c r="L3616" s="349"/>
      <c r="M3616" s="349"/>
      <c r="N3616" s="349"/>
      <c r="O3616" s="349"/>
      <c r="P3616" s="350"/>
      <c r="Q3616" s="349"/>
      <c r="R3616" s="349"/>
      <c r="S3616" s="349"/>
      <c r="T3616" s="349"/>
    </row>
    <row r="3617" spans="12:20" x14ac:dyDescent="0.25">
      <c r="L3617" s="349"/>
      <c r="M3617" s="349"/>
      <c r="N3617" s="349"/>
      <c r="O3617" s="349"/>
      <c r="P3617" s="350"/>
      <c r="Q3617" s="349"/>
      <c r="R3617" s="349"/>
      <c r="S3617" s="349"/>
      <c r="T3617" s="349"/>
    </row>
    <row r="3618" spans="12:20" x14ac:dyDescent="0.25">
      <c r="L3618" s="349"/>
      <c r="M3618" s="349"/>
      <c r="N3618" s="349"/>
      <c r="O3618" s="349"/>
      <c r="P3618" s="350"/>
      <c r="Q3618" s="349"/>
      <c r="R3618" s="349"/>
      <c r="S3618" s="349"/>
      <c r="T3618" s="349"/>
    </row>
    <row r="3619" spans="12:20" x14ac:dyDescent="0.25">
      <c r="L3619" s="349"/>
      <c r="M3619" s="349"/>
      <c r="N3619" s="349"/>
      <c r="O3619" s="349"/>
      <c r="P3619" s="350"/>
      <c r="Q3619" s="349"/>
      <c r="R3619" s="349"/>
      <c r="S3619" s="349"/>
      <c r="T3619" s="349"/>
    </row>
    <row r="3620" spans="12:20" x14ac:dyDescent="0.25">
      <c r="L3620" s="349"/>
      <c r="M3620" s="349"/>
      <c r="N3620" s="349"/>
      <c r="O3620" s="349"/>
      <c r="P3620" s="350"/>
      <c r="Q3620" s="349"/>
      <c r="R3620" s="349"/>
      <c r="S3620" s="349"/>
      <c r="T3620" s="349"/>
    </row>
    <row r="3621" spans="12:20" x14ac:dyDescent="0.25">
      <c r="L3621" s="349"/>
      <c r="M3621" s="349"/>
      <c r="N3621" s="349"/>
      <c r="O3621" s="349"/>
      <c r="P3621" s="350"/>
      <c r="Q3621" s="349"/>
      <c r="R3621" s="349"/>
      <c r="S3621" s="349"/>
      <c r="T3621" s="349"/>
    </row>
    <row r="3622" spans="12:20" x14ac:dyDescent="0.25">
      <c r="L3622" s="349"/>
      <c r="M3622" s="349"/>
      <c r="N3622" s="349"/>
      <c r="O3622" s="349"/>
      <c r="P3622" s="350"/>
      <c r="Q3622" s="349"/>
      <c r="R3622" s="349"/>
      <c r="S3622" s="349"/>
      <c r="T3622" s="349"/>
    </row>
    <row r="3623" spans="12:20" x14ac:dyDescent="0.25">
      <c r="L3623" s="349"/>
      <c r="M3623" s="349"/>
      <c r="N3623" s="349"/>
      <c r="O3623" s="349"/>
      <c r="P3623" s="350"/>
      <c r="Q3623" s="349"/>
      <c r="R3623" s="349"/>
      <c r="S3623" s="349"/>
      <c r="T3623" s="349"/>
    </row>
    <row r="3624" spans="12:20" x14ac:dyDescent="0.25">
      <c r="L3624" s="349"/>
      <c r="M3624" s="349"/>
      <c r="N3624" s="349"/>
      <c r="O3624" s="349"/>
      <c r="P3624" s="350"/>
      <c r="Q3624" s="349"/>
      <c r="R3624" s="349"/>
      <c r="S3624" s="349"/>
      <c r="T3624" s="349"/>
    </row>
    <row r="3625" spans="12:20" x14ac:dyDescent="0.25">
      <c r="L3625" s="349"/>
      <c r="M3625" s="349"/>
      <c r="N3625" s="349"/>
      <c r="O3625" s="349"/>
      <c r="P3625" s="350"/>
      <c r="Q3625" s="349"/>
      <c r="R3625" s="349"/>
      <c r="S3625" s="349"/>
      <c r="T3625" s="349"/>
    </row>
    <row r="3626" spans="12:20" x14ac:dyDescent="0.25">
      <c r="L3626" s="349"/>
      <c r="M3626" s="349"/>
      <c r="N3626" s="349"/>
      <c r="O3626" s="349"/>
      <c r="P3626" s="350"/>
      <c r="Q3626" s="349"/>
      <c r="R3626" s="349"/>
      <c r="S3626" s="349"/>
      <c r="T3626" s="349"/>
    </row>
    <row r="3627" spans="12:20" x14ac:dyDescent="0.25">
      <c r="L3627" s="349"/>
      <c r="M3627" s="349"/>
      <c r="N3627" s="349"/>
      <c r="O3627" s="349"/>
      <c r="P3627" s="350"/>
      <c r="Q3627" s="349"/>
      <c r="R3627" s="349"/>
      <c r="S3627" s="349"/>
      <c r="T3627" s="349"/>
    </row>
    <row r="3628" spans="12:20" x14ac:dyDescent="0.25">
      <c r="L3628" s="349"/>
      <c r="M3628" s="349"/>
      <c r="N3628" s="349"/>
      <c r="O3628" s="349"/>
      <c r="P3628" s="350"/>
      <c r="Q3628" s="349"/>
      <c r="R3628" s="349"/>
      <c r="S3628" s="349"/>
      <c r="T3628" s="349"/>
    </row>
    <row r="3629" spans="12:20" x14ac:dyDescent="0.25">
      <c r="L3629" s="349"/>
      <c r="M3629" s="349"/>
      <c r="N3629" s="349"/>
      <c r="O3629" s="349"/>
      <c r="P3629" s="350"/>
      <c r="Q3629" s="349"/>
      <c r="R3629" s="349"/>
      <c r="S3629" s="349"/>
      <c r="T3629" s="349"/>
    </row>
    <row r="3630" spans="12:20" x14ac:dyDescent="0.25">
      <c r="L3630" s="349"/>
      <c r="M3630" s="349"/>
      <c r="N3630" s="349"/>
      <c r="O3630" s="349"/>
      <c r="P3630" s="350"/>
      <c r="Q3630" s="349"/>
      <c r="R3630" s="349"/>
      <c r="S3630" s="349"/>
      <c r="T3630" s="349"/>
    </row>
    <row r="3631" spans="12:20" x14ac:dyDescent="0.25">
      <c r="L3631" s="349"/>
      <c r="M3631" s="349"/>
      <c r="N3631" s="349"/>
      <c r="O3631" s="349"/>
      <c r="P3631" s="350"/>
      <c r="Q3631" s="349"/>
      <c r="R3631" s="349"/>
      <c r="S3631" s="349"/>
      <c r="T3631" s="349"/>
    </row>
    <row r="3632" spans="12:20" x14ac:dyDescent="0.25">
      <c r="L3632" s="349"/>
      <c r="M3632" s="349"/>
      <c r="N3632" s="349"/>
      <c r="O3632" s="349"/>
      <c r="P3632" s="350"/>
      <c r="Q3632" s="349"/>
      <c r="R3632" s="349"/>
      <c r="S3632" s="349"/>
      <c r="T3632" s="349"/>
    </row>
    <row r="3633" spans="12:20" x14ac:dyDescent="0.25">
      <c r="L3633" s="349"/>
      <c r="M3633" s="349"/>
      <c r="N3633" s="349"/>
      <c r="O3633" s="349"/>
      <c r="P3633" s="350"/>
      <c r="Q3633" s="349"/>
      <c r="R3633" s="349"/>
      <c r="S3633" s="349"/>
      <c r="T3633" s="349"/>
    </row>
    <row r="3634" spans="12:20" x14ac:dyDescent="0.25">
      <c r="L3634" s="349"/>
      <c r="M3634" s="349"/>
      <c r="N3634" s="349"/>
      <c r="O3634" s="349"/>
      <c r="P3634" s="350"/>
      <c r="Q3634" s="349"/>
      <c r="R3634" s="349"/>
      <c r="S3634" s="349"/>
      <c r="T3634" s="349"/>
    </row>
    <row r="3635" spans="12:20" x14ac:dyDescent="0.25">
      <c r="L3635" s="349"/>
      <c r="M3635" s="349"/>
      <c r="N3635" s="349"/>
      <c r="O3635" s="349"/>
      <c r="P3635" s="350"/>
      <c r="Q3635" s="349"/>
      <c r="R3635" s="349"/>
      <c r="S3635" s="349"/>
      <c r="T3635" s="349"/>
    </row>
    <row r="3636" spans="12:20" x14ac:dyDescent="0.25">
      <c r="L3636" s="349"/>
      <c r="M3636" s="349"/>
      <c r="N3636" s="349"/>
      <c r="O3636" s="349"/>
      <c r="P3636" s="350"/>
      <c r="Q3636" s="349"/>
      <c r="R3636" s="349"/>
      <c r="S3636" s="349"/>
      <c r="T3636" s="349"/>
    </row>
    <row r="3637" spans="12:20" x14ac:dyDescent="0.25">
      <c r="L3637" s="349"/>
      <c r="M3637" s="349"/>
      <c r="N3637" s="349"/>
      <c r="O3637" s="349"/>
      <c r="P3637" s="350"/>
      <c r="Q3637" s="349"/>
      <c r="R3637" s="349"/>
      <c r="S3637" s="349"/>
      <c r="T3637" s="349"/>
    </row>
    <row r="3638" spans="12:20" x14ac:dyDescent="0.25">
      <c r="L3638" s="349"/>
      <c r="M3638" s="349"/>
      <c r="N3638" s="349"/>
      <c r="O3638" s="349"/>
      <c r="P3638" s="350"/>
      <c r="Q3638" s="349"/>
      <c r="R3638" s="349"/>
      <c r="S3638" s="349"/>
      <c r="T3638" s="349"/>
    </row>
    <row r="3639" spans="12:20" x14ac:dyDescent="0.25">
      <c r="L3639" s="349"/>
      <c r="M3639" s="349"/>
      <c r="N3639" s="349"/>
      <c r="O3639" s="349"/>
      <c r="P3639" s="350"/>
      <c r="Q3639" s="349"/>
      <c r="R3639" s="349"/>
      <c r="S3639" s="349"/>
      <c r="T3639" s="349"/>
    </row>
    <row r="3640" spans="12:20" x14ac:dyDescent="0.25">
      <c r="L3640" s="349"/>
      <c r="M3640" s="349"/>
      <c r="N3640" s="349"/>
      <c r="O3640" s="349"/>
      <c r="P3640" s="350"/>
      <c r="Q3640" s="349"/>
      <c r="R3640" s="349"/>
      <c r="S3640" s="349"/>
      <c r="T3640" s="349"/>
    </row>
    <row r="3641" spans="12:20" x14ac:dyDescent="0.25">
      <c r="L3641" s="349"/>
      <c r="M3641" s="349"/>
      <c r="N3641" s="349"/>
      <c r="O3641" s="349"/>
      <c r="P3641" s="350"/>
      <c r="Q3641" s="349"/>
      <c r="R3641" s="349"/>
      <c r="S3641" s="349"/>
      <c r="T3641" s="349"/>
    </row>
    <row r="3642" spans="12:20" x14ac:dyDescent="0.25">
      <c r="L3642" s="349"/>
      <c r="M3642" s="349"/>
      <c r="N3642" s="349"/>
      <c r="O3642" s="349"/>
      <c r="P3642" s="350"/>
      <c r="Q3642" s="349"/>
      <c r="R3642" s="349"/>
      <c r="S3642" s="349"/>
      <c r="T3642" s="349"/>
    </row>
    <row r="3643" spans="12:20" x14ac:dyDescent="0.25">
      <c r="L3643" s="349"/>
      <c r="M3643" s="349"/>
      <c r="N3643" s="349"/>
      <c r="O3643" s="349"/>
      <c r="P3643" s="350"/>
      <c r="Q3643" s="349"/>
      <c r="R3643" s="349"/>
      <c r="S3643" s="349"/>
      <c r="T3643" s="349"/>
    </row>
    <row r="3644" spans="12:20" x14ac:dyDescent="0.25">
      <c r="L3644" s="349"/>
      <c r="M3644" s="349"/>
      <c r="N3644" s="349"/>
      <c r="O3644" s="349"/>
      <c r="P3644" s="350"/>
      <c r="Q3644" s="349"/>
      <c r="R3644" s="349"/>
      <c r="S3644" s="349"/>
      <c r="T3644" s="349"/>
    </row>
    <row r="3645" spans="12:20" x14ac:dyDescent="0.25">
      <c r="L3645" s="349"/>
      <c r="M3645" s="349"/>
      <c r="N3645" s="349"/>
      <c r="O3645" s="349"/>
      <c r="P3645" s="350"/>
      <c r="Q3645" s="349"/>
      <c r="R3645" s="349"/>
      <c r="S3645" s="349"/>
      <c r="T3645" s="349"/>
    </row>
    <row r="3646" spans="12:20" x14ac:dyDescent="0.25">
      <c r="L3646" s="349"/>
      <c r="M3646" s="349"/>
      <c r="N3646" s="349"/>
      <c r="O3646" s="349"/>
      <c r="P3646" s="350"/>
      <c r="Q3646" s="349"/>
      <c r="R3646" s="349"/>
      <c r="S3646" s="349"/>
      <c r="T3646" s="349"/>
    </row>
    <row r="3647" spans="12:20" x14ac:dyDescent="0.25">
      <c r="L3647" s="349"/>
      <c r="M3647" s="349"/>
      <c r="N3647" s="349"/>
      <c r="O3647" s="349"/>
      <c r="P3647" s="350"/>
      <c r="Q3647" s="349"/>
      <c r="R3647" s="349"/>
      <c r="S3647" s="349"/>
      <c r="T3647" s="349"/>
    </row>
    <row r="3648" spans="12:20" x14ac:dyDescent="0.25">
      <c r="L3648" s="349"/>
      <c r="M3648" s="349"/>
      <c r="N3648" s="349"/>
      <c r="O3648" s="349"/>
      <c r="P3648" s="350"/>
      <c r="Q3648" s="349"/>
      <c r="R3648" s="349"/>
      <c r="S3648" s="349"/>
      <c r="T3648" s="349"/>
    </row>
    <row r="3649" spans="12:20" x14ac:dyDescent="0.25">
      <c r="L3649" s="349"/>
      <c r="M3649" s="349"/>
      <c r="N3649" s="349"/>
      <c r="O3649" s="349"/>
      <c r="P3649" s="350"/>
      <c r="Q3649" s="349"/>
      <c r="R3649" s="349"/>
      <c r="S3649" s="349"/>
      <c r="T3649" s="349"/>
    </row>
    <row r="3650" spans="12:20" x14ac:dyDescent="0.25">
      <c r="L3650" s="349"/>
      <c r="M3650" s="349"/>
      <c r="N3650" s="349"/>
      <c r="O3650" s="349"/>
      <c r="P3650" s="350"/>
      <c r="Q3650" s="349"/>
      <c r="R3650" s="349"/>
      <c r="S3650" s="349"/>
      <c r="T3650" s="349"/>
    </row>
    <row r="3651" spans="12:20" x14ac:dyDescent="0.25">
      <c r="L3651" s="349"/>
      <c r="M3651" s="349"/>
      <c r="N3651" s="349"/>
      <c r="O3651" s="349"/>
      <c r="P3651" s="350"/>
      <c r="Q3651" s="349"/>
      <c r="R3651" s="349"/>
      <c r="S3651" s="349"/>
      <c r="T3651" s="349"/>
    </row>
    <row r="3652" spans="12:20" x14ac:dyDescent="0.25">
      <c r="L3652" s="349"/>
      <c r="M3652" s="349"/>
      <c r="N3652" s="349"/>
      <c r="O3652" s="349"/>
      <c r="P3652" s="350"/>
      <c r="Q3652" s="349"/>
      <c r="R3652" s="349"/>
      <c r="S3652" s="349"/>
      <c r="T3652" s="349"/>
    </row>
    <row r="3653" spans="12:20" x14ac:dyDescent="0.25">
      <c r="L3653" s="349"/>
      <c r="M3653" s="349"/>
      <c r="N3653" s="349"/>
      <c r="O3653" s="349"/>
      <c r="P3653" s="350"/>
      <c r="Q3653" s="349"/>
      <c r="R3653" s="349"/>
      <c r="S3653" s="349"/>
      <c r="T3653" s="349"/>
    </row>
    <row r="3654" spans="12:20" x14ac:dyDescent="0.25">
      <c r="L3654" s="349"/>
      <c r="M3654" s="349"/>
      <c r="N3654" s="349"/>
      <c r="O3654" s="349"/>
      <c r="P3654" s="350"/>
      <c r="Q3654" s="349"/>
      <c r="R3654" s="349"/>
      <c r="S3654" s="349"/>
      <c r="T3654" s="349"/>
    </row>
    <row r="3655" spans="12:20" x14ac:dyDescent="0.25">
      <c r="L3655" s="349"/>
      <c r="M3655" s="349"/>
      <c r="N3655" s="349"/>
      <c r="O3655" s="349"/>
      <c r="P3655" s="350"/>
      <c r="Q3655" s="349"/>
      <c r="R3655" s="349"/>
      <c r="S3655" s="349"/>
      <c r="T3655" s="349"/>
    </row>
    <row r="3656" spans="12:20" x14ac:dyDescent="0.25">
      <c r="L3656" s="349"/>
      <c r="M3656" s="349"/>
      <c r="N3656" s="349"/>
      <c r="O3656" s="349"/>
      <c r="P3656" s="350"/>
      <c r="Q3656" s="349"/>
      <c r="R3656" s="349"/>
      <c r="S3656" s="349"/>
      <c r="T3656" s="349"/>
    </row>
    <row r="3657" spans="12:20" x14ac:dyDescent="0.25">
      <c r="L3657" s="349"/>
      <c r="M3657" s="349"/>
      <c r="N3657" s="349"/>
      <c r="O3657" s="349"/>
      <c r="P3657" s="350"/>
      <c r="Q3657" s="349"/>
      <c r="R3657" s="349"/>
      <c r="S3657" s="349"/>
      <c r="T3657" s="349"/>
    </row>
    <row r="3658" spans="12:20" x14ac:dyDescent="0.25">
      <c r="L3658" s="349"/>
      <c r="M3658" s="349"/>
      <c r="N3658" s="349"/>
      <c r="O3658" s="349"/>
      <c r="P3658" s="350"/>
      <c r="Q3658" s="349"/>
      <c r="R3658" s="349"/>
      <c r="S3658" s="349"/>
      <c r="T3658" s="349"/>
    </row>
    <row r="3659" spans="12:20" x14ac:dyDescent="0.25">
      <c r="L3659" s="349"/>
      <c r="M3659" s="349"/>
      <c r="N3659" s="349"/>
      <c r="O3659" s="349"/>
      <c r="P3659" s="350"/>
      <c r="Q3659" s="349"/>
      <c r="R3659" s="349"/>
      <c r="S3659" s="349"/>
      <c r="T3659" s="349"/>
    </row>
    <row r="3660" spans="12:20" x14ac:dyDescent="0.25">
      <c r="L3660" s="349"/>
      <c r="M3660" s="349"/>
      <c r="N3660" s="349"/>
      <c r="O3660" s="349"/>
      <c r="P3660" s="350"/>
      <c r="Q3660" s="349"/>
      <c r="R3660" s="349"/>
      <c r="S3660" s="349"/>
      <c r="T3660" s="349"/>
    </row>
    <row r="3661" spans="12:20" x14ac:dyDescent="0.25">
      <c r="L3661" s="349"/>
      <c r="M3661" s="349"/>
      <c r="N3661" s="349"/>
      <c r="O3661" s="349"/>
      <c r="P3661" s="350"/>
      <c r="Q3661" s="349"/>
      <c r="R3661" s="349"/>
      <c r="S3661" s="349"/>
      <c r="T3661" s="349"/>
    </row>
    <row r="3662" spans="12:20" x14ac:dyDescent="0.25">
      <c r="L3662" s="349"/>
      <c r="M3662" s="349"/>
      <c r="N3662" s="349"/>
      <c r="O3662" s="349"/>
      <c r="P3662" s="350"/>
      <c r="Q3662" s="349"/>
      <c r="R3662" s="349"/>
      <c r="S3662" s="349"/>
      <c r="T3662" s="349"/>
    </row>
    <row r="3663" spans="12:20" x14ac:dyDescent="0.25">
      <c r="L3663" s="349"/>
      <c r="M3663" s="349"/>
      <c r="N3663" s="349"/>
      <c r="O3663" s="349"/>
      <c r="P3663" s="350"/>
      <c r="Q3663" s="349"/>
      <c r="R3663" s="349"/>
      <c r="S3663" s="349"/>
      <c r="T3663" s="349"/>
    </row>
    <row r="3664" spans="12:20" x14ac:dyDescent="0.25">
      <c r="L3664" s="349"/>
      <c r="M3664" s="349"/>
      <c r="N3664" s="349"/>
      <c r="O3664" s="349"/>
      <c r="P3664" s="350"/>
      <c r="Q3664" s="349"/>
      <c r="R3664" s="349"/>
      <c r="S3664" s="349"/>
      <c r="T3664" s="349"/>
    </row>
    <row r="3665" spans="12:20" x14ac:dyDescent="0.25">
      <c r="L3665" s="349"/>
      <c r="M3665" s="349"/>
      <c r="N3665" s="349"/>
      <c r="O3665" s="349"/>
      <c r="P3665" s="350"/>
      <c r="Q3665" s="349"/>
      <c r="R3665" s="349"/>
      <c r="S3665" s="349"/>
      <c r="T3665" s="349"/>
    </row>
    <row r="3666" spans="12:20" x14ac:dyDescent="0.25">
      <c r="L3666" s="349"/>
      <c r="M3666" s="349"/>
      <c r="N3666" s="349"/>
      <c r="O3666" s="349"/>
      <c r="P3666" s="350"/>
      <c r="Q3666" s="349"/>
      <c r="R3666" s="349"/>
      <c r="S3666" s="349"/>
      <c r="T3666" s="349"/>
    </row>
    <row r="3667" spans="12:20" x14ac:dyDescent="0.25">
      <c r="L3667" s="349"/>
      <c r="M3667" s="349"/>
      <c r="N3667" s="349"/>
      <c r="O3667" s="349"/>
      <c r="P3667" s="350"/>
      <c r="Q3667" s="349"/>
      <c r="R3667" s="349"/>
      <c r="S3667" s="349"/>
      <c r="T3667" s="349"/>
    </row>
    <row r="3668" spans="12:20" x14ac:dyDescent="0.25">
      <c r="L3668" s="349"/>
      <c r="M3668" s="349"/>
      <c r="N3668" s="349"/>
      <c r="O3668" s="349"/>
      <c r="P3668" s="350"/>
      <c r="Q3668" s="349"/>
      <c r="R3668" s="349"/>
      <c r="S3668" s="349"/>
      <c r="T3668" s="349"/>
    </row>
    <row r="3669" spans="12:20" x14ac:dyDescent="0.25">
      <c r="L3669" s="349"/>
      <c r="M3669" s="349"/>
      <c r="N3669" s="349"/>
      <c r="O3669" s="349"/>
      <c r="P3669" s="350"/>
      <c r="Q3669" s="349"/>
      <c r="R3669" s="349"/>
      <c r="S3669" s="349"/>
      <c r="T3669" s="349"/>
    </row>
    <row r="3670" spans="12:20" x14ac:dyDescent="0.25">
      <c r="L3670" s="349"/>
      <c r="M3670" s="349"/>
      <c r="N3670" s="349"/>
      <c r="O3670" s="349"/>
      <c r="P3670" s="350"/>
      <c r="Q3670" s="349"/>
      <c r="R3670" s="349"/>
      <c r="S3670" s="349"/>
      <c r="T3670" s="349"/>
    </row>
    <row r="3671" spans="12:20" x14ac:dyDescent="0.25">
      <c r="L3671" s="349"/>
      <c r="M3671" s="349"/>
      <c r="N3671" s="349"/>
      <c r="O3671" s="349"/>
      <c r="P3671" s="350"/>
      <c r="Q3671" s="349"/>
      <c r="R3671" s="349"/>
      <c r="S3671" s="349"/>
      <c r="T3671" s="349"/>
    </row>
    <row r="3672" spans="12:20" x14ac:dyDescent="0.25">
      <c r="L3672" s="349"/>
      <c r="M3672" s="349"/>
      <c r="N3672" s="349"/>
      <c r="O3672" s="349"/>
      <c r="P3672" s="350"/>
      <c r="Q3672" s="349"/>
      <c r="R3672" s="349"/>
      <c r="S3672" s="349"/>
      <c r="T3672" s="349"/>
    </row>
    <row r="3673" spans="12:20" x14ac:dyDescent="0.25">
      <c r="L3673" s="349"/>
      <c r="M3673" s="349"/>
      <c r="N3673" s="349"/>
      <c r="O3673" s="349"/>
      <c r="P3673" s="350"/>
      <c r="Q3673" s="349"/>
      <c r="R3673" s="349"/>
      <c r="S3673" s="349"/>
      <c r="T3673" s="349"/>
    </row>
    <row r="3674" spans="12:20" x14ac:dyDescent="0.25">
      <c r="L3674" s="349"/>
      <c r="M3674" s="349"/>
      <c r="N3674" s="349"/>
      <c r="O3674" s="349"/>
      <c r="P3674" s="350"/>
      <c r="Q3674" s="349"/>
      <c r="R3674" s="349"/>
      <c r="S3674" s="349"/>
      <c r="T3674" s="349"/>
    </row>
    <row r="3675" spans="12:20" x14ac:dyDescent="0.25">
      <c r="L3675" s="349"/>
      <c r="M3675" s="349"/>
      <c r="N3675" s="349"/>
      <c r="O3675" s="349"/>
      <c r="P3675" s="350"/>
      <c r="Q3675" s="349"/>
      <c r="R3675" s="349"/>
      <c r="S3675" s="349"/>
      <c r="T3675" s="349"/>
    </row>
    <row r="3676" spans="12:20" x14ac:dyDescent="0.25">
      <c r="L3676" s="349"/>
      <c r="M3676" s="349"/>
      <c r="N3676" s="349"/>
      <c r="O3676" s="349"/>
      <c r="P3676" s="350"/>
      <c r="Q3676" s="349"/>
      <c r="R3676" s="349"/>
      <c r="S3676" s="349"/>
      <c r="T3676" s="349"/>
    </row>
    <row r="3677" spans="12:20" x14ac:dyDescent="0.25">
      <c r="L3677" s="349"/>
      <c r="M3677" s="349"/>
      <c r="N3677" s="349"/>
      <c r="O3677" s="349"/>
      <c r="P3677" s="350"/>
      <c r="Q3677" s="349"/>
      <c r="R3677" s="349"/>
      <c r="S3677" s="349"/>
      <c r="T3677" s="349"/>
    </row>
    <row r="3678" spans="12:20" x14ac:dyDescent="0.25">
      <c r="L3678" s="349"/>
      <c r="M3678" s="349"/>
      <c r="N3678" s="349"/>
      <c r="O3678" s="349"/>
      <c r="P3678" s="350"/>
      <c r="Q3678" s="349"/>
      <c r="R3678" s="349"/>
      <c r="S3678" s="349"/>
      <c r="T3678" s="349"/>
    </row>
    <row r="3679" spans="12:20" x14ac:dyDescent="0.25">
      <c r="L3679" s="349"/>
      <c r="M3679" s="349"/>
      <c r="N3679" s="349"/>
      <c r="O3679" s="349"/>
      <c r="P3679" s="350"/>
      <c r="Q3679" s="349"/>
      <c r="R3679" s="349"/>
      <c r="S3679" s="349"/>
      <c r="T3679" s="349"/>
    </row>
    <row r="3680" spans="12:20" x14ac:dyDescent="0.25">
      <c r="L3680" s="349"/>
      <c r="M3680" s="349"/>
      <c r="N3680" s="349"/>
      <c r="O3680" s="349"/>
      <c r="P3680" s="350"/>
      <c r="Q3680" s="349"/>
      <c r="R3680" s="349"/>
      <c r="S3680" s="349"/>
      <c r="T3680" s="349"/>
    </row>
    <row r="3681" spans="12:20" x14ac:dyDescent="0.25">
      <c r="L3681" s="349"/>
      <c r="M3681" s="349"/>
      <c r="N3681" s="349"/>
      <c r="O3681" s="349"/>
      <c r="P3681" s="350"/>
      <c r="Q3681" s="349"/>
      <c r="R3681" s="349"/>
      <c r="S3681" s="349"/>
      <c r="T3681" s="349"/>
    </row>
    <row r="3682" spans="12:20" x14ac:dyDescent="0.25">
      <c r="L3682" s="349"/>
      <c r="M3682" s="349"/>
      <c r="N3682" s="349"/>
      <c r="O3682" s="349"/>
      <c r="P3682" s="350"/>
      <c r="Q3682" s="349"/>
      <c r="R3682" s="349"/>
      <c r="S3682" s="349"/>
      <c r="T3682" s="349"/>
    </row>
    <row r="3683" spans="12:20" x14ac:dyDescent="0.25">
      <c r="L3683" s="349"/>
      <c r="M3683" s="349"/>
      <c r="N3683" s="349"/>
      <c r="O3683" s="349"/>
      <c r="P3683" s="350"/>
      <c r="Q3683" s="349"/>
      <c r="R3683" s="349"/>
      <c r="S3683" s="349"/>
      <c r="T3683" s="349"/>
    </row>
    <row r="3684" spans="12:20" x14ac:dyDescent="0.25">
      <c r="L3684" s="349"/>
      <c r="M3684" s="349"/>
      <c r="N3684" s="349"/>
      <c r="O3684" s="349"/>
      <c r="P3684" s="350"/>
      <c r="Q3684" s="349"/>
      <c r="R3684" s="349"/>
      <c r="S3684" s="349"/>
      <c r="T3684" s="349"/>
    </row>
    <row r="3685" spans="12:20" x14ac:dyDescent="0.25">
      <c r="L3685" s="349"/>
      <c r="M3685" s="349"/>
      <c r="N3685" s="349"/>
      <c r="O3685" s="349"/>
      <c r="P3685" s="350"/>
      <c r="Q3685" s="349"/>
      <c r="R3685" s="349"/>
      <c r="S3685" s="349"/>
      <c r="T3685" s="349"/>
    </row>
    <row r="3686" spans="12:20" x14ac:dyDescent="0.25">
      <c r="L3686" s="349"/>
      <c r="M3686" s="349"/>
      <c r="N3686" s="349"/>
      <c r="O3686" s="349"/>
      <c r="P3686" s="350"/>
      <c r="Q3686" s="349"/>
      <c r="R3686" s="349"/>
      <c r="S3686" s="349"/>
      <c r="T3686" s="349"/>
    </row>
    <row r="3687" spans="12:20" x14ac:dyDescent="0.25">
      <c r="L3687" s="349"/>
      <c r="M3687" s="349"/>
      <c r="N3687" s="349"/>
      <c r="O3687" s="349"/>
      <c r="P3687" s="350"/>
      <c r="Q3687" s="349"/>
      <c r="R3687" s="349"/>
      <c r="S3687" s="349"/>
      <c r="T3687" s="349"/>
    </row>
    <row r="3688" spans="12:20" x14ac:dyDescent="0.25">
      <c r="L3688" s="349"/>
      <c r="M3688" s="349"/>
      <c r="N3688" s="349"/>
      <c r="O3688" s="349"/>
      <c r="P3688" s="350"/>
      <c r="Q3688" s="349"/>
      <c r="R3688" s="349"/>
      <c r="S3688" s="349"/>
      <c r="T3688" s="349"/>
    </row>
    <row r="3689" spans="12:20" x14ac:dyDescent="0.25">
      <c r="L3689" s="349"/>
      <c r="M3689" s="349"/>
      <c r="N3689" s="349"/>
      <c r="O3689" s="349"/>
      <c r="P3689" s="350"/>
      <c r="Q3689" s="349"/>
      <c r="R3689" s="349"/>
      <c r="S3689" s="349"/>
      <c r="T3689" s="349"/>
    </row>
    <row r="3690" spans="12:20" x14ac:dyDescent="0.25">
      <c r="L3690" s="349"/>
      <c r="M3690" s="349"/>
      <c r="N3690" s="349"/>
      <c r="O3690" s="349"/>
      <c r="P3690" s="350"/>
      <c r="Q3690" s="349"/>
      <c r="R3690" s="349"/>
      <c r="S3690" s="349"/>
      <c r="T3690" s="349"/>
    </row>
    <row r="3691" spans="12:20" x14ac:dyDescent="0.25">
      <c r="L3691" s="349"/>
      <c r="M3691" s="349"/>
      <c r="N3691" s="349"/>
      <c r="O3691" s="349"/>
      <c r="P3691" s="350"/>
      <c r="Q3691" s="349"/>
      <c r="R3691" s="349"/>
      <c r="S3691" s="349"/>
      <c r="T3691" s="349"/>
    </row>
    <row r="3692" spans="12:20" x14ac:dyDescent="0.25">
      <c r="L3692" s="349"/>
      <c r="M3692" s="349"/>
      <c r="N3692" s="349"/>
      <c r="O3692" s="349"/>
      <c r="P3692" s="350"/>
      <c r="Q3692" s="349"/>
      <c r="R3692" s="349"/>
      <c r="S3692" s="349"/>
      <c r="T3692" s="349"/>
    </row>
    <row r="3693" spans="12:20" x14ac:dyDescent="0.25">
      <c r="L3693" s="349"/>
      <c r="M3693" s="349"/>
      <c r="N3693" s="349"/>
      <c r="O3693" s="349"/>
      <c r="P3693" s="350"/>
      <c r="Q3693" s="349"/>
      <c r="R3693" s="349"/>
      <c r="S3693" s="349"/>
      <c r="T3693" s="349"/>
    </row>
    <row r="3694" spans="12:20" x14ac:dyDescent="0.25">
      <c r="L3694" s="349"/>
      <c r="M3694" s="349"/>
      <c r="N3694" s="349"/>
      <c r="O3694" s="349"/>
      <c r="P3694" s="350"/>
      <c r="Q3694" s="349"/>
      <c r="R3694" s="349"/>
      <c r="S3694" s="349"/>
      <c r="T3694" s="349"/>
    </row>
    <row r="3695" spans="12:20" x14ac:dyDescent="0.25">
      <c r="L3695" s="349"/>
      <c r="M3695" s="349"/>
      <c r="N3695" s="349"/>
      <c r="O3695" s="349"/>
      <c r="P3695" s="350"/>
      <c r="Q3695" s="349"/>
      <c r="R3695" s="349"/>
      <c r="S3695" s="349"/>
      <c r="T3695" s="349"/>
    </row>
    <row r="3696" spans="12:20" x14ac:dyDescent="0.25">
      <c r="L3696" s="349"/>
      <c r="M3696" s="349"/>
      <c r="N3696" s="349"/>
      <c r="O3696" s="349"/>
      <c r="P3696" s="350"/>
      <c r="Q3696" s="349"/>
      <c r="R3696" s="349"/>
      <c r="S3696" s="349"/>
      <c r="T3696" s="349"/>
    </row>
    <row r="3697" spans="12:20" x14ac:dyDescent="0.25">
      <c r="L3697" s="349"/>
      <c r="M3697" s="349"/>
      <c r="N3697" s="349"/>
      <c r="O3697" s="349"/>
      <c r="P3697" s="350"/>
      <c r="Q3697" s="349"/>
      <c r="R3697" s="349"/>
      <c r="S3697" s="349"/>
      <c r="T3697" s="349"/>
    </row>
    <row r="3698" spans="12:20" x14ac:dyDescent="0.25">
      <c r="L3698" s="349"/>
      <c r="M3698" s="349"/>
      <c r="N3698" s="349"/>
      <c r="O3698" s="349"/>
      <c r="P3698" s="350"/>
      <c r="Q3698" s="349"/>
      <c r="R3698" s="349"/>
      <c r="S3698" s="349"/>
      <c r="T3698" s="349"/>
    </row>
    <row r="3699" spans="12:20" x14ac:dyDescent="0.25">
      <c r="L3699" s="349"/>
      <c r="M3699" s="349"/>
      <c r="N3699" s="349"/>
      <c r="O3699" s="349"/>
      <c r="P3699" s="350"/>
      <c r="Q3699" s="349"/>
      <c r="R3699" s="349"/>
      <c r="S3699" s="349"/>
      <c r="T3699" s="349"/>
    </row>
    <row r="3700" spans="12:20" x14ac:dyDescent="0.25">
      <c r="L3700" s="349"/>
      <c r="M3700" s="349"/>
      <c r="N3700" s="349"/>
      <c r="O3700" s="349"/>
      <c r="P3700" s="350"/>
      <c r="Q3700" s="349"/>
      <c r="R3700" s="349"/>
      <c r="S3700" s="349"/>
      <c r="T3700" s="349"/>
    </row>
    <row r="3701" spans="12:20" x14ac:dyDescent="0.25">
      <c r="L3701" s="349"/>
      <c r="M3701" s="349"/>
      <c r="N3701" s="349"/>
      <c r="O3701" s="349"/>
      <c r="P3701" s="350"/>
      <c r="Q3701" s="349"/>
      <c r="R3701" s="349"/>
      <c r="S3701" s="349"/>
      <c r="T3701" s="349"/>
    </row>
    <row r="3702" spans="12:20" x14ac:dyDescent="0.25">
      <c r="L3702" s="349"/>
      <c r="M3702" s="349"/>
      <c r="N3702" s="349"/>
      <c r="O3702" s="349"/>
      <c r="P3702" s="350"/>
      <c r="Q3702" s="349"/>
      <c r="R3702" s="349"/>
      <c r="S3702" s="349"/>
      <c r="T3702" s="349"/>
    </row>
    <row r="3703" spans="12:20" x14ac:dyDescent="0.25">
      <c r="L3703" s="349"/>
      <c r="M3703" s="349"/>
      <c r="N3703" s="349"/>
      <c r="O3703" s="349"/>
      <c r="P3703" s="350"/>
      <c r="Q3703" s="349"/>
      <c r="R3703" s="349"/>
      <c r="S3703" s="349"/>
      <c r="T3703" s="349"/>
    </row>
    <row r="3704" spans="12:20" x14ac:dyDescent="0.25">
      <c r="L3704" s="349"/>
      <c r="M3704" s="349"/>
      <c r="N3704" s="349"/>
      <c r="O3704" s="349"/>
      <c r="P3704" s="350"/>
      <c r="Q3704" s="349"/>
      <c r="R3704" s="349"/>
      <c r="S3704" s="349"/>
      <c r="T3704" s="349"/>
    </row>
    <row r="3705" spans="12:20" x14ac:dyDescent="0.25">
      <c r="L3705" s="349"/>
      <c r="M3705" s="349"/>
      <c r="N3705" s="349"/>
      <c r="O3705" s="349"/>
      <c r="P3705" s="350"/>
      <c r="Q3705" s="349"/>
      <c r="R3705" s="349"/>
      <c r="S3705" s="349"/>
      <c r="T3705" s="349"/>
    </row>
    <row r="3706" spans="12:20" x14ac:dyDescent="0.25">
      <c r="L3706" s="349"/>
      <c r="M3706" s="349"/>
      <c r="N3706" s="349"/>
      <c r="O3706" s="349"/>
      <c r="P3706" s="350"/>
      <c r="Q3706" s="349"/>
      <c r="R3706" s="349"/>
      <c r="S3706" s="349"/>
      <c r="T3706" s="349"/>
    </row>
    <row r="3707" spans="12:20" x14ac:dyDescent="0.25">
      <c r="L3707" s="349"/>
      <c r="M3707" s="349"/>
      <c r="N3707" s="349"/>
      <c r="O3707" s="349"/>
      <c r="P3707" s="350"/>
      <c r="Q3707" s="349"/>
      <c r="R3707" s="349"/>
      <c r="S3707" s="349"/>
      <c r="T3707" s="349"/>
    </row>
    <row r="3708" spans="12:20" x14ac:dyDescent="0.25">
      <c r="L3708" s="349"/>
      <c r="M3708" s="349"/>
      <c r="N3708" s="349"/>
      <c r="O3708" s="349"/>
      <c r="P3708" s="350"/>
      <c r="Q3708" s="349"/>
      <c r="R3708" s="349"/>
      <c r="S3708" s="349"/>
      <c r="T3708" s="349"/>
    </row>
    <row r="3709" spans="12:20" x14ac:dyDescent="0.25">
      <c r="L3709" s="349"/>
      <c r="M3709" s="349"/>
      <c r="N3709" s="349"/>
      <c r="O3709" s="349"/>
      <c r="P3709" s="350"/>
      <c r="Q3709" s="349"/>
      <c r="R3709" s="349"/>
      <c r="S3709" s="349"/>
      <c r="T3709" s="349"/>
    </row>
    <row r="3710" spans="12:20" x14ac:dyDescent="0.25">
      <c r="L3710" s="349"/>
      <c r="M3710" s="349"/>
      <c r="N3710" s="349"/>
      <c r="O3710" s="349"/>
      <c r="P3710" s="350"/>
      <c r="Q3710" s="349"/>
      <c r="R3710" s="349"/>
      <c r="S3710" s="349"/>
      <c r="T3710" s="349"/>
    </row>
    <row r="3711" spans="12:20" x14ac:dyDescent="0.25">
      <c r="L3711" s="349"/>
      <c r="M3711" s="349"/>
      <c r="N3711" s="349"/>
      <c r="O3711" s="349"/>
      <c r="P3711" s="350"/>
      <c r="Q3711" s="349"/>
      <c r="R3711" s="349"/>
      <c r="S3711" s="349"/>
      <c r="T3711" s="349"/>
    </row>
    <row r="3712" spans="12:20" x14ac:dyDescent="0.25">
      <c r="L3712" s="349"/>
      <c r="M3712" s="349"/>
      <c r="N3712" s="349"/>
      <c r="O3712" s="349"/>
      <c r="P3712" s="350"/>
      <c r="Q3712" s="349"/>
      <c r="R3712" s="349"/>
      <c r="S3712" s="349"/>
      <c r="T3712" s="349"/>
    </row>
    <row r="3713" spans="12:20" x14ac:dyDescent="0.25">
      <c r="L3713" s="349"/>
      <c r="M3713" s="349"/>
      <c r="N3713" s="349"/>
      <c r="O3713" s="349"/>
      <c r="P3713" s="350"/>
      <c r="Q3713" s="349"/>
      <c r="R3713" s="349"/>
      <c r="S3713" s="349"/>
      <c r="T3713" s="349"/>
    </row>
    <row r="3714" spans="12:20" x14ac:dyDescent="0.25">
      <c r="L3714" s="349"/>
      <c r="M3714" s="349"/>
      <c r="N3714" s="349"/>
      <c r="O3714" s="349"/>
      <c r="P3714" s="350"/>
      <c r="Q3714" s="349"/>
      <c r="R3714" s="349"/>
      <c r="S3714" s="349"/>
      <c r="T3714" s="349"/>
    </row>
    <row r="3715" spans="12:20" x14ac:dyDescent="0.25">
      <c r="L3715" s="349"/>
      <c r="M3715" s="349"/>
      <c r="N3715" s="349"/>
      <c r="O3715" s="349"/>
      <c r="P3715" s="350"/>
      <c r="Q3715" s="349"/>
      <c r="R3715" s="349"/>
      <c r="S3715" s="349"/>
      <c r="T3715" s="349"/>
    </row>
    <row r="3716" spans="12:20" x14ac:dyDescent="0.25">
      <c r="L3716" s="349"/>
      <c r="M3716" s="349"/>
      <c r="N3716" s="349"/>
      <c r="O3716" s="349"/>
      <c r="P3716" s="350"/>
      <c r="Q3716" s="349"/>
      <c r="R3716" s="349"/>
      <c r="S3716" s="349"/>
      <c r="T3716" s="349"/>
    </row>
    <row r="3717" spans="12:20" x14ac:dyDescent="0.25">
      <c r="L3717" s="349"/>
      <c r="M3717" s="349"/>
      <c r="N3717" s="349"/>
      <c r="O3717" s="349"/>
      <c r="P3717" s="350"/>
      <c r="Q3717" s="349"/>
      <c r="R3717" s="349"/>
      <c r="S3717" s="349"/>
      <c r="T3717" s="349"/>
    </row>
    <row r="3718" spans="12:20" x14ac:dyDescent="0.25">
      <c r="L3718" s="349"/>
      <c r="M3718" s="349"/>
      <c r="N3718" s="349"/>
      <c r="O3718" s="349"/>
      <c r="P3718" s="350"/>
      <c r="Q3718" s="349"/>
      <c r="R3718" s="349"/>
      <c r="S3718" s="349"/>
      <c r="T3718" s="349"/>
    </row>
    <row r="3719" spans="12:20" x14ac:dyDescent="0.25">
      <c r="L3719" s="349"/>
      <c r="M3719" s="349"/>
      <c r="N3719" s="349"/>
      <c r="O3719" s="349"/>
      <c r="P3719" s="350"/>
      <c r="Q3719" s="349"/>
      <c r="R3719" s="349"/>
      <c r="S3719" s="349"/>
      <c r="T3719" s="349"/>
    </row>
    <row r="3720" spans="12:20" x14ac:dyDescent="0.25">
      <c r="L3720" s="349"/>
      <c r="M3720" s="349"/>
      <c r="N3720" s="349"/>
      <c r="O3720" s="349"/>
      <c r="P3720" s="350"/>
      <c r="Q3720" s="349"/>
      <c r="R3720" s="349"/>
      <c r="S3720" s="349"/>
      <c r="T3720" s="349"/>
    </row>
    <row r="3721" spans="12:20" x14ac:dyDescent="0.25">
      <c r="L3721" s="349"/>
      <c r="M3721" s="349"/>
      <c r="N3721" s="349"/>
      <c r="O3721" s="349"/>
      <c r="P3721" s="350"/>
      <c r="Q3721" s="349"/>
      <c r="R3721" s="349"/>
      <c r="S3721" s="349"/>
      <c r="T3721" s="349"/>
    </row>
    <row r="3722" spans="12:20" x14ac:dyDescent="0.25">
      <c r="L3722" s="349"/>
      <c r="M3722" s="349"/>
      <c r="N3722" s="349"/>
      <c r="O3722" s="349"/>
      <c r="P3722" s="350"/>
      <c r="Q3722" s="349"/>
      <c r="R3722" s="349"/>
      <c r="S3722" s="349"/>
      <c r="T3722" s="349"/>
    </row>
    <row r="3723" spans="12:20" x14ac:dyDescent="0.25">
      <c r="L3723" s="349"/>
      <c r="M3723" s="349"/>
      <c r="N3723" s="349"/>
      <c r="O3723" s="349"/>
      <c r="P3723" s="350"/>
      <c r="Q3723" s="349"/>
      <c r="R3723" s="349"/>
      <c r="S3723" s="349"/>
      <c r="T3723" s="349"/>
    </row>
    <row r="3724" spans="12:20" x14ac:dyDescent="0.25">
      <c r="L3724" s="349"/>
      <c r="M3724" s="349"/>
      <c r="N3724" s="349"/>
      <c r="O3724" s="349"/>
      <c r="P3724" s="350"/>
      <c r="Q3724" s="349"/>
      <c r="R3724" s="349"/>
      <c r="S3724" s="349"/>
      <c r="T3724" s="349"/>
    </row>
    <row r="3725" spans="12:20" x14ac:dyDescent="0.25">
      <c r="L3725" s="349"/>
      <c r="M3725" s="349"/>
      <c r="N3725" s="349"/>
      <c r="O3725" s="349"/>
      <c r="P3725" s="350"/>
      <c r="Q3725" s="349"/>
      <c r="R3725" s="349"/>
      <c r="S3725" s="349"/>
      <c r="T3725" s="349"/>
    </row>
    <row r="3726" spans="12:20" x14ac:dyDescent="0.25">
      <c r="L3726" s="349"/>
      <c r="M3726" s="349"/>
      <c r="N3726" s="349"/>
      <c r="O3726" s="349"/>
      <c r="P3726" s="350"/>
      <c r="Q3726" s="349"/>
      <c r="R3726" s="349"/>
      <c r="S3726" s="349"/>
      <c r="T3726" s="349"/>
    </row>
    <row r="3727" spans="12:20" x14ac:dyDescent="0.25">
      <c r="L3727" s="349"/>
      <c r="M3727" s="349"/>
      <c r="N3727" s="349"/>
      <c r="O3727" s="349"/>
      <c r="P3727" s="350"/>
      <c r="Q3727" s="349"/>
      <c r="R3727" s="349"/>
      <c r="S3727" s="349"/>
      <c r="T3727" s="349"/>
    </row>
    <row r="3728" spans="12:20" x14ac:dyDescent="0.25">
      <c r="L3728" s="349"/>
      <c r="M3728" s="349"/>
      <c r="N3728" s="349"/>
      <c r="O3728" s="349"/>
      <c r="P3728" s="350"/>
      <c r="Q3728" s="349"/>
      <c r="R3728" s="349"/>
      <c r="S3728" s="349"/>
      <c r="T3728" s="349"/>
    </row>
    <row r="3729" spans="12:20" x14ac:dyDescent="0.25">
      <c r="L3729" s="349"/>
      <c r="M3729" s="349"/>
      <c r="N3729" s="349"/>
      <c r="O3729" s="349"/>
      <c r="P3729" s="350"/>
      <c r="Q3729" s="349"/>
      <c r="R3729" s="349"/>
      <c r="S3729" s="349"/>
      <c r="T3729" s="349"/>
    </row>
    <row r="3730" spans="12:20" x14ac:dyDescent="0.25">
      <c r="L3730" s="349"/>
      <c r="M3730" s="349"/>
      <c r="N3730" s="349"/>
      <c r="O3730" s="349"/>
      <c r="P3730" s="350"/>
      <c r="Q3730" s="349"/>
      <c r="R3730" s="349"/>
      <c r="S3730" s="349"/>
      <c r="T3730" s="349"/>
    </row>
    <row r="3731" spans="12:20" x14ac:dyDescent="0.25">
      <c r="L3731" s="349"/>
      <c r="M3731" s="349"/>
      <c r="N3731" s="349"/>
      <c r="O3731" s="349"/>
      <c r="P3731" s="350"/>
      <c r="Q3731" s="349"/>
      <c r="R3731" s="349"/>
      <c r="S3731" s="349"/>
      <c r="T3731" s="349"/>
    </row>
    <row r="3732" spans="12:20" x14ac:dyDescent="0.25">
      <c r="L3732" s="349"/>
      <c r="M3732" s="349"/>
      <c r="N3732" s="349"/>
      <c r="O3732" s="349"/>
      <c r="P3732" s="350"/>
      <c r="Q3732" s="349"/>
      <c r="R3732" s="349"/>
      <c r="S3732" s="349"/>
      <c r="T3732" s="349"/>
    </row>
    <row r="3733" spans="12:20" x14ac:dyDescent="0.25">
      <c r="L3733" s="349"/>
      <c r="M3733" s="349"/>
      <c r="N3733" s="349"/>
      <c r="O3733" s="349"/>
      <c r="P3733" s="350"/>
      <c r="Q3733" s="349"/>
      <c r="R3733" s="349"/>
      <c r="S3733" s="349"/>
      <c r="T3733" s="349"/>
    </row>
    <row r="3734" spans="12:20" x14ac:dyDescent="0.25">
      <c r="L3734" s="349"/>
      <c r="M3734" s="349"/>
      <c r="N3734" s="349"/>
      <c r="O3734" s="349"/>
      <c r="P3734" s="350"/>
      <c r="Q3734" s="349"/>
      <c r="R3734" s="349"/>
      <c r="S3734" s="349"/>
      <c r="T3734" s="349"/>
    </row>
    <row r="3735" spans="12:20" x14ac:dyDescent="0.25">
      <c r="L3735" s="349"/>
      <c r="M3735" s="349"/>
      <c r="N3735" s="349"/>
      <c r="O3735" s="349"/>
      <c r="P3735" s="350"/>
      <c r="Q3735" s="349"/>
      <c r="R3735" s="349"/>
      <c r="S3735" s="349"/>
      <c r="T3735" s="349"/>
    </row>
    <row r="3736" spans="12:20" x14ac:dyDescent="0.25">
      <c r="L3736" s="349"/>
      <c r="M3736" s="349"/>
      <c r="N3736" s="349"/>
      <c r="O3736" s="349"/>
      <c r="P3736" s="350"/>
      <c r="Q3736" s="349"/>
      <c r="R3736" s="349"/>
      <c r="S3736" s="349"/>
      <c r="T3736" s="349"/>
    </row>
    <row r="3737" spans="12:20" x14ac:dyDescent="0.25">
      <c r="L3737" s="349"/>
      <c r="M3737" s="349"/>
      <c r="N3737" s="349"/>
      <c r="O3737" s="349"/>
      <c r="P3737" s="350"/>
      <c r="Q3737" s="349"/>
      <c r="R3737" s="349"/>
      <c r="S3737" s="349"/>
      <c r="T3737" s="349"/>
    </row>
    <row r="3738" spans="12:20" x14ac:dyDescent="0.25">
      <c r="L3738" s="349"/>
      <c r="M3738" s="349"/>
      <c r="N3738" s="349"/>
      <c r="O3738" s="349"/>
      <c r="P3738" s="350"/>
      <c r="Q3738" s="349"/>
      <c r="R3738" s="349"/>
      <c r="S3738" s="349"/>
      <c r="T3738" s="349"/>
    </row>
    <row r="3739" spans="12:20" x14ac:dyDescent="0.25">
      <c r="L3739" s="349"/>
      <c r="M3739" s="349"/>
      <c r="N3739" s="349"/>
      <c r="O3739" s="349"/>
      <c r="P3739" s="350"/>
      <c r="Q3739" s="349"/>
      <c r="R3739" s="349"/>
      <c r="S3739" s="349"/>
      <c r="T3739" s="349"/>
    </row>
    <row r="3740" spans="12:20" x14ac:dyDescent="0.25">
      <c r="L3740" s="349"/>
      <c r="M3740" s="349"/>
      <c r="N3740" s="349"/>
      <c r="O3740" s="349"/>
      <c r="P3740" s="350"/>
      <c r="Q3740" s="349"/>
      <c r="R3740" s="349"/>
      <c r="S3740" s="349"/>
      <c r="T3740" s="349"/>
    </row>
    <row r="3741" spans="12:20" x14ac:dyDescent="0.25">
      <c r="L3741" s="349"/>
      <c r="M3741" s="349"/>
      <c r="N3741" s="349"/>
      <c r="O3741" s="349"/>
      <c r="P3741" s="350"/>
      <c r="Q3741" s="349"/>
      <c r="R3741" s="349"/>
      <c r="S3741" s="349"/>
      <c r="T3741" s="349"/>
    </row>
    <row r="3742" spans="12:20" x14ac:dyDescent="0.25">
      <c r="L3742" s="349"/>
      <c r="M3742" s="349"/>
      <c r="N3742" s="349"/>
      <c r="O3742" s="349"/>
      <c r="P3742" s="350"/>
      <c r="Q3742" s="349"/>
      <c r="R3742" s="349"/>
      <c r="S3742" s="349"/>
      <c r="T3742" s="349"/>
    </row>
    <row r="3743" spans="12:20" x14ac:dyDescent="0.25">
      <c r="L3743" s="349"/>
      <c r="M3743" s="349"/>
      <c r="N3743" s="349"/>
      <c r="O3743" s="349"/>
      <c r="P3743" s="350"/>
      <c r="Q3743" s="349"/>
      <c r="R3743" s="349"/>
      <c r="S3743" s="349"/>
      <c r="T3743" s="349"/>
    </row>
    <row r="3744" spans="12:20" x14ac:dyDescent="0.25">
      <c r="L3744" s="349"/>
      <c r="M3744" s="349"/>
      <c r="N3744" s="349"/>
      <c r="O3744" s="349"/>
      <c r="P3744" s="350"/>
      <c r="Q3744" s="349"/>
      <c r="R3744" s="349"/>
      <c r="S3744" s="349"/>
      <c r="T3744" s="349"/>
    </row>
    <row r="3745" spans="12:20" x14ac:dyDescent="0.25">
      <c r="L3745" s="349"/>
      <c r="M3745" s="349"/>
      <c r="N3745" s="349"/>
      <c r="O3745" s="349"/>
      <c r="P3745" s="350"/>
      <c r="Q3745" s="349"/>
      <c r="R3745" s="349"/>
      <c r="S3745" s="349"/>
      <c r="T3745" s="349"/>
    </row>
    <row r="3746" spans="12:20" x14ac:dyDescent="0.25">
      <c r="L3746" s="349"/>
      <c r="M3746" s="349"/>
      <c r="N3746" s="349"/>
      <c r="O3746" s="349"/>
      <c r="P3746" s="350"/>
      <c r="Q3746" s="349"/>
      <c r="R3746" s="349"/>
      <c r="S3746" s="349"/>
      <c r="T3746" s="349"/>
    </row>
    <row r="3747" spans="12:20" x14ac:dyDescent="0.25">
      <c r="L3747" s="349"/>
      <c r="M3747" s="349"/>
      <c r="N3747" s="349"/>
      <c r="O3747" s="349"/>
      <c r="P3747" s="350"/>
      <c r="Q3747" s="349"/>
      <c r="R3747" s="349"/>
      <c r="S3747" s="349"/>
      <c r="T3747" s="349"/>
    </row>
    <row r="3748" spans="12:20" x14ac:dyDescent="0.25">
      <c r="L3748" s="349"/>
      <c r="M3748" s="349"/>
      <c r="N3748" s="349"/>
      <c r="O3748" s="349"/>
      <c r="P3748" s="350"/>
      <c r="Q3748" s="349"/>
      <c r="R3748" s="349"/>
      <c r="S3748" s="349"/>
      <c r="T3748" s="349"/>
    </row>
    <row r="3749" spans="12:20" x14ac:dyDescent="0.25">
      <c r="L3749" s="349"/>
      <c r="M3749" s="349"/>
      <c r="N3749" s="349"/>
      <c r="O3749" s="349"/>
      <c r="P3749" s="350"/>
      <c r="Q3749" s="349"/>
      <c r="R3749" s="349"/>
      <c r="S3749" s="349"/>
      <c r="T3749" s="349"/>
    </row>
    <row r="3750" spans="12:20" x14ac:dyDescent="0.25">
      <c r="L3750" s="349"/>
      <c r="M3750" s="349"/>
      <c r="N3750" s="349"/>
      <c r="O3750" s="349"/>
      <c r="P3750" s="350"/>
      <c r="Q3750" s="349"/>
      <c r="R3750" s="349"/>
      <c r="S3750" s="349"/>
      <c r="T3750" s="349"/>
    </row>
    <row r="3751" spans="12:20" x14ac:dyDescent="0.25">
      <c r="L3751" s="349"/>
      <c r="M3751" s="349"/>
      <c r="N3751" s="349"/>
      <c r="O3751" s="349"/>
      <c r="P3751" s="350"/>
      <c r="Q3751" s="349"/>
      <c r="R3751" s="349"/>
      <c r="S3751" s="349"/>
      <c r="T3751" s="349"/>
    </row>
    <row r="3752" spans="12:20" x14ac:dyDescent="0.25">
      <c r="L3752" s="349"/>
      <c r="M3752" s="349"/>
      <c r="N3752" s="349"/>
      <c r="O3752" s="349"/>
      <c r="P3752" s="350"/>
      <c r="Q3752" s="349"/>
      <c r="R3752" s="349"/>
      <c r="S3752" s="349"/>
      <c r="T3752" s="349"/>
    </row>
    <row r="3753" spans="12:20" x14ac:dyDescent="0.25">
      <c r="L3753" s="349"/>
      <c r="M3753" s="349"/>
      <c r="N3753" s="349"/>
      <c r="O3753" s="349"/>
      <c r="P3753" s="350"/>
      <c r="Q3753" s="349"/>
      <c r="R3753" s="349"/>
      <c r="S3753" s="349"/>
      <c r="T3753" s="349"/>
    </row>
    <row r="3754" spans="12:20" x14ac:dyDescent="0.25">
      <c r="L3754" s="349"/>
      <c r="M3754" s="349"/>
      <c r="N3754" s="349"/>
      <c r="O3754" s="349"/>
      <c r="P3754" s="350"/>
      <c r="Q3754" s="349"/>
      <c r="R3754" s="349"/>
      <c r="S3754" s="349"/>
      <c r="T3754" s="349"/>
    </row>
    <row r="3755" spans="12:20" x14ac:dyDescent="0.25">
      <c r="L3755" s="349"/>
      <c r="M3755" s="349"/>
      <c r="N3755" s="349"/>
      <c r="O3755" s="349"/>
      <c r="P3755" s="350"/>
      <c r="Q3755" s="349"/>
      <c r="R3755" s="349"/>
      <c r="S3755" s="349"/>
      <c r="T3755" s="349"/>
    </row>
    <row r="3756" spans="12:20" x14ac:dyDescent="0.25">
      <c r="L3756" s="349"/>
      <c r="M3756" s="349"/>
      <c r="N3756" s="349"/>
      <c r="O3756" s="349"/>
      <c r="P3756" s="350"/>
      <c r="Q3756" s="349"/>
      <c r="R3756" s="349"/>
      <c r="S3756" s="349"/>
      <c r="T3756" s="349"/>
    </row>
    <row r="3757" spans="12:20" x14ac:dyDescent="0.25">
      <c r="L3757" s="349"/>
      <c r="M3757" s="349"/>
      <c r="N3757" s="349"/>
      <c r="O3757" s="349"/>
      <c r="P3757" s="350"/>
      <c r="Q3757" s="349"/>
      <c r="R3757" s="349"/>
      <c r="S3757" s="349"/>
      <c r="T3757" s="349"/>
    </row>
    <row r="3758" spans="12:20" x14ac:dyDescent="0.25">
      <c r="L3758" s="349"/>
      <c r="M3758" s="349"/>
      <c r="N3758" s="349"/>
      <c r="O3758" s="349"/>
      <c r="P3758" s="350"/>
      <c r="Q3758" s="349"/>
      <c r="R3758" s="349"/>
      <c r="S3758" s="349"/>
      <c r="T3758" s="349"/>
    </row>
    <row r="3759" spans="12:20" x14ac:dyDescent="0.25">
      <c r="L3759" s="349"/>
      <c r="M3759" s="349"/>
      <c r="N3759" s="349"/>
      <c r="O3759" s="349"/>
      <c r="P3759" s="350"/>
      <c r="Q3759" s="349"/>
      <c r="R3759" s="349"/>
      <c r="S3759" s="349"/>
      <c r="T3759" s="349"/>
    </row>
    <row r="3760" spans="12:20" x14ac:dyDescent="0.25">
      <c r="L3760" s="349"/>
      <c r="M3760" s="349"/>
      <c r="N3760" s="349"/>
      <c r="O3760" s="349"/>
      <c r="P3760" s="350"/>
      <c r="Q3760" s="349"/>
      <c r="R3760" s="349"/>
      <c r="S3760" s="349"/>
      <c r="T3760" s="349"/>
    </row>
    <row r="3761" spans="12:20" x14ac:dyDescent="0.25">
      <c r="L3761" s="349"/>
      <c r="M3761" s="349"/>
      <c r="N3761" s="349"/>
      <c r="O3761" s="349"/>
      <c r="P3761" s="350"/>
      <c r="Q3761" s="349"/>
      <c r="R3761" s="349"/>
      <c r="S3761" s="349"/>
      <c r="T3761" s="349"/>
    </row>
    <row r="3762" spans="12:20" x14ac:dyDescent="0.25">
      <c r="L3762" s="349"/>
      <c r="M3762" s="349"/>
      <c r="N3762" s="349"/>
      <c r="O3762" s="349"/>
      <c r="P3762" s="350"/>
      <c r="Q3762" s="349"/>
      <c r="R3762" s="349"/>
      <c r="S3762" s="349"/>
      <c r="T3762" s="349"/>
    </row>
    <row r="3763" spans="12:20" x14ac:dyDescent="0.25">
      <c r="L3763" s="349"/>
      <c r="M3763" s="349"/>
      <c r="N3763" s="349"/>
      <c r="O3763" s="349"/>
      <c r="P3763" s="350"/>
      <c r="Q3763" s="349"/>
      <c r="R3763" s="349"/>
      <c r="S3763" s="349"/>
      <c r="T3763" s="349"/>
    </row>
    <row r="3764" spans="12:20" x14ac:dyDescent="0.25">
      <c r="L3764" s="349"/>
      <c r="M3764" s="349"/>
      <c r="N3764" s="349"/>
      <c r="O3764" s="349"/>
      <c r="P3764" s="350"/>
      <c r="Q3764" s="349"/>
      <c r="R3764" s="349"/>
      <c r="S3764" s="349"/>
      <c r="T3764" s="349"/>
    </row>
    <row r="3765" spans="12:20" x14ac:dyDescent="0.25">
      <c r="L3765" s="349"/>
      <c r="M3765" s="349"/>
      <c r="N3765" s="349"/>
      <c r="O3765" s="349"/>
      <c r="P3765" s="350"/>
      <c r="Q3765" s="349"/>
      <c r="R3765" s="349"/>
      <c r="S3765" s="349"/>
      <c r="T3765" s="349"/>
    </row>
    <row r="3766" spans="12:20" x14ac:dyDescent="0.25">
      <c r="L3766" s="349"/>
      <c r="M3766" s="349"/>
      <c r="N3766" s="349"/>
      <c r="O3766" s="349"/>
      <c r="P3766" s="350"/>
      <c r="Q3766" s="349"/>
      <c r="R3766" s="349"/>
      <c r="S3766" s="349"/>
      <c r="T3766" s="349"/>
    </row>
    <row r="3767" spans="12:20" x14ac:dyDescent="0.25">
      <c r="L3767" s="349"/>
      <c r="M3767" s="349"/>
      <c r="N3767" s="349"/>
      <c r="O3767" s="349"/>
      <c r="P3767" s="350"/>
      <c r="Q3767" s="349"/>
      <c r="R3767" s="349"/>
      <c r="S3767" s="349"/>
      <c r="T3767" s="349"/>
    </row>
    <row r="3768" spans="12:20" x14ac:dyDescent="0.25">
      <c r="L3768" s="349"/>
      <c r="M3768" s="349"/>
      <c r="N3768" s="349"/>
      <c r="O3768" s="349"/>
      <c r="P3768" s="350"/>
      <c r="Q3768" s="349"/>
      <c r="R3768" s="349"/>
      <c r="S3768" s="349"/>
      <c r="T3768" s="349"/>
    </row>
    <row r="3769" spans="12:20" x14ac:dyDescent="0.25">
      <c r="L3769" s="349"/>
      <c r="M3769" s="349"/>
      <c r="N3769" s="349"/>
      <c r="O3769" s="349"/>
      <c r="P3769" s="350"/>
      <c r="Q3769" s="349"/>
      <c r="R3769" s="349"/>
      <c r="S3769" s="349"/>
      <c r="T3769" s="349"/>
    </row>
    <row r="3770" spans="12:20" x14ac:dyDescent="0.25">
      <c r="L3770" s="349"/>
      <c r="M3770" s="349"/>
      <c r="N3770" s="349"/>
      <c r="O3770" s="349"/>
      <c r="P3770" s="350"/>
      <c r="Q3770" s="349"/>
      <c r="R3770" s="349"/>
      <c r="S3770" s="349"/>
      <c r="T3770" s="349"/>
    </row>
    <row r="3771" spans="12:20" x14ac:dyDescent="0.25">
      <c r="L3771" s="349"/>
      <c r="M3771" s="349"/>
      <c r="N3771" s="349"/>
      <c r="O3771" s="349"/>
      <c r="P3771" s="350"/>
      <c r="Q3771" s="349"/>
      <c r="R3771" s="349"/>
      <c r="S3771" s="349"/>
      <c r="T3771" s="349"/>
    </row>
    <row r="3772" spans="12:20" x14ac:dyDescent="0.25">
      <c r="L3772" s="349"/>
      <c r="M3772" s="349"/>
      <c r="N3772" s="349"/>
      <c r="O3772" s="349"/>
      <c r="P3772" s="350"/>
      <c r="Q3772" s="349"/>
      <c r="R3772" s="349"/>
      <c r="S3772" s="349"/>
      <c r="T3772" s="349"/>
    </row>
    <row r="3773" spans="12:20" x14ac:dyDescent="0.25">
      <c r="L3773" s="349"/>
      <c r="M3773" s="349"/>
      <c r="N3773" s="349"/>
      <c r="O3773" s="349"/>
      <c r="P3773" s="350"/>
      <c r="Q3773" s="349"/>
      <c r="R3773" s="349"/>
      <c r="S3773" s="349"/>
      <c r="T3773" s="349"/>
    </row>
    <row r="3774" spans="12:20" x14ac:dyDescent="0.25">
      <c r="L3774" s="349"/>
      <c r="M3774" s="349"/>
      <c r="N3774" s="349"/>
      <c r="O3774" s="349"/>
      <c r="P3774" s="350"/>
      <c r="Q3774" s="349"/>
      <c r="R3774" s="349"/>
      <c r="S3774" s="349"/>
      <c r="T3774" s="349"/>
    </row>
    <row r="3775" spans="12:20" x14ac:dyDescent="0.25">
      <c r="L3775" s="349"/>
      <c r="M3775" s="349"/>
      <c r="N3775" s="349"/>
      <c r="O3775" s="349"/>
      <c r="P3775" s="350"/>
      <c r="Q3775" s="349"/>
      <c r="R3775" s="349"/>
      <c r="S3775" s="349"/>
      <c r="T3775" s="349"/>
    </row>
    <row r="3776" spans="12:20" x14ac:dyDescent="0.25">
      <c r="L3776" s="349"/>
      <c r="M3776" s="349"/>
      <c r="N3776" s="349"/>
      <c r="O3776" s="349"/>
      <c r="P3776" s="350"/>
      <c r="Q3776" s="349"/>
      <c r="R3776" s="349"/>
      <c r="S3776" s="349"/>
      <c r="T3776" s="349"/>
    </row>
    <row r="3777" spans="12:20" x14ac:dyDescent="0.25">
      <c r="L3777" s="349"/>
      <c r="M3777" s="349"/>
      <c r="N3777" s="349"/>
      <c r="O3777" s="349"/>
      <c r="P3777" s="350"/>
      <c r="Q3777" s="349"/>
      <c r="R3777" s="349"/>
      <c r="S3777" s="349"/>
      <c r="T3777" s="349"/>
    </row>
    <row r="3778" spans="12:20" x14ac:dyDescent="0.25">
      <c r="L3778" s="349"/>
      <c r="M3778" s="349"/>
      <c r="N3778" s="349"/>
      <c r="O3778" s="349"/>
      <c r="P3778" s="350"/>
      <c r="Q3778" s="349"/>
      <c r="R3778" s="349"/>
      <c r="S3778" s="349"/>
      <c r="T3778" s="349"/>
    </row>
    <row r="3779" spans="12:20" x14ac:dyDescent="0.25">
      <c r="L3779" s="349"/>
      <c r="M3779" s="349"/>
      <c r="N3779" s="349"/>
      <c r="O3779" s="349"/>
      <c r="P3779" s="350"/>
      <c r="Q3779" s="349"/>
      <c r="R3779" s="349"/>
      <c r="S3779" s="349"/>
      <c r="T3779" s="349"/>
    </row>
    <row r="3780" spans="12:20" x14ac:dyDescent="0.25">
      <c r="L3780" s="349"/>
      <c r="M3780" s="349"/>
      <c r="N3780" s="349"/>
      <c r="O3780" s="349"/>
      <c r="P3780" s="350"/>
      <c r="Q3780" s="349"/>
      <c r="R3780" s="349"/>
      <c r="S3780" s="349"/>
      <c r="T3780" s="349"/>
    </row>
    <row r="3781" spans="12:20" x14ac:dyDescent="0.25">
      <c r="L3781" s="349"/>
      <c r="M3781" s="349"/>
      <c r="N3781" s="349"/>
      <c r="O3781" s="349"/>
      <c r="P3781" s="350"/>
      <c r="Q3781" s="349"/>
      <c r="R3781" s="349"/>
      <c r="S3781" s="349"/>
      <c r="T3781" s="349"/>
    </row>
    <row r="3782" spans="12:20" x14ac:dyDescent="0.25">
      <c r="L3782" s="349"/>
      <c r="M3782" s="349"/>
      <c r="N3782" s="349"/>
      <c r="O3782" s="349"/>
      <c r="P3782" s="350"/>
      <c r="Q3782" s="349"/>
      <c r="R3782" s="349"/>
      <c r="S3782" s="349"/>
      <c r="T3782" s="349"/>
    </row>
    <row r="3783" spans="12:20" x14ac:dyDescent="0.25">
      <c r="L3783" s="349"/>
      <c r="M3783" s="349"/>
      <c r="N3783" s="349"/>
      <c r="O3783" s="349"/>
      <c r="P3783" s="350"/>
      <c r="Q3783" s="349"/>
      <c r="R3783" s="349"/>
      <c r="S3783" s="349"/>
      <c r="T3783" s="349"/>
    </row>
    <row r="3784" spans="12:20" x14ac:dyDescent="0.25">
      <c r="L3784" s="349"/>
      <c r="M3784" s="349"/>
      <c r="N3784" s="349"/>
      <c r="O3784" s="349"/>
      <c r="P3784" s="350"/>
      <c r="Q3784" s="349"/>
      <c r="R3784" s="349"/>
      <c r="S3784" s="349"/>
      <c r="T3784" s="349"/>
    </row>
    <row r="3785" spans="12:20" x14ac:dyDescent="0.25">
      <c r="L3785" s="349"/>
      <c r="M3785" s="349"/>
      <c r="N3785" s="349"/>
      <c r="O3785" s="349"/>
      <c r="P3785" s="350"/>
      <c r="Q3785" s="349"/>
      <c r="R3785" s="349"/>
      <c r="S3785" s="349"/>
      <c r="T3785" s="349"/>
    </row>
    <row r="3786" spans="12:20" x14ac:dyDescent="0.25">
      <c r="L3786" s="349"/>
      <c r="M3786" s="349"/>
      <c r="N3786" s="349"/>
      <c r="O3786" s="349"/>
      <c r="P3786" s="350"/>
      <c r="Q3786" s="349"/>
      <c r="R3786" s="349"/>
      <c r="S3786" s="349"/>
      <c r="T3786" s="349"/>
    </row>
    <row r="3787" spans="12:20" x14ac:dyDescent="0.25">
      <c r="L3787" s="349"/>
      <c r="M3787" s="349"/>
      <c r="N3787" s="349"/>
      <c r="O3787" s="349"/>
      <c r="P3787" s="350"/>
      <c r="Q3787" s="349"/>
      <c r="R3787" s="349"/>
      <c r="S3787" s="349"/>
      <c r="T3787" s="349"/>
    </row>
    <row r="3788" spans="12:20" x14ac:dyDescent="0.25">
      <c r="L3788" s="349"/>
      <c r="M3788" s="349"/>
      <c r="N3788" s="349"/>
      <c r="O3788" s="349"/>
      <c r="P3788" s="350"/>
      <c r="Q3788" s="349"/>
      <c r="R3788" s="349"/>
      <c r="S3788" s="349"/>
      <c r="T3788" s="349"/>
    </row>
    <row r="3789" spans="12:20" x14ac:dyDescent="0.25">
      <c r="L3789" s="349"/>
      <c r="M3789" s="349"/>
      <c r="N3789" s="349"/>
      <c r="O3789" s="349"/>
      <c r="P3789" s="350"/>
      <c r="Q3789" s="349"/>
      <c r="R3789" s="349"/>
      <c r="S3789" s="349"/>
      <c r="T3789" s="349"/>
    </row>
    <row r="3790" spans="12:20" x14ac:dyDescent="0.25">
      <c r="L3790" s="349"/>
      <c r="M3790" s="349"/>
      <c r="N3790" s="349"/>
      <c r="O3790" s="349"/>
      <c r="P3790" s="350"/>
      <c r="Q3790" s="349"/>
      <c r="R3790" s="349"/>
      <c r="S3790" s="349"/>
      <c r="T3790" s="349"/>
    </row>
    <row r="3791" spans="12:20" x14ac:dyDescent="0.25">
      <c r="L3791" s="349"/>
      <c r="M3791" s="349"/>
      <c r="N3791" s="349"/>
      <c r="O3791" s="349"/>
      <c r="P3791" s="350"/>
      <c r="Q3791" s="349"/>
      <c r="R3791" s="349"/>
      <c r="S3791" s="349"/>
      <c r="T3791" s="349"/>
    </row>
    <row r="3792" spans="12:20" x14ac:dyDescent="0.25">
      <c r="L3792" s="349"/>
      <c r="M3792" s="349"/>
      <c r="N3792" s="349"/>
      <c r="O3792" s="349"/>
      <c r="P3792" s="350"/>
      <c r="Q3792" s="349"/>
      <c r="R3792" s="349"/>
      <c r="S3792" s="349"/>
      <c r="T3792" s="349"/>
    </row>
    <row r="3793" spans="12:20" x14ac:dyDescent="0.25">
      <c r="L3793" s="349"/>
      <c r="M3793" s="349"/>
      <c r="N3793" s="349"/>
      <c r="O3793" s="349"/>
      <c r="P3793" s="350"/>
      <c r="Q3793" s="349"/>
      <c r="R3793" s="349"/>
      <c r="S3793" s="349"/>
      <c r="T3793" s="349"/>
    </row>
    <row r="3794" spans="12:20" x14ac:dyDescent="0.25">
      <c r="L3794" s="349"/>
      <c r="M3794" s="349"/>
      <c r="N3794" s="349"/>
      <c r="O3794" s="349"/>
      <c r="P3794" s="350"/>
      <c r="Q3794" s="349"/>
      <c r="R3794" s="349"/>
      <c r="S3794" s="349"/>
      <c r="T3794" s="349"/>
    </row>
    <row r="3795" spans="12:20" x14ac:dyDescent="0.25">
      <c r="L3795" s="349"/>
      <c r="M3795" s="349"/>
      <c r="N3795" s="349"/>
      <c r="O3795" s="349"/>
      <c r="P3795" s="350"/>
      <c r="Q3795" s="349"/>
      <c r="R3795" s="349"/>
      <c r="S3795" s="349"/>
      <c r="T3795" s="349"/>
    </row>
    <row r="3796" spans="12:20" x14ac:dyDescent="0.25">
      <c r="L3796" s="349"/>
      <c r="M3796" s="349"/>
      <c r="N3796" s="349"/>
      <c r="O3796" s="349"/>
      <c r="P3796" s="350"/>
      <c r="Q3796" s="349"/>
      <c r="R3796" s="349"/>
      <c r="S3796" s="349"/>
      <c r="T3796" s="349"/>
    </row>
    <row r="3797" spans="12:20" x14ac:dyDescent="0.25">
      <c r="L3797" s="349"/>
      <c r="M3797" s="349"/>
      <c r="N3797" s="349"/>
      <c r="O3797" s="349"/>
      <c r="P3797" s="350"/>
      <c r="Q3797" s="349"/>
      <c r="R3797" s="349"/>
      <c r="S3797" s="349"/>
      <c r="T3797" s="349"/>
    </row>
    <row r="3798" spans="12:20" x14ac:dyDescent="0.25">
      <c r="L3798" s="349"/>
      <c r="M3798" s="349"/>
      <c r="N3798" s="349"/>
      <c r="O3798" s="349"/>
      <c r="P3798" s="350"/>
      <c r="Q3798" s="349"/>
      <c r="R3798" s="349"/>
      <c r="S3798" s="349"/>
      <c r="T3798" s="349"/>
    </row>
    <row r="3799" spans="12:20" x14ac:dyDescent="0.25">
      <c r="L3799" s="349"/>
      <c r="M3799" s="349"/>
      <c r="N3799" s="349"/>
      <c r="O3799" s="349"/>
      <c r="P3799" s="350"/>
      <c r="Q3799" s="349"/>
      <c r="R3799" s="349"/>
      <c r="S3799" s="349"/>
      <c r="T3799" s="349"/>
    </row>
    <row r="3800" spans="12:20" x14ac:dyDescent="0.25">
      <c r="L3800" s="349"/>
      <c r="M3800" s="349"/>
      <c r="N3800" s="349"/>
      <c r="O3800" s="349"/>
      <c r="P3800" s="350"/>
      <c r="Q3800" s="349"/>
      <c r="R3800" s="349"/>
      <c r="S3800" s="349"/>
      <c r="T3800" s="349"/>
    </row>
    <row r="3801" spans="12:20" x14ac:dyDescent="0.25">
      <c r="L3801" s="349"/>
      <c r="M3801" s="349"/>
      <c r="N3801" s="349"/>
      <c r="O3801" s="349"/>
      <c r="P3801" s="350"/>
      <c r="Q3801" s="349"/>
      <c r="R3801" s="349"/>
      <c r="S3801" s="349"/>
      <c r="T3801" s="349"/>
    </row>
    <row r="3802" spans="12:20" x14ac:dyDescent="0.25">
      <c r="L3802" s="349"/>
      <c r="M3802" s="349"/>
      <c r="N3802" s="349"/>
      <c r="O3802" s="349"/>
      <c r="P3802" s="350"/>
      <c r="Q3802" s="349"/>
      <c r="R3802" s="349"/>
      <c r="S3802" s="349"/>
      <c r="T3802" s="349"/>
    </row>
    <row r="3803" spans="12:20" x14ac:dyDescent="0.25">
      <c r="L3803" s="349"/>
      <c r="M3803" s="349"/>
      <c r="N3803" s="349"/>
      <c r="O3803" s="349"/>
      <c r="P3803" s="350"/>
      <c r="Q3803" s="349"/>
      <c r="R3803" s="349"/>
      <c r="S3803" s="349"/>
      <c r="T3803" s="349"/>
    </row>
    <row r="3804" spans="12:20" x14ac:dyDescent="0.25">
      <c r="L3804" s="349"/>
      <c r="M3804" s="349"/>
      <c r="N3804" s="349"/>
      <c r="O3804" s="349"/>
      <c r="P3804" s="350"/>
      <c r="Q3804" s="349"/>
      <c r="R3804" s="349"/>
      <c r="S3804" s="349"/>
      <c r="T3804" s="349"/>
    </row>
    <row r="3805" spans="12:20" x14ac:dyDescent="0.25">
      <c r="L3805" s="349"/>
      <c r="M3805" s="349"/>
      <c r="N3805" s="349"/>
      <c r="O3805" s="349"/>
      <c r="P3805" s="350"/>
      <c r="Q3805" s="349"/>
      <c r="R3805" s="349"/>
      <c r="S3805" s="349"/>
      <c r="T3805" s="349"/>
    </row>
    <row r="3806" spans="12:20" x14ac:dyDescent="0.25">
      <c r="L3806" s="349"/>
      <c r="M3806" s="349"/>
      <c r="N3806" s="349"/>
      <c r="O3806" s="349"/>
      <c r="P3806" s="350"/>
      <c r="Q3806" s="349"/>
      <c r="R3806" s="349"/>
      <c r="S3806" s="349"/>
      <c r="T3806" s="349"/>
    </row>
    <row r="3807" spans="12:20" x14ac:dyDescent="0.25">
      <c r="L3807" s="349"/>
      <c r="M3807" s="349"/>
      <c r="N3807" s="349"/>
      <c r="O3807" s="349"/>
      <c r="P3807" s="350"/>
      <c r="Q3807" s="349"/>
      <c r="R3807" s="349"/>
      <c r="S3807" s="349"/>
      <c r="T3807" s="349"/>
    </row>
    <row r="3808" spans="12:20" x14ac:dyDescent="0.25">
      <c r="L3808" s="349"/>
      <c r="M3808" s="349"/>
      <c r="N3808" s="349"/>
      <c r="O3808" s="349"/>
      <c r="P3808" s="350"/>
      <c r="Q3808" s="349"/>
      <c r="R3808" s="349"/>
      <c r="S3808" s="349"/>
      <c r="T3808" s="349"/>
    </row>
    <row r="3809" spans="12:20" x14ac:dyDescent="0.25">
      <c r="L3809" s="349"/>
      <c r="M3809" s="349"/>
      <c r="N3809" s="349"/>
      <c r="O3809" s="349"/>
      <c r="P3809" s="350"/>
      <c r="Q3809" s="349"/>
      <c r="R3809" s="349"/>
      <c r="S3809" s="349"/>
      <c r="T3809" s="349"/>
    </row>
    <row r="3810" spans="12:20" x14ac:dyDescent="0.25">
      <c r="L3810" s="349"/>
      <c r="M3810" s="349"/>
      <c r="N3810" s="349"/>
      <c r="O3810" s="349"/>
      <c r="P3810" s="350"/>
      <c r="Q3810" s="349"/>
      <c r="R3810" s="349"/>
      <c r="S3810" s="349"/>
      <c r="T3810" s="349"/>
    </row>
    <row r="3811" spans="12:20" x14ac:dyDescent="0.25">
      <c r="L3811" s="349"/>
      <c r="M3811" s="349"/>
      <c r="N3811" s="349"/>
      <c r="O3811" s="349"/>
      <c r="P3811" s="350"/>
      <c r="Q3811" s="349"/>
      <c r="R3811" s="349"/>
      <c r="S3811" s="349"/>
      <c r="T3811" s="349"/>
    </row>
    <row r="3812" spans="12:20" x14ac:dyDescent="0.25">
      <c r="L3812" s="349"/>
      <c r="M3812" s="349"/>
      <c r="N3812" s="349"/>
      <c r="O3812" s="349"/>
      <c r="P3812" s="350"/>
      <c r="Q3812" s="349"/>
      <c r="R3812" s="349"/>
      <c r="S3812" s="349"/>
      <c r="T3812" s="349"/>
    </row>
    <row r="3813" spans="12:20" x14ac:dyDescent="0.25">
      <c r="L3813" s="349"/>
      <c r="M3813" s="349"/>
      <c r="N3813" s="349"/>
      <c r="O3813" s="349"/>
      <c r="P3813" s="350"/>
      <c r="Q3813" s="349"/>
      <c r="R3813" s="349"/>
      <c r="S3813" s="349"/>
      <c r="T3813" s="349"/>
    </row>
    <row r="3814" spans="12:20" x14ac:dyDescent="0.25">
      <c r="L3814" s="349"/>
      <c r="M3814" s="349"/>
      <c r="N3814" s="349"/>
      <c r="O3814" s="349"/>
      <c r="P3814" s="350"/>
      <c r="Q3814" s="349"/>
      <c r="R3814" s="349"/>
      <c r="S3814" s="349"/>
      <c r="T3814" s="349"/>
    </row>
    <row r="3815" spans="12:20" x14ac:dyDescent="0.25">
      <c r="L3815" s="349"/>
      <c r="M3815" s="349"/>
      <c r="N3815" s="349"/>
      <c r="O3815" s="349"/>
      <c r="P3815" s="350"/>
      <c r="Q3815" s="349"/>
      <c r="R3815" s="349"/>
      <c r="S3815" s="349"/>
      <c r="T3815" s="349"/>
    </row>
    <row r="3816" spans="12:20" x14ac:dyDescent="0.25">
      <c r="L3816" s="349"/>
      <c r="M3816" s="349"/>
      <c r="N3816" s="349"/>
      <c r="O3816" s="349"/>
      <c r="P3816" s="350"/>
      <c r="Q3816" s="349"/>
      <c r="R3816" s="349"/>
      <c r="S3816" s="349"/>
      <c r="T3816" s="349"/>
    </row>
    <row r="3817" spans="12:20" x14ac:dyDescent="0.25">
      <c r="L3817" s="349"/>
      <c r="M3817" s="349"/>
      <c r="N3817" s="349"/>
      <c r="O3817" s="349"/>
      <c r="P3817" s="350"/>
      <c r="Q3817" s="349"/>
      <c r="R3817" s="349"/>
      <c r="S3817" s="349"/>
      <c r="T3817" s="349"/>
    </row>
    <row r="3818" spans="12:20" x14ac:dyDescent="0.25">
      <c r="L3818" s="349"/>
      <c r="M3818" s="349"/>
      <c r="N3818" s="349"/>
      <c r="O3818" s="349"/>
      <c r="P3818" s="350"/>
      <c r="Q3818" s="349"/>
      <c r="R3818" s="349"/>
      <c r="S3818" s="349"/>
      <c r="T3818" s="349"/>
    </row>
    <row r="3819" spans="12:20" x14ac:dyDescent="0.25">
      <c r="L3819" s="349"/>
      <c r="M3819" s="349"/>
      <c r="N3819" s="349"/>
      <c r="O3819" s="349"/>
      <c r="P3819" s="350"/>
      <c r="Q3819" s="349"/>
      <c r="R3819" s="349"/>
      <c r="S3819" s="349"/>
      <c r="T3819" s="349"/>
    </row>
    <row r="3820" spans="12:20" x14ac:dyDescent="0.25">
      <c r="L3820" s="349"/>
      <c r="M3820" s="349"/>
      <c r="N3820" s="349"/>
      <c r="O3820" s="349"/>
      <c r="P3820" s="350"/>
      <c r="Q3820" s="349"/>
      <c r="R3820" s="349"/>
      <c r="S3820" s="349"/>
      <c r="T3820" s="349"/>
    </row>
    <row r="3821" spans="12:20" x14ac:dyDescent="0.25">
      <c r="L3821" s="349"/>
      <c r="M3821" s="349"/>
      <c r="N3821" s="349"/>
      <c r="O3821" s="349"/>
      <c r="P3821" s="350"/>
      <c r="Q3821" s="349"/>
      <c r="R3821" s="349"/>
      <c r="S3821" s="349"/>
      <c r="T3821" s="349"/>
    </row>
    <row r="3822" spans="12:20" x14ac:dyDescent="0.25">
      <c r="L3822" s="349"/>
      <c r="M3822" s="349"/>
      <c r="N3822" s="349"/>
      <c r="O3822" s="349"/>
      <c r="P3822" s="350"/>
      <c r="Q3822" s="349"/>
      <c r="R3822" s="349"/>
      <c r="S3822" s="349"/>
      <c r="T3822" s="349"/>
    </row>
    <row r="3823" spans="12:20" x14ac:dyDescent="0.25">
      <c r="L3823" s="349"/>
      <c r="M3823" s="349"/>
      <c r="N3823" s="349"/>
      <c r="O3823" s="349"/>
      <c r="P3823" s="350"/>
      <c r="Q3823" s="349"/>
      <c r="R3823" s="349"/>
      <c r="S3823" s="349"/>
      <c r="T3823" s="349"/>
    </row>
    <row r="3824" spans="12:20" x14ac:dyDescent="0.25">
      <c r="L3824" s="349"/>
      <c r="M3824" s="349"/>
      <c r="N3824" s="349"/>
      <c r="O3824" s="349"/>
      <c r="P3824" s="350"/>
      <c r="Q3824" s="349"/>
      <c r="R3824" s="349"/>
      <c r="S3824" s="349"/>
      <c r="T3824" s="349"/>
    </row>
    <row r="3825" spans="12:20" x14ac:dyDescent="0.25">
      <c r="L3825" s="349"/>
      <c r="M3825" s="349"/>
      <c r="N3825" s="349"/>
      <c r="O3825" s="349"/>
      <c r="P3825" s="350"/>
      <c r="Q3825" s="349"/>
      <c r="R3825" s="349"/>
      <c r="S3825" s="349"/>
      <c r="T3825" s="349"/>
    </row>
    <row r="3826" spans="12:20" x14ac:dyDescent="0.25">
      <c r="L3826" s="349"/>
      <c r="M3826" s="349"/>
      <c r="N3826" s="349"/>
      <c r="O3826" s="349"/>
      <c r="P3826" s="350"/>
      <c r="Q3826" s="349"/>
      <c r="R3826" s="349"/>
      <c r="S3826" s="349"/>
      <c r="T3826" s="349"/>
    </row>
    <row r="3827" spans="12:20" x14ac:dyDescent="0.25">
      <c r="L3827" s="349"/>
      <c r="M3827" s="349"/>
      <c r="N3827" s="349"/>
      <c r="O3827" s="349"/>
      <c r="P3827" s="350"/>
      <c r="Q3827" s="349"/>
      <c r="R3827" s="349"/>
      <c r="S3827" s="349"/>
      <c r="T3827" s="349"/>
    </row>
    <row r="3828" spans="12:20" x14ac:dyDescent="0.25">
      <c r="L3828" s="349"/>
      <c r="M3828" s="349"/>
      <c r="N3828" s="349"/>
      <c r="O3828" s="349"/>
      <c r="P3828" s="350"/>
      <c r="Q3828" s="349"/>
      <c r="R3828" s="349"/>
      <c r="S3828" s="349"/>
      <c r="T3828" s="349"/>
    </row>
    <row r="3829" spans="12:20" x14ac:dyDescent="0.25">
      <c r="L3829" s="349"/>
      <c r="M3829" s="349"/>
      <c r="N3829" s="349"/>
      <c r="O3829" s="349"/>
      <c r="P3829" s="350"/>
      <c r="Q3829" s="349"/>
      <c r="R3829" s="349"/>
      <c r="S3829" s="349"/>
      <c r="T3829" s="349"/>
    </row>
    <row r="3830" spans="12:20" x14ac:dyDescent="0.25">
      <c r="L3830" s="349"/>
      <c r="M3830" s="349"/>
      <c r="N3830" s="349"/>
      <c r="O3830" s="349"/>
      <c r="P3830" s="350"/>
      <c r="Q3830" s="349"/>
      <c r="R3830" s="349"/>
      <c r="S3830" s="349"/>
      <c r="T3830" s="349"/>
    </row>
    <row r="3831" spans="12:20" x14ac:dyDescent="0.25">
      <c r="L3831" s="349"/>
      <c r="M3831" s="349"/>
      <c r="N3831" s="349"/>
      <c r="O3831" s="349"/>
      <c r="P3831" s="350"/>
      <c r="Q3831" s="349"/>
      <c r="R3831" s="349"/>
      <c r="S3831" s="349"/>
      <c r="T3831" s="349"/>
    </row>
    <row r="3832" spans="12:20" x14ac:dyDescent="0.25">
      <c r="L3832" s="349"/>
      <c r="M3832" s="349"/>
      <c r="N3832" s="349"/>
      <c r="O3832" s="349"/>
      <c r="P3832" s="350"/>
      <c r="Q3832" s="349"/>
      <c r="R3832" s="349"/>
      <c r="S3832" s="349"/>
      <c r="T3832" s="349"/>
    </row>
    <row r="3833" spans="12:20" x14ac:dyDescent="0.25">
      <c r="L3833" s="349"/>
      <c r="M3833" s="349"/>
      <c r="N3833" s="349"/>
      <c r="O3833" s="349"/>
      <c r="P3833" s="350"/>
      <c r="Q3833" s="349"/>
      <c r="R3833" s="349"/>
      <c r="S3833" s="349"/>
      <c r="T3833" s="349"/>
    </row>
    <row r="3834" spans="12:20" x14ac:dyDescent="0.25">
      <c r="L3834" s="349"/>
      <c r="M3834" s="349"/>
      <c r="N3834" s="349"/>
      <c r="O3834" s="349"/>
      <c r="P3834" s="350"/>
      <c r="Q3834" s="349"/>
      <c r="R3834" s="349"/>
      <c r="S3834" s="349"/>
      <c r="T3834" s="349"/>
    </row>
    <row r="3835" spans="12:20" x14ac:dyDescent="0.25">
      <c r="L3835" s="349"/>
      <c r="M3835" s="349"/>
      <c r="N3835" s="349"/>
      <c r="O3835" s="349"/>
      <c r="P3835" s="350"/>
      <c r="Q3835" s="349"/>
      <c r="R3835" s="349"/>
      <c r="S3835" s="349"/>
      <c r="T3835" s="349"/>
    </row>
    <row r="3836" spans="12:20" x14ac:dyDescent="0.25">
      <c r="L3836" s="349"/>
      <c r="M3836" s="349"/>
      <c r="N3836" s="349"/>
      <c r="O3836" s="349"/>
      <c r="P3836" s="350"/>
      <c r="Q3836" s="349"/>
      <c r="R3836" s="349"/>
      <c r="S3836" s="349"/>
      <c r="T3836" s="349"/>
    </row>
    <row r="3837" spans="12:20" x14ac:dyDescent="0.25">
      <c r="L3837" s="349"/>
      <c r="M3837" s="349"/>
      <c r="N3837" s="349"/>
      <c r="O3837" s="349"/>
      <c r="P3837" s="350"/>
      <c r="Q3837" s="349"/>
      <c r="R3837" s="349"/>
      <c r="S3837" s="349"/>
      <c r="T3837" s="349"/>
    </row>
    <row r="3838" spans="12:20" x14ac:dyDescent="0.25">
      <c r="L3838" s="349"/>
      <c r="M3838" s="349"/>
      <c r="N3838" s="349"/>
      <c r="O3838" s="349"/>
      <c r="P3838" s="350"/>
      <c r="Q3838" s="349"/>
      <c r="R3838" s="349"/>
      <c r="S3838" s="349"/>
      <c r="T3838" s="349"/>
    </row>
    <row r="3839" spans="12:20" x14ac:dyDescent="0.25">
      <c r="L3839" s="349"/>
      <c r="M3839" s="349"/>
      <c r="N3839" s="349"/>
      <c r="O3839" s="349"/>
      <c r="P3839" s="350"/>
      <c r="Q3839" s="349"/>
      <c r="R3839" s="349"/>
      <c r="S3839" s="349"/>
      <c r="T3839" s="349"/>
    </row>
    <row r="3840" spans="12:20" x14ac:dyDescent="0.25">
      <c r="L3840" s="349"/>
      <c r="M3840" s="349"/>
      <c r="N3840" s="349"/>
      <c r="O3840" s="349"/>
      <c r="P3840" s="350"/>
      <c r="Q3840" s="349"/>
      <c r="R3840" s="349"/>
      <c r="S3840" s="349"/>
      <c r="T3840" s="349"/>
    </row>
    <row r="3841" spans="12:20" x14ac:dyDescent="0.25">
      <c r="L3841" s="349"/>
      <c r="M3841" s="349"/>
      <c r="N3841" s="349"/>
      <c r="O3841" s="349"/>
      <c r="P3841" s="350"/>
      <c r="Q3841" s="349"/>
      <c r="R3841" s="349"/>
      <c r="S3841" s="349"/>
      <c r="T3841" s="349"/>
    </row>
    <row r="3842" spans="12:20" x14ac:dyDescent="0.25">
      <c r="L3842" s="349"/>
      <c r="M3842" s="349"/>
      <c r="N3842" s="349"/>
      <c r="O3842" s="349"/>
      <c r="P3842" s="350"/>
      <c r="Q3842" s="349"/>
      <c r="R3842" s="349"/>
      <c r="S3842" s="349"/>
      <c r="T3842" s="349"/>
    </row>
    <row r="3843" spans="12:20" x14ac:dyDescent="0.25">
      <c r="L3843" s="349"/>
      <c r="M3843" s="349"/>
      <c r="N3843" s="349"/>
      <c r="O3843" s="349"/>
      <c r="P3843" s="350"/>
      <c r="Q3843" s="349"/>
      <c r="R3843" s="349"/>
      <c r="S3843" s="349"/>
      <c r="T3843" s="349"/>
    </row>
    <row r="3844" spans="12:20" x14ac:dyDescent="0.25">
      <c r="L3844" s="349"/>
      <c r="M3844" s="349"/>
      <c r="N3844" s="349"/>
      <c r="O3844" s="349"/>
      <c r="P3844" s="350"/>
      <c r="Q3844" s="349"/>
      <c r="R3844" s="349"/>
      <c r="S3844" s="349"/>
      <c r="T3844" s="349"/>
    </row>
    <row r="3845" spans="12:20" x14ac:dyDescent="0.25">
      <c r="L3845" s="349"/>
      <c r="M3845" s="349"/>
      <c r="N3845" s="349"/>
      <c r="O3845" s="349"/>
      <c r="P3845" s="350"/>
      <c r="Q3845" s="349"/>
      <c r="R3845" s="349"/>
      <c r="S3845" s="349"/>
      <c r="T3845" s="349"/>
    </row>
    <row r="3846" spans="12:20" x14ac:dyDescent="0.25">
      <c r="L3846" s="349"/>
      <c r="M3846" s="349"/>
      <c r="N3846" s="349"/>
      <c r="O3846" s="349"/>
      <c r="P3846" s="350"/>
      <c r="Q3846" s="349"/>
      <c r="R3846" s="349"/>
      <c r="S3846" s="349"/>
      <c r="T3846" s="349"/>
    </row>
    <row r="3847" spans="12:20" x14ac:dyDescent="0.25">
      <c r="L3847" s="349"/>
      <c r="M3847" s="349"/>
      <c r="N3847" s="349"/>
      <c r="O3847" s="349"/>
      <c r="P3847" s="350"/>
      <c r="Q3847" s="349"/>
      <c r="R3847" s="349"/>
      <c r="S3847" s="349"/>
      <c r="T3847" s="349"/>
    </row>
    <row r="3848" spans="12:20" x14ac:dyDescent="0.25">
      <c r="L3848" s="349"/>
      <c r="M3848" s="349"/>
      <c r="N3848" s="349"/>
      <c r="O3848" s="349"/>
      <c r="P3848" s="350"/>
      <c r="Q3848" s="349"/>
      <c r="R3848" s="349"/>
      <c r="S3848" s="349"/>
      <c r="T3848" s="349"/>
    </row>
    <row r="3849" spans="12:20" x14ac:dyDescent="0.25">
      <c r="L3849" s="349"/>
      <c r="M3849" s="349"/>
      <c r="N3849" s="349"/>
      <c r="O3849" s="349"/>
      <c r="P3849" s="350"/>
      <c r="Q3849" s="349"/>
      <c r="R3849" s="349"/>
      <c r="S3849" s="349"/>
      <c r="T3849" s="349"/>
    </row>
    <row r="3850" spans="12:20" x14ac:dyDescent="0.25">
      <c r="L3850" s="349"/>
      <c r="M3850" s="349"/>
      <c r="N3850" s="349"/>
      <c r="O3850" s="349"/>
      <c r="P3850" s="350"/>
      <c r="Q3850" s="349"/>
      <c r="R3850" s="349"/>
      <c r="S3850" s="349"/>
      <c r="T3850" s="349"/>
    </row>
    <row r="3851" spans="12:20" x14ac:dyDescent="0.25">
      <c r="L3851" s="349"/>
      <c r="M3851" s="349"/>
      <c r="N3851" s="349"/>
      <c r="O3851" s="349"/>
      <c r="P3851" s="350"/>
      <c r="Q3851" s="349"/>
      <c r="R3851" s="349"/>
      <c r="S3851" s="349"/>
      <c r="T3851" s="349"/>
    </row>
    <row r="3852" spans="12:20" x14ac:dyDescent="0.25">
      <c r="L3852" s="349"/>
      <c r="M3852" s="349"/>
      <c r="N3852" s="349"/>
      <c r="O3852" s="349"/>
      <c r="P3852" s="350"/>
      <c r="Q3852" s="349"/>
      <c r="R3852" s="349"/>
      <c r="S3852" s="349"/>
      <c r="T3852" s="349"/>
    </row>
    <row r="3853" spans="12:20" x14ac:dyDescent="0.25">
      <c r="L3853" s="349"/>
      <c r="M3853" s="349"/>
      <c r="N3853" s="349"/>
      <c r="O3853" s="349"/>
      <c r="P3853" s="350"/>
      <c r="Q3853" s="349"/>
      <c r="R3853" s="349"/>
      <c r="S3853" s="349"/>
      <c r="T3853" s="349"/>
    </row>
    <row r="3854" spans="12:20" x14ac:dyDescent="0.25">
      <c r="L3854" s="349"/>
      <c r="M3854" s="349"/>
      <c r="N3854" s="349"/>
      <c r="O3854" s="349"/>
      <c r="P3854" s="350"/>
      <c r="Q3854" s="349"/>
      <c r="R3854" s="349"/>
      <c r="S3854" s="349"/>
      <c r="T3854" s="349"/>
    </row>
    <row r="3855" spans="12:20" x14ac:dyDescent="0.25">
      <c r="L3855" s="349"/>
      <c r="M3855" s="349"/>
      <c r="N3855" s="349"/>
      <c r="O3855" s="349"/>
      <c r="P3855" s="350"/>
      <c r="Q3855" s="349"/>
      <c r="R3855" s="349"/>
      <c r="S3855" s="349"/>
      <c r="T3855" s="349"/>
    </row>
    <row r="3856" spans="12:20" x14ac:dyDescent="0.25">
      <c r="L3856" s="349"/>
      <c r="M3856" s="349"/>
      <c r="N3856" s="349"/>
      <c r="O3856" s="349"/>
      <c r="P3856" s="350"/>
      <c r="Q3856" s="349"/>
      <c r="R3856" s="349"/>
      <c r="S3856" s="349"/>
      <c r="T3856" s="349"/>
    </row>
    <row r="3857" spans="12:20" x14ac:dyDescent="0.25">
      <c r="L3857" s="349"/>
      <c r="M3857" s="349"/>
      <c r="N3857" s="349"/>
      <c r="O3857" s="349"/>
      <c r="P3857" s="350"/>
      <c r="Q3857" s="349"/>
      <c r="R3857" s="349"/>
      <c r="S3857" s="349"/>
      <c r="T3857" s="349"/>
    </row>
    <row r="3858" spans="12:20" x14ac:dyDescent="0.25">
      <c r="L3858" s="349"/>
      <c r="M3858" s="349"/>
      <c r="N3858" s="349"/>
      <c r="O3858" s="349"/>
      <c r="P3858" s="350"/>
      <c r="Q3858" s="349"/>
      <c r="R3858" s="349"/>
      <c r="S3858" s="349"/>
      <c r="T3858" s="349"/>
    </row>
    <row r="3859" spans="12:20" x14ac:dyDescent="0.25">
      <c r="L3859" s="349"/>
      <c r="M3859" s="349"/>
      <c r="N3859" s="349"/>
      <c r="O3859" s="349"/>
      <c r="P3859" s="350"/>
      <c r="Q3859" s="349"/>
      <c r="R3859" s="349"/>
      <c r="S3859" s="349"/>
      <c r="T3859" s="349"/>
    </row>
    <row r="3860" spans="12:20" x14ac:dyDescent="0.25">
      <c r="L3860" s="349"/>
      <c r="M3860" s="349"/>
      <c r="N3860" s="349"/>
      <c r="O3860" s="349"/>
      <c r="P3860" s="350"/>
      <c r="Q3860" s="349"/>
      <c r="R3860" s="349"/>
      <c r="S3860" s="349"/>
      <c r="T3860" s="349"/>
    </row>
    <row r="3861" spans="12:20" x14ac:dyDescent="0.25">
      <c r="L3861" s="349"/>
      <c r="M3861" s="349"/>
      <c r="N3861" s="349"/>
      <c r="O3861" s="349"/>
      <c r="P3861" s="350"/>
      <c r="Q3861" s="349"/>
      <c r="R3861" s="349"/>
      <c r="S3861" s="349"/>
      <c r="T3861" s="349"/>
    </row>
    <row r="3862" spans="12:20" x14ac:dyDescent="0.25">
      <c r="L3862" s="349"/>
      <c r="M3862" s="349"/>
      <c r="N3862" s="349"/>
      <c r="O3862" s="349"/>
      <c r="P3862" s="350"/>
      <c r="Q3862" s="349"/>
      <c r="R3862" s="349"/>
      <c r="S3862" s="349"/>
      <c r="T3862" s="349"/>
    </row>
    <row r="3863" spans="12:20" x14ac:dyDescent="0.25">
      <c r="L3863" s="349"/>
      <c r="M3863" s="349"/>
      <c r="N3863" s="349"/>
      <c r="O3863" s="349"/>
      <c r="P3863" s="350"/>
      <c r="Q3863" s="349"/>
      <c r="R3863" s="349"/>
      <c r="S3863" s="349"/>
      <c r="T3863" s="349"/>
    </row>
    <row r="3864" spans="12:20" x14ac:dyDescent="0.25">
      <c r="L3864" s="349"/>
      <c r="M3864" s="349"/>
      <c r="N3864" s="349"/>
      <c r="O3864" s="349"/>
      <c r="P3864" s="350"/>
      <c r="Q3864" s="349"/>
      <c r="R3864" s="349"/>
      <c r="S3864" s="349"/>
      <c r="T3864" s="349"/>
    </row>
    <row r="3865" spans="12:20" x14ac:dyDescent="0.25">
      <c r="L3865" s="349"/>
      <c r="M3865" s="349"/>
      <c r="N3865" s="349"/>
      <c r="O3865" s="349"/>
      <c r="P3865" s="350"/>
      <c r="Q3865" s="349"/>
      <c r="R3865" s="349"/>
      <c r="S3865" s="349"/>
      <c r="T3865" s="349"/>
    </row>
    <row r="3866" spans="12:20" x14ac:dyDescent="0.25">
      <c r="L3866" s="349"/>
      <c r="M3866" s="349"/>
      <c r="N3866" s="349"/>
      <c r="O3866" s="349"/>
      <c r="P3866" s="350"/>
      <c r="Q3866" s="349"/>
      <c r="R3866" s="349"/>
      <c r="S3866" s="349"/>
      <c r="T3866" s="349"/>
    </row>
    <row r="3867" spans="12:20" x14ac:dyDescent="0.25">
      <c r="L3867" s="349"/>
      <c r="M3867" s="349"/>
      <c r="N3867" s="349"/>
      <c r="O3867" s="349"/>
      <c r="P3867" s="350"/>
      <c r="Q3867" s="349"/>
      <c r="R3867" s="349"/>
      <c r="S3867" s="349"/>
      <c r="T3867" s="349"/>
    </row>
    <row r="3868" spans="12:20" x14ac:dyDescent="0.25">
      <c r="L3868" s="349"/>
      <c r="M3868" s="349"/>
      <c r="N3868" s="349"/>
      <c r="O3868" s="349"/>
      <c r="P3868" s="350"/>
      <c r="Q3868" s="349"/>
      <c r="R3868" s="349"/>
      <c r="S3868" s="349"/>
      <c r="T3868" s="349"/>
    </row>
    <row r="3869" spans="12:20" x14ac:dyDescent="0.25">
      <c r="L3869" s="349"/>
      <c r="M3869" s="349"/>
      <c r="N3869" s="349"/>
      <c r="O3869" s="349"/>
      <c r="P3869" s="350"/>
      <c r="Q3869" s="349"/>
      <c r="R3869" s="349"/>
      <c r="S3869" s="349"/>
      <c r="T3869" s="349"/>
    </row>
    <row r="3870" spans="12:20" x14ac:dyDescent="0.25">
      <c r="L3870" s="349"/>
      <c r="M3870" s="349"/>
      <c r="N3870" s="349"/>
      <c r="O3870" s="349"/>
      <c r="P3870" s="350"/>
      <c r="Q3870" s="349"/>
      <c r="R3870" s="349"/>
      <c r="S3870" s="349"/>
      <c r="T3870" s="349"/>
    </row>
    <row r="3871" spans="12:20" x14ac:dyDescent="0.25">
      <c r="L3871" s="349"/>
      <c r="M3871" s="349"/>
      <c r="N3871" s="349"/>
      <c r="O3871" s="349"/>
      <c r="P3871" s="350"/>
      <c r="Q3871" s="349"/>
      <c r="R3871" s="349"/>
      <c r="S3871" s="349"/>
      <c r="T3871" s="349"/>
    </row>
    <row r="3872" spans="12:20" x14ac:dyDescent="0.25">
      <c r="M3872" s="349"/>
      <c r="N3872" s="349"/>
      <c r="O3872" s="349"/>
      <c r="P3872" s="350"/>
      <c r="Q3872" s="349"/>
      <c r="R3872" s="349"/>
      <c r="S3872" s="349"/>
      <c r="T3872" s="349"/>
    </row>
    <row r="3873" spans="13:20" x14ac:dyDescent="0.25">
      <c r="M3873" s="349"/>
      <c r="N3873" s="349"/>
      <c r="O3873" s="349"/>
      <c r="P3873" s="350"/>
      <c r="Q3873" s="349"/>
      <c r="R3873" s="349"/>
      <c r="S3873" s="349"/>
      <c r="T3873" s="349"/>
    </row>
    <row r="3874" spans="13:20" x14ac:dyDescent="0.25">
      <c r="M3874" s="349"/>
      <c r="N3874" s="349"/>
      <c r="O3874" s="349"/>
      <c r="P3874" s="350"/>
      <c r="Q3874" s="349"/>
      <c r="R3874" s="349"/>
      <c r="S3874" s="349"/>
      <c r="T3874" s="349"/>
    </row>
    <row r="3875" spans="13:20" x14ac:dyDescent="0.25">
      <c r="M3875" s="349"/>
      <c r="N3875" s="349"/>
      <c r="O3875" s="349"/>
      <c r="P3875" s="350"/>
      <c r="Q3875" s="349"/>
      <c r="R3875" s="349"/>
      <c r="S3875" s="349"/>
      <c r="T3875" s="349"/>
    </row>
    <row r="3876" spans="13:20" x14ac:dyDescent="0.25">
      <c r="M3876" s="349"/>
      <c r="N3876" s="349"/>
      <c r="O3876" s="349"/>
      <c r="P3876" s="350"/>
      <c r="Q3876" s="349"/>
      <c r="R3876" s="349"/>
      <c r="S3876" s="349"/>
      <c r="T3876" s="349"/>
    </row>
    <row r="3877" spans="13:20" x14ac:dyDescent="0.25">
      <c r="M3877" s="349"/>
      <c r="N3877" s="349"/>
      <c r="O3877" s="349"/>
      <c r="P3877" s="350"/>
      <c r="Q3877" s="349"/>
      <c r="R3877" s="349"/>
      <c r="S3877" s="349"/>
      <c r="T3877" s="349"/>
    </row>
    <row r="3878" spans="13:20" x14ac:dyDescent="0.25">
      <c r="M3878" s="349"/>
      <c r="N3878" s="349"/>
      <c r="O3878" s="349"/>
      <c r="P3878" s="350"/>
      <c r="Q3878" s="349"/>
      <c r="R3878" s="349"/>
      <c r="S3878" s="349"/>
      <c r="T3878" s="349"/>
    </row>
    <row r="3879" spans="13:20" x14ac:dyDescent="0.25">
      <c r="M3879" s="349"/>
      <c r="N3879" s="349"/>
      <c r="O3879" s="349"/>
      <c r="P3879" s="350"/>
      <c r="Q3879" s="349"/>
      <c r="R3879" s="349"/>
      <c r="S3879" s="349"/>
      <c r="T3879" s="349"/>
    </row>
    <row r="3880" spans="13:20" x14ac:dyDescent="0.25">
      <c r="M3880" s="349"/>
      <c r="N3880" s="349"/>
      <c r="O3880" s="349"/>
      <c r="P3880" s="350"/>
      <c r="Q3880" s="349"/>
      <c r="R3880" s="349"/>
      <c r="S3880" s="349"/>
      <c r="T3880" s="349"/>
    </row>
    <row r="3881" spans="13:20" x14ac:dyDescent="0.25">
      <c r="M3881" s="349"/>
      <c r="N3881" s="349"/>
      <c r="O3881" s="349"/>
      <c r="P3881" s="350"/>
      <c r="Q3881" s="349"/>
      <c r="R3881" s="349"/>
      <c r="S3881" s="349"/>
      <c r="T3881" s="349"/>
    </row>
    <row r="3882" spans="13:20" x14ac:dyDescent="0.25">
      <c r="M3882" s="349"/>
      <c r="N3882" s="349"/>
      <c r="O3882" s="349"/>
      <c r="P3882" s="350"/>
      <c r="Q3882" s="349"/>
      <c r="R3882" s="349"/>
      <c r="S3882" s="349"/>
      <c r="T3882" s="349"/>
    </row>
    <row r="3883" spans="13:20" x14ac:dyDescent="0.25">
      <c r="M3883" s="349"/>
      <c r="N3883" s="349"/>
      <c r="O3883" s="349"/>
      <c r="P3883" s="350"/>
      <c r="Q3883" s="349"/>
      <c r="R3883" s="349"/>
      <c r="S3883" s="349"/>
      <c r="T3883" s="349"/>
    </row>
    <row r="3884" spans="13:20" x14ac:dyDescent="0.25">
      <c r="M3884" s="349"/>
      <c r="N3884" s="349"/>
      <c r="O3884" s="349"/>
      <c r="P3884" s="350"/>
      <c r="Q3884" s="349"/>
      <c r="R3884" s="349"/>
      <c r="S3884" s="349"/>
      <c r="T3884" s="349"/>
    </row>
    <row r="3885" spans="13:20" x14ac:dyDescent="0.25">
      <c r="M3885" s="349"/>
      <c r="N3885" s="349"/>
      <c r="O3885" s="349"/>
      <c r="P3885" s="350"/>
      <c r="Q3885" s="349"/>
      <c r="R3885" s="349"/>
      <c r="S3885" s="349"/>
      <c r="T3885" s="349"/>
    </row>
    <row r="3886" spans="13:20" x14ac:dyDescent="0.25">
      <c r="M3886" s="349"/>
      <c r="N3886" s="349"/>
      <c r="O3886" s="349"/>
      <c r="P3886" s="350"/>
      <c r="Q3886" s="349"/>
      <c r="R3886" s="349"/>
      <c r="S3886" s="349"/>
      <c r="T3886" s="349"/>
    </row>
    <row r="3887" spans="13:20" x14ac:dyDescent="0.25">
      <c r="M3887" s="349"/>
      <c r="N3887" s="349"/>
      <c r="O3887" s="349"/>
      <c r="P3887" s="350"/>
      <c r="Q3887" s="349"/>
      <c r="R3887" s="349"/>
      <c r="S3887" s="349"/>
      <c r="T3887" s="349"/>
    </row>
    <row r="3888" spans="13:20" x14ac:dyDescent="0.25">
      <c r="M3888" s="349"/>
      <c r="N3888" s="349"/>
      <c r="O3888" s="349"/>
      <c r="P3888" s="350"/>
      <c r="Q3888" s="349"/>
      <c r="R3888" s="349"/>
      <c r="S3888" s="349"/>
      <c r="T3888" s="349"/>
    </row>
    <row r="3889" spans="13:20" x14ac:dyDescent="0.25">
      <c r="M3889" s="349"/>
      <c r="N3889" s="349"/>
      <c r="O3889" s="349"/>
      <c r="P3889" s="350"/>
      <c r="Q3889" s="349"/>
      <c r="R3889" s="349"/>
      <c r="S3889" s="349"/>
      <c r="T3889" s="349"/>
    </row>
    <row r="3890" spans="13:20" x14ac:dyDescent="0.25">
      <c r="M3890" s="349"/>
      <c r="N3890" s="349"/>
      <c r="O3890" s="349"/>
      <c r="P3890" s="350"/>
      <c r="Q3890" s="349"/>
      <c r="R3890" s="349"/>
      <c r="S3890" s="349"/>
      <c r="T3890" s="349"/>
    </row>
    <row r="3891" spans="13:20" x14ac:dyDescent="0.25">
      <c r="M3891" s="349"/>
      <c r="N3891" s="349"/>
      <c r="O3891" s="349"/>
      <c r="P3891" s="350"/>
      <c r="Q3891" s="349"/>
      <c r="R3891" s="349"/>
      <c r="S3891" s="349"/>
      <c r="T3891" s="349"/>
    </row>
    <row r="3892" spans="13:20" x14ac:dyDescent="0.25">
      <c r="M3892" s="349"/>
      <c r="N3892" s="349"/>
      <c r="O3892" s="349"/>
      <c r="P3892" s="350"/>
      <c r="Q3892" s="349"/>
      <c r="R3892" s="349"/>
      <c r="S3892" s="349"/>
      <c r="T3892" s="349"/>
    </row>
    <row r="3893" spans="13:20" x14ac:dyDescent="0.25">
      <c r="M3893" s="349"/>
      <c r="N3893" s="349"/>
      <c r="O3893" s="349"/>
      <c r="P3893" s="350"/>
      <c r="Q3893" s="349"/>
      <c r="R3893" s="349"/>
      <c r="S3893" s="349"/>
      <c r="T3893" s="349"/>
    </row>
    <row r="3894" spans="13:20" x14ac:dyDescent="0.25">
      <c r="M3894" s="349"/>
      <c r="N3894" s="349"/>
      <c r="O3894" s="349"/>
      <c r="P3894" s="350"/>
      <c r="Q3894" s="349"/>
      <c r="R3894" s="349"/>
      <c r="S3894" s="349"/>
      <c r="T3894" s="349"/>
    </row>
    <row r="3895" spans="13:20" x14ac:dyDescent="0.25">
      <c r="M3895" s="349"/>
      <c r="N3895" s="349"/>
      <c r="O3895" s="349"/>
      <c r="P3895" s="350"/>
      <c r="Q3895" s="349"/>
      <c r="R3895" s="349"/>
      <c r="S3895" s="349"/>
      <c r="T3895" s="349"/>
    </row>
    <row r="3896" spans="13:20" x14ac:dyDescent="0.25">
      <c r="M3896" s="349"/>
      <c r="N3896" s="349"/>
      <c r="O3896" s="349"/>
      <c r="P3896" s="350"/>
      <c r="Q3896" s="349"/>
      <c r="R3896" s="349"/>
      <c r="S3896" s="349"/>
      <c r="T3896" s="349"/>
    </row>
    <row r="3897" spans="13:20" x14ac:dyDescent="0.25">
      <c r="M3897" s="349"/>
      <c r="N3897" s="349"/>
      <c r="O3897" s="349"/>
      <c r="P3897" s="350"/>
      <c r="Q3897" s="349"/>
      <c r="R3897" s="349"/>
      <c r="S3897" s="349"/>
      <c r="T3897" s="349"/>
    </row>
    <row r="3898" spans="13:20" x14ac:dyDescent="0.25">
      <c r="M3898" s="349"/>
      <c r="N3898" s="349"/>
      <c r="O3898" s="349"/>
      <c r="P3898" s="350"/>
      <c r="Q3898" s="349"/>
      <c r="R3898" s="349"/>
      <c r="S3898" s="349"/>
      <c r="T3898" s="349"/>
    </row>
    <row r="3899" spans="13:20" x14ac:dyDescent="0.25">
      <c r="M3899" s="349"/>
      <c r="N3899" s="349"/>
      <c r="O3899" s="349"/>
      <c r="P3899" s="350"/>
      <c r="Q3899" s="349"/>
      <c r="R3899" s="349"/>
      <c r="S3899" s="349"/>
      <c r="T3899" s="349"/>
    </row>
    <row r="3900" spans="13:20" x14ac:dyDescent="0.25">
      <c r="M3900" s="349"/>
      <c r="N3900" s="349"/>
      <c r="O3900" s="349"/>
      <c r="P3900" s="350"/>
      <c r="Q3900" s="349"/>
      <c r="R3900" s="349"/>
      <c r="S3900" s="349"/>
      <c r="T3900" s="349"/>
    </row>
    <row r="3901" spans="13:20" x14ac:dyDescent="0.25">
      <c r="M3901" s="349"/>
      <c r="N3901" s="349"/>
      <c r="O3901" s="349"/>
      <c r="P3901" s="350"/>
      <c r="Q3901" s="349"/>
      <c r="R3901" s="349"/>
      <c r="S3901" s="349"/>
      <c r="T3901" s="349"/>
    </row>
    <row r="3902" spans="13:20" x14ac:dyDescent="0.25">
      <c r="M3902" s="349"/>
      <c r="N3902" s="349"/>
      <c r="O3902" s="349"/>
      <c r="P3902" s="350"/>
      <c r="Q3902" s="349"/>
      <c r="R3902" s="349"/>
      <c r="S3902" s="349"/>
      <c r="T3902" s="349"/>
    </row>
    <row r="3903" spans="13:20" x14ac:dyDescent="0.25">
      <c r="M3903" s="349"/>
      <c r="N3903" s="349"/>
      <c r="O3903" s="349"/>
      <c r="P3903" s="350"/>
      <c r="Q3903" s="349"/>
      <c r="R3903" s="349"/>
      <c r="S3903" s="349"/>
      <c r="T3903" s="349"/>
    </row>
    <row r="3904" spans="13:20" x14ac:dyDescent="0.25">
      <c r="M3904" s="349"/>
      <c r="N3904" s="349"/>
      <c r="O3904" s="349"/>
      <c r="P3904" s="350"/>
      <c r="Q3904" s="349"/>
      <c r="R3904" s="349"/>
      <c r="S3904" s="349"/>
      <c r="T3904" s="349"/>
    </row>
    <row r="3905" spans="13:20" x14ac:dyDescent="0.25">
      <c r="M3905" s="349"/>
      <c r="N3905" s="349"/>
      <c r="O3905" s="349"/>
      <c r="P3905" s="350"/>
      <c r="Q3905" s="349"/>
      <c r="R3905" s="349"/>
      <c r="S3905" s="349"/>
      <c r="T3905" s="349"/>
    </row>
    <row r="3906" spans="13:20" x14ac:dyDescent="0.25">
      <c r="M3906" s="349"/>
      <c r="N3906" s="349"/>
      <c r="O3906" s="349"/>
      <c r="P3906" s="350"/>
      <c r="Q3906" s="349"/>
      <c r="R3906" s="349"/>
      <c r="S3906" s="349"/>
      <c r="T3906" s="349"/>
    </row>
    <row r="3907" spans="13:20" x14ac:dyDescent="0.25">
      <c r="M3907" s="349"/>
      <c r="N3907" s="349"/>
      <c r="O3907" s="349"/>
      <c r="P3907" s="350"/>
      <c r="Q3907" s="349"/>
      <c r="R3907" s="349"/>
      <c r="S3907" s="349"/>
      <c r="T3907" s="349"/>
    </row>
    <row r="3908" spans="13:20" x14ac:dyDescent="0.25">
      <c r="M3908" s="349"/>
      <c r="N3908" s="349"/>
      <c r="O3908" s="349"/>
      <c r="P3908" s="350"/>
      <c r="Q3908" s="349"/>
      <c r="R3908" s="349"/>
      <c r="S3908" s="349"/>
      <c r="T3908" s="349"/>
    </row>
    <row r="3909" spans="13:20" x14ac:dyDescent="0.25">
      <c r="M3909" s="349"/>
      <c r="N3909" s="349"/>
      <c r="O3909" s="349"/>
      <c r="P3909" s="350"/>
      <c r="Q3909" s="349"/>
      <c r="R3909" s="349"/>
      <c r="S3909" s="349"/>
      <c r="T3909" s="349"/>
    </row>
    <row r="3910" spans="13:20" x14ac:dyDescent="0.25">
      <c r="M3910" s="349"/>
      <c r="N3910" s="349"/>
      <c r="O3910" s="349"/>
      <c r="P3910" s="350"/>
      <c r="Q3910" s="349"/>
      <c r="R3910" s="349"/>
      <c r="S3910" s="349"/>
      <c r="T3910" s="349"/>
    </row>
    <row r="3911" spans="13:20" x14ac:dyDescent="0.25">
      <c r="M3911" s="349"/>
      <c r="N3911" s="349"/>
      <c r="O3911" s="349"/>
      <c r="P3911" s="350"/>
      <c r="Q3911" s="349"/>
      <c r="R3911" s="349"/>
      <c r="S3911" s="349"/>
      <c r="T3911" s="349"/>
    </row>
    <row r="3912" spans="13:20" x14ac:dyDescent="0.25">
      <c r="M3912" s="349"/>
      <c r="N3912" s="349"/>
      <c r="O3912" s="349"/>
      <c r="P3912" s="350"/>
      <c r="Q3912" s="349"/>
      <c r="R3912" s="349"/>
      <c r="S3912" s="349"/>
      <c r="T3912" s="349"/>
    </row>
    <row r="3913" spans="13:20" x14ac:dyDescent="0.25">
      <c r="M3913" s="349"/>
      <c r="N3913" s="349"/>
      <c r="O3913" s="349"/>
      <c r="P3913" s="350"/>
      <c r="Q3913" s="349"/>
      <c r="R3913" s="349"/>
      <c r="S3913" s="349"/>
      <c r="T3913" s="349"/>
    </row>
    <row r="3914" spans="13:20" x14ac:dyDescent="0.25">
      <c r="M3914" s="349"/>
      <c r="N3914" s="349"/>
      <c r="O3914" s="349"/>
      <c r="P3914" s="350"/>
      <c r="Q3914" s="349"/>
      <c r="R3914" s="349"/>
      <c r="S3914" s="349"/>
      <c r="T3914" s="349"/>
    </row>
    <row r="3915" spans="13:20" x14ac:dyDescent="0.25">
      <c r="M3915" s="349"/>
      <c r="N3915" s="349"/>
      <c r="O3915" s="349"/>
      <c r="P3915" s="350"/>
      <c r="Q3915" s="349"/>
      <c r="R3915" s="349"/>
      <c r="S3915" s="349"/>
      <c r="T3915" s="349"/>
    </row>
    <row r="3916" spans="13:20" x14ac:dyDescent="0.25">
      <c r="M3916" s="349"/>
      <c r="N3916" s="349"/>
      <c r="O3916" s="349"/>
      <c r="P3916" s="350"/>
      <c r="Q3916" s="349"/>
      <c r="R3916" s="349"/>
      <c r="S3916" s="349"/>
      <c r="T3916" s="349"/>
    </row>
    <row r="3917" spans="13:20" x14ac:dyDescent="0.25">
      <c r="M3917" s="349"/>
      <c r="N3917" s="349"/>
      <c r="O3917" s="349"/>
      <c r="P3917" s="350"/>
      <c r="Q3917" s="349"/>
      <c r="R3917" s="349"/>
      <c r="S3917" s="349"/>
      <c r="T3917" s="349"/>
    </row>
    <row r="3918" spans="13:20" x14ac:dyDescent="0.25">
      <c r="M3918" s="349"/>
      <c r="N3918" s="349"/>
      <c r="O3918" s="349"/>
      <c r="P3918" s="350"/>
      <c r="Q3918" s="349"/>
      <c r="R3918" s="349"/>
      <c r="S3918" s="349"/>
      <c r="T3918" s="349"/>
    </row>
    <row r="3919" spans="13:20" x14ac:dyDescent="0.25">
      <c r="M3919" s="349"/>
      <c r="N3919" s="349"/>
      <c r="O3919" s="349"/>
      <c r="P3919" s="350"/>
      <c r="Q3919" s="349"/>
      <c r="R3919" s="349"/>
      <c r="S3919" s="349"/>
      <c r="T3919" s="349"/>
    </row>
    <row r="3920" spans="13:20" x14ac:dyDescent="0.25">
      <c r="M3920" s="349"/>
      <c r="N3920" s="349"/>
      <c r="O3920" s="349"/>
      <c r="P3920" s="350"/>
      <c r="Q3920" s="349"/>
      <c r="R3920" s="349"/>
      <c r="S3920" s="349"/>
      <c r="T3920" s="349"/>
    </row>
    <row r="3921" spans="13:20" x14ac:dyDescent="0.25">
      <c r="M3921" s="349"/>
      <c r="N3921" s="349"/>
      <c r="O3921" s="349"/>
      <c r="P3921" s="350"/>
      <c r="Q3921" s="349"/>
      <c r="R3921" s="349"/>
      <c r="S3921" s="349"/>
      <c r="T3921" s="349"/>
    </row>
    <row r="3922" spans="13:20" x14ac:dyDescent="0.25">
      <c r="M3922" s="349"/>
      <c r="N3922" s="349"/>
      <c r="O3922" s="349"/>
      <c r="P3922" s="350"/>
      <c r="Q3922" s="349"/>
      <c r="R3922" s="349"/>
      <c r="S3922" s="349"/>
      <c r="T3922" s="349"/>
    </row>
    <row r="3923" spans="13:20" x14ac:dyDescent="0.25">
      <c r="M3923" s="349"/>
      <c r="N3923" s="349"/>
      <c r="O3923" s="349"/>
      <c r="P3923" s="350"/>
      <c r="Q3923" s="349"/>
      <c r="R3923" s="349"/>
      <c r="S3923" s="349"/>
      <c r="T3923" s="349"/>
    </row>
    <row r="3924" spans="13:20" x14ac:dyDescent="0.25">
      <c r="M3924" s="349"/>
      <c r="N3924" s="349"/>
      <c r="O3924" s="349"/>
      <c r="P3924" s="350"/>
      <c r="Q3924" s="349"/>
      <c r="R3924" s="349"/>
      <c r="S3924" s="349"/>
      <c r="T3924" s="349"/>
    </row>
    <row r="3925" spans="13:20" x14ac:dyDescent="0.25">
      <c r="M3925" s="349"/>
      <c r="N3925" s="349"/>
      <c r="O3925" s="349"/>
      <c r="P3925" s="350"/>
      <c r="Q3925" s="349"/>
      <c r="R3925" s="349"/>
      <c r="S3925" s="349"/>
      <c r="T3925" s="349"/>
    </row>
    <row r="3926" spans="13:20" x14ac:dyDescent="0.25">
      <c r="M3926" s="349"/>
      <c r="N3926" s="349"/>
      <c r="O3926" s="349"/>
      <c r="P3926" s="350"/>
      <c r="Q3926" s="349"/>
      <c r="R3926" s="349"/>
      <c r="S3926" s="349"/>
      <c r="T3926" s="349"/>
    </row>
    <row r="3927" spans="13:20" x14ac:dyDescent="0.25">
      <c r="M3927" s="349"/>
      <c r="N3927" s="349"/>
      <c r="O3927" s="349"/>
      <c r="P3927" s="350"/>
      <c r="Q3927" s="349"/>
      <c r="R3927" s="349"/>
      <c r="S3927" s="349"/>
      <c r="T3927" s="349"/>
    </row>
    <row r="3928" spans="13:20" x14ac:dyDescent="0.25">
      <c r="M3928" s="349"/>
      <c r="N3928" s="349"/>
      <c r="O3928" s="349"/>
      <c r="P3928" s="350"/>
      <c r="Q3928" s="349"/>
      <c r="R3928" s="349"/>
      <c r="S3928" s="349"/>
      <c r="T3928" s="349"/>
    </row>
    <row r="3929" spans="13:20" x14ac:dyDescent="0.25">
      <c r="M3929" s="349"/>
      <c r="N3929" s="349"/>
      <c r="O3929" s="349"/>
      <c r="P3929" s="350"/>
      <c r="Q3929" s="349"/>
      <c r="R3929" s="349"/>
      <c r="S3929" s="349"/>
      <c r="T3929" s="349"/>
    </row>
    <row r="3930" spans="13:20" x14ac:dyDescent="0.25">
      <c r="M3930" s="349"/>
      <c r="N3930" s="349"/>
      <c r="O3930" s="349"/>
      <c r="P3930" s="350"/>
      <c r="Q3930" s="349"/>
      <c r="R3930" s="349"/>
      <c r="S3930" s="349"/>
      <c r="T3930" s="349"/>
    </row>
    <row r="3931" spans="13:20" x14ac:dyDescent="0.25">
      <c r="M3931" s="349"/>
      <c r="N3931" s="349"/>
      <c r="O3931" s="349"/>
      <c r="P3931" s="350"/>
      <c r="Q3931" s="349"/>
      <c r="R3931" s="349"/>
      <c r="S3931" s="349"/>
      <c r="T3931" s="349"/>
    </row>
    <row r="3932" spans="13:20" x14ac:dyDescent="0.25">
      <c r="M3932" s="349"/>
      <c r="N3932" s="349"/>
      <c r="O3932" s="349"/>
      <c r="P3932" s="350"/>
      <c r="Q3932" s="349"/>
      <c r="R3932" s="349"/>
      <c r="S3932" s="349"/>
      <c r="T3932" s="349"/>
    </row>
    <row r="3933" spans="13:20" x14ac:dyDescent="0.25">
      <c r="M3933" s="349"/>
      <c r="N3933" s="349"/>
      <c r="O3933" s="349"/>
      <c r="P3933" s="350"/>
      <c r="Q3933" s="349"/>
      <c r="R3933" s="349"/>
      <c r="S3933" s="349"/>
      <c r="T3933" s="349"/>
    </row>
    <row r="3934" spans="13:20" x14ac:dyDescent="0.25">
      <c r="M3934" s="349"/>
      <c r="N3934" s="349"/>
      <c r="O3934" s="349"/>
      <c r="P3934" s="350"/>
      <c r="Q3934" s="349"/>
      <c r="R3934" s="349"/>
      <c r="S3934" s="349"/>
      <c r="T3934" s="349"/>
    </row>
    <row r="3935" spans="13:20" x14ac:dyDescent="0.25">
      <c r="M3935" s="349"/>
      <c r="N3935" s="349"/>
      <c r="O3935" s="349"/>
      <c r="P3935" s="350"/>
      <c r="Q3935" s="349"/>
      <c r="R3935" s="349"/>
      <c r="S3935" s="349"/>
      <c r="T3935" s="349"/>
    </row>
    <row r="3936" spans="13:20" x14ac:dyDescent="0.25">
      <c r="M3936" s="349"/>
      <c r="N3936" s="349"/>
      <c r="O3936" s="349"/>
      <c r="P3936" s="350"/>
      <c r="Q3936" s="349"/>
      <c r="R3936" s="349"/>
      <c r="S3936" s="349"/>
      <c r="T3936" s="349"/>
    </row>
    <row r="3937" spans="13:20" x14ac:dyDescent="0.25">
      <c r="M3937" s="349"/>
      <c r="N3937" s="349"/>
      <c r="O3937" s="349"/>
      <c r="P3937" s="350"/>
      <c r="Q3937" s="349"/>
      <c r="R3937" s="349"/>
      <c r="S3937" s="349"/>
      <c r="T3937" s="349"/>
    </row>
    <row r="3938" spans="13:20" x14ac:dyDescent="0.25">
      <c r="M3938" s="349"/>
      <c r="N3938" s="349"/>
      <c r="O3938" s="349"/>
      <c r="P3938" s="350"/>
      <c r="Q3938" s="349"/>
      <c r="R3938" s="349"/>
      <c r="S3938" s="349"/>
      <c r="T3938" s="349"/>
    </row>
    <row r="3939" spans="13:20" x14ac:dyDescent="0.25">
      <c r="M3939" s="349"/>
      <c r="N3939" s="349"/>
      <c r="O3939" s="349"/>
      <c r="P3939" s="350"/>
      <c r="Q3939" s="349"/>
      <c r="R3939" s="349"/>
      <c r="S3939" s="349"/>
      <c r="T3939" s="349"/>
    </row>
    <row r="3940" spans="13:20" x14ac:dyDescent="0.25">
      <c r="M3940" s="349"/>
      <c r="N3940" s="349"/>
      <c r="O3940" s="349"/>
      <c r="P3940" s="350"/>
      <c r="Q3940" s="349"/>
      <c r="R3940" s="349"/>
      <c r="S3940" s="349"/>
      <c r="T3940" s="349"/>
    </row>
    <row r="3941" spans="13:20" x14ac:dyDescent="0.25">
      <c r="M3941" s="349"/>
      <c r="N3941" s="349"/>
      <c r="O3941" s="349"/>
      <c r="P3941" s="350"/>
      <c r="Q3941" s="349"/>
      <c r="R3941" s="349"/>
      <c r="S3941" s="349"/>
      <c r="T3941" s="349"/>
    </row>
    <row r="3942" spans="13:20" x14ac:dyDescent="0.25">
      <c r="M3942" s="349"/>
      <c r="N3942" s="349"/>
      <c r="O3942" s="349"/>
      <c r="P3942" s="350"/>
      <c r="Q3942" s="349"/>
      <c r="R3942" s="349"/>
      <c r="S3942" s="349"/>
      <c r="T3942" s="349"/>
    </row>
    <row r="3943" spans="13:20" x14ac:dyDescent="0.25">
      <c r="M3943" s="349"/>
      <c r="N3943" s="349"/>
      <c r="O3943" s="349"/>
      <c r="P3943" s="350"/>
      <c r="Q3943" s="349"/>
      <c r="R3943" s="349"/>
      <c r="S3943" s="349"/>
      <c r="T3943" s="349"/>
    </row>
    <row r="3944" spans="13:20" x14ac:dyDescent="0.25">
      <c r="M3944" s="349"/>
      <c r="N3944" s="349"/>
      <c r="O3944" s="349"/>
      <c r="P3944" s="350"/>
      <c r="Q3944" s="349"/>
      <c r="R3944" s="349"/>
      <c r="S3944" s="349"/>
      <c r="T3944" s="349"/>
    </row>
    <row r="3945" spans="13:20" x14ac:dyDescent="0.25">
      <c r="M3945" s="349"/>
      <c r="N3945" s="349"/>
      <c r="O3945" s="349"/>
      <c r="P3945" s="350"/>
      <c r="Q3945" s="349"/>
      <c r="R3945" s="349"/>
      <c r="S3945" s="349"/>
      <c r="T3945" s="349"/>
    </row>
    <row r="3946" spans="13:20" x14ac:dyDescent="0.25">
      <c r="M3946" s="349"/>
      <c r="N3946" s="349"/>
      <c r="O3946" s="349"/>
      <c r="P3946" s="350"/>
      <c r="Q3946" s="349"/>
      <c r="R3946" s="349"/>
      <c r="S3946" s="349"/>
      <c r="T3946" s="349"/>
    </row>
    <row r="3947" spans="13:20" x14ac:dyDescent="0.25">
      <c r="M3947" s="349"/>
      <c r="N3947" s="349"/>
      <c r="O3947" s="349"/>
      <c r="P3947" s="350"/>
      <c r="Q3947" s="349"/>
      <c r="R3947" s="349"/>
      <c r="S3947" s="349"/>
      <c r="T3947" s="349"/>
    </row>
    <row r="3948" spans="13:20" x14ac:dyDescent="0.25">
      <c r="M3948" s="349"/>
      <c r="N3948" s="349"/>
      <c r="O3948" s="349"/>
      <c r="P3948" s="350"/>
      <c r="Q3948" s="349"/>
      <c r="R3948" s="349"/>
      <c r="S3948" s="349"/>
      <c r="T3948" s="349"/>
    </row>
    <row r="3949" spans="13:20" x14ac:dyDescent="0.25">
      <c r="M3949" s="349"/>
      <c r="N3949" s="349"/>
      <c r="O3949" s="349"/>
      <c r="P3949" s="350"/>
      <c r="Q3949" s="349"/>
      <c r="R3949" s="349"/>
      <c r="S3949" s="349"/>
      <c r="T3949" s="349"/>
    </row>
    <row r="3950" spans="13:20" x14ac:dyDescent="0.25">
      <c r="M3950" s="349"/>
      <c r="N3950" s="349"/>
      <c r="O3950" s="349"/>
      <c r="P3950" s="350"/>
      <c r="Q3950" s="349"/>
      <c r="R3950" s="349"/>
      <c r="S3950" s="349"/>
      <c r="T3950" s="349"/>
    </row>
    <row r="3951" spans="13:20" x14ac:dyDescent="0.25">
      <c r="M3951" s="349"/>
      <c r="N3951" s="349"/>
      <c r="O3951" s="349"/>
      <c r="P3951" s="350"/>
      <c r="Q3951" s="349"/>
      <c r="R3951" s="349"/>
      <c r="S3951" s="349"/>
      <c r="T3951" s="349"/>
    </row>
    <row r="3952" spans="13:20" x14ac:dyDescent="0.25">
      <c r="M3952" s="349"/>
      <c r="N3952" s="349"/>
      <c r="O3952" s="349"/>
      <c r="P3952" s="350"/>
      <c r="Q3952" s="349"/>
      <c r="R3952" s="349"/>
      <c r="S3952" s="349"/>
      <c r="T3952" s="349"/>
    </row>
    <row r="3953" spans="13:20" x14ac:dyDescent="0.25">
      <c r="M3953" s="349"/>
      <c r="N3953" s="349"/>
      <c r="O3953" s="349"/>
      <c r="P3953" s="350"/>
      <c r="Q3953" s="349"/>
      <c r="R3953" s="349"/>
      <c r="S3953" s="349"/>
      <c r="T3953" s="349"/>
    </row>
    <row r="3954" spans="13:20" x14ac:dyDescent="0.25">
      <c r="M3954" s="349"/>
      <c r="N3954" s="349"/>
      <c r="O3954" s="349"/>
      <c r="P3954" s="350"/>
      <c r="Q3954" s="349"/>
      <c r="R3954" s="349"/>
      <c r="S3954" s="349"/>
      <c r="T3954" s="349"/>
    </row>
    <row r="3955" spans="13:20" x14ac:dyDescent="0.25">
      <c r="M3955" s="349"/>
      <c r="N3955" s="349"/>
      <c r="O3955" s="349"/>
      <c r="P3955" s="350"/>
      <c r="Q3955" s="349"/>
      <c r="R3955" s="349"/>
      <c r="S3955" s="349"/>
      <c r="T3955" s="349"/>
    </row>
    <row r="3956" spans="13:20" x14ac:dyDescent="0.25">
      <c r="M3956" s="349"/>
      <c r="N3956" s="349"/>
      <c r="O3956" s="349"/>
      <c r="P3956" s="350"/>
      <c r="Q3956" s="349"/>
      <c r="R3956" s="349"/>
      <c r="S3956" s="349"/>
      <c r="T3956" s="349"/>
    </row>
    <row r="3957" spans="13:20" x14ac:dyDescent="0.25">
      <c r="M3957" s="349"/>
      <c r="N3957" s="349"/>
      <c r="O3957" s="349"/>
      <c r="P3957" s="350"/>
      <c r="Q3957" s="349"/>
      <c r="R3957" s="349"/>
      <c r="S3957" s="349"/>
      <c r="T3957" s="349"/>
    </row>
    <row r="3958" spans="13:20" x14ac:dyDescent="0.25">
      <c r="M3958" s="349"/>
      <c r="N3958" s="349"/>
      <c r="O3958" s="349"/>
      <c r="P3958" s="350"/>
      <c r="Q3958" s="349"/>
      <c r="R3958" s="349"/>
      <c r="S3958" s="349"/>
      <c r="T3958" s="349"/>
    </row>
    <row r="3959" spans="13:20" x14ac:dyDescent="0.25">
      <c r="M3959" s="349"/>
      <c r="N3959" s="349"/>
      <c r="O3959" s="349"/>
      <c r="P3959" s="350"/>
      <c r="Q3959" s="349"/>
      <c r="R3959" s="349"/>
      <c r="S3959" s="349"/>
      <c r="T3959" s="349"/>
    </row>
    <row r="3960" spans="13:20" x14ac:dyDescent="0.25">
      <c r="M3960" s="349"/>
      <c r="N3960" s="349"/>
      <c r="O3960" s="349"/>
      <c r="P3960" s="350"/>
      <c r="Q3960" s="349"/>
      <c r="R3960" s="349"/>
      <c r="S3960" s="349"/>
      <c r="T3960" s="349"/>
    </row>
    <row r="3961" spans="13:20" x14ac:dyDescent="0.25">
      <c r="M3961" s="349"/>
      <c r="N3961" s="349"/>
      <c r="O3961" s="349"/>
      <c r="P3961" s="350"/>
      <c r="Q3961" s="349"/>
      <c r="R3961" s="349"/>
      <c r="S3961" s="349"/>
      <c r="T3961" s="349"/>
    </row>
    <row r="3962" spans="13:20" x14ac:dyDescent="0.25">
      <c r="M3962" s="349"/>
      <c r="N3962" s="349"/>
      <c r="O3962" s="349"/>
      <c r="P3962" s="350"/>
      <c r="Q3962" s="349"/>
      <c r="R3962" s="349"/>
      <c r="S3962" s="349"/>
      <c r="T3962" s="349"/>
    </row>
    <row r="3963" spans="13:20" x14ac:dyDescent="0.25">
      <c r="M3963" s="349"/>
      <c r="N3963" s="349"/>
      <c r="O3963" s="349"/>
      <c r="P3963" s="350"/>
      <c r="Q3963" s="349"/>
      <c r="R3963" s="349"/>
      <c r="S3963" s="349"/>
      <c r="T3963" s="349"/>
    </row>
    <row r="3964" spans="13:20" x14ac:dyDescent="0.25">
      <c r="M3964" s="349"/>
      <c r="N3964" s="349"/>
      <c r="O3964" s="349"/>
      <c r="P3964" s="350"/>
      <c r="Q3964" s="349"/>
      <c r="R3964" s="349"/>
      <c r="S3964" s="349"/>
      <c r="T3964" s="349"/>
    </row>
    <row r="3965" spans="13:20" x14ac:dyDescent="0.25">
      <c r="M3965" s="349"/>
      <c r="N3965" s="349"/>
      <c r="O3965" s="349"/>
      <c r="P3965" s="350"/>
      <c r="Q3965" s="349"/>
      <c r="R3965" s="349"/>
      <c r="S3965" s="349"/>
      <c r="T3965" s="349"/>
    </row>
    <row r="3966" spans="13:20" x14ac:dyDescent="0.25">
      <c r="M3966" s="349"/>
      <c r="N3966" s="349"/>
      <c r="O3966" s="349"/>
      <c r="P3966" s="350"/>
      <c r="Q3966" s="349"/>
      <c r="R3966" s="349"/>
      <c r="S3966" s="349"/>
      <c r="T3966" s="349"/>
    </row>
    <row r="3967" spans="13:20" x14ac:dyDescent="0.25">
      <c r="M3967" s="349"/>
      <c r="N3967" s="349"/>
      <c r="O3967" s="349"/>
      <c r="P3967" s="350"/>
      <c r="Q3967" s="349"/>
      <c r="R3967" s="349"/>
      <c r="S3967" s="349"/>
      <c r="T3967" s="349"/>
    </row>
    <row r="3968" spans="13:20" x14ac:dyDescent="0.25">
      <c r="M3968" s="349"/>
      <c r="N3968" s="349"/>
      <c r="O3968" s="349"/>
      <c r="P3968" s="350"/>
      <c r="Q3968" s="349"/>
      <c r="R3968" s="349"/>
      <c r="S3968" s="349"/>
      <c r="T3968" s="349"/>
    </row>
    <row r="3969" spans="13:20" x14ac:dyDescent="0.25">
      <c r="M3969" s="349"/>
      <c r="N3969" s="349"/>
      <c r="O3969" s="349"/>
      <c r="P3969" s="350"/>
      <c r="Q3969" s="349"/>
      <c r="R3969" s="349"/>
      <c r="S3969" s="349"/>
      <c r="T3969" s="349"/>
    </row>
    <row r="3970" spans="13:20" x14ac:dyDescent="0.25">
      <c r="M3970" s="349"/>
      <c r="N3970" s="349"/>
      <c r="O3970" s="349"/>
      <c r="P3970" s="350"/>
      <c r="Q3970" s="349"/>
      <c r="R3970" s="349"/>
      <c r="S3970" s="349"/>
      <c r="T3970" s="349"/>
    </row>
    <row r="3971" spans="13:20" x14ac:dyDescent="0.25">
      <c r="M3971" s="349"/>
      <c r="N3971" s="349"/>
      <c r="O3971" s="349"/>
      <c r="P3971" s="350"/>
      <c r="Q3971" s="349"/>
      <c r="R3971" s="349"/>
      <c r="S3971" s="349"/>
      <c r="T3971" s="349"/>
    </row>
    <row r="3972" spans="13:20" x14ac:dyDescent="0.25">
      <c r="M3972" s="349"/>
      <c r="N3972" s="349"/>
      <c r="O3972" s="349"/>
      <c r="P3972" s="350"/>
      <c r="Q3972" s="349"/>
      <c r="R3972" s="349"/>
      <c r="S3972" s="349"/>
      <c r="T3972" s="349"/>
    </row>
    <row r="3973" spans="13:20" x14ac:dyDescent="0.25">
      <c r="M3973" s="349"/>
      <c r="N3973" s="349"/>
      <c r="O3973" s="349"/>
      <c r="P3973" s="350"/>
      <c r="Q3973" s="349"/>
      <c r="R3973" s="349"/>
      <c r="S3973" s="349"/>
      <c r="T3973" s="349"/>
    </row>
    <row r="3974" spans="13:20" x14ac:dyDescent="0.25">
      <c r="M3974" s="349"/>
      <c r="N3974" s="349"/>
      <c r="O3974" s="349"/>
      <c r="P3974" s="350"/>
      <c r="Q3974" s="349"/>
      <c r="R3974" s="349"/>
      <c r="S3974" s="349"/>
      <c r="T3974" s="349"/>
    </row>
    <row r="3975" spans="13:20" x14ac:dyDescent="0.25">
      <c r="M3975" s="349"/>
      <c r="N3975" s="349"/>
      <c r="O3975" s="349"/>
      <c r="P3975" s="350"/>
      <c r="Q3975" s="349"/>
      <c r="R3975" s="349"/>
      <c r="S3975" s="349"/>
      <c r="T3975" s="349"/>
    </row>
    <row r="3976" spans="13:20" x14ac:dyDescent="0.25">
      <c r="M3976" s="349"/>
      <c r="N3976" s="349"/>
      <c r="O3976" s="349"/>
      <c r="P3976" s="350"/>
      <c r="Q3976" s="349"/>
      <c r="R3976" s="349"/>
      <c r="S3976" s="349"/>
      <c r="T3976" s="349"/>
    </row>
    <row r="3977" spans="13:20" x14ac:dyDescent="0.25">
      <c r="M3977" s="349"/>
      <c r="N3977" s="349"/>
      <c r="O3977" s="349"/>
      <c r="P3977" s="350"/>
      <c r="Q3977" s="349"/>
      <c r="R3977" s="349"/>
      <c r="S3977" s="349"/>
      <c r="T3977" s="349"/>
    </row>
    <row r="3978" spans="13:20" x14ac:dyDescent="0.25">
      <c r="M3978" s="349"/>
      <c r="N3978" s="349"/>
      <c r="O3978" s="349"/>
      <c r="P3978" s="350"/>
      <c r="Q3978" s="349"/>
      <c r="R3978" s="349"/>
      <c r="S3978" s="349"/>
      <c r="T3978" s="349"/>
    </row>
    <row r="3979" spans="13:20" x14ac:dyDescent="0.25">
      <c r="M3979" s="349"/>
      <c r="N3979" s="349"/>
      <c r="O3979" s="349"/>
      <c r="P3979" s="350"/>
      <c r="Q3979" s="349"/>
      <c r="R3979" s="349"/>
      <c r="S3979" s="349"/>
      <c r="T3979" s="349"/>
    </row>
    <row r="3980" spans="13:20" x14ac:dyDescent="0.25">
      <c r="M3980" s="349"/>
      <c r="N3980" s="349"/>
      <c r="O3980" s="349"/>
      <c r="P3980" s="350"/>
      <c r="Q3980" s="349"/>
      <c r="R3980" s="349"/>
      <c r="S3980" s="349"/>
      <c r="T3980" s="349"/>
    </row>
    <row r="3981" spans="13:20" x14ac:dyDescent="0.25">
      <c r="M3981" s="349"/>
      <c r="N3981" s="349"/>
      <c r="O3981" s="349"/>
      <c r="P3981" s="350"/>
      <c r="Q3981" s="349"/>
      <c r="R3981" s="349"/>
      <c r="S3981" s="349"/>
      <c r="T3981" s="349"/>
    </row>
    <row r="3982" spans="13:20" x14ac:dyDescent="0.25">
      <c r="M3982" s="349"/>
      <c r="N3982" s="349"/>
      <c r="O3982" s="349"/>
      <c r="P3982" s="350"/>
      <c r="Q3982" s="349"/>
      <c r="R3982" s="349"/>
      <c r="S3982" s="349"/>
      <c r="T3982" s="349"/>
    </row>
    <row r="3983" spans="13:20" x14ac:dyDescent="0.25">
      <c r="M3983" s="349"/>
      <c r="N3983" s="349"/>
      <c r="O3983" s="349"/>
      <c r="P3983" s="350"/>
      <c r="Q3983" s="349"/>
      <c r="R3983" s="349"/>
      <c r="S3983" s="349"/>
      <c r="T3983" s="349"/>
    </row>
    <row r="3984" spans="13:20" x14ac:dyDescent="0.25">
      <c r="M3984" s="349"/>
      <c r="N3984" s="349"/>
      <c r="O3984" s="349"/>
      <c r="P3984" s="350"/>
      <c r="Q3984" s="349"/>
      <c r="R3984" s="349"/>
      <c r="S3984" s="349"/>
      <c r="T3984" s="349"/>
    </row>
    <row r="3985" spans="13:20" x14ac:dyDescent="0.25">
      <c r="M3985" s="349"/>
      <c r="N3985" s="349"/>
      <c r="O3985" s="349"/>
      <c r="P3985" s="350"/>
      <c r="Q3985" s="349"/>
      <c r="R3985" s="349"/>
      <c r="S3985" s="349"/>
      <c r="T3985" s="349"/>
    </row>
    <row r="3986" spans="13:20" x14ac:dyDescent="0.25">
      <c r="M3986" s="349"/>
      <c r="N3986" s="349"/>
      <c r="O3986" s="349"/>
      <c r="P3986" s="350"/>
      <c r="Q3986" s="349"/>
      <c r="R3986" s="349"/>
      <c r="S3986" s="349"/>
      <c r="T3986" s="349"/>
    </row>
    <row r="3987" spans="13:20" x14ac:dyDescent="0.25">
      <c r="M3987" s="349"/>
      <c r="N3987" s="349"/>
      <c r="O3987" s="349"/>
      <c r="P3987" s="350"/>
      <c r="Q3987" s="349"/>
      <c r="R3987" s="349"/>
      <c r="S3987" s="349"/>
      <c r="T3987" s="349"/>
    </row>
    <row r="3988" spans="13:20" x14ac:dyDescent="0.25">
      <c r="M3988" s="349"/>
      <c r="N3988" s="349"/>
      <c r="O3988" s="349"/>
      <c r="P3988" s="350"/>
      <c r="Q3988" s="349"/>
      <c r="R3988" s="349"/>
      <c r="S3988" s="349"/>
      <c r="T3988" s="349"/>
    </row>
    <row r="3989" spans="13:20" x14ac:dyDescent="0.25">
      <c r="M3989" s="349"/>
      <c r="N3989" s="349"/>
      <c r="O3989" s="349"/>
      <c r="P3989" s="350"/>
      <c r="Q3989" s="349"/>
      <c r="R3989" s="349"/>
      <c r="S3989" s="349"/>
      <c r="T3989" s="349"/>
    </row>
    <row r="3990" spans="13:20" x14ac:dyDescent="0.25">
      <c r="M3990" s="349"/>
      <c r="N3990" s="349"/>
      <c r="O3990" s="349"/>
      <c r="P3990" s="350"/>
      <c r="Q3990" s="349"/>
      <c r="R3990" s="349"/>
      <c r="S3990" s="349"/>
      <c r="T3990" s="349"/>
    </row>
    <row r="3991" spans="13:20" x14ac:dyDescent="0.25">
      <c r="M3991" s="349"/>
      <c r="N3991" s="349"/>
      <c r="O3991" s="349"/>
      <c r="P3991" s="350"/>
      <c r="Q3991" s="349"/>
      <c r="R3991" s="349"/>
      <c r="S3991" s="349"/>
      <c r="T3991" s="349"/>
    </row>
    <row r="3992" spans="13:20" x14ac:dyDescent="0.25">
      <c r="M3992" s="349"/>
      <c r="N3992" s="349"/>
      <c r="O3992" s="349"/>
      <c r="P3992" s="350"/>
      <c r="Q3992" s="349"/>
      <c r="R3992" s="349"/>
      <c r="S3992" s="349"/>
      <c r="T3992" s="349"/>
    </row>
    <row r="3993" spans="13:20" x14ac:dyDescent="0.25">
      <c r="M3993" s="349"/>
      <c r="N3993" s="349"/>
      <c r="O3993" s="349"/>
      <c r="P3993" s="350"/>
      <c r="Q3993" s="349"/>
      <c r="R3993" s="349"/>
      <c r="S3993" s="349"/>
      <c r="T3993" s="349"/>
    </row>
    <row r="3994" spans="13:20" x14ac:dyDescent="0.25">
      <c r="M3994" s="349"/>
      <c r="N3994" s="349"/>
      <c r="O3994" s="349"/>
      <c r="P3994" s="350"/>
      <c r="Q3994" s="349"/>
      <c r="R3994" s="349"/>
      <c r="S3994" s="349"/>
      <c r="T3994" s="349"/>
    </row>
    <row r="3995" spans="13:20" x14ac:dyDescent="0.25">
      <c r="M3995" s="349"/>
      <c r="N3995" s="349"/>
      <c r="O3995" s="349"/>
      <c r="P3995" s="350"/>
      <c r="Q3995" s="349"/>
      <c r="R3995" s="349"/>
      <c r="S3995" s="349"/>
      <c r="T3995" s="349"/>
    </row>
    <row r="3996" spans="13:20" x14ac:dyDescent="0.25">
      <c r="M3996" s="349"/>
      <c r="N3996" s="349"/>
      <c r="O3996" s="349"/>
      <c r="P3996" s="350"/>
      <c r="Q3996" s="349"/>
      <c r="R3996" s="349"/>
      <c r="S3996" s="349"/>
      <c r="T3996" s="349"/>
    </row>
    <row r="3997" spans="13:20" x14ac:dyDescent="0.25">
      <c r="M3997" s="349"/>
      <c r="N3997" s="349"/>
      <c r="O3997" s="349"/>
      <c r="P3997" s="350"/>
      <c r="Q3997" s="349"/>
      <c r="R3997" s="349"/>
      <c r="S3997" s="349"/>
      <c r="T3997" s="349"/>
    </row>
    <row r="3998" spans="13:20" x14ac:dyDescent="0.25">
      <c r="M3998" s="349"/>
      <c r="N3998" s="349"/>
      <c r="O3998" s="349"/>
      <c r="P3998" s="350"/>
      <c r="Q3998" s="349"/>
      <c r="R3998" s="349"/>
      <c r="S3998" s="349"/>
      <c r="T3998" s="349"/>
    </row>
    <row r="3999" spans="13:20" x14ac:dyDescent="0.25">
      <c r="M3999" s="349"/>
      <c r="N3999" s="349"/>
      <c r="O3999" s="349"/>
      <c r="P3999" s="350"/>
      <c r="Q3999" s="349"/>
      <c r="R3999" s="349"/>
      <c r="S3999" s="349"/>
      <c r="T3999" s="349"/>
    </row>
    <row r="4000" spans="13:20" x14ac:dyDescent="0.25">
      <c r="M4000" s="349"/>
      <c r="N4000" s="349"/>
      <c r="O4000" s="349"/>
      <c r="P4000" s="350"/>
      <c r="Q4000" s="349"/>
      <c r="R4000" s="349"/>
      <c r="S4000" s="349"/>
      <c r="T4000" s="349"/>
    </row>
    <row r="4001" spans="13:20" x14ac:dyDescent="0.25">
      <c r="M4001" s="349"/>
      <c r="N4001" s="349"/>
      <c r="O4001" s="349"/>
      <c r="P4001" s="350"/>
      <c r="Q4001" s="349"/>
      <c r="R4001" s="349"/>
      <c r="S4001" s="349"/>
      <c r="T4001" s="349"/>
    </row>
    <row r="4002" spans="13:20" x14ac:dyDescent="0.25">
      <c r="M4002" s="349"/>
      <c r="N4002" s="349"/>
      <c r="O4002" s="349"/>
      <c r="P4002" s="350"/>
      <c r="Q4002" s="349"/>
      <c r="R4002" s="349"/>
      <c r="S4002" s="349"/>
      <c r="T4002" s="349"/>
    </row>
    <row r="4003" spans="13:20" x14ac:dyDescent="0.25">
      <c r="M4003" s="349"/>
      <c r="N4003" s="349"/>
      <c r="O4003" s="349"/>
      <c r="P4003" s="350"/>
      <c r="Q4003" s="349"/>
      <c r="R4003" s="349"/>
      <c r="S4003" s="349"/>
      <c r="T4003" s="349"/>
    </row>
    <row r="4004" spans="13:20" x14ac:dyDescent="0.25">
      <c r="M4004" s="349"/>
      <c r="N4004" s="349"/>
      <c r="O4004" s="349"/>
      <c r="P4004" s="350"/>
      <c r="Q4004" s="349"/>
      <c r="R4004" s="349"/>
      <c r="S4004" s="349"/>
      <c r="T4004" s="349"/>
    </row>
    <row r="4005" spans="13:20" x14ac:dyDescent="0.25">
      <c r="M4005" s="349"/>
      <c r="N4005" s="349"/>
      <c r="O4005" s="349"/>
      <c r="P4005" s="350"/>
      <c r="Q4005" s="349"/>
      <c r="R4005" s="349"/>
      <c r="S4005" s="349"/>
      <c r="T4005" s="349"/>
    </row>
    <row r="4006" spans="13:20" x14ac:dyDescent="0.25">
      <c r="M4006" s="349"/>
      <c r="N4006" s="349"/>
      <c r="O4006" s="349"/>
      <c r="P4006" s="350"/>
      <c r="Q4006" s="349"/>
      <c r="R4006" s="349"/>
      <c r="S4006" s="349"/>
      <c r="T4006" s="349"/>
    </row>
    <row r="4007" spans="13:20" x14ac:dyDescent="0.25">
      <c r="M4007" s="349"/>
      <c r="N4007" s="349"/>
      <c r="O4007" s="349"/>
      <c r="P4007" s="350"/>
      <c r="Q4007" s="349"/>
      <c r="R4007" s="349"/>
      <c r="S4007" s="349"/>
      <c r="T4007" s="349"/>
    </row>
    <row r="4008" spans="13:20" x14ac:dyDescent="0.25">
      <c r="M4008" s="349"/>
      <c r="N4008" s="349"/>
      <c r="O4008" s="349"/>
      <c r="P4008" s="350"/>
      <c r="Q4008" s="349"/>
      <c r="R4008" s="349"/>
      <c r="S4008" s="349"/>
      <c r="T4008" s="349"/>
    </row>
    <row r="4009" spans="13:20" x14ac:dyDescent="0.25">
      <c r="M4009" s="349"/>
      <c r="N4009" s="349"/>
      <c r="O4009" s="349"/>
      <c r="P4009" s="350"/>
      <c r="Q4009" s="349"/>
      <c r="R4009" s="349"/>
      <c r="S4009" s="349"/>
      <c r="T4009" s="349"/>
    </row>
    <row r="4010" spans="13:20" x14ac:dyDescent="0.25">
      <c r="M4010" s="349"/>
      <c r="N4010" s="349"/>
      <c r="O4010" s="349"/>
      <c r="P4010" s="350"/>
      <c r="Q4010" s="349"/>
      <c r="R4010" s="349"/>
      <c r="S4010" s="349"/>
      <c r="T4010" s="349"/>
    </row>
    <row r="4011" spans="13:20" x14ac:dyDescent="0.25">
      <c r="M4011" s="349"/>
      <c r="N4011" s="349"/>
      <c r="O4011" s="349"/>
      <c r="P4011" s="350"/>
      <c r="Q4011" s="349"/>
      <c r="R4011" s="349"/>
      <c r="S4011" s="349"/>
      <c r="T4011" s="349"/>
    </row>
    <row r="4012" spans="13:20" x14ac:dyDescent="0.25">
      <c r="M4012" s="349"/>
      <c r="N4012" s="349"/>
      <c r="O4012" s="349"/>
      <c r="P4012" s="350"/>
      <c r="Q4012" s="349"/>
      <c r="R4012" s="349"/>
      <c r="S4012" s="349"/>
      <c r="T4012" s="349"/>
    </row>
    <row r="4013" spans="13:20" x14ac:dyDescent="0.25">
      <c r="M4013" s="349"/>
      <c r="N4013" s="349"/>
      <c r="O4013" s="349"/>
      <c r="P4013" s="350"/>
      <c r="Q4013" s="349"/>
      <c r="R4013" s="349"/>
      <c r="S4013" s="349"/>
      <c r="T4013" s="349"/>
    </row>
    <row r="4014" spans="13:20" x14ac:dyDescent="0.25">
      <c r="M4014" s="349"/>
      <c r="N4014" s="349"/>
      <c r="O4014" s="349"/>
      <c r="P4014" s="350"/>
      <c r="Q4014" s="349"/>
      <c r="R4014" s="349"/>
      <c r="S4014" s="349"/>
      <c r="T4014" s="349"/>
    </row>
    <row r="4015" spans="13:20" x14ac:dyDescent="0.25">
      <c r="M4015" s="349"/>
      <c r="N4015" s="349"/>
      <c r="O4015" s="349"/>
      <c r="P4015" s="350"/>
      <c r="Q4015" s="349"/>
      <c r="R4015" s="349"/>
      <c r="S4015" s="349"/>
      <c r="T4015" s="349"/>
    </row>
    <row r="4016" spans="13:20" x14ac:dyDescent="0.25">
      <c r="M4016" s="349"/>
      <c r="N4016" s="349"/>
      <c r="O4016" s="349"/>
      <c r="P4016" s="350"/>
      <c r="Q4016" s="349"/>
      <c r="R4016" s="349"/>
      <c r="S4016" s="349"/>
      <c r="T4016" s="349"/>
    </row>
    <row r="4017" spans="13:20" x14ac:dyDescent="0.25">
      <c r="M4017" s="349"/>
      <c r="N4017" s="349"/>
      <c r="O4017" s="349"/>
      <c r="P4017" s="350"/>
      <c r="Q4017" s="349"/>
      <c r="R4017" s="349"/>
      <c r="S4017" s="349"/>
      <c r="T4017" s="349"/>
    </row>
    <row r="4018" spans="13:20" x14ac:dyDescent="0.25">
      <c r="M4018" s="349"/>
      <c r="N4018" s="349"/>
      <c r="O4018" s="349"/>
      <c r="P4018" s="350"/>
      <c r="Q4018" s="349"/>
      <c r="R4018" s="349"/>
      <c r="S4018" s="349"/>
      <c r="T4018" s="349"/>
    </row>
    <row r="4019" spans="13:20" x14ac:dyDescent="0.25">
      <c r="M4019" s="349"/>
      <c r="N4019" s="349"/>
      <c r="O4019" s="349"/>
      <c r="P4019" s="350"/>
      <c r="Q4019" s="349"/>
      <c r="R4019" s="349"/>
      <c r="S4019" s="349"/>
      <c r="T4019" s="349"/>
    </row>
    <row r="4020" spans="13:20" x14ac:dyDescent="0.25">
      <c r="M4020" s="349"/>
      <c r="N4020" s="349"/>
      <c r="O4020" s="349"/>
      <c r="P4020" s="350"/>
      <c r="Q4020" s="349"/>
      <c r="R4020" s="349"/>
      <c r="S4020" s="349"/>
      <c r="T4020" s="349"/>
    </row>
    <row r="4021" spans="13:20" x14ac:dyDescent="0.25">
      <c r="M4021" s="349"/>
      <c r="N4021" s="349"/>
      <c r="O4021" s="349"/>
      <c r="P4021" s="350"/>
      <c r="Q4021" s="349"/>
      <c r="R4021" s="349"/>
      <c r="S4021" s="349"/>
      <c r="T4021" s="349"/>
    </row>
    <row r="4022" spans="13:20" x14ac:dyDescent="0.25">
      <c r="M4022" s="349"/>
      <c r="N4022" s="349"/>
      <c r="O4022" s="349"/>
      <c r="P4022" s="350"/>
      <c r="Q4022" s="349"/>
      <c r="R4022" s="349"/>
      <c r="S4022" s="349"/>
      <c r="T4022" s="349"/>
    </row>
    <row r="4023" spans="13:20" x14ac:dyDescent="0.25">
      <c r="M4023" s="349"/>
      <c r="N4023" s="349"/>
      <c r="O4023" s="349"/>
      <c r="P4023" s="350"/>
      <c r="Q4023" s="349"/>
      <c r="R4023" s="349"/>
      <c r="S4023" s="349"/>
      <c r="T4023" s="349"/>
    </row>
    <row r="4024" spans="13:20" x14ac:dyDescent="0.25">
      <c r="M4024" s="349"/>
      <c r="N4024" s="349"/>
      <c r="O4024" s="349"/>
      <c r="P4024" s="350"/>
      <c r="Q4024" s="349"/>
      <c r="R4024" s="349"/>
      <c r="S4024" s="349"/>
      <c r="T4024" s="349"/>
    </row>
    <row r="4025" spans="13:20" x14ac:dyDescent="0.25">
      <c r="M4025" s="349"/>
      <c r="N4025" s="349"/>
      <c r="O4025" s="349"/>
      <c r="P4025" s="350"/>
      <c r="Q4025" s="349"/>
      <c r="R4025" s="349"/>
      <c r="S4025" s="349"/>
      <c r="T4025" s="349"/>
    </row>
    <row r="4026" spans="13:20" x14ac:dyDescent="0.25">
      <c r="M4026" s="349"/>
      <c r="N4026" s="349"/>
      <c r="O4026" s="349"/>
      <c r="P4026" s="350"/>
      <c r="Q4026" s="349"/>
      <c r="R4026" s="349"/>
      <c r="S4026" s="349"/>
      <c r="T4026" s="349"/>
    </row>
    <row r="4027" spans="13:20" x14ac:dyDescent="0.25">
      <c r="M4027" s="349"/>
      <c r="N4027" s="349"/>
      <c r="O4027" s="349"/>
      <c r="P4027" s="350"/>
      <c r="Q4027" s="349"/>
      <c r="R4027" s="349"/>
      <c r="S4027" s="349"/>
      <c r="T4027" s="349"/>
    </row>
    <row r="4028" spans="13:20" x14ac:dyDescent="0.25">
      <c r="M4028" s="349"/>
      <c r="N4028" s="349"/>
      <c r="O4028" s="349"/>
      <c r="P4028" s="350"/>
      <c r="Q4028" s="349"/>
      <c r="R4028" s="349"/>
      <c r="S4028" s="349"/>
      <c r="T4028" s="349"/>
    </row>
    <row r="4029" spans="13:20" x14ac:dyDescent="0.25">
      <c r="M4029" s="349"/>
      <c r="N4029" s="349"/>
      <c r="O4029" s="349"/>
      <c r="P4029" s="350"/>
      <c r="Q4029" s="349"/>
      <c r="R4029" s="349"/>
      <c r="S4029" s="349"/>
      <c r="T4029" s="349"/>
    </row>
    <row r="4030" spans="13:20" x14ac:dyDescent="0.25">
      <c r="M4030" s="349"/>
      <c r="N4030" s="349"/>
      <c r="O4030" s="349"/>
      <c r="P4030" s="350"/>
      <c r="Q4030" s="349"/>
      <c r="R4030" s="349"/>
      <c r="S4030" s="349"/>
      <c r="T4030" s="349"/>
    </row>
    <row r="4031" spans="13:20" x14ac:dyDescent="0.25">
      <c r="M4031" s="349"/>
      <c r="N4031" s="349"/>
      <c r="O4031" s="349"/>
      <c r="P4031" s="350"/>
      <c r="Q4031" s="349"/>
      <c r="R4031" s="349"/>
      <c r="S4031" s="349"/>
      <c r="T4031" s="349"/>
    </row>
    <row r="4032" spans="13:20" x14ac:dyDescent="0.25">
      <c r="M4032" s="349"/>
      <c r="N4032" s="349"/>
      <c r="O4032" s="349"/>
      <c r="P4032" s="350"/>
      <c r="Q4032" s="349"/>
      <c r="R4032" s="349"/>
      <c r="S4032" s="349"/>
      <c r="T4032" s="349"/>
    </row>
    <row r="4033" spans="13:20" x14ac:dyDescent="0.25">
      <c r="M4033" s="349"/>
      <c r="N4033" s="349"/>
      <c r="O4033" s="349"/>
      <c r="P4033" s="350"/>
      <c r="Q4033" s="349"/>
      <c r="R4033" s="349"/>
      <c r="S4033" s="349"/>
      <c r="T4033" s="349"/>
    </row>
    <row r="4034" spans="13:20" x14ac:dyDescent="0.25">
      <c r="M4034" s="349"/>
      <c r="N4034" s="349"/>
      <c r="O4034" s="349"/>
      <c r="P4034" s="350"/>
      <c r="Q4034" s="349"/>
      <c r="R4034" s="349"/>
      <c r="S4034" s="349"/>
      <c r="T4034" s="349"/>
    </row>
    <row r="4035" spans="13:20" x14ac:dyDescent="0.25">
      <c r="M4035" s="349"/>
      <c r="N4035" s="349"/>
      <c r="O4035" s="349"/>
      <c r="P4035" s="350"/>
      <c r="Q4035" s="349"/>
      <c r="R4035" s="349"/>
      <c r="S4035" s="349"/>
      <c r="T4035" s="349"/>
    </row>
    <row r="4036" spans="13:20" x14ac:dyDescent="0.25">
      <c r="M4036" s="349"/>
      <c r="N4036" s="349"/>
      <c r="O4036" s="349"/>
      <c r="P4036" s="350"/>
      <c r="Q4036" s="349"/>
      <c r="R4036" s="349"/>
      <c r="S4036" s="349"/>
      <c r="T4036" s="349"/>
    </row>
    <row r="4037" spans="13:20" x14ac:dyDescent="0.25">
      <c r="M4037" s="349"/>
      <c r="N4037" s="349"/>
      <c r="O4037" s="349"/>
      <c r="P4037" s="350"/>
      <c r="Q4037" s="349"/>
      <c r="R4037" s="349"/>
      <c r="S4037" s="349"/>
      <c r="T4037" s="349"/>
    </row>
    <row r="4038" spans="13:20" x14ac:dyDescent="0.25">
      <c r="M4038" s="349"/>
      <c r="N4038" s="349"/>
      <c r="O4038" s="349"/>
      <c r="P4038" s="350"/>
      <c r="Q4038" s="349"/>
      <c r="R4038" s="349"/>
      <c r="S4038" s="349"/>
      <c r="T4038" s="349"/>
    </row>
    <row r="4039" spans="13:20" x14ac:dyDescent="0.25">
      <c r="M4039" s="349"/>
      <c r="N4039" s="349"/>
      <c r="O4039" s="349"/>
      <c r="P4039" s="350"/>
      <c r="Q4039" s="349"/>
      <c r="R4039" s="349"/>
      <c r="S4039" s="349"/>
      <c r="T4039" s="349"/>
    </row>
    <row r="4040" spans="13:20" x14ac:dyDescent="0.25">
      <c r="M4040" s="349"/>
      <c r="N4040" s="349"/>
      <c r="O4040" s="349"/>
      <c r="P4040" s="350"/>
      <c r="Q4040" s="349"/>
      <c r="R4040" s="349"/>
      <c r="S4040" s="349"/>
      <c r="T4040" s="349"/>
    </row>
    <row r="4041" spans="13:20" x14ac:dyDescent="0.25">
      <c r="M4041" s="349"/>
      <c r="N4041" s="349"/>
      <c r="O4041" s="349"/>
      <c r="P4041" s="350"/>
      <c r="Q4041" s="349"/>
      <c r="R4041" s="349"/>
      <c r="S4041" s="349"/>
      <c r="T4041" s="349"/>
    </row>
    <row r="4042" spans="13:20" x14ac:dyDescent="0.25">
      <c r="M4042" s="349"/>
      <c r="N4042" s="349"/>
      <c r="O4042" s="349"/>
      <c r="P4042" s="350"/>
      <c r="Q4042" s="349"/>
      <c r="R4042" s="349"/>
      <c r="S4042" s="349"/>
      <c r="T4042" s="349"/>
    </row>
    <row r="4043" spans="13:20" x14ac:dyDescent="0.25">
      <c r="M4043" s="349"/>
      <c r="N4043" s="349"/>
      <c r="O4043" s="349"/>
      <c r="P4043" s="350"/>
      <c r="Q4043" s="349"/>
      <c r="R4043" s="349"/>
      <c r="S4043" s="349"/>
      <c r="T4043" s="349"/>
    </row>
    <row r="4044" spans="13:20" x14ac:dyDescent="0.25">
      <c r="M4044" s="349"/>
      <c r="N4044" s="349"/>
      <c r="O4044" s="349"/>
      <c r="P4044" s="350"/>
      <c r="Q4044" s="349"/>
      <c r="R4044" s="349"/>
      <c r="S4044" s="349"/>
      <c r="T4044" s="349"/>
    </row>
    <row r="4045" spans="13:20" x14ac:dyDescent="0.25">
      <c r="M4045" s="349"/>
      <c r="N4045" s="349"/>
      <c r="O4045" s="349"/>
      <c r="P4045" s="350"/>
      <c r="Q4045" s="349"/>
      <c r="R4045" s="349"/>
      <c r="S4045" s="349"/>
      <c r="T4045" s="349"/>
    </row>
    <row r="4046" spans="13:20" x14ac:dyDescent="0.25">
      <c r="M4046" s="349"/>
      <c r="N4046" s="349"/>
      <c r="O4046" s="349"/>
      <c r="P4046" s="350"/>
      <c r="Q4046" s="349"/>
      <c r="R4046" s="349"/>
      <c r="S4046" s="349"/>
      <c r="T4046" s="349"/>
    </row>
    <row r="4047" spans="13:20" x14ac:dyDescent="0.25">
      <c r="M4047" s="349"/>
      <c r="N4047" s="349"/>
      <c r="O4047" s="349"/>
      <c r="P4047" s="350"/>
      <c r="Q4047" s="349"/>
      <c r="R4047" s="349"/>
      <c r="S4047" s="349"/>
      <c r="T4047" s="349"/>
    </row>
    <row r="4048" spans="13:20" x14ac:dyDescent="0.25">
      <c r="M4048" s="349"/>
      <c r="N4048" s="349"/>
      <c r="O4048" s="349"/>
      <c r="P4048" s="350"/>
      <c r="Q4048" s="349"/>
      <c r="R4048" s="349"/>
      <c r="S4048" s="349"/>
      <c r="T4048" s="349"/>
    </row>
    <row r="4049" spans="13:20" x14ac:dyDescent="0.25">
      <c r="M4049" s="349"/>
      <c r="N4049" s="349"/>
      <c r="O4049" s="349"/>
      <c r="P4049" s="350"/>
      <c r="Q4049" s="349"/>
      <c r="R4049" s="349"/>
      <c r="S4049" s="349"/>
      <c r="T4049" s="349"/>
    </row>
    <row r="4050" spans="13:20" x14ac:dyDescent="0.25">
      <c r="M4050" s="349"/>
      <c r="N4050" s="349"/>
      <c r="O4050" s="349"/>
      <c r="P4050" s="350"/>
      <c r="Q4050" s="349"/>
      <c r="R4050" s="349"/>
      <c r="S4050" s="349"/>
      <c r="T4050" s="349"/>
    </row>
    <row r="4051" spans="13:20" x14ac:dyDescent="0.25">
      <c r="M4051" s="349"/>
      <c r="N4051" s="349"/>
      <c r="O4051" s="349"/>
      <c r="P4051" s="350"/>
      <c r="Q4051" s="349"/>
      <c r="R4051" s="349"/>
      <c r="S4051" s="349"/>
      <c r="T4051" s="349"/>
    </row>
    <row r="4052" spans="13:20" x14ac:dyDescent="0.25">
      <c r="M4052" s="349"/>
      <c r="N4052" s="349"/>
      <c r="O4052" s="349"/>
      <c r="P4052" s="350"/>
      <c r="Q4052" s="349"/>
      <c r="R4052" s="349"/>
      <c r="S4052" s="349"/>
      <c r="T4052" s="349"/>
    </row>
    <row r="4053" spans="13:20" x14ac:dyDescent="0.25">
      <c r="M4053" s="349"/>
      <c r="N4053" s="349"/>
      <c r="O4053" s="349"/>
      <c r="P4053" s="350"/>
      <c r="Q4053" s="349"/>
      <c r="R4053" s="349"/>
      <c r="S4053" s="349"/>
      <c r="T4053" s="349"/>
    </row>
    <row r="4054" spans="13:20" x14ac:dyDescent="0.25">
      <c r="M4054" s="349"/>
      <c r="N4054" s="349"/>
      <c r="O4054" s="349"/>
      <c r="P4054" s="350"/>
      <c r="Q4054" s="349"/>
      <c r="R4054" s="349"/>
      <c r="S4054" s="349"/>
      <c r="T4054" s="349"/>
    </row>
    <row r="4055" spans="13:20" x14ac:dyDescent="0.25">
      <c r="M4055" s="349"/>
      <c r="N4055" s="349"/>
      <c r="O4055" s="349"/>
      <c r="P4055" s="350"/>
      <c r="Q4055" s="349"/>
      <c r="R4055" s="349"/>
      <c r="S4055" s="349"/>
      <c r="T4055" s="349"/>
    </row>
    <row r="4056" spans="13:20" x14ac:dyDescent="0.25">
      <c r="M4056" s="349"/>
      <c r="N4056" s="349"/>
      <c r="O4056" s="349"/>
      <c r="P4056" s="350"/>
      <c r="Q4056" s="349"/>
      <c r="R4056" s="349"/>
      <c r="S4056" s="349"/>
      <c r="T4056" s="349"/>
    </row>
    <row r="4057" spans="13:20" x14ac:dyDescent="0.25">
      <c r="M4057" s="349"/>
      <c r="N4057" s="349"/>
      <c r="O4057" s="349"/>
      <c r="P4057" s="350"/>
      <c r="Q4057" s="349"/>
      <c r="R4057" s="349"/>
      <c r="S4057" s="349"/>
      <c r="T4057" s="349"/>
    </row>
    <row r="4058" spans="13:20" x14ac:dyDescent="0.25">
      <c r="M4058" s="349"/>
      <c r="N4058" s="349"/>
      <c r="O4058" s="349"/>
      <c r="P4058" s="350"/>
      <c r="Q4058" s="349"/>
      <c r="R4058" s="349"/>
      <c r="S4058" s="349"/>
      <c r="T4058" s="349"/>
    </row>
    <row r="4059" spans="13:20" x14ac:dyDescent="0.25">
      <c r="M4059" s="349"/>
      <c r="N4059" s="349"/>
      <c r="O4059" s="349"/>
      <c r="P4059" s="350"/>
      <c r="Q4059" s="349"/>
      <c r="R4059" s="349"/>
      <c r="S4059" s="349"/>
      <c r="T4059" s="349"/>
    </row>
    <row r="4060" spans="13:20" x14ac:dyDescent="0.25">
      <c r="M4060" s="349"/>
      <c r="N4060" s="349"/>
      <c r="O4060" s="349"/>
      <c r="P4060" s="350"/>
      <c r="Q4060" s="349"/>
      <c r="R4060" s="349"/>
      <c r="S4060" s="349"/>
      <c r="T4060" s="349"/>
    </row>
    <row r="4061" spans="13:20" x14ac:dyDescent="0.25">
      <c r="M4061" s="349"/>
      <c r="N4061" s="349"/>
      <c r="O4061" s="349"/>
      <c r="P4061" s="350"/>
      <c r="Q4061" s="349"/>
      <c r="R4061" s="349"/>
      <c r="S4061" s="349"/>
      <c r="T4061" s="349"/>
    </row>
    <row r="4062" spans="13:20" x14ac:dyDescent="0.25">
      <c r="M4062" s="349"/>
      <c r="N4062" s="349"/>
      <c r="O4062" s="349"/>
      <c r="P4062" s="350"/>
      <c r="Q4062" s="349"/>
      <c r="R4062" s="349"/>
      <c r="S4062" s="349"/>
      <c r="T4062" s="349"/>
    </row>
    <row r="4063" spans="13:20" x14ac:dyDescent="0.25">
      <c r="M4063" s="349"/>
      <c r="N4063" s="349"/>
      <c r="O4063" s="349"/>
      <c r="P4063" s="350"/>
      <c r="Q4063" s="349"/>
      <c r="R4063" s="349"/>
      <c r="S4063" s="349"/>
      <c r="T4063" s="349"/>
    </row>
    <row r="4064" spans="13:20" x14ac:dyDescent="0.25">
      <c r="M4064" s="349"/>
      <c r="N4064" s="349"/>
      <c r="O4064" s="349"/>
      <c r="P4064" s="350"/>
      <c r="Q4064" s="349"/>
      <c r="R4064" s="349"/>
      <c r="S4064" s="349"/>
      <c r="T4064" s="349"/>
    </row>
    <row r="4065" spans="13:20" x14ac:dyDescent="0.25">
      <c r="M4065" s="349"/>
      <c r="N4065" s="349"/>
      <c r="O4065" s="349"/>
      <c r="P4065" s="350"/>
      <c r="Q4065" s="349"/>
      <c r="R4065" s="349"/>
      <c r="S4065" s="349"/>
      <c r="T4065" s="349"/>
    </row>
    <row r="4066" spans="13:20" x14ac:dyDescent="0.25">
      <c r="M4066" s="349"/>
      <c r="N4066" s="349"/>
      <c r="O4066" s="349"/>
      <c r="P4066" s="350"/>
      <c r="Q4066" s="349"/>
      <c r="R4066" s="349"/>
      <c r="S4066" s="349"/>
      <c r="T4066" s="349"/>
    </row>
    <row r="4067" spans="13:20" x14ac:dyDescent="0.25">
      <c r="M4067" s="349"/>
      <c r="N4067" s="349"/>
      <c r="O4067" s="349"/>
      <c r="P4067" s="350"/>
      <c r="Q4067" s="349"/>
      <c r="R4067" s="349"/>
      <c r="S4067" s="349"/>
      <c r="T4067" s="349"/>
    </row>
    <row r="4068" spans="13:20" x14ac:dyDescent="0.25">
      <c r="M4068" s="349"/>
      <c r="N4068" s="349"/>
      <c r="O4068" s="349"/>
      <c r="P4068" s="350"/>
      <c r="Q4068" s="349"/>
      <c r="R4068" s="349"/>
      <c r="S4068" s="349"/>
      <c r="T4068" s="349"/>
    </row>
    <row r="4069" spans="13:20" x14ac:dyDescent="0.25">
      <c r="M4069" s="349"/>
      <c r="N4069" s="349"/>
      <c r="O4069" s="349"/>
      <c r="P4069" s="350"/>
      <c r="Q4069" s="349"/>
      <c r="R4069" s="349"/>
      <c r="S4069" s="349"/>
      <c r="T4069" s="349"/>
    </row>
    <row r="4070" spans="13:20" x14ac:dyDescent="0.25">
      <c r="M4070" s="349"/>
      <c r="N4070" s="349"/>
      <c r="O4070" s="349"/>
      <c r="P4070" s="350"/>
      <c r="Q4070" s="349"/>
      <c r="R4070" s="349"/>
      <c r="S4070" s="349"/>
      <c r="T4070" s="349"/>
    </row>
    <row r="4071" spans="13:20" x14ac:dyDescent="0.25">
      <c r="M4071" s="349"/>
      <c r="N4071" s="349"/>
      <c r="O4071" s="349"/>
      <c r="P4071" s="350"/>
      <c r="Q4071" s="349"/>
      <c r="R4071" s="349"/>
      <c r="S4071" s="349"/>
      <c r="T4071" s="349"/>
    </row>
    <row r="4072" spans="13:20" x14ac:dyDescent="0.25">
      <c r="M4072" s="349"/>
      <c r="N4072" s="349"/>
      <c r="O4072" s="349"/>
      <c r="P4072" s="350"/>
      <c r="Q4072" s="349"/>
      <c r="R4072" s="349"/>
      <c r="S4072" s="349"/>
      <c r="T4072" s="349"/>
    </row>
    <row r="4073" spans="13:20" x14ac:dyDescent="0.25">
      <c r="M4073" s="349"/>
      <c r="N4073" s="349"/>
      <c r="O4073" s="349"/>
      <c r="P4073" s="350"/>
      <c r="Q4073" s="349"/>
      <c r="R4073" s="349"/>
      <c r="S4073" s="349"/>
      <c r="T4073" s="349"/>
    </row>
    <row r="4074" spans="13:20" x14ac:dyDescent="0.25">
      <c r="M4074" s="349"/>
      <c r="N4074" s="349"/>
      <c r="O4074" s="349"/>
      <c r="P4074" s="350"/>
      <c r="Q4074" s="349"/>
      <c r="R4074" s="349"/>
      <c r="S4074" s="349"/>
      <c r="T4074" s="349"/>
    </row>
    <row r="4075" spans="13:20" x14ac:dyDescent="0.25">
      <c r="M4075" s="349"/>
      <c r="N4075" s="349"/>
      <c r="O4075" s="349"/>
      <c r="P4075" s="350"/>
      <c r="Q4075" s="349"/>
      <c r="R4075" s="349"/>
      <c r="S4075" s="349"/>
      <c r="T4075" s="349"/>
    </row>
    <row r="4076" spans="13:20" x14ac:dyDescent="0.25">
      <c r="M4076" s="349"/>
      <c r="N4076" s="349"/>
      <c r="O4076" s="349"/>
      <c r="P4076" s="350"/>
      <c r="Q4076" s="349"/>
      <c r="R4076" s="349"/>
      <c r="S4076" s="349"/>
      <c r="T4076" s="349"/>
    </row>
    <row r="4077" spans="13:20" x14ac:dyDescent="0.25">
      <c r="M4077" s="349"/>
      <c r="N4077" s="349"/>
      <c r="O4077" s="349"/>
      <c r="P4077" s="350"/>
      <c r="Q4077" s="349"/>
      <c r="R4077" s="349"/>
      <c r="S4077" s="349"/>
      <c r="T4077" s="349"/>
    </row>
    <row r="4078" spans="13:20" x14ac:dyDescent="0.25">
      <c r="M4078" s="349"/>
      <c r="N4078" s="349"/>
      <c r="O4078" s="349"/>
      <c r="P4078" s="350"/>
      <c r="Q4078" s="349"/>
      <c r="R4078" s="349"/>
      <c r="S4078" s="349"/>
      <c r="T4078" s="349"/>
    </row>
    <row r="4079" spans="13:20" x14ac:dyDescent="0.25">
      <c r="M4079" s="349"/>
      <c r="N4079" s="349"/>
      <c r="O4079" s="349"/>
      <c r="P4079" s="350"/>
      <c r="Q4079" s="349"/>
      <c r="R4079" s="349"/>
      <c r="S4079" s="349"/>
      <c r="T4079" s="349"/>
    </row>
    <row r="4080" spans="13:20" x14ac:dyDescent="0.25">
      <c r="M4080" s="349"/>
      <c r="N4080" s="349"/>
      <c r="O4080" s="349"/>
      <c r="P4080" s="350"/>
      <c r="Q4080" s="349"/>
      <c r="R4080" s="349"/>
      <c r="S4080" s="349"/>
      <c r="T4080" s="349"/>
    </row>
    <row r="4081" spans="13:20" x14ac:dyDescent="0.25">
      <c r="M4081" s="349"/>
      <c r="N4081" s="349"/>
      <c r="O4081" s="349"/>
      <c r="P4081" s="350"/>
      <c r="Q4081" s="349"/>
      <c r="R4081" s="349"/>
      <c r="S4081" s="349"/>
      <c r="T4081" s="349"/>
    </row>
    <row r="4082" spans="13:20" x14ac:dyDescent="0.25">
      <c r="M4082" s="349"/>
      <c r="N4082" s="349"/>
      <c r="O4082" s="349"/>
      <c r="P4082" s="350"/>
      <c r="Q4082" s="349"/>
      <c r="R4082" s="349"/>
      <c r="S4082" s="349"/>
      <c r="T4082" s="349"/>
    </row>
    <row r="4083" spans="13:20" x14ac:dyDescent="0.25">
      <c r="M4083" s="349"/>
      <c r="N4083" s="349"/>
      <c r="O4083" s="349"/>
      <c r="P4083" s="350"/>
      <c r="Q4083" s="349"/>
      <c r="R4083" s="349"/>
      <c r="S4083" s="349"/>
      <c r="T4083" s="349"/>
    </row>
    <row r="4084" spans="13:20" x14ac:dyDescent="0.25">
      <c r="M4084" s="349"/>
      <c r="N4084" s="349"/>
      <c r="O4084" s="349"/>
      <c r="P4084" s="350"/>
      <c r="Q4084" s="349"/>
      <c r="R4084" s="349"/>
      <c r="S4084" s="349"/>
      <c r="T4084" s="349"/>
    </row>
    <row r="4085" spans="13:20" x14ac:dyDescent="0.25">
      <c r="M4085" s="349"/>
      <c r="N4085" s="349"/>
      <c r="O4085" s="349"/>
      <c r="P4085" s="350"/>
      <c r="Q4085" s="349"/>
      <c r="R4085" s="349"/>
      <c r="S4085" s="349"/>
      <c r="T4085" s="349"/>
    </row>
    <row r="4086" spans="13:20" x14ac:dyDescent="0.25">
      <c r="M4086" s="349"/>
      <c r="N4086" s="349"/>
      <c r="O4086" s="349"/>
      <c r="P4086" s="350"/>
      <c r="Q4086" s="349"/>
      <c r="R4086" s="349"/>
      <c r="S4086" s="349"/>
      <c r="T4086" s="349"/>
    </row>
    <row r="4087" spans="13:20" x14ac:dyDescent="0.25">
      <c r="M4087" s="349"/>
      <c r="N4087" s="349"/>
      <c r="O4087" s="349"/>
      <c r="P4087" s="350"/>
      <c r="Q4087" s="349"/>
      <c r="R4087" s="349"/>
      <c r="S4087" s="349"/>
      <c r="T4087" s="349"/>
    </row>
    <row r="4088" spans="13:20" x14ac:dyDescent="0.25">
      <c r="M4088" s="349"/>
      <c r="N4088" s="349"/>
      <c r="O4088" s="349"/>
      <c r="P4088" s="350"/>
      <c r="Q4088" s="349"/>
      <c r="R4088" s="349"/>
      <c r="S4088" s="349"/>
      <c r="T4088" s="349"/>
    </row>
    <row r="4089" spans="13:20" x14ac:dyDescent="0.25">
      <c r="M4089" s="349"/>
      <c r="N4089" s="349"/>
      <c r="O4089" s="349"/>
      <c r="P4089" s="350"/>
      <c r="Q4089" s="349"/>
      <c r="R4089" s="349"/>
      <c r="S4089" s="349"/>
      <c r="T4089" s="349"/>
    </row>
    <row r="4090" spans="13:20" x14ac:dyDescent="0.25">
      <c r="M4090" s="349"/>
      <c r="N4090" s="349"/>
      <c r="O4090" s="349"/>
      <c r="P4090" s="350"/>
      <c r="Q4090" s="349"/>
      <c r="R4090" s="349"/>
      <c r="S4090" s="349"/>
      <c r="T4090" s="349"/>
    </row>
    <row r="4091" spans="13:20" x14ac:dyDescent="0.25">
      <c r="M4091" s="349"/>
      <c r="N4091" s="349"/>
      <c r="O4091" s="349"/>
      <c r="P4091" s="350"/>
      <c r="Q4091" s="349"/>
      <c r="R4091" s="349"/>
      <c r="S4091" s="349"/>
      <c r="T4091" s="349"/>
    </row>
    <row r="4092" spans="13:20" x14ac:dyDescent="0.25">
      <c r="M4092" s="349"/>
      <c r="N4092" s="349"/>
      <c r="O4092" s="349"/>
      <c r="P4092" s="350"/>
      <c r="Q4092" s="349"/>
      <c r="R4092" s="349"/>
      <c r="S4092" s="349"/>
      <c r="T4092" s="349"/>
    </row>
    <row r="4093" spans="13:20" x14ac:dyDescent="0.25">
      <c r="M4093" s="349"/>
      <c r="N4093" s="349"/>
      <c r="O4093" s="349"/>
      <c r="P4093" s="350"/>
      <c r="Q4093" s="349"/>
      <c r="R4093" s="349"/>
      <c r="S4093" s="349"/>
      <c r="T4093" s="349"/>
    </row>
    <row r="4094" spans="13:20" x14ac:dyDescent="0.25">
      <c r="M4094" s="349"/>
      <c r="N4094" s="349"/>
      <c r="O4094" s="349"/>
      <c r="P4094" s="350"/>
      <c r="Q4094" s="349"/>
      <c r="R4094" s="349"/>
      <c r="S4094" s="349"/>
      <c r="T4094" s="349"/>
    </row>
    <row r="4095" spans="13:20" x14ac:dyDescent="0.25">
      <c r="M4095" s="349"/>
      <c r="N4095" s="349"/>
      <c r="O4095" s="349"/>
      <c r="P4095" s="350"/>
      <c r="Q4095" s="349"/>
      <c r="R4095" s="349"/>
      <c r="S4095" s="349"/>
      <c r="T4095" s="349"/>
    </row>
    <row r="4096" spans="13:20" x14ac:dyDescent="0.25">
      <c r="M4096" s="349"/>
      <c r="N4096" s="349"/>
      <c r="O4096" s="349"/>
      <c r="P4096" s="350"/>
      <c r="Q4096" s="349"/>
      <c r="R4096" s="349"/>
      <c r="S4096" s="349"/>
      <c r="T4096" s="349"/>
    </row>
    <row r="4097" spans="13:20" x14ac:dyDescent="0.25">
      <c r="M4097" s="349"/>
      <c r="N4097" s="349"/>
      <c r="O4097" s="349"/>
      <c r="P4097" s="350"/>
      <c r="Q4097" s="349"/>
      <c r="R4097" s="349"/>
      <c r="S4097" s="349"/>
      <c r="T4097" s="349"/>
    </row>
    <row r="4098" spans="13:20" x14ac:dyDescent="0.25">
      <c r="M4098" s="349"/>
      <c r="N4098" s="349"/>
      <c r="O4098" s="349"/>
      <c r="P4098" s="350"/>
      <c r="Q4098" s="349"/>
      <c r="R4098" s="349"/>
      <c r="S4098" s="349"/>
      <c r="T4098" s="349"/>
    </row>
    <row r="4099" spans="13:20" x14ac:dyDescent="0.25">
      <c r="M4099" s="349"/>
      <c r="N4099" s="349"/>
      <c r="O4099" s="349"/>
      <c r="P4099" s="350"/>
      <c r="Q4099" s="349"/>
      <c r="R4099" s="349"/>
      <c r="S4099" s="349"/>
      <c r="T4099" s="349"/>
    </row>
    <row r="4100" spans="13:20" x14ac:dyDescent="0.25">
      <c r="M4100" s="349"/>
      <c r="N4100" s="349"/>
      <c r="O4100" s="349"/>
      <c r="P4100" s="350"/>
      <c r="Q4100" s="349"/>
      <c r="R4100" s="349"/>
      <c r="S4100" s="349"/>
      <c r="T4100" s="349"/>
    </row>
    <row r="4101" spans="13:20" x14ac:dyDescent="0.25">
      <c r="M4101" s="349"/>
      <c r="N4101" s="349"/>
      <c r="O4101" s="349"/>
      <c r="P4101" s="350"/>
      <c r="Q4101" s="349"/>
      <c r="R4101" s="349"/>
      <c r="S4101" s="349"/>
      <c r="T4101" s="349"/>
    </row>
    <row r="4102" spans="13:20" x14ac:dyDescent="0.25">
      <c r="M4102" s="349"/>
      <c r="N4102" s="349"/>
      <c r="O4102" s="349"/>
      <c r="P4102" s="350"/>
      <c r="Q4102" s="349"/>
      <c r="R4102" s="349"/>
      <c r="S4102" s="349"/>
      <c r="T4102" s="349"/>
    </row>
    <row r="4103" spans="13:20" x14ac:dyDescent="0.25">
      <c r="M4103" s="349"/>
      <c r="N4103" s="349"/>
      <c r="O4103" s="349"/>
      <c r="P4103" s="350"/>
      <c r="Q4103" s="349"/>
      <c r="R4103" s="349"/>
      <c r="S4103" s="349"/>
      <c r="T4103" s="349"/>
    </row>
    <row r="4104" spans="13:20" x14ac:dyDescent="0.25">
      <c r="M4104" s="349"/>
      <c r="N4104" s="349"/>
      <c r="O4104" s="349"/>
      <c r="P4104" s="350"/>
      <c r="Q4104" s="349"/>
      <c r="R4104" s="349"/>
      <c r="S4104" s="349"/>
      <c r="T4104" s="349"/>
    </row>
    <row r="4105" spans="13:20" x14ac:dyDescent="0.25">
      <c r="M4105" s="349"/>
      <c r="N4105" s="349"/>
      <c r="O4105" s="349"/>
      <c r="P4105" s="350"/>
      <c r="Q4105" s="349"/>
      <c r="R4105" s="349"/>
      <c r="S4105" s="349"/>
      <c r="T4105" s="349"/>
    </row>
    <row r="4106" spans="13:20" x14ac:dyDescent="0.25">
      <c r="M4106" s="349"/>
      <c r="N4106" s="349"/>
      <c r="O4106" s="349"/>
      <c r="P4106" s="350"/>
      <c r="Q4106" s="349"/>
      <c r="R4106" s="349"/>
      <c r="S4106" s="349"/>
      <c r="T4106" s="349"/>
    </row>
    <row r="4107" spans="13:20" x14ac:dyDescent="0.25">
      <c r="M4107" s="349"/>
      <c r="N4107" s="349"/>
      <c r="O4107" s="349"/>
      <c r="P4107" s="350"/>
      <c r="Q4107" s="349"/>
      <c r="R4107" s="349"/>
      <c r="S4107" s="349"/>
      <c r="T4107" s="349"/>
    </row>
    <row r="4108" spans="13:20" x14ac:dyDescent="0.25">
      <c r="M4108" s="349"/>
      <c r="N4108" s="349"/>
      <c r="O4108" s="349"/>
      <c r="P4108" s="350"/>
      <c r="Q4108" s="349"/>
      <c r="R4108" s="349"/>
      <c r="S4108" s="349"/>
      <c r="T4108" s="349"/>
    </row>
    <row r="4109" spans="13:20" x14ac:dyDescent="0.25">
      <c r="M4109" s="349"/>
      <c r="N4109" s="349"/>
      <c r="O4109" s="349"/>
      <c r="P4109" s="350"/>
      <c r="Q4109" s="349"/>
      <c r="R4109" s="349"/>
      <c r="S4109" s="349"/>
      <c r="T4109" s="349"/>
    </row>
    <row r="4110" spans="13:20" x14ac:dyDescent="0.25">
      <c r="M4110" s="349"/>
      <c r="N4110" s="349"/>
      <c r="O4110" s="349"/>
      <c r="P4110" s="350"/>
      <c r="Q4110" s="349"/>
      <c r="R4110" s="349"/>
      <c r="S4110" s="349"/>
      <c r="T4110" s="349"/>
    </row>
    <row r="4111" spans="13:20" x14ac:dyDescent="0.25">
      <c r="M4111" s="349"/>
      <c r="N4111" s="349"/>
      <c r="O4111" s="349"/>
      <c r="P4111" s="350"/>
      <c r="Q4111" s="349"/>
      <c r="R4111" s="349"/>
      <c r="S4111" s="349"/>
      <c r="T4111" s="349"/>
    </row>
    <row r="4112" spans="13:20" x14ac:dyDescent="0.25">
      <c r="M4112" s="349"/>
      <c r="N4112" s="349"/>
      <c r="O4112" s="349"/>
      <c r="P4112" s="350"/>
      <c r="Q4112" s="349"/>
      <c r="R4112" s="349"/>
      <c r="S4112" s="349"/>
      <c r="T4112" s="349"/>
    </row>
    <row r="4113" spans="13:20" x14ac:dyDescent="0.25">
      <c r="M4113" s="349"/>
      <c r="N4113" s="349"/>
      <c r="O4113" s="349"/>
      <c r="P4113" s="350"/>
      <c r="Q4113" s="349"/>
      <c r="R4113" s="349"/>
      <c r="S4113" s="349"/>
      <c r="T4113" s="349"/>
    </row>
    <row r="4114" spans="13:20" x14ac:dyDescent="0.25">
      <c r="M4114" s="349"/>
      <c r="N4114" s="349"/>
      <c r="O4114" s="349"/>
      <c r="P4114" s="350"/>
      <c r="Q4114" s="349"/>
      <c r="R4114" s="349"/>
      <c r="S4114" s="349"/>
      <c r="T4114" s="349"/>
    </row>
    <row r="4115" spans="13:20" x14ac:dyDescent="0.25">
      <c r="M4115" s="349"/>
      <c r="N4115" s="349"/>
      <c r="O4115" s="349"/>
      <c r="P4115" s="350"/>
      <c r="Q4115" s="349"/>
      <c r="R4115" s="349"/>
      <c r="S4115" s="349"/>
      <c r="T4115" s="349"/>
    </row>
    <row r="4116" spans="13:20" x14ac:dyDescent="0.25">
      <c r="M4116" s="349"/>
      <c r="N4116" s="349"/>
      <c r="O4116" s="349"/>
      <c r="P4116" s="350"/>
      <c r="Q4116" s="349"/>
      <c r="R4116" s="349"/>
      <c r="S4116" s="349"/>
      <c r="T4116" s="349"/>
    </row>
    <row r="4117" spans="13:20" x14ac:dyDescent="0.25">
      <c r="M4117" s="349"/>
      <c r="N4117" s="349"/>
      <c r="O4117" s="349"/>
      <c r="P4117" s="350"/>
      <c r="Q4117" s="349"/>
      <c r="R4117" s="349"/>
      <c r="S4117" s="349"/>
      <c r="T4117" s="349"/>
    </row>
    <row r="4118" spans="13:20" x14ac:dyDescent="0.25">
      <c r="M4118" s="349"/>
      <c r="N4118" s="349"/>
      <c r="O4118" s="349"/>
      <c r="P4118" s="350"/>
      <c r="Q4118" s="349"/>
      <c r="R4118" s="349"/>
      <c r="S4118" s="349"/>
      <c r="T4118" s="349"/>
    </row>
    <row r="4119" spans="13:20" x14ac:dyDescent="0.25">
      <c r="M4119" s="349"/>
      <c r="N4119" s="349"/>
      <c r="O4119" s="349"/>
      <c r="P4119" s="350"/>
      <c r="Q4119" s="349"/>
      <c r="R4119" s="349"/>
      <c r="S4119" s="349"/>
      <c r="T4119" s="349"/>
    </row>
    <row r="4120" spans="13:20" x14ac:dyDescent="0.25">
      <c r="M4120" s="349"/>
      <c r="N4120" s="349"/>
      <c r="O4120" s="349"/>
      <c r="P4120" s="350"/>
      <c r="Q4120" s="349"/>
      <c r="R4120" s="349"/>
      <c r="S4120" s="349"/>
      <c r="T4120" s="349"/>
    </row>
    <row r="4121" spans="13:20" x14ac:dyDescent="0.25">
      <c r="M4121" s="349"/>
      <c r="N4121" s="349"/>
      <c r="O4121" s="349"/>
      <c r="P4121" s="350"/>
      <c r="Q4121" s="349"/>
      <c r="R4121" s="349"/>
      <c r="S4121" s="349"/>
      <c r="T4121" s="349"/>
    </row>
    <row r="4122" spans="13:20" x14ac:dyDescent="0.25">
      <c r="M4122" s="349"/>
      <c r="N4122" s="349"/>
      <c r="O4122" s="349"/>
      <c r="P4122" s="350"/>
      <c r="Q4122" s="349"/>
      <c r="R4122" s="349"/>
      <c r="S4122" s="349"/>
      <c r="T4122" s="349"/>
    </row>
    <row r="4123" spans="13:20" x14ac:dyDescent="0.25">
      <c r="M4123" s="349"/>
      <c r="N4123" s="349"/>
      <c r="O4123" s="349"/>
      <c r="P4123" s="350"/>
      <c r="Q4123" s="349"/>
      <c r="R4123" s="349"/>
      <c r="S4123" s="349"/>
      <c r="T4123" s="349"/>
    </row>
    <row r="4124" spans="13:20" x14ac:dyDescent="0.25">
      <c r="M4124" s="349"/>
      <c r="N4124" s="349"/>
      <c r="O4124" s="349"/>
      <c r="P4124" s="350"/>
      <c r="Q4124" s="349"/>
      <c r="R4124" s="349"/>
      <c r="S4124" s="349"/>
      <c r="T4124" s="349"/>
    </row>
    <row r="4125" spans="13:20" x14ac:dyDescent="0.25">
      <c r="M4125" s="349"/>
      <c r="N4125" s="349"/>
      <c r="O4125" s="349"/>
      <c r="P4125" s="350"/>
      <c r="Q4125" s="349"/>
      <c r="R4125" s="349"/>
      <c r="S4125" s="349"/>
      <c r="T4125" s="349"/>
    </row>
    <row r="4126" spans="13:20" x14ac:dyDescent="0.25">
      <c r="M4126" s="349"/>
      <c r="N4126" s="349"/>
      <c r="O4126" s="349"/>
      <c r="P4126" s="350"/>
      <c r="Q4126" s="349"/>
      <c r="R4126" s="349"/>
      <c r="S4126" s="349"/>
      <c r="T4126" s="349"/>
    </row>
    <row r="4127" spans="13:20" x14ac:dyDescent="0.25">
      <c r="M4127" s="349"/>
      <c r="N4127" s="349"/>
      <c r="O4127" s="349"/>
      <c r="P4127" s="350"/>
      <c r="Q4127" s="349"/>
      <c r="R4127" s="349"/>
      <c r="S4127" s="349"/>
      <c r="T4127" s="349"/>
    </row>
    <row r="4128" spans="13:20" x14ac:dyDescent="0.25">
      <c r="M4128" s="349"/>
      <c r="N4128" s="349"/>
      <c r="O4128" s="349"/>
      <c r="P4128" s="350"/>
      <c r="Q4128" s="349"/>
      <c r="R4128" s="349"/>
      <c r="S4128" s="349"/>
      <c r="T4128" s="349"/>
    </row>
    <row r="4129" spans="13:20" x14ac:dyDescent="0.25">
      <c r="M4129" s="349"/>
      <c r="N4129" s="349"/>
      <c r="O4129" s="349"/>
      <c r="P4129" s="350"/>
      <c r="Q4129" s="349"/>
      <c r="R4129" s="349"/>
      <c r="S4129" s="349"/>
      <c r="T4129" s="349"/>
    </row>
    <row r="4130" spans="13:20" x14ac:dyDescent="0.25">
      <c r="M4130" s="349"/>
      <c r="N4130" s="349"/>
      <c r="O4130" s="349"/>
      <c r="P4130" s="350"/>
      <c r="Q4130" s="349"/>
      <c r="R4130" s="349"/>
      <c r="S4130" s="349"/>
      <c r="T4130" s="349"/>
    </row>
    <row r="4131" spans="13:20" x14ac:dyDescent="0.25">
      <c r="M4131" s="349"/>
      <c r="N4131" s="349"/>
      <c r="O4131" s="349"/>
      <c r="P4131" s="350"/>
      <c r="Q4131" s="349"/>
      <c r="R4131" s="349"/>
      <c r="S4131" s="349"/>
      <c r="T4131" s="349"/>
    </row>
    <row r="4132" spans="13:20" x14ac:dyDescent="0.25">
      <c r="M4132" s="349"/>
      <c r="N4132" s="349"/>
      <c r="O4132" s="349"/>
      <c r="P4132" s="350"/>
      <c r="Q4132" s="349"/>
      <c r="R4132" s="349"/>
      <c r="S4132" s="349"/>
      <c r="T4132" s="349"/>
    </row>
    <row r="4133" spans="13:20" x14ac:dyDescent="0.25">
      <c r="M4133" s="349"/>
      <c r="N4133" s="349"/>
      <c r="O4133" s="349"/>
      <c r="P4133" s="350"/>
      <c r="Q4133" s="349"/>
      <c r="R4133" s="349"/>
      <c r="S4133" s="349"/>
      <c r="T4133" s="349"/>
    </row>
    <row r="4134" spans="13:20" x14ac:dyDescent="0.25">
      <c r="M4134" s="349"/>
      <c r="N4134" s="349"/>
      <c r="O4134" s="349"/>
      <c r="P4134" s="350"/>
      <c r="Q4134" s="349"/>
      <c r="R4134" s="349"/>
      <c r="S4134" s="349"/>
      <c r="T4134" s="349"/>
    </row>
    <row r="4135" spans="13:20" x14ac:dyDescent="0.25">
      <c r="M4135" s="349"/>
      <c r="N4135" s="349"/>
      <c r="O4135" s="349"/>
      <c r="P4135" s="350"/>
      <c r="Q4135" s="349"/>
      <c r="R4135" s="349"/>
      <c r="S4135" s="349"/>
      <c r="T4135" s="349"/>
    </row>
    <row r="4136" spans="13:20" x14ac:dyDescent="0.25">
      <c r="M4136" s="349"/>
      <c r="N4136" s="349"/>
      <c r="O4136" s="349"/>
      <c r="P4136" s="350"/>
      <c r="Q4136" s="349"/>
      <c r="R4136" s="349"/>
      <c r="S4136" s="349"/>
      <c r="T4136" s="349"/>
    </row>
    <row r="4137" spans="13:20" x14ac:dyDescent="0.25">
      <c r="M4137" s="349"/>
      <c r="N4137" s="349"/>
      <c r="O4137" s="349"/>
      <c r="P4137" s="350"/>
      <c r="Q4137" s="349"/>
      <c r="R4137" s="349"/>
      <c r="S4137" s="349"/>
      <c r="T4137" s="349"/>
    </row>
    <row r="4138" spans="13:20" x14ac:dyDescent="0.25">
      <c r="M4138" s="349"/>
      <c r="N4138" s="349"/>
      <c r="O4138" s="349"/>
      <c r="P4138" s="350"/>
      <c r="Q4138" s="349"/>
      <c r="R4138" s="349"/>
      <c r="S4138" s="349"/>
      <c r="T4138" s="349"/>
    </row>
    <row r="4139" spans="13:20" x14ac:dyDescent="0.25">
      <c r="M4139" s="349"/>
      <c r="N4139" s="349"/>
      <c r="O4139" s="349"/>
      <c r="P4139" s="350"/>
      <c r="Q4139" s="349"/>
      <c r="R4139" s="349"/>
      <c r="S4139" s="349"/>
      <c r="T4139" s="349"/>
    </row>
    <row r="4140" spans="13:20" x14ac:dyDescent="0.25">
      <c r="M4140" s="349"/>
      <c r="N4140" s="349"/>
      <c r="O4140" s="349"/>
      <c r="P4140" s="350"/>
      <c r="Q4140" s="349"/>
      <c r="R4140" s="349"/>
      <c r="S4140" s="349"/>
      <c r="T4140" s="349"/>
    </row>
    <row r="4141" spans="13:20" x14ac:dyDescent="0.25">
      <c r="M4141" s="349"/>
      <c r="N4141" s="349"/>
      <c r="O4141" s="349"/>
      <c r="P4141" s="350"/>
      <c r="Q4141" s="349"/>
      <c r="R4141" s="349"/>
      <c r="S4141" s="349"/>
      <c r="T4141" s="349"/>
    </row>
    <row r="4142" spans="13:20" x14ac:dyDescent="0.25">
      <c r="M4142" s="349"/>
      <c r="N4142" s="349"/>
      <c r="O4142" s="349"/>
      <c r="P4142" s="350"/>
      <c r="Q4142" s="349"/>
      <c r="R4142" s="349"/>
      <c r="S4142" s="349"/>
      <c r="T4142" s="349"/>
    </row>
    <row r="4143" spans="13:20" x14ac:dyDescent="0.25">
      <c r="M4143" s="349"/>
      <c r="N4143" s="349"/>
      <c r="O4143" s="349"/>
      <c r="P4143" s="350"/>
      <c r="Q4143" s="349"/>
      <c r="R4143" s="349"/>
      <c r="S4143" s="349"/>
      <c r="T4143" s="349"/>
    </row>
    <row r="4144" spans="13:20" x14ac:dyDescent="0.25">
      <c r="M4144" s="349"/>
      <c r="N4144" s="349"/>
      <c r="O4144" s="349"/>
      <c r="P4144" s="350"/>
      <c r="Q4144" s="349"/>
      <c r="R4144" s="349"/>
      <c r="S4144" s="349"/>
      <c r="T4144" s="349"/>
    </row>
    <row r="4145" spans="13:20" x14ac:dyDescent="0.25">
      <c r="M4145" s="349"/>
      <c r="N4145" s="349"/>
      <c r="O4145" s="349"/>
      <c r="P4145" s="350"/>
      <c r="Q4145" s="349"/>
      <c r="R4145" s="349"/>
      <c r="S4145" s="349"/>
      <c r="T4145" s="349"/>
    </row>
    <row r="4146" spans="13:20" x14ac:dyDescent="0.25">
      <c r="M4146" s="349"/>
      <c r="N4146" s="349"/>
      <c r="O4146" s="349"/>
      <c r="P4146" s="350"/>
      <c r="Q4146" s="349"/>
      <c r="R4146" s="349"/>
      <c r="S4146" s="349"/>
      <c r="T4146" s="349"/>
    </row>
    <row r="4147" spans="13:20" x14ac:dyDescent="0.25">
      <c r="M4147" s="349"/>
      <c r="N4147" s="349"/>
      <c r="O4147" s="349"/>
      <c r="P4147" s="350"/>
      <c r="Q4147" s="349"/>
      <c r="R4147" s="349"/>
      <c r="S4147" s="349"/>
      <c r="T4147" s="349"/>
    </row>
    <row r="4148" spans="13:20" x14ac:dyDescent="0.25">
      <c r="M4148" s="349"/>
      <c r="N4148" s="349"/>
      <c r="O4148" s="349"/>
      <c r="P4148" s="350"/>
      <c r="Q4148" s="349"/>
      <c r="R4148" s="349"/>
      <c r="S4148" s="349"/>
      <c r="T4148" s="349"/>
    </row>
    <row r="4149" spans="13:20" x14ac:dyDescent="0.25">
      <c r="M4149" s="349"/>
      <c r="N4149" s="349"/>
      <c r="O4149" s="349"/>
      <c r="P4149" s="350"/>
      <c r="Q4149" s="349"/>
      <c r="R4149" s="349"/>
      <c r="S4149" s="349"/>
      <c r="T4149" s="349"/>
    </row>
    <row r="4150" spans="13:20" x14ac:dyDescent="0.25">
      <c r="M4150" s="349"/>
      <c r="N4150" s="349"/>
      <c r="O4150" s="349"/>
      <c r="P4150" s="350"/>
      <c r="Q4150" s="349"/>
      <c r="R4150" s="349"/>
      <c r="S4150" s="349"/>
      <c r="T4150" s="349"/>
    </row>
    <row r="4151" spans="13:20" x14ac:dyDescent="0.25">
      <c r="M4151" s="349"/>
      <c r="N4151" s="349"/>
      <c r="O4151" s="349"/>
      <c r="P4151" s="350"/>
      <c r="Q4151" s="349"/>
      <c r="R4151" s="349"/>
      <c r="S4151" s="349"/>
      <c r="T4151" s="349"/>
    </row>
    <row r="4152" spans="13:20" x14ac:dyDescent="0.25">
      <c r="M4152" s="349"/>
      <c r="N4152" s="349"/>
      <c r="O4152" s="349"/>
      <c r="P4152" s="350"/>
      <c r="Q4152" s="349"/>
      <c r="R4152" s="349"/>
      <c r="S4152" s="349"/>
      <c r="T4152" s="349"/>
    </row>
    <row r="4153" spans="13:20" x14ac:dyDescent="0.25">
      <c r="M4153" s="349"/>
      <c r="N4153" s="349"/>
      <c r="O4153" s="349"/>
      <c r="P4153" s="350"/>
      <c r="Q4153" s="349"/>
      <c r="R4153" s="349"/>
      <c r="S4153" s="349"/>
      <c r="T4153" s="349"/>
    </row>
    <row r="4154" spans="13:20" x14ac:dyDescent="0.25">
      <c r="M4154" s="349"/>
      <c r="N4154" s="349"/>
      <c r="O4154" s="349"/>
      <c r="P4154" s="350"/>
      <c r="Q4154" s="349"/>
      <c r="R4154" s="349"/>
      <c r="S4154" s="349"/>
      <c r="T4154" s="349"/>
    </row>
    <row r="4155" spans="13:20" x14ac:dyDescent="0.25">
      <c r="M4155" s="349"/>
      <c r="N4155" s="349"/>
      <c r="O4155" s="349"/>
      <c r="P4155" s="350"/>
      <c r="Q4155" s="349"/>
      <c r="R4155" s="349"/>
      <c r="S4155" s="349"/>
      <c r="T4155" s="349"/>
    </row>
    <row r="4156" spans="13:20" x14ac:dyDescent="0.25">
      <c r="M4156" s="349"/>
      <c r="N4156" s="349"/>
      <c r="O4156" s="349"/>
      <c r="P4156" s="350"/>
      <c r="Q4156" s="349"/>
      <c r="R4156" s="349"/>
      <c r="S4156" s="349"/>
      <c r="T4156" s="349"/>
    </row>
    <row r="4157" spans="13:20" x14ac:dyDescent="0.25">
      <c r="M4157" s="349"/>
      <c r="N4157" s="349"/>
      <c r="O4157" s="349"/>
      <c r="P4157" s="350"/>
      <c r="Q4157" s="349"/>
      <c r="R4157" s="349"/>
      <c r="S4157" s="349"/>
      <c r="T4157" s="349"/>
    </row>
    <row r="4158" spans="13:20" x14ac:dyDescent="0.25">
      <c r="M4158" s="349"/>
      <c r="N4158" s="349"/>
      <c r="O4158" s="349"/>
      <c r="P4158" s="350"/>
      <c r="Q4158" s="349"/>
      <c r="R4158" s="349"/>
      <c r="S4158" s="349"/>
      <c r="T4158" s="349"/>
    </row>
    <row r="4159" spans="13:20" x14ac:dyDescent="0.25">
      <c r="M4159" s="349"/>
      <c r="N4159" s="349"/>
      <c r="O4159" s="349"/>
      <c r="P4159" s="350"/>
      <c r="Q4159" s="349"/>
      <c r="R4159" s="349"/>
      <c r="S4159" s="349"/>
      <c r="T4159" s="349"/>
    </row>
    <row r="4160" spans="13:20" x14ac:dyDescent="0.25">
      <c r="M4160" s="349"/>
      <c r="N4160" s="349"/>
      <c r="O4160" s="349"/>
      <c r="P4160" s="350"/>
      <c r="Q4160" s="349"/>
      <c r="R4160" s="349"/>
      <c r="S4160" s="349"/>
      <c r="T4160" s="349"/>
    </row>
    <row r="4161" spans="13:20" x14ac:dyDescent="0.25">
      <c r="M4161" s="349"/>
      <c r="N4161" s="349"/>
      <c r="O4161" s="349"/>
      <c r="P4161" s="350"/>
      <c r="Q4161" s="349"/>
      <c r="R4161" s="349"/>
      <c r="S4161" s="349"/>
      <c r="T4161" s="349"/>
    </row>
    <row r="4162" spans="13:20" x14ac:dyDescent="0.25">
      <c r="M4162" s="349"/>
      <c r="N4162" s="349"/>
      <c r="O4162" s="349"/>
      <c r="P4162" s="350"/>
      <c r="Q4162" s="349"/>
      <c r="R4162" s="349"/>
      <c r="S4162" s="349"/>
      <c r="T4162" s="349"/>
    </row>
    <row r="4163" spans="13:20" x14ac:dyDescent="0.25">
      <c r="M4163" s="349"/>
      <c r="N4163" s="349"/>
      <c r="O4163" s="349"/>
      <c r="P4163" s="350"/>
      <c r="Q4163" s="349"/>
      <c r="R4163" s="349"/>
      <c r="S4163" s="349"/>
      <c r="T4163" s="349"/>
    </row>
    <row r="4164" spans="13:20" x14ac:dyDescent="0.25">
      <c r="M4164" s="349"/>
      <c r="N4164" s="349"/>
      <c r="O4164" s="349"/>
      <c r="P4164" s="350"/>
      <c r="Q4164" s="349"/>
      <c r="R4164" s="349"/>
      <c r="S4164" s="349"/>
      <c r="T4164" s="349"/>
    </row>
    <row r="4165" spans="13:20" x14ac:dyDescent="0.25">
      <c r="M4165" s="349"/>
      <c r="N4165" s="349"/>
      <c r="O4165" s="349"/>
      <c r="P4165" s="350"/>
      <c r="Q4165" s="349"/>
      <c r="R4165" s="349"/>
      <c r="S4165" s="349"/>
      <c r="T4165" s="349"/>
    </row>
    <row r="4166" spans="13:20" x14ac:dyDescent="0.25">
      <c r="M4166" s="349"/>
      <c r="N4166" s="349"/>
      <c r="O4166" s="349"/>
      <c r="P4166" s="350"/>
      <c r="Q4166" s="349"/>
      <c r="R4166" s="349"/>
      <c r="S4166" s="349"/>
      <c r="T4166" s="349"/>
    </row>
    <row r="4167" spans="13:20" x14ac:dyDescent="0.25">
      <c r="M4167" s="349"/>
      <c r="N4167" s="349"/>
      <c r="O4167" s="349"/>
      <c r="P4167" s="350"/>
      <c r="Q4167" s="349"/>
      <c r="R4167" s="349"/>
      <c r="S4167" s="349"/>
      <c r="T4167" s="349"/>
    </row>
    <row r="4168" spans="13:20" x14ac:dyDescent="0.25">
      <c r="M4168" s="349"/>
      <c r="N4168" s="349"/>
      <c r="O4168" s="349"/>
      <c r="P4168" s="350"/>
      <c r="Q4168" s="349"/>
      <c r="R4168" s="349"/>
      <c r="S4168" s="349"/>
      <c r="T4168" s="349"/>
    </row>
    <row r="4169" spans="13:20" x14ac:dyDescent="0.25">
      <c r="M4169" s="349"/>
      <c r="N4169" s="349"/>
      <c r="O4169" s="349"/>
      <c r="P4169" s="350"/>
      <c r="Q4169" s="349"/>
      <c r="R4169" s="349"/>
      <c r="S4169" s="349"/>
      <c r="T4169" s="349"/>
    </row>
    <row r="4170" spans="13:20" x14ac:dyDescent="0.25">
      <c r="M4170" s="349"/>
      <c r="N4170" s="349"/>
      <c r="O4170" s="349"/>
      <c r="P4170" s="350"/>
      <c r="Q4170" s="349"/>
      <c r="R4170" s="349"/>
      <c r="S4170" s="349"/>
      <c r="T4170" s="349"/>
    </row>
    <row r="4171" spans="13:20" x14ac:dyDescent="0.25">
      <c r="M4171" s="349"/>
      <c r="N4171" s="349"/>
      <c r="O4171" s="349"/>
      <c r="P4171" s="350"/>
      <c r="Q4171" s="349"/>
      <c r="R4171" s="349"/>
      <c r="S4171" s="349"/>
      <c r="T4171" s="349"/>
    </row>
    <row r="4172" spans="13:20" x14ac:dyDescent="0.25">
      <c r="M4172" s="349"/>
      <c r="N4172" s="349"/>
      <c r="O4172" s="349"/>
      <c r="P4172" s="350"/>
      <c r="Q4172" s="349"/>
      <c r="R4172" s="349"/>
      <c r="S4172" s="349"/>
      <c r="T4172" s="349"/>
    </row>
    <row r="4173" spans="13:20" x14ac:dyDescent="0.25">
      <c r="M4173" s="349"/>
      <c r="N4173" s="349"/>
      <c r="O4173" s="349"/>
      <c r="P4173" s="350"/>
      <c r="Q4173" s="349"/>
      <c r="R4173" s="349"/>
      <c r="S4173" s="349"/>
      <c r="T4173" s="349"/>
    </row>
    <row r="4174" spans="13:20" x14ac:dyDescent="0.25">
      <c r="M4174" s="349"/>
      <c r="N4174" s="349"/>
      <c r="O4174" s="349"/>
      <c r="P4174" s="350"/>
      <c r="Q4174" s="349"/>
      <c r="R4174" s="349"/>
      <c r="S4174" s="349"/>
      <c r="T4174" s="349"/>
    </row>
    <row r="4175" spans="13:20" x14ac:dyDescent="0.25">
      <c r="M4175" s="349"/>
      <c r="N4175" s="349"/>
      <c r="O4175" s="349"/>
      <c r="P4175" s="350"/>
      <c r="Q4175" s="349"/>
      <c r="R4175" s="349"/>
      <c r="S4175" s="349"/>
      <c r="T4175" s="349"/>
    </row>
    <row r="4176" spans="13:20" x14ac:dyDescent="0.25">
      <c r="M4176" s="349"/>
      <c r="N4176" s="349"/>
      <c r="O4176" s="349"/>
      <c r="P4176" s="350"/>
      <c r="Q4176" s="349"/>
      <c r="R4176" s="349"/>
      <c r="S4176" s="349"/>
      <c r="T4176" s="349"/>
    </row>
    <row r="4177" spans="13:20" x14ac:dyDescent="0.25">
      <c r="M4177" s="349"/>
      <c r="N4177" s="349"/>
      <c r="O4177" s="349"/>
      <c r="P4177" s="350"/>
      <c r="Q4177" s="349"/>
      <c r="R4177" s="349"/>
      <c r="S4177" s="349"/>
      <c r="T4177" s="349"/>
    </row>
    <row r="4178" spans="13:20" x14ac:dyDescent="0.25">
      <c r="M4178" s="349"/>
      <c r="N4178" s="349"/>
      <c r="O4178" s="349"/>
      <c r="P4178" s="350"/>
      <c r="Q4178" s="349"/>
      <c r="R4178" s="349"/>
      <c r="S4178" s="349"/>
      <c r="T4178" s="349"/>
    </row>
    <row r="4179" spans="13:20" x14ac:dyDescent="0.25">
      <c r="M4179" s="349"/>
      <c r="N4179" s="349"/>
      <c r="O4179" s="349"/>
      <c r="P4179" s="350"/>
      <c r="Q4179" s="349"/>
      <c r="R4179" s="349"/>
      <c r="S4179" s="349"/>
      <c r="T4179" s="349"/>
    </row>
    <row r="4180" spans="13:20" x14ac:dyDescent="0.25">
      <c r="M4180" s="349"/>
      <c r="N4180" s="349"/>
      <c r="O4180" s="349"/>
      <c r="P4180" s="350"/>
      <c r="Q4180" s="349"/>
      <c r="R4180" s="349"/>
      <c r="S4180" s="349"/>
      <c r="T4180" s="349"/>
    </row>
    <row r="4181" spans="13:20" x14ac:dyDescent="0.25">
      <c r="M4181" s="349"/>
      <c r="N4181" s="349"/>
      <c r="O4181" s="349"/>
      <c r="P4181" s="350"/>
      <c r="Q4181" s="349"/>
      <c r="R4181" s="349"/>
      <c r="S4181" s="349"/>
      <c r="T4181" s="349"/>
    </row>
    <row r="4182" spans="13:20" x14ac:dyDescent="0.25">
      <c r="M4182" s="349"/>
      <c r="N4182" s="349"/>
      <c r="O4182" s="349"/>
      <c r="P4182" s="350"/>
      <c r="Q4182" s="349"/>
      <c r="R4182" s="349"/>
      <c r="S4182" s="349"/>
      <c r="T4182" s="349"/>
    </row>
    <row r="4183" spans="13:20" x14ac:dyDescent="0.25">
      <c r="M4183" s="349"/>
      <c r="N4183" s="349"/>
      <c r="O4183" s="349"/>
      <c r="P4183" s="350"/>
      <c r="Q4183" s="349"/>
      <c r="R4183" s="349"/>
      <c r="S4183" s="349"/>
      <c r="T4183" s="349"/>
    </row>
    <row r="4184" spans="13:20" x14ac:dyDescent="0.25">
      <c r="M4184" s="349"/>
      <c r="N4184" s="349"/>
      <c r="O4184" s="349"/>
      <c r="P4184" s="350"/>
      <c r="Q4184" s="349"/>
      <c r="R4184" s="349"/>
      <c r="S4184" s="349"/>
      <c r="T4184" s="349"/>
    </row>
    <row r="4185" spans="13:20" x14ac:dyDescent="0.25">
      <c r="M4185" s="349"/>
      <c r="N4185" s="349"/>
      <c r="O4185" s="349"/>
      <c r="P4185" s="350"/>
      <c r="Q4185" s="349"/>
      <c r="R4185" s="349"/>
      <c r="S4185" s="349"/>
      <c r="T4185" s="349"/>
    </row>
    <row r="4186" spans="13:20" x14ac:dyDescent="0.25">
      <c r="M4186" s="349"/>
      <c r="N4186" s="349"/>
      <c r="O4186" s="349"/>
      <c r="P4186" s="350"/>
      <c r="Q4186" s="349"/>
      <c r="R4186" s="349"/>
      <c r="S4186" s="349"/>
      <c r="T4186" s="349"/>
    </row>
    <row r="4187" spans="13:20" x14ac:dyDescent="0.25">
      <c r="M4187" s="349"/>
      <c r="N4187" s="349"/>
      <c r="O4187" s="349"/>
      <c r="P4187" s="350"/>
      <c r="Q4187" s="349"/>
      <c r="R4187" s="349"/>
      <c r="S4187" s="349"/>
      <c r="T4187" s="349"/>
    </row>
    <row r="4188" spans="13:20" x14ac:dyDescent="0.25">
      <c r="M4188" s="349"/>
      <c r="N4188" s="349"/>
      <c r="O4188" s="349"/>
      <c r="P4188" s="350"/>
      <c r="Q4188" s="349"/>
      <c r="R4188" s="349"/>
      <c r="S4188" s="349"/>
      <c r="T4188" s="349"/>
    </row>
    <row r="4189" spans="13:20" x14ac:dyDescent="0.25">
      <c r="M4189" s="349"/>
      <c r="N4189" s="349"/>
      <c r="O4189" s="349"/>
      <c r="P4189" s="350"/>
      <c r="Q4189" s="349"/>
      <c r="R4189" s="349"/>
      <c r="S4189" s="349"/>
      <c r="T4189" s="349"/>
    </row>
    <row r="4190" spans="13:20" x14ac:dyDescent="0.25">
      <c r="M4190" s="349"/>
      <c r="N4190" s="349"/>
      <c r="O4190" s="349"/>
      <c r="P4190" s="350"/>
      <c r="Q4190" s="349"/>
      <c r="R4190" s="349"/>
      <c r="S4190" s="349"/>
      <c r="T4190" s="349"/>
    </row>
    <row r="4191" spans="13:20" x14ac:dyDescent="0.25">
      <c r="M4191" s="349"/>
      <c r="N4191" s="349"/>
      <c r="O4191" s="349"/>
      <c r="P4191" s="350"/>
      <c r="Q4191" s="349"/>
      <c r="R4191" s="349"/>
      <c r="S4191" s="349"/>
      <c r="T4191" s="349"/>
    </row>
    <row r="4192" spans="13:20" x14ac:dyDescent="0.25">
      <c r="M4192" s="349"/>
      <c r="N4192" s="349"/>
      <c r="O4192" s="349"/>
      <c r="P4192" s="350"/>
      <c r="Q4192" s="349"/>
      <c r="R4192" s="349"/>
      <c r="S4192" s="349"/>
      <c r="T4192" s="349"/>
    </row>
    <row r="4193" spans="13:20" x14ac:dyDescent="0.25">
      <c r="M4193" s="349"/>
      <c r="N4193" s="349"/>
      <c r="O4193" s="349"/>
      <c r="P4193" s="350"/>
      <c r="Q4193" s="349"/>
      <c r="R4193" s="349"/>
      <c r="S4193" s="349"/>
      <c r="T4193" s="349"/>
    </row>
    <row r="4194" spans="13:20" x14ac:dyDescent="0.25">
      <c r="M4194" s="349"/>
      <c r="N4194" s="349"/>
      <c r="O4194" s="349"/>
      <c r="P4194" s="350"/>
      <c r="Q4194" s="349"/>
      <c r="R4194" s="349"/>
      <c r="S4194" s="349"/>
      <c r="T4194" s="349"/>
    </row>
    <row r="4195" spans="13:20" x14ac:dyDescent="0.25">
      <c r="M4195" s="349"/>
      <c r="N4195" s="349"/>
      <c r="O4195" s="349"/>
      <c r="P4195" s="350"/>
      <c r="Q4195" s="349"/>
      <c r="R4195" s="349"/>
      <c r="S4195" s="349"/>
      <c r="T4195" s="349"/>
    </row>
    <row r="4196" spans="13:20" x14ac:dyDescent="0.25">
      <c r="M4196" s="349"/>
      <c r="N4196" s="349"/>
      <c r="O4196" s="349"/>
      <c r="P4196" s="350"/>
      <c r="Q4196" s="349"/>
      <c r="R4196" s="349"/>
      <c r="S4196" s="349"/>
      <c r="T4196" s="349"/>
    </row>
    <row r="4197" spans="13:20" x14ac:dyDescent="0.25">
      <c r="M4197" s="349"/>
      <c r="N4197" s="349"/>
      <c r="O4197" s="349"/>
      <c r="P4197" s="350"/>
      <c r="Q4197" s="349"/>
      <c r="R4197" s="349"/>
      <c r="S4197" s="349"/>
      <c r="T4197" s="349"/>
    </row>
    <row r="4198" spans="13:20" x14ac:dyDescent="0.25">
      <c r="M4198" s="349"/>
      <c r="N4198" s="349"/>
      <c r="O4198" s="349"/>
      <c r="P4198" s="350"/>
      <c r="Q4198" s="349"/>
      <c r="R4198" s="349"/>
      <c r="S4198" s="349"/>
      <c r="T4198" s="349"/>
    </row>
    <row r="4199" spans="13:20" x14ac:dyDescent="0.25">
      <c r="M4199" s="349"/>
      <c r="N4199" s="349"/>
      <c r="O4199" s="349"/>
      <c r="P4199" s="350"/>
      <c r="Q4199" s="349"/>
      <c r="R4199" s="349"/>
      <c r="S4199" s="349"/>
      <c r="T4199" s="349"/>
    </row>
    <row r="4200" spans="13:20" x14ac:dyDescent="0.25">
      <c r="M4200" s="349"/>
      <c r="N4200" s="349"/>
      <c r="O4200" s="349"/>
      <c r="P4200" s="350"/>
      <c r="Q4200" s="349"/>
      <c r="R4200" s="349"/>
      <c r="S4200" s="349"/>
      <c r="T4200" s="349"/>
    </row>
    <row r="4201" spans="13:20" x14ac:dyDescent="0.25">
      <c r="M4201" s="349"/>
      <c r="N4201" s="349"/>
      <c r="O4201" s="349"/>
      <c r="P4201" s="350"/>
      <c r="Q4201" s="349"/>
      <c r="R4201" s="349"/>
      <c r="S4201" s="349"/>
      <c r="T4201" s="349"/>
    </row>
    <row r="4202" spans="13:20" x14ac:dyDescent="0.25">
      <c r="M4202" s="349"/>
      <c r="N4202" s="349"/>
      <c r="O4202" s="349"/>
      <c r="P4202" s="350"/>
      <c r="Q4202" s="349"/>
      <c r="R4202" s="349"/>
      <c r="S4202" s="349"/>
      <c r="T4202" s="349"/>
    </row>
    <row r="4203" spans="13:20" x14ac:dyDescent="0.25">
      <c r="M4203" s="349"/>
      <c r="N4203" s="349"/>
      <c r="O4203" s="349"/>
      <c r="P4203" s="350"/>
      <c r="Q4203" s="349"/>
      <c r="R4203" s="349"/>
      <c r="S4203" s="349"/>
      <c r="T4203" s="349"/>
    </row>
    <row r="4204" spans="13:20" x14ac:dyDescent="0.25">
      <c r="M4204" s="349"/>
      <c r="N4204" s="349"/>
      <c r="O4204" s="349"/>
      <c r="P4204" s="350"/>
      <c r="Q4204" s="349"/>
      <c r="R4204" s="349"/>
      <c r="S4204" s="349"/>
      <c r="T4204" s="349"/>
    </row>
    <row r="4205" spans="13:20" x14ac:dyDescent="0.25">
      <c r="M4205" s="349"/>
      <c r="N4205" s="349"/>
      <c r="O4205" s="349"/>
      <c r="P4205" s="350"/>
      <c r="Q4205" s="349"/>
      <c r="R4205" s="349"/>
      <c r="S4205" s="349"/>
      <c r="T4205" s="349"/>
    </row>
    <row r="4206" spans="13:20" x14ac:dyDescent="0.25">
      <c r="M4206" s="349"/>
      <c r="N4206" s="349"/>
      <c r="O4206" s="349"/>
      <c r="P4206" s="350"/>
      <c r="Q4206" s="349"/>
      <c r="R4206" s="349"/>
      <c r="S4206" s="349"/>
      <c r="T4206" s="349"/>
    </row>
    <row r="4207" spans="13:20" x14ac:dyDescent="0.25">
      <c r="M4207" s="349"/>
      <c r="N4207" s="349"/>
      <c r="O4207" s="349"/>
      <c r="P4207" s="350"/>
      <c r="Q4207" s="349"/>
      <c r="R4207" s="349"/>
      <c r="S4207" s="349"/>
      <c r="T4207" s="349"/>
    </row>
    <row r="4208" spans="13:20" x14ac:dyDescent="0.25">
      <c r="M4208" s="349"/>
      <c r="N4208" s="349"/>
      <c r="O4208" s="349"/>
      <c r="P4208" s="350"/>
      <c r="Q4208" s="349"/>
      <c r="R4208" s="349"/>
      <c r="S4208" s="349"/>
      <c r="T4208" s="349"/>
    </row>
    <row r="4209" spans="13:20" x14ac:dyDescent="0.25">
      <c r="M4209" s="349"/>
      <c r="N4209" s="349"/>
      <c r="O4209" s="349"/>
      <c r="P4209" s="350"/>
      <c r="Q4209" s="349"/>
      <c r="R4209" s="349"/>
      <c r="S4209" s="349"/>
      <c r="T4209" s="349"/>
    </row>
    <row r="4210" spans="13:20" x14ac:dyDescent="0.25">
      <c r="M4210" s="349"/>
      <c r="N4210" s="349"/>
      <c r="O4210" s="349"/>
      <c r="P4210" s="350"/>
      <c r="Q4210" s="349"/>
      <c r="R4210" s="349"/>
      <c r="S4210" s="349"/>
      <c r="T4210" s="349"/>
    </row>
    <row r="4211" spans="13:20" x14ac:dyDescent="0.25">
      <c r="M4211" s="349"/>
      <c r="N4211" s="349"/>
      <c r="O4211" s="349"/>
      <c r="P4211" s="350"/>
      <c r="Q4211" s="349"/>
      <c r="R4211" s="349"/>
      <c r="S4211" s="349"/>
      <c r="T4211" s="349"/>
    </row>
    <row r="4212" spans="13:20" x14ac:dyDescent="0.25">
      <c r="M4212" s="349"/>
      <c r="N4212" s="349"/>
      <c r="O4212" s="349"/>
      <c r="P4212" s="350"/>
      <c r="Q4212" s="349"/>
      <c r="R4212" s="349"/>
      <c r="S4212" s="349"/>
      <c r="T4212" s="349"/>
    </row>
    <row r="4213" spans="13:20" x14ac:dyDescent="0.25">
      <c r="M4213" s="349"/>
      <c r="N4213" s="349"/>
      <c r="O4213" s="349"/>
      <c r="P4213" s="350"/>
      <c r="Q4213" s="349"/>
      <c r="R4213" s="349"/>
      <c r="S4213" s="349"/>
      <c r="T4213" s="349"/>
    </row>
    <row r="4214" spans="13:20" x14ac:dyDescent="0.25">
      <c r="M4214" s="349"/>
      <c r="N4214" s="349"/>
      <c r="O4214" s="349"/>
      <c r="P4214" s="350"/>
      <c r="Q4214" s="349"/>
      <c r="R4214" s="349"/>
      <c r="S4214" s="349"/>
      <c r="T4214" s="349"/>
    </row>
    <row r="4215" spans="13:20" x14ac:dyDescent="0.25">
      <c r="M4215" s="349"/>
      <c r="N4215" s="349"/>
      <c r="O4215" s="349"/>
      <c r="P4215" s="350"/>
      <c r="Q4215" s="349"/>
      <c r="R4215" s="349"/>
      <c r="S4215" s="349"/>
      <c r="T4215" s="349"/>
    </row>
    <row r="4216" spans="13:20" x14ac:dyDescent="0.25">
      <c r="M4216" s="349"/>
      <c r="N4216" s="349"/>
      <c r="O4216" s="349"/>
      <c r="P4216" s="350"/>
      <c r="Q4216" s="349"/>
      <c r="R4216" s="349"/>
      <c r="S4216" s="349"/>
      <c r="T4216" s="349"/>
    </row>
    <row r="4217" spans="13:20" x14ac:dyDescent="0.25">
      <c r="M4217" s="349"/>
      <c r="N4217" s="349"/>
      <c r="O4217" s="349"/>
      <c r="P4217" s="350"/>
      <c r="Q4217" s="349"/>
      <c r="R4217" s="349"/>
      <c r="S4217" s="349"/>
      <c r="T4217" s="349"/>
    </row>
    <row r="4218" spans="13:20" x14ac:dyDescent="0.25">
      <c r="M4218" s="349"/>
      <c r="N4218" s="349"/>
      <c r="O4218" s="349"/>
      <c r="P4218" s="350"/>
      <c r="Q4218" s="349"/>
      <c r="R4218" s="349"/>
      <c r="S4218" s="349"/>
      <c r="T4218" s="349"/>
    </row>
    <row r="4219" spans="13:20" x14ac:dyDescent="0.25">
      <c r="M4219" s="349"/>
      <c r="N4219" s="349"/>
      <c r="O4219" s="349"/>
      <c r="P4219" s="350"/>
      <c r="Q4219" s="349"/>
      <c r="R4219" s="349"/>
      <c r="S4219" s="349"/>
      <c r="T4219" s="349"/>
    </row>
    <row r="4220" spans="13:20" x14ac:dyDescent="0.25">
      <c r="M4220" s="349"/>
      <c r="N4220" s="349"/>
      <c r="O4220" s="349"/>
      <c r="P4220" s="350"/>
      <c r="Q4220" s="349"/>
      <c r="R4220" s="349"/>
      <c r="S4220" s="349"/>
      <c r="T4220" s="349"/>
    </row>
    <row r="4221" spans="13:20" x14ac:dyDescent="0.25">
      <c r="M4221" s="349"/>
      <c r="N4221" s="349"/>
      <c r="O4221" s="349"/>
      <c r="P4221" s="350"/>
      <c r="Q4221" s="349"/>
      <c r="R4221" s="349"/>
      <c r="S4221" s="349"/>
      <c r="T4221" s="349"/>
    </row>
    <row r="4222" spans="13:20" x14ac:dyDescent="0.25">
      <c r="M4222" s="349"/>
      <c r="N4222" s="349"/>
      <c r="O4222" s="349"/>
      <c r="P4222" s="350"/>
      <c r="Q4222" s="349"/>
      <c r="R4222" s="349"/>
      <c r="S4222" s="349"/>
      <c r="T4222" s="349"/>
    </row>
    <row r="4223" spans="13:20" x14ac:dyDescent="0.25">
      <c r="M4223" s="349"/>
      <c r="N4223" s="349"/>
      <c r="O4223" s="349"/>
      <c r="P4223" s="350"/>
      <c r="Q4223" s="349"/>
      <c r="R4223" s="349"/>
      <c r="S4223" s="349"/>
      <c r="T4223" s="349"/>
    </row>
    <row r="4224" spans="13:20" x14ac:dyDescent="0.25">
      <c r="M4224" s="349"/>
      <c r="N4224" s="349"/>
      <c r="O4224" s="349"/>
      <c r="P4224" s="350"/>
      <c r="Q4224" s="349"/>
      <c r="R4224" s="349"/>
      <c r="S4224" s="349"/>
      <c r="T4224" s="349"/>
    </row>
    <row r="4225" spans="13:20" x14ac:dyDescent="0.25">
      <c r="M4225" s="349"/>
      <c r="N4225" s="349"/>
      <c r="O4225" s="349"/>
      <c r="P4225" s="350"/>
      <c r="Q4225" s="349"/>
      <c r="R4225" s="349"/>
      <c r="S4225" s="349"/>
      <c r="T4225" s="349"/>
    </row>
    <row r="4226" spans="13:20" x14ac:dyDescent="0.25">
      <c r="M4226" s="349"/>
      <c r="N4226" s="349"/>
      <c r="O4226" s="349"/>
      <c r="P4226" s="350"/>
      <c r="Q4226" s="349"/>
      <c r="R4226" s="349"/>
      <c r="S4226" s="349"/>
      <c r="T4226" s="349"/>
    </row>
    <row r="4227" spans="13:20" x14ac:dyDescent="0.25">
      <c r="M4227" s="349"/>
      <c r="N4227" s="349"/>
      <c r="O4227" s="349"/>
      <c r="P4227" s="350"/>
      <c r="Q4227" s="349"/>
      <c r="R4227" s="349"/>
      <c r="S4227" s="349"/>
      <c r="T4227" s="349"/>
    </row>
    <row r="4228" spans="13:20" x14ac:dyDescent="0.25">
      <c r="M4228" s="349"/>
      <c r="N4228" s="349"/>
      <c r="O4228" s="349"/>
      <c r="P4228" s="350"/>
      <c r="Q4228" s="349"/>
      <c r="R4228" s="349"/>
      <c r="S4228" s="349"/>
      <c r="T4228" s="349"/>
    </row>
    <row r="4229" spans="13:20" x14ac:dyDescent="0.25">
      <c r="M4229" s="349"/>
      <c r="N4229" s="349"/>
      <c r="O4229" s="349"/>
      <c r="P4229" s="350"/>
      <c r="Q4229" s="349"/>
      <c r="R4229" s="349"/>
      <c r="S4229" s="349"/>
      <c r="T4229" s="349"/>
    </row>
    <row r="4230" spans="13:20" x14ac:dyDescent="0.25">
      <c r="M4230" s="349"/>
      <c r="N4230" s="349"/>
      <c r="O4230" s="349"/>
      <c r="P4230" s="350"/>
      <c r="Q4230" s="349"/>
      <c r="R4230" s="349"/>
      <c r="S4230" s="349"/>
      <c r="T4230" s="349"/>
    </row>
    <row r="4231" spans="13:20" x14ac:dyDescent="0.25">
      <c r="M4231" s="349"/>
      <c r="N4231" s="349"/>
      <c r="O4231" s="349"/>
      <c r="P4231" s="350"/>
      <c r="Q4231" s="349"/>
      <c r="R4231" s="349"/>
      <c r="S4231" s="349"/>
      <c r="T4231" s="349"/>
    </row>
    <row r="4232" spans="13:20" x14ac:dyDescent="0.25">
      <c r="M4232" s="349"/>
      <c r="N4232" s="349"/>
      <c r="O4232" s="349"/>
      <c r="P4232" s="350"/>
      <c r="Q4232" s="349"/>
      <c r="R4232" s="349"/>
      <c r="S4232" s="349"/>
      <c r="T4232" s="349"/>
    </row>
    <row r="4233" spans="13:20" x14ac:dyDescent="0.25">
      <c r="M4233" s="349"/>
      <c r="N4233" s="349"/>
      <c r="O4233" s="349"/>
      <c r="P4233" s="350"/>
      <c r="Q4233" s="349"/>
      <c r="R4233" s="349"/>
      <c r="S4233" s="349"/>
      <c r="T4233" s="349"/>
    </row>
    <row r="4234" spans="13:20" x14ac:dyDescent="0.25">
      <c r="M4234" s="349"/>
      <c r="N4234" s="349"/>
      <c r="O4234" s="349"/>
      <c r="P4234" s="350"/>
      <c r="Q4234" s="349"/>
      <c r="R4234" s="349"/>
      <c r="S4234" s="349"/>
      <c r="T4234" s="349"/>
    </row>
    <row r="4235" spans="13:20" x14ac:dyDescent="0.25">
      <c r="M4235" s="349"/>
      <c r="N4235" s="349"/>
      <c r="O4235" s="349"/>
      <c r="P4235" s="350"/>
      <c r="Q4235" s="349"/>
      <c r="R4235" s="349"/>
      <c r="S4235" s="349"/>
      <c r="T4235" s="349"/>
    </row>
    <row r="4236" spans="13:20" x14ac:dyDescent="0.25">
      <c r="M4236" s="349"/>
      <c r="N4236" s="349"/>
      <c r="O4236" s="349"/>
      <c r="P4236" s="350"/>
      <c r="Q4236" s="349"/>
      <c r="R4236" s="349"/>
      <c r="S4236" s="349"/>
      <c r="T4236" s="349"/>
    </row>
    <row r="4237" spans="13:20" x14ac:dyDescent="0.25">
      <c r="M4237" s="349"/>
      <c r="N4237" s="349"/>
      <c r="O4237" s="349"/>
      <c r="P4237" s="350"/>
      <c r="Q4237" s="349"/>
      <c r="R4237" s="349"/>
      <c r="S4237" s="349"/>
      <c r="T4237" s="349"/>
    </row>
    <row r="4238" spans="13:20" x14ac:dyDescent="0.25">
      <c r="M4238" s="349"/>
      <c r="N4238" s="349"/>
      <c r="O4238" s="349"/>
      <c r="P4238" s="350"/>
      <c r="Q4238" s="349"/>
      <c r="R4238" s="349"/>
      <c r="S4238" s="349"/>
      <c r="T4238" s="349"/>
    </row>
    <row r="4239" spans="13:20" x14ac:dyDescent="0.25">
      <c r="M4239" s="349"/>
      <c r="N4239" s="349"/>
      <c r="O4239" s="349"/>
      <c r="P4239" s="350"/>
      <c r="Q4239" s="349"/>
      <c r="R4239" s="349"/>
      <c r="S4239" s="349"/>
      <c r="T4239" s="349"/>
    </row>
    <row r="4240" spans="13:20" x14ac:dyDescent="0.25">
      <c r="M4240" s="349"/>
      <c r="N4240" s="349"/>
      <c r="O4240" s="349"/>
      <c r="P4240" s="350"/>
      <c r="Q4240" s="349"/>
      <c r="R4240" s="349"/>
      <c r="S4240" s="349"/>
      <c r="T4240" s="349"/>
    </row>
    <row r="4241" spans="13:20" x14ac:dyDescent="0.25">
      <c r="M4241" s="349"/>
      <c r="N4241" s="349"/>
      <c r="O4241" s="349"/>
      <c r="P4241" s="350"/>
      <c r="Q4241" s="349"/>
      <c r="R4241" s="349"/>
      <c r="S4241" s="349"/>
      <c r="T4241" s="349"/>
    </row>
    <row r="4242" spans="13:20" x14ac:dyDescent="0.25">
      <c r="M4242" s="349"/>
      <c r="N4242" s="349"/>
      <c r="O4242" s="349"/>
      <c r="P4242" s="350"/>
      <c r="Q4242" s="349"/>
      <c r="R4242" s="349"/>
      <c r="S4242" s="349"/>
      <c r="T4242" s="349"/>
    </row>
    <row r="4243" spans="13:20" x14ac:dyDescent="0.25">
      <c r="M4243" s="349"/>
      <c r="N4243" s="349"/>
      <c r="O4243" s="349"/>
      <c r="P4243" s="350"/>
      <c r="Q4243" s="349"/>
      <c r="R4243" s="349"/>
      <c r="S4243" s="349"/>
      <c r="T4243" s="349"/>
    </row>
    <row r="4244" spans="13:20" x14ac:dyDescent="0.25">
      <c r="M4244" s="349"/>
      <c r="N4244" s="349"/>
      <c r="O4244" s="349"/>
      <c r="P4244" s="350"/>
      <c r="Q4244" s="349"/>
      <c r="R4244" s="349"/>
      <c r="S4244" s="349"/>
      <c r="T4244" s="349"/>
    </row>
    <row r="4245" spans="13:20" x14ac:dyDescent="0.25">
      <c r="M4245" s="349"/>
      <c r="N4245" s="349"/>
      <c r="O4245" s="349"/>
      <c r="P4245" s="350"/>
      <c r="Q4245" s="349"/>
      <c r="R4245" s="349"/>
      <c r="S4245" s="349"/>
      <c r="T4245" s="349"/>
    </row>
    <row r="4246" spans="13:20" x14ac:dyDescent="0.25">
      <c r="M4246" s="349"/>
      <c r="N4246" s="349"/>
      <c r="O4246" s="349"/>
      <c r="P4246" s="350"/>
      <c r="Q4246" s="349"/>
      <c r="R4246" s="349"/>
      <c r="S4246" s="349"/>
      <c r="T4246" s="349"/>
    </row>
    <row r="4247" spans="13:20" x14ac:dyDescent="0.25">
      <c r="M4247" s="349"/>
      <c r="N4247" s="349"/>
      <c r="O4247" s="349"/>
      <c r="P4247" s="350"/>
      <c r="Q4247" s="349"/>
      <c r="R4247" s="349"/>
      <c r="S4247" s="349"/>
      <c r="T4247" s="349"/>
    </row>
    <row r="4248" spans="13:20" x14ac:dyDescent="0.25">
      <c r="M4248" s="349"/>
      <c r="N4248" s="349"/>
      <c r="O4248" s="349"/>
      <c r="P4248" s="350"/>
      <c r="Q4248" s="349"/>
      <c r="R4248" s="349"/>
      <c r="S4248" s="349"/>
      <c r="T4248" s="349"/>
    </row>
    <row r="4249" spans="13:20" x14ac:dyDescent="0.25">
      <c r="M4249" s="349"/>
      <c r="N4249" s="349"/>
      <c r="O4249" s="349"/>
      <c r="P4249" s="350"/>
      <c r="Q4249" s="349"/>
      <c r="R4249" s="349"/>
      <c r="S4249" s="349"/>
      <c r="T4249" s="349"/>
    </row>
    <row r="4250" spans="13:20" x14ac:dyDescent="0.25">
      <c r="M4250" s="349"/>
      <c r="N4250" s="349"/>
      <c r="O4250" s="349"/>
      <c r="P4250" s="350"/>
      <c r="Q4250" s="349"/>
      <c r="R4250" s="349"/>
      <c r="S4250" s="349"/>
      <c r="T4250" s="349"/>
    </row>
    <row r="4251" spans="13:20" x14ac:dyDescent="0.25">
      <c r="M4251" s="349"/>
      <c r="N4251" s="349"/>
      <c r="O4251" s="349"/>
      <c r="P4251" s="350"/>
      <c r="Q4251" s="349"/>
      <c r="R4251" s="349"/>
      <c r="S4251" s="349"/>
      <c r="T4251" s="349"/>
    </row>
    <row r="4252" spans="13:20" x14ac:dyDescent="0.25">
      <c r="M4252" s="349"/>
      <c r="N4252" s="349"/>
      <c r="O4252" s="349"/>
      <c r="P4252" s="350"/>
      <c r="Q4252" s="349"/>
      <c r="R4252" s="349"/>
      <c r="S4252" s="349"/>
      <c r="T4252" s="349"/>
    </row>
    <row r="4253" spans="13:20" x14ac:dyDescent="0.25">
      <c r="M4253" s="349"/>
      <c r="N4253" s="349"/>
      <c r="O4253" s="349"/>
      <c r="P4253" s="350"/>
      <c r="Q4253" s="349"/>
      <c r="R4253" s="349"/>
      <c r="S4253" s="349"/>
      <c r="T4253" s="349"/>
    </row>
    <row r="4254" spans="13:20" x14ac:dyDescent="0.25">
      <c r="M4254" s="349"/>
      <c r="N4254" s="349"/>
      <c r="O4254" s="349"/>
      <c r="P4254" s="350"/>
      <c r="Q4254" s="349"/>
      <c r="R4254" s="349"/>
      <c r="S4254" s="349"/>
      <c r="T4254" s="349"/>
    </row>
    <row r="4255" spans="13:20" x14ac:dyDescent="0.25">
      <c r="M4255" s="349"/>
      <c r="N4255" s="349"/>
      <c r="O4255" s="349"/>
      <c r="P4255" s="350"/>
      <c r="Q4255" s="349"/>
      <c r="R4255" s="349"/>
      <c r="S4255" s="349"/>
      <c r="T4255" s="349"/>
    </row>
    <row r="4256" spans="13:20" x14ac:dyDescent="0.25">
      <c r="M4256" s="349"/>
      <c r="N4256" s="349"/>
      <c r="O4256" s="349"/>
      <c r="P4256" s="350"/>
      <c r="Q4256" s="349"/>
      <c r="R4256" s="349"/>
      <c r="S4256" s="349"/>
      <c r="T4256" s="349"/>
    </row>
    <row r="4257" spans="13:20" x14ac:dyDescent="0.25">
      <c r="M4257" s="349"/>
      <c r="N4257" s="349"/>
      <c r="O4257" s="349"/>
      <c r="P4257" s="350"/>
      <c r="Q4257" s="349"/>
      <c r="R4257" s="349"/>
      <c r="S4257" s="349"/>
      <c r="T4257" s="349"/>
    </row>
    <row r="4258" spans="13:20" x14ac:dyDescent="0.25">
      <c r="M4258" s="349"/>
      <c r="N4258" s="349"/>
      <c r="O4258" s="349"/>
      <c r="P4258" s="350"/>
      <c r="Q4258" s="349"/>
      <c r="R4258" s="349"/>
      <c r="S4258" s="349"/>
      <c r="T4258" s="349"/>
    </row>
    <row r="4259" spans="13:20" x14ac:dyDescent="0.25">
      <c r="M4259" s="349"/>
      <c r="N4259" s="349"/>
      <c r="O4259" s="349"/>
      <c r="P4259" s="350"/>
      <c r="Q4259" s="349"/>
      <c r="R4259" s="349"/>
      <c r="S4259" s="349"/>
      <c r="T4259" s="349"/>
    </row>
    <row r="4260" spans="13:20" x14ac:dyDescent="0.25">
      <c r="M4260" s="349"/>
      <c r="N4260" s="349"/>
      <c r="O4260" s="349"/>
      <c r="P4260" s="350"/>
      <c r="Q4260" s="349"/>
      <c r="R4260" s="349"/>
      <c r="S4260" s="349"/>
      <c r="T4260" s="349"/>
    </row>
    <row r="4261" spans="13:20" x14ac:dyDescent="0.25">
      <c r="M4261" s="349"/>
      <c r="N4261" s="349"/>
      <c r="O4261" s="349"/>
      <c r="P4261" s="350"/>
      <c r="Q4261" s="349"/>
      <c r="R4261" s="349"/>
      <c r="S4261" s="349"/>
      <c r="T4261" s="349"/>
    </row>
    <row r="4262" spans="13:20" x14ac:dyDescent="0.25">
      <c r="M4262" s="349"/>
      <c r="N4262" s="349"/>
      <c r="O4262" s="349"/>
      <c r="P4262" s="350"/>
      <c r="Q4262" s="349"/>
      <c r="R4262" s="349"/>
      <c r="S4262" s="349"/>
      <c r="T4262" s="349"/>
    </row>
    <row r="4263" spans="13:20" x14ac:dyDescent="0.25">
      <c r="M4263" s="349"/>
      <c r="N4263" s="349"/>
      <c r="O4263" s="349"/>
      <c r="P4263" s="350"/>
      <c r="Q4263" s="349"/>
      <c r="R4263" s="349"/>
      <c r="S4263" s="349"/>
      <c r="T4263" s="349"/>
    </row>
    <row r="4264" spans="13:20" x14ac:dyDescent="0.25">
      <c r="M4264" s="349"/>
      <c r="N4264" s="349"/>
      <c r="O4264" s="349"/>
      <c r="P4264" s="350"/>
      <c r="Q4264" s="349"/>
      <c r="R4264" s="349"/>
      <c r="S4264" s="349"/>
      <c r="T4264" s="349"/>
    </row>
    <row r="4265" spans="13:20" x14ac:dyDescent="0.25">
      <c r="M4265" s="349"/>
      <c r="N4265" s="349"/>
      <c r="O4265" s="349"/>
      <c r="P4265" s="350"/>
      <c r="Q4265" s="349"/>
      <c r="R4265" s="349"/>
      <c r="S4265" s="349"/>
      <c r="T4265" s="349"/>
    </row>
    <row r="4266" spans="13:20" x14ac:dyDescent="0.25">
      <c r="M4266" s="349"/>
      <c r="N4266" s="349"/>
      <c r="O4266" s="349"/>
      <c r="P4266" s="350"/>
      <c r="Q4266" s="349"/>
      <c r="R4266" s="349"/>
      <c r="S4266" s="349"/>
      <c r="T4266" s="349"/>
    </row>
    <row r="4267" spans="13:20" x14ac:dyDescent="0.25">
      <c r="M4267" s="349"/>
      <c r="N4267" s="349"/>
      <c r="O4267" s="349"/>
      <c r="P4267" s="350"/>
      <c r="Q4267" s="349"/>
      <c r="R4267" s="349"/>
      <c r="S4267" s="349"/>
      <c r="T4267" s="349"/>
    </row>
    <row r="4268" spans="13:20" x14ac:dyDescent="0.25">
      <c r="M4268" s="349"/>
      <c r="N4268" s="349"/>
      <c r="O4268" s="349"/>
      <c r="P4268" s="350"/>
      <c r="Q4268" s="349"/>
      <c r="R4268" s="349"/>
      <c r="S4268" s="349"/>
      <c r="T4268" s="349"/>
    </row>
    <row r="4269" spans="13:20" x14ac:dyDescent="0.25">
      <c r="M4269" s="349"/>
      <c r="N4269" s="349"/>
      <c r="O4269" s="349"/>
      <c r="P4269" s="350"/>
      <c r="Q4269" s="349"/>
      <c r="R4269" s="349"/>
      <c r="S4269" s="349"/>
      <c r="T4269" s="349"/>
    </row>
    <row r="4270" spans="13:20" x14ac:dyDescent="0.25">
      <c r="M4270" s="349"/>
      <c r="N4270" s="349"/>
      <c r="O4270" s="349"/>
      <c r="P4270" s="350"/>
      <c r="Q4270" s="349"/>
      <c r="R4270" s="349"/>
      <c r="S4270" s="349"/>
      <c r="T4270" s="349"/>
    </row>
    <row r="4271" spans="13:20" x14ac:dyDescent="0.25">
      <c r="M4271" s="349"/>
      <c r="N4271" s="349"/>
      <c r="O4271" s="349"/>
      <c r="P4271" s="350"/>
      <c r="Q4271" s="349"/>
      <c r="R4271" s="349"/>
      <c r="S4271" s="349"/>
      <c r="T4271" s="349"/>
    </row>
    <row r="4272" spans="13:20" x14ac:dyDescent="0.25">
      <c r="M4272" s="349"/>
      <c r="N4272" s="349"/>
      <c r="O4272" s="349"/>
      <c r="P4272" s="350"/>
      <c r="Q4272" s="349"/>
      <c r="R4272" s="349"/>
      <c r="S4272" s="349"/>
      <c r="T4272" s="349"/>
    </row>
    <row r="4273" spans="13:20" x14ac:dyDescent="0.25">
      <c r="M4273" s="349"/>
      <c r="N4273" s="349"/>
      <c r="O4273" s="349"/>
      <c r="P4273" s="350"/>
      <c r="Q4273" s="349"/>
      <c r="R4273" s="349"/>
      <c r="S4273" s="349"/>
      <c r="T4273" s="349"/>
    </row>
    <row r="4274" spans="13:20" x14ac:dyDescent="0.25">
      <c r="M4274" s="349"/>
      <c r="N4274" s="349"/>
      <c r="O4274" s="349"/>
      <c r="P4274" s="350"/>
      <c r="Q4274" s="349"/>
      <c r="R4274" s="349"/>
      <c r="S4274" s="349"/>
      <c r="T4274" s="349"/>
    </row>
    <row r="4275" spans="13:20" x14ac:dyDescent="0.25">
      <c r="M4275" s="349"/>
      <c r="N4275" s="349"/>
      <c r="O4275" s="349"/>
      <c r="P4275" s="350"/>
      <c r="Q4275" s="349"/>
      <c r="R4275" s="349"/>
      <c r="S4275" s="349"/>
      <c r="T4275" s="349"/>
    </row>
    <row r="4276" spans="13:20" x14ac:dyDescent="0.25">
      <c r="M4276" s="349"/>
      <c r="N4276" s="349"/>
      <c r="O4276" s="349"/>
      <c r="P4276" s="350"/>
      <c r="Q4276" s="349"/>
      <c r="R4276" s="349"/>
      <c r="S4276" s="349"/>
      <c r="T4276" s="349"/>
    </row>
    <row r="4277" spans="13:20" x14ac:dyDescent="0.25">
      <c r="M4277" s="349"/>
      <c r="N4277" s="349"/>
      <c r="O4277" s="349"/>
      <c r="P4277" s="350"/>
      <c r="Q4277" s="349"/>
      <c r="R4277" s="349"/>
      <c r="S4277" s="349"/>
      <c r="T4277" s="349"/>
    </row>
    <row r="4278" spans="13:20" x14ac:dyDescent="0.25">
      <c r="M4278" s="349"/>
      <c r="N4278" s="349"/>
      <c r="O4278" s="349"/>
      <c r="P4278" s="350"/>
      <c r="Q4278" s="349"/>
      <c r="R4278" s="349"/>
      <c r="S4278" s="349"/>
      <c r="T4278" s="349"/>
    </row>
    <row r="4279" spans="13:20" x14ac:dyDescent="0.25">
      <c r="M4279" s="349"/>
      <c r="N4279" s="349"/>
      <c r="O4279" s="349"/>
      <c r="P4279" s="350"/>
      <c r="Q4279" s="349"/>
      <c r="R4279" s="349"/>
      <c r="S4279" s="349"/>
      <c r="T4279" s="349"/>
    </row>
    <row r="4280" spans="13:20" x14ac:dyDescent="0.25">
      <c r="M4280" s="349"/>
      <c r="N4280" s="349"/>
      <c r="O4280" s="349"/>
      <c r="P4280" s="350"/>
      <c r="Q4280" s="349"/>
      <c r="R4280" s="349"/>
      <c r="S4280" s="349"/>
      <c r="T4280" s="349"/>
    </row>
    <row r="4281" spans="13:20" x14ac:dyDescent="0.25">
      <c r="M4281" s="349"/>
      <c r="N4281" s="349"/>
      <c r="O4281" s="349"/>
      <c r="P4281" s="350"/>
      <c r="Q4281" s="349"/>
      <c r="R4281" s="349"/>
      <c r="S4281" s="349"/>
      <c r="T4281" s="349"/>
    </row>
    <row r="4282" spans="13:20" x14ac:dyDescent="0.25">
      <c r="M4282" s="349"/>
      <c r="N4282" s="349"/>
      <c r="O4282" s="349"/>
      <c r="P4282" s="350"/>
      <c r="Q4282" s="349"/>
      <c r="R4282" s="349"/>
      <c r="S4282" s="349"/>
      <c r="T4282" s="349"/>
    </row>
    <row r="4283" spans="13:20" x14ac:dyDescent="0.25">
      <c r="M4283" s="349"/>
      <c r="N4283" s="349"/>
      <c r="O4283" s="349"/>
      <c r="P4283" s="350"/>
      <c r="Q4283" s="349"/>
      <c r="R4283" s="349"/>
      <c r="S4283" s="349"/>
      <c r="T4283" s="349"/>
    </row>
    <row r="4284" spans="13:20" x14ac:dyDescent="0.25">
      <c r="M4284" s="349"/>
      <c r="N4284" s="349"/>
      <c r="O4284" s="349"/>
      <c r="P4284" s="350"/>
      <c r="Q4284" s="349"/>
      <c r="R4284" s="349"/>
      <c r="S4284" s="349"/>
      <c r="T4284" s="349"/>
    </row>
    <row r="4285" spans="13:20" x14ac:dyDescent="0.25">
      <c r="M4285" s="349"/>
      <c r="N4285" s="349"/>
      <c r="O4285" s="349"/>
      <c r="P4285" s="350"/>
      <c r="Q4285" s="349"/>
      <c r="R4285" s="349"/>
      <c r="S4285" s="349"/>
      <c r="T4285" s="349"/>
    </row>
    <row r="4286" spans="13:20" x14ac:dyDescent="0.25">
      <c r="M4286" s="349"/>
      <c r="N4286" s="349"/>
      <c r="O4286" s="349"/>
      <c r="P4286" s="350"/>
      <c r="Q4286" s="349"/>
      <c r="R4286" s="349"/>
      <c r="S4286" s="349"/>
      <c r="T4286" s="349"/>
    </row>
    <row r="4287" spans="13:20" x14ac:dyDescent="0.25">
      <c r="M4287" s="349"/>
      <c r="N4287" s="349"/>
      <c r="O4287" s="349"/>
      <c r="P4287" s="350"/>
      <c r="Q4287" s="349"/>
      <c r="R4287" s="349"/>
      <c r="S4287" s="349"/>
      <c r="T4287" s="349"/>
    </row>
    <row r="4288" spans="13:20" x14ac:dyDescent="0.25">
      <c r="M4288" s="349"/>
      <c r="N4288" s="349"/>
      <c r="O4288" s="349"/>
      <c r="P4288" s="350"/>
      <c r="Q4288" s="349"/>
      <c r="R4288" s="349"/>
      <c r="S4288" s="349"/>
      <c r="T4288" s="349"/>
    </row>
    <row r="4289" spans="13:20" x14ac:dyDescent="0.25">
      <c r="M4289" s="349"/>
      <c r="N4289" s="349"/>
      <c r="O4289" s="349"/>
      <c r="P4289" s="350"/>
      <c r="Q4289" s="349"/>
      <c r="R4289" s="349"/>
      <c r="S4289" s="349"/>
      <c r="T4289" s="349"/>
    </row>
    <row r="4290" spans="13:20" x14ac:dyDescent="0.25">
      <c r="M4290" s="349"/>
      <c r="N4290" s="349"/>
      <c r="O4290" s="349"/>
      <c r="P4290" s="350"/>
      <c r="Q4290" s="349"/>
      <c r="R4290" s="349"/>
      <c r="S4290" s="349"/>
      <c r="T4290" s="349"/>
    </row>
    <row r="4291" spans="13:20" x14ac:dyDescent="0.25">
      <c r="M4291" s="349"/>
      <c r="N4291" s="349"/>
      <c r="O4291" s="349"/>
      <c r="P4291" s="350"/>
      <c r="Q4291" s="349"/>
      <c r="R4291" s="349"/>
      <c r="S4291" s="349"/>
      <c r="T4291" s="349"/>
    </row>
    <row r="4292" spans="13:20" x14ac:dyDescent="0.25">
      <c r="M4292" s="349"/>
      <c r="N4292" s="349"/>
      <c r="O4292" s="349"/>
      <c r="P4292" s="350"/>
      <c r="Q4292" s="349"/>
      <c r="R4292" s="349"/>
      <c r="S4292" s="349"/>
      <c r="T4292" s="349"/>
    </row>
    <row r="4293" spans="13:20" x14ac:dyDescent="0.25">
      <c r="M4293" s="349"/>
      <c r="N4293" s="349"/>
      <c r="O4293" s="349"/>
      <c r="P4293" s="350"/>
      <c r="Q4293" s="349"/>
      <c r="R4293" s="349"/>
      <c r="S4293" s="349"/>
      <c r="T4293" s="349"/>
    </row>
    <row r="4294" spans="13:20" x14ac:dyDescent="0.25">
      <c r="M4294" s="349"/>
      <c r="N4294" s="349"/>
      <c r="O4294" s="349"/>
      <c r="P4294" s="350"/>
      <c r="Q4294" s="349"/>
      <c r="R4294" s="349"/>
      <c r="S4294" s="349"/>
      <c r="T4294" s="349"/>
    </row>
    <row r="4295" spans="13:20" x14ac:dyDescent="0.25">
      <c r="M4295" s="349"/>
      <c r="N4295" s="349"/>
      <c r="O4295" s="349"/>
      <c r="P4295" s="350"/>
      <c r="Q4295" s="349"/>
      <c r="R4295" s="349"/>
      <c r="S4295" s="349"/>
      <c r="T4295" s="349"/>
    </row>
    <row r="4296" spans="13:20" x14ac:dyDescent="0.25">
      <c r="M4296" s="349"/>
      <c r="N4296" s="349"/>
      <c r="O4296" s="349"/>
      <c r="P4296" s="350"/>
      <c r="Q4296" s="349"/>
      <c r="R4296" s="349"/>
      <c r="S4296" s="349"/>
      <c r="T4296" s="349"/>
    </row>
    <row r="4297" spans="13:20" x14ac:dyDescent="0.25">
      <c r="M4297" s="349"/>
      <c r="N4297" s="349"/>
      <c r="O4297" s="349"/>
      <c r="P4297" s="350"/>
      <c r="Q4297" s="349"/>
      <c r="R4297" s="349"/>
      <c r="S4297" s="349"/>
      <c r="T4297" s="349"/>
    </row>
    <row r="4298" spans="13:20" x14ac:dyDescent="0.25">
      <c r="M4298" s="349"/>
      <c r="N4298" s="349"/>
      <c r="O4298" s="349"/>
      <c r="P4298" s="350"/>
      <c r="Q4298" s="349"/>
      <c r="R4298" s="349"/>
      <c r="S4298" s="349"/>
      <c r="T4298" s="349"/>
    </row>
    <row r="4299" spans="13:20" x14ac:dyDescent="0.25">
      <c r="M4299" s="349"/>
      <c r="N4299" s="349"/>
      <c r="O4299" s="349"/>
      <c r="P4299" s="350"/>
      <c r="Q4299" s="349"/>
      <c r="R4299" s="349"/>
      <c r="S4299" s="349"/>
      <c r="T4299" s="349"/>
    </row>
    <row r="4300" spans="13:20" x14ac:dyDescent="0.25">
      <c r="M4300" s="349"/>
      <c r="N4300" s="349"/>
      <c r="O4300" s="349"/>
      <c r="P4300" s="350"/>
      <c r="Q4300" s="349"/>
      <c r="R4300" s="349"/>
      <c r="S4300" s="349"/>
      <c r="T4300" s="349"/>
    </row>
    <row r="4301" spans="13:20" x14ac:dyDescent="0.25">
      <c r="M4301" s="349"/>
      <c r="N4301" s="349"/>
      <c r="O4301" s="349"/>
      <c r="P4301" s="350"/>
      <c r="Q4301" s="349"/>
      <c r="R4301" s="349"/>
      <c r="S4301" s="349"/>
      <c r="T4301" s="349"/>
    </row>
    <row r="4302" spans="13:20" x14ac:dyDescent="0.25">
      <c r="M4302" s="349"/>
      <c r="N4302" s="349"/>
      <c r="O4302" s="349"/>
      <c r="P4302" s="350"/>
      <c r="Q4302" s="349"/>
      <c r="R4302" s="349"/>
      <c r="S4302" s="349"/>
      <c r="T4302" s="349"/>
    </row>
    <row r="4303" spans="13:20" x14ac:dyDescent="0.25">
      <c r="M4303" s="349"/>
      <c r="N4303" s="349"/>
      <c r="O4303" s="349"/>
      <c r="P4303" s="350"/>
      <c r="Q4303" s="349"/>
      <c r="R4303" s="349"/>
      <c r="S4303" s="349"/>
      <c r="T4303" s="349"/>
    </row>
    <row r="4304" spans="13:20" x14ac:dyDescent="0.25">
      <c r="M4304" s="349"/>
      <c r="N4304" s="349"/>
      <c r="O4304" s="349"/>
      <c r="P4304" s="350"/>
      <c r="Q4304" s="349"/>
      <c r="R4304" s="349"/>
      <c r="S4304" s="349"/>
      <c r="T4304" s="349"/>
    </row>
    <row r="4305" spans="13:20" x14ac:dyDescent="0.25">
      <c r="M4305" s="349"/>
      <c r="N4305" s="349"/>
      <c r="O4305" s="349"/>
      <c r="P4305" s="350"/>
      <c r="Q4305" s="349"/>
      <c r="R4305" s="349"/>
      <c r="S4305" s="349"/>
      <c r="T4305" s="349"/>
    </row>
    <row r="4306" spans="13:20" x14ac:dyDescent="0.25">
      <c r="M4306" s="349"/>
      <c r="N4306" s="349"/>
      <c r="O4306" s="349"/>
      <c r="P4306" s="350"/>
      <c r="Q4306" s="349"/>
      <c r="R4306" s="349"/>
      <c r="S4306" s="349"/>
      <c r="T4306" s="349"/>
    </row>
    <row r="4307" spans="13:20" x14ac:dyDescent="0.25">
      <c r="M4307" s="349"/>
      <c r="N4307" s="349"/>
      <c r="O4307" s="349"/>
      <c r="P4307" s="350"/>
      <c r="Q4307" s="349"/>
      <c r="R4307" s="349"/>
      <c r="S4307" s="349"/>
      <c r="T4307" s="349"/>
    </row>
    <row r="4308" spans="13:20" x14ac:dyDescent="0.25">
      <c r="M4308" s="349"/>
      <c r="N4308" s="349"/>
      <c r="O4308" s="349"/>
      <c r="P4308" s="350"/>
      <c r="Q4308" s="349"/>
      <c r="R4308" s="349"/>
      <c r="S4308" s="349"/>
      <c r="T4308" s="349"/>
    </row>
    <row r="4309" spans="13:20" x14ac:dyDescent="0.25">
      <c r="M4309" s="349"/>
      <c r="N4309" s="349"/>
      <c r="O4309" s="349"/>
      <c r="P4309" s="350"/>
      <c r="Q4309" s="349"/>
      <c r="R4309" s="349"/>
      <c r="S4309" s="349"/>
      <c r="T4309" s="349"/>
    </row>
    <row r="4310" spans="13:20" x14ac:dyDescent="0.25">
      <c r="M4310" s="349"/>
      <c r="N4310" s="349"/>
      <c r="O4310" s="349"/>
      <c r="P4310" s="350"/>
      <c r="Q4310" s="349"/>
      <c r="R4310" s="349"/>
      <c r="S4310" s="349"/>
      <c r="T4310" s="349"/>
    </row>
    <row r="4311" spans="13:20" x14ac:dyDescent="0.25">
      <c r="M4311" s="349"/>
      <c r="N4311" s="349"/>
      <c r="O4311" s="349"/>
      <c r="P4311" s="350"/>
      <c r="Q4311" s="349"/>
      <c r="R4311" s="349"/>
      <c r="S4311" s="349"/>
      <c r="T4311" s="349"/>
    </row>
    <row r="4312" spans="13:20" x14ac:dyDescent="0.25">
      <c r="M4312" s="349"/>
      <c r="N4312" s="349"/>
      <c r="O4312" s="349"/>
      <c r="P4312" s="350"/>
      <c r="Q4312" s="349"/>
      <c r="R4312" s="349"/>
      <c r="S4312" s="349"/>
      <c r="T4312" s="349"/>
    </row>
    <row r="4313" spans="13:20" x14ac:dyDescent="0.25">
      <c r="M4313" s="349"/>
      <c r="N4313" s="349"/>
      <c r="O4313" s="349"/>
      <c r="P4313" s="350"/>
      <c r="Q4313" s="349"/>
      <c r="R4313" s="349"/>
      <c r="S4313" s="349"/>
      <c r="T4313" s="349"/>
    </row>
    <row r="4314" spans="13:20" x14ac:dyDescent="0.25">
      <c r="M4314" s="349"/>
      <c r="N4314" s="349"/>
      <c r="O4314" s="349"/>
      <c r="P4314" s="350"/>
      <c r="Q4314" s="349"/>
      <c r="R4314" s="349"/>
      <c r="S4314" s="349"/>
      <c r="T4314" s="349"/>
    </row>
    <row r="4315" spans="13:20" x14ac:dyDescent="0.25">
      <c r="M4315" s="349"/>
      <c r="N4315" s="349"/>
      <c r="O4315" s="349"/>
      <c r="P4315" s="350"/>
      <c r="Q4315" s="349"/>
      <c r="R4315" s="349"/>
      <c r="S4315" s="349"/>
      <c r="T4315" s="349"/>
    </row>
    <row r="4316" spans="13:20" x14ac:dyDescent="0.25">
      <c r="M4316" s="349"/>
      <c r="N4316" s="349"/>
      <c r="O4316" s="349"/>
      <c r="P4316" s="350"/>
      <c r="Q4316" s="349"/>
      <c r="R4316" s="349"/>
      <c r="S4316" s="349"/>
      <c r="T4316" s="349"/>
    </row>
    <row r="4317" spans="13:20" x14ac:dyDescent="0.25">
      <c r="M4317" s="349"/>
      <c r="N4317" s="349"/>
      <c r="O4317" s="349"/>
      <c r="P4317" s="350"/>
      <c r="Q4317" s="349"/>
      <c r="R4317" s="349"/>
      <c r="S4317" s="349"/>
      <c r="T4317" s="349"/>
    </row>
    <row r="4318" spans="13:20" x14ac:dyDescent="0.25">
      <c r="M4318" s="349"/>
      <c r="N4318" s="349"/>
      <c r="O4318" s="349"/>
      <c r="P4318" s="350"/>
      <c r="Q4318" s="349"/>
      <c r="R4318" s="349"/>
      <c r="S4318" s="349"/>
      <c r="T4318" s="349"/>
    </row>
    <row r="4319" spans="13:20" x14ac:dyDescent="0.25">
      <c r="M4319" s="349"/>
      <c r="N4319" s="349"/>
      <c r="O4319" s="349"/>
      <c r="P4319" s="350"/>
      <c r="Q4319" s="349"/>
      <c r="R4319" s="349"/>
      <c r="S4319" s="349"/>
      <c r="T4319" s="349"/>
    </row>
    <row r="4320" spans="13:20" x14ac:dyDescent="0.25">
      <c r="M4320" s="349"/>
      <c r="N4320" s="349"/>
      <c r="O4320" s="349"/>
      <c r="P4320" s="350"/>
      <c r="Q4320" s="349"/>
      <c r="R4320" s="349"/>
      <c r="S4320" s="349"/>
      <c r="T4320" s="349"/>
    </row>
    <row r="4321" spans="13:20" x14ac:dyDescent="0.25">
      <c r="M4321" s="349"/>
      <c r="N4321" s="349"/>
      <c r="O4321" s="349"/>
      <c r="P4321" s="350"/>
      <c r="Q4321" s="349"/>
      <c r="R4321" s="349"/>
      <c r="S4321" s="349"/>
      <c r="T4321" s="349"/>
    </row>
    <row r="4322" spans="13:20" x14ac:dyDescent="0.25">
      <c r="M4322" s="349"/>
      <c r="N4322" s="349"/>
      <c r="O4322" s="349"/>
      <c r="P4322" s="350"/>
      <c r="Q4322" s="349"/>
      <c r="R4322" s="349"/>
      <c r="S4322" s="349"/>
      <c r="T4322" s="349"/>
    </row>
    <row r="4323" spans="13:20" x14ac:dyDescent="0.25">
      <c r="M4323" s="349"/>
      <c r="N4323" s="349"/>
      <c r="O4323" s="349"/>
      <c r="P4323" s="350"/>
      <c r="Q4323" s="349"/>
      <c r="R4323" s="349"/>
      <c r="S4323" s="349"/>
      <c r="T4323" s="349"/>
    </row>
    <row r="4324" spans="13:20" x14ac:dyDescent="0.25">
      <c r="M4324" s="349"/>
      <c r="N4324" s="349"/>
      <c r="O4324" s="349"/>
      <c r="P4324" s="350"/>
      <c r="Q4324" s="349"/>
      <c r="R4324" s="349"/>
      <c r="S4324" s="349"/>
      <c r="T4324" s="349"/>
    </row>
    <row r="4325" spans="13:20" x14ac:dyDescent="0.25">
      <c r="M4325" s="349"/>
      <c r="N4325" s="349"/>
      <c r="O4325" s="349"/>
      <c r="P4325" s="350"/>
      <c r="Q4325" s="349"/>
      <c r="R4325" s="349"/>
      <c r="S4325" s="349"/>
      <c r="T4325" s="349"/>
    </row>
    <row r="4326" spans="13:20" x14ac:dyDescent="0.25">
      <c r="M4326" s="349"/>
      <c r="N4326" s="349"/>
      <c r="O4326" s="349"/>
      <c r="P4326" s="350"/>
      <c r="Q4326" s="349"/>
      <c r="R4326" s="349"/>
      <c r="S4326" s="349"/>
      <c r="T4326" s="349"/>
    </row>
    <row r="4327" spans="13:20" x14ac:dyDescent="0.25">
      <c r="M4327" s="349"/>
      <c r="N4327" s="349"/>
      <c r="O4327" s="349"/>
      <c r="P4327" s="350"/>
      <c r="Q4327" s="349"/>
      <c r="R4327" s="349"/>
      <c r="S4327" s="349"/>
      <c r="T4327" s="349"/>
    </row>
    <row r="4328" spans="13:20" x14ac:dyDescent="0.25">
      <c r="M4328" s="349"/>
      <c r="N4328" s="349"/>
      <c r="O4328" s="349"/>
      <c r="P4328" s="350"/>
      <c r="Q4328" s="349"/>
      <c r="R4328" s="349"/>
      <c r="S4328" s="349"/>
      <c r="T4328" s="349"/>
    </row>
    <row r="4329" spans="13:20" x14ac:dyDescent="0.25">
      <c r="M4329" s="349"/>
      <c r="N4329" s="349"/>
      <c r="O4329" s="349"/>
      <c r="P4329" s="350"/>
      <c r="Q4329" s="349"/>
      <c r="R4329" s="349"/>
      <c r="S4329" s="349"/>
      <c r="T4329" s="349"/>
    </row>
    <row r="4330" spans="13:20" x14ac:dyDescent="0.25">
      <c r="M4330" s="349"/>
      <c r="N4330" s="349"/>
      <c r="O4330" s="349"/>
      <c r="P4330" s="350"/>
      <c r="Q4330" s="349"/>
      <c r="R4330" s="349"/>
      <c r="S4330" s="349"/>
      <c r="T4330" s="349"/>
    </row>
    <row r="4331" spans="13:20" x14ac:dyDescent="0.25">
      <c r="M4331" s="349"/>
      <c r="N4331" s="349"/>
      <c r="O4331" s="349"/>
      <c r="P4331" s="350"/>
      <c r="Q4331" s="349"/>
      <c r="R4331" s="349"/>
      <c r="S4331" s="349"/>
      <c r="T4331" s="349"/>
    </row>
    <row r="4332" spans="13:20" x14ac:dyDescent="0.25">
      <c r="M4332" s="349"/>
      <c r="N4332" s="349"/>
      <c r="O4332" s="349"/>
      <c r="P4332" s="350"/>
      <c r="Q4332" s="349"/>
      <c r="R4332" s="349"/>
      <c r="S4332" s="349"/>
      <c r="T4332" s="349"/>
    </row>
    <row r="4333" spans="13:20" x14ac:dyDescent="0.25">
      <c r="M4333" s="349"/>
      <c r="N4333" s="349"/>
      <c r="O4333" s="349"/>
      <c r="P4333" s="350"/>
      <c r="Q4333" s="349"/>
      <c r="R4333" s="349"/>
      <c r="S4333" s="349"/>
      <c r="T4333" s="349"/>
    </row>
    <row r="4334" spans="13:20" x14ac:dyDescent="0.25">
      <c r="M4334" s="349"/>
      <c r="N4334" s="349"/>
      <c r="O4334" s="349"/>
      <c r="P4334" s="350"/>
      <c r="Q4334" s="349"/>
      <c r="R4334" s="349"/>
      <c r="S4334" s="349"/>
      <c r="T4334" s="349"/>
    </row>
    <row r="4335" spans="13:20" x14ac:dyDescent="0.25">
      <c r="M4335" s="349"/>
      <c r="N4335" s="349"/>
      <c r="O4335" s="349"/>
      <c r="P4335" s="350"/>
      <c r="Q4335" s="349"/>
      <c r="R4335" s="349"/>
      <c r="S4335" s="349"/>
      <c r="T4335" s="349"/>
    </row>
    <row r="4336" spans="13:20" x14ac:dyDescent="0.25">
      <c r="M4336" s="349"/>
      <c r="N4336" s="349"/>
      <c r="O4336" s="349"/>
      <c r="P4336" s="350"/>
      <c r="Q4336" s="349"/>
      <c r="R4336" s="349"/>
      <c r="S4336" s="349"/>
      <c r="T4336" s="349"/>
    </row>
    <row r="4337" spans="13:20" x14ac:dyDescent="0.25">
      <c r="M4337" s="349"/>
      <c r="N4337" s="349"/>
      <c r="O4337" s="349"/>
      <c r="P4337" s="350"/>
      <c r="Q4337" s="349"/>
      <c r="R4337" s="349"/>
      <c r="S4337" s="349"/>
      <c r="T4337" s="349"/>
    </row>
    <row r="4338" spans="13:20" x14ac:dyDescent="0.25">
      <c r="M4338" s="349"/>
      <c r="N4338" s="349"/>
      <c r="O4338" s="349"/>
      <c r="P4338" s="350"/>
      <c r="Q4338" s="349"/>
      <c r="R4338" s="349"/>
      <c r="S4338" s="349"/>
      <c r="T4338" s="349"/>
    </row>
    <row r="4339" spans="13:20" x14ac:dyDescent="0.25">
      <c r="M4339" s="349"/>
      <c r="N4339" s="349"/>
      <c r="O4339" s="349"/>
      <c r="P4339" s="350"/>
      <c r="Q4339" s="349"/>
      <c r="R4339" s="349"/>
      <c r="S4339" s="349"/>
      <c r="T4339" s="349"/>
    </row>
    <row r="4340" spans="13:20" x14ac:dyDescent="0.25">
      <c r="M4340" s="349"/>
      <c r="N4340" s="349"/>
      <c r="O4340" s="349"/>
      <c r="P4340" s="350"/>
      <c r="Q4340" s="349"/>
      <c r="R4340" s="349"/>
      <c r="S4340" s="349"/>
      <c r="T4340" s="349"/>
    </row>
    <row r="4341" spans="13:20" x14ac:dyDescent="0.25">
      <c r="M4341" s="349"/>
      <c r="N4341" s="349"/>
      <c r="O4341" s="349"/>
      <c r="P4341" s="350"/>
      <c r="Q4341" s="349"/>
      <c r="R4341" s="349"/>
      <c r="S4341" s="349"/>
      <c r="T4341" s="349"/>
    </row>
    <row r="4342" spans="13:20" x14ac:dyDescent="0.25">
      <c r="M4342" s="349"/>
      <c r="N4342" s="349"/>
      <c r="O4342" s="349"/>
      <c r="P4342" s="350"/>
      <c r="Q4342" s="349"/>
      <c r="R4342" s="349"/>
      <c r="S4342" s="349"/>
      <c r="T4342" s="349"/>
    </row>
    <row r="4343" spans="13:20" x14ac:dyDescent="0.25">
      <c r="M4343" s="349"/>
      <c r="N4343" s="349"/>
      <c r="O4343" s="349"/>
      <c r="P4343" s="350"/>
      <c r="Q4343" s="349"/>
      <c r="R4343" s="349"/>
      <c r="S4343" s="349"/>
      <c r="T4343" s="349"/>
    </row>
    <row r="4344" spans="13:20" x14ac:dyDescent="0.25">
      <c r="M4344" s="349"/>
      <c r="N4344" s="349"/>
      <c r="O4344" s="349"/>
      <c r="P4344" s="350"/>
      <c r="Q4344" s="349"/>
      <c r="R4344" s="349"/>
      <c r="S4344" s="349"/>
      <c r="T4344" s="349"/>
    </row>
    <row r="4345" spans="13:20" x14ac:dyDescent="0.25">
      <c r="M4345" s="349"/>
      <c r="N4345" s="349"/>
      <c r="O4345" s="349"/>
      <c r="P4345" s="350"/>
      <c r="Q4345" s="349"/>
      <c r="R4345" s="349"/>
      <c r="S4345" s="349"/>
      <c r="T4345" s="349"/>
    </row>
    <row r="4346" spans="13:20" x14ac:dyDescent="0.25">
      <c r="M4346" s="349"/>
      <c r="N4346" s="349"/>
      <c r="O4346" s="349"/>
      <c r="P4346" s="350"/>
      <c r="Q4346" s="349"/>
      <c r="R4346" s="349"/>
      <c r="S4346" s="349"/>
      <c r="T4346" s="349"/>
    </row>
    <row r="4347" spans="13:20" x14ac:dyDescent="0.25">
      <c r="M4347" s="349"/>
      <c r="N4347" s="349"/>
      <c r="O4347" s="349"/>
      <c r="P4347" s="350"/>
      <c r="Q4347" s="349"/>
      <c r="R4347" s="349"/>
      <c r="S4347" s="349"/>
      <c r="T4347" s="349"/>
    </row>
    <row r="4348" spans="13:20" x14ac:dyDescent="0.25">
      <c r="M4348" s="349"/>
      <c r="N4348" s="349"/>
      <c r="O4348" s="349"/>
      <c r="P4348" s="350"/>
      <c r="Q4348" s="349"/>
      <c r="R4348" s="349"/>
      <c r="S4348" s="349"/>
      <c r="T4348" s="349"/>
    </row>
    <row r="4349" spans="13:20" x14ac:dyDescent="0.25">
      <c r="M4349" s="349"/>
      <c r="N4349" s="349"/>
      <c r="O4349" s="349"/>
      <c r="P4349" s="350"/>
      <c r="Q4349" s="349"/>
      <c r="R4349" s="349"/>
      <c r="S4349" s="349"/>
      <c r="T4349" s="349"/>
    </row>
    <row r="4350" spans="13:20" x14ac:dyDescent="0.25">
      <c r="M4350" s="349"/>
      <c r="N4350" s="349"/>
      <c r="O4350" s="349"/>
      <c r="P4350" s="350"/>
      <c r="Q4350" s="349"/>
      <c r="R4350" s="349"/>
      <c r="S4350" s="349"/>
      <c r="T4350" s="349"/>
    </row>
    <row r="4351" spans="13:20" x14ac:dyDescent="0.25">
      <c r="M4351" s="349"/>
      <c r="N4351" s="349"/>
      <c r="O4351" s="349"/>
      <c r="P4351" s="350"/>
      <c r="Q4351" s="349"/>
      <c r="R4351" s="349"/>
      <c r="S4351" s="349"/>
      <c r="T4351" s="349"/>
    </row>
    <row r="4352" spans="13:20" x14ac:dyDescent="0.25">
      <c r="M4352" s="349"/>
      <c r="N4352" s="349"/>
      <c r="O4352" s="349"/>
      <c r="P4352" s="350"/>
      <c r="Q4352" s="349"/>
      <c r="R4352" s="349"/>
      <c r="S4352" s="349"/>
      <c r="T4352" s="349"/>
    </row>
    <row r="4353" spans="13:20" x14ac:dyDescent="0.25">
      <c r="M4353" s="349"/>
      <c r="N4353" s="349"/>
      <c r="O4353" s="349"/>
      <c r="P4353" s="350"/>
      <c r="Q4353" s="349"/>
      <c r="R4353" s="349"/>
      <c r="S4353" s="349"/>
      <c r="T4353" s="349"/>
    </row>
    <row r="4354" spans="13:20" x14ac:dyDescent="0.25">
      <c r="M4354" s="349"/>
      <c r="N4354" s="349"/>
      <c r="O4354" s="349"/>
      <c r="P4354" s="350"/>
      <c r="Q4354" s="349"/>
      <c r="R4354" s="349"/>
      <c r="S4354" s="349"/>
      <c r="T4354" s="349"/>
    </row>
    <row r="4355" spans="13:20" x14ac:dyDescent="0.25">
      <c r="M4355" s="349"/>
      <c r="N4355" s="349"/>
      <c r="O4355" s="349"/>
      <c r="P4355" s="350"/>
      <c r="Q4355" s="349"/>
      <c r="R4355" s="349"/>
      <c r="S4355" s="349"/>
      <c r="T4355" s="349"/>
    </row>
    <row r="4356" spans="13:20" x14ac:dyDescent="0.25">
      <c r="M4356" s="349"/>
      <c r="N4356" s="349"/>
      <c r="O4356" s="349"/>
      <c r="P4356" s="350"/>
      <c r="Q4356" s="349"/>
      <c r="R4356" s="349"/>
      <c r="S4356" s="349"/>
      <c r="T4356" s="349"/>
    </row>
    <row r="4357" spans="13:20" x14ac:dyDescent="0.25">
      <c r="M4357" s="349"/>
      <c r="N4357" s="349"/>
      <c r="O4357" s="349"/>
      <c r="P4357" s="350"/>
      <c r="Q4357" s="349"/>
      <c r="R4357" s="349"/>
      <c r="S4357" s="349"/>
      <c r="T4357" s="349"/>
    </row>
    <row r="4358" spans="13:20" x14ac:dyDescent="0.25">
      <c r="M4358" s="349"/>
      <c r="N4358" s="349"/>
      <c r="O4358" s="349"/>
      <c r="P4358" s="350"/>
      <c r="Q4358" s="349"/>
      <c r="R4358" s="349"/>
      <c r="S4358" s="349"/>
      <c r="T4358" s="349"/>
    </row>
    <row r="4359" spans="13:20" x14ac:dyDescent="0.25">
      <c r="M4359" s="349"/>
      <c r="N4359" s="349"/>
      <c r="O4359" s="349"/>
      <c r="P4359" s="350"/>
      <c r="Q4359" s="349"/>
      <c r="R4359" s="349"/>
      <c r="S4359" s="349"/>
      <c r="T4359" s="349"/>
    </row>
    <row r="4360" spans="13:20" x14ac:dyDescent="0.25">
      <c r="M4360" s="349"/>
      <c r="N4360" s="349"/>
      <c r="O4360" s="349"/>
      <c r="P4360" s="350"/>
      <c r="Q4360" s="349"/>
      <c r="R4360" s="349"/>
      <c r="S4360" s="349"/>
      <c r="T4360" s="349"/>
    </row>
    <row r="4361" spans="13:20" x14ac:dyDescent="0.25">
      <c r="M4361" s="349"/>
      <c r="N4361" s="349"/>
      <c r="O4361" s="349"/>
      <c r="P4361" s="350"/>
      <c r="Q4361" s="349"/>
      <c r="R4361" s="349"/>
      <c r="S4361" s="349"/>
      <c r="T4361" s="349"/>
    </row>
    <row r="4362" spans="13:20" x14ac:dyDescent="0.25">
      <c r="M4362" s="349"/>
      <c r="N4362" s="349"/>
      <c r="O4362" s="349"/>
      <c r="P4362" s="350"/>
      <c r="Q4362" s="349"/>
      <c r="R4362" s="349"/>
      <c r="S4362" s="349"/>
      <c r="T4362" s="349"/>
    </row>
    <row r="4363" spans="13:20" x14ac:dyDescent="0.25">
      <c r="M4363" s="349"/>
      <c r="N4363" s="349"/>
      <c r="O4363" s="349"/>
      <c r="P4363" s="350"/>
      <c r="Q4363" s="349"/>
      <c r="R4363" s="349"/>
      <c r="S4363" s="349"/>
      <c r="T4363" s="349"/>
    </row>
    <row r="4364" spans="13:20" x14ac:dyDescent="0.25">
      <c r="M4364" s="349"/>
      <c r="N4364" s="349"/>
      <c r="O4364" s="349"/>
      <c r="P4364" s="350"/>
      <c r="Q4364" s="349"/>
      <c r="R4364" s="349"/>
      <c r="S4364" s="349"/>
      <c r="T4364" s="349"/>
    </row>
    <row r="4365" spans="13:20" x14ac:dyDescent="0.25">
      <c r="M4365" s="349"/>
      <c r="N4365" s="349"/>
      <c r="O4365" s="349"/>
      <c r="P4365" s="350"/>
      <c r="Q4365" s="349"/>
      <c r="R4365" s="349"/>
      <c r="S4365" s="349"/>
      <c r="T4365" s="349"/>
    </row>
    <row r="4366" spans="13:20" x14ac:dyDescent="0.25">
      <c r="M4366" s="349"/>
      <c r="N4366" s="349"/>
      <c r="O4366" s="349"/>
      <c r="P4366" s="350"/>
      <c r="Q4366" s="349"/>
      <c r="R4366" s="349"/>
      <c r="S4366" s="349"/>
      <c r="T4366" s="349"/>
    </row>
    <row r="4367" spans="13:20" x14ac:dyDescent="0.25">
      <c r="M4367" s="349"/>
      <c r="N4367" s="349"/>
      <c r="O4367" s="349"/>
      <c r="P4367" s="350"/>
      <c r="Q4367" s="349"/>
      <c r="R4367" s="349"/>
      <c r="S4367" s="349"/>
      <c r="T4367" s="349"/>
    </row>
    <row r="4368" spans="13:20" x14ac:dyDescent="0.25">
      <c r="M4368" s="349"/>
      <c r="N4368" s="349"/>
      <c r="O4368" s="349"/>
      <c r="P4368" s="350"/>
      <c r="Q4368" s="349"/>
      <c r="R4368" s="349"/>
      <c r="S4368" s="349"/>
      <c r="T4368" s="349"/>
    </row>
    <row r="4369" spans="13:20" x14ac:dyDescent="0.25">
      <c r="M4369" s="349"/>
      <c r="N4369" s="349"/>
      <c r="O4369" s="349"/>
      <c r="P4369" s="350"/>
      <c r="Q4369" s="349"/>
      <c r="R4369" s="349"/>
      <c r="S4369" s="349"/>
      <c r="T4369" s="349"/>
    </row>
    <row r="4370" spans="13:20" x14ac:dyDescent="0.25">
      <c r="M4370" s="349"/>
      <c r="N4370" s="349"/>
      <c r="O4370" s="349"/>
      <c r="P4370" s="350"/>
      <c r="Q4370" s="349"/>
      <c r="R4370" s="349"/>
      <c r="S4370" s="349"/>
      <c r="T4370" s="349"/>
    </row>
    <row r="4371" spans="13:20" x14ac:dyDescent="0.25">
      <c r="M4371" s="349"/>
      <c r="N4371" s="349"/>
      <c r="O4371" s="349"/>
      <c r="P4371" s="350"/>
      <c r="Q4371" s="349"/>
      <c r="R4371" s="349"/>
      <c r="S4371" s="349"/>
      <c r="T4371" s="349"/>
    </row>
    <row r="4372" spans="13:20" x14ac:dyDescent="0.25">
      <c r="M4372" s="349"/>
      <c r="N4372" s="349"/>
      <c r="O4372" s="349"/>
      <c r="P4372" s="350"/>
      <c r="Q4372" s="349"/>
      <c r="R4372" s="349"/>
      <c r="S4372" s="349"/>
      <c r="T4372" s="349"/>
    </row>
    <row r="4373" spans="13:20" x14ac:dyDescent="0.25">
      <c r="M4373" s="349"/>
      <c r="N4373" s="349"/>
      <c r="O4373" s="349"/>
      <c r="P4373" s="350"/>
      <c r="Q4373" s="349"/>
      <c r="R4373" s="349"/>
      <c r="S4373" s="349"/>
      <c r="T4373" s="349"/>
    </row>
    <row r="4374" spans="13:20" x14ac:dyDescent="0.25">
      <c r="M4374" s="349"/>
      <c r="N4374" s="349"/>
      <c r="O4374" s="349"/>
      <c r="P4374" s="350"/>
      <c r="Q4374" s="349"/>
      <c r="R4374" s="349"/>
      <c r="S4374" s="349"/>
      <c r="T4374" s="349"/>
    </row>
    <row r="4375" spans="13:20" x14ac:dyDescent="0.25">
      <c r="M4375" s="349"/>
      <c r="N4375" s="349"/>
      <c r="O4375" s="349"/>
      <c r="P4375" s="350"/>
      <c r="Q4375" s="349"/>
      <c r="R4375" s="349"/>
      <c r="S4375" s="349"/>
      <c r="T4375" s="349"/>
    </row>
    <row r="4376" spans="13:20" x14ac:dyDescent="0.25">
      <c r="M4376" s="349"/>
      <c r="N4376" s="349"/>
      <c r="O4376" s="349"/>
      <c r="P4376" s="350"/>
      <c r="Q4376" s="349"/>
      <c r="R4376" s="349"/>
      <c r="S4376" s="349"/>
      <c r="T4376" s="349"/>
    </row>
    <row r="4377" spans="13:20" x14ac:dyDescent="0.25">
      <c r="M4377" s="349"/>
      <c r="N4377" s="349"/>
      <c r="O4377" s="349"/>
      <c r="P4377" s="350"/>
      <c r="Q4377" s="349"/>
      <c r="R4377" s="349"/>
      <c r="S4377" s="349"/>
      <c r="T4377" s="349"/>
    </row>
    <row r="4378" spans="13:20" x14ac:dyDescent="0.25">
      <c r="M4378" s="349"/>
      <c r="N4378" s="349"/>
      <c r="O4378" s="349"/>
      <c r="P4378" s="350"/>
      <c r="Q4378" s="349"/>
      <c r="R4378" s="349"/>
      <c r="S4378" s="349"/>
      <c r="T4378" s="349"/>
    </row>
    <row r="4379" spans="13:20" x14ac:dyDescent="0.25">
      <c r="M4379" s="349"/>
      <c r="N4379" s="349"/>
      <c r="O4379" s="349"/>
      <c r="P4379" s="350"/>
      <c r="Q4379" s="349"/>
      <c r="R4379" s="349"/>
      <c r="S4379" s="349"/>
      <c r="T4379" s="349"/>
    </row>
    <row r="4380" spans="13:20" x14ac:dyDescent="0.25">
      <c r="M4380" s="349"/>
      <c r="N4380" s="349"/>
      <c r="O4380" s="349"/>
      <c r="P4380" s="350"/>
      <c r="Q4380" s="349"/>
      <c r="R4380" s="349"/>
      <c r="S4380" s="349"/>
      <c r="T4380" s="349"/>
    </row>
    <row r="4381" spans="13:20" x14ac:dyDescent="0.25">
      <c r="M4381" s="349"/>
      <c r="N4381" s="349"/>
      <c r="O4381" s="349"/>
      <c r="P4381" s="350"/>
      <c r="Q4381" s="349"/>
      <c r="R4381" s="349"/>
      <c r="S4381" s="349"/>
      <c r="T4381" s="349"/>
    </row>
    <row r="4382" spans="13:20" x14ac:dyDescent="0.25">
      <c r="M4382" s="349"/>
      <c r="N4382" s="349"/>
      <c r="O4382" s="349"/>
      <c r="P4382" s="350"/>
      <c r="Q4382" s="349"/>
      <c r="R4382" s="349"/>
      <c r="S4382" s="349"/>
      <c r="T4382" s="349"/>
    </row>
    <row r="4383" spans="13:20" x14ac:dyDescent="0.25">
      <c r="M4383" s="349"/>
      <c r="N4383" s="349"/>
      <c r="O4383" s="349"/>
      <c r="P4383" s="350"/>
      <c r="Q4383" s="349"/>
      <c r="R4383" s="349"/>
      <c r="S4383" s="349"/>
      <c r="T4383" s="349"/>
    </row>
    <row r="4384" spans="13:20" x14ac:dyDescent="0.25">
      <c r="M4384" s="349"/>
      <c r="N4384" s="349"/>
      <c r="O4384" s="349"/>
      <c r="P4384" s="350"/>
      <c r="Q4384" s="349"/>
      <c r="R4384" s="349"/>
      <c r="S4384" s="349"/>
      <c r="T4384" s="349"/>
    </row>
    <row r="4385" spans="13:20" x14ac:dyDescent="0.25">
      <c r="M4385" s="349"/>
      <c r="N4385" s="349"/>
      <c r="O4385" s="349"/>
      <c r="P4385" s="350"/>
      <c r="Q4385" s="349"/>
      <c r="R4385" s="349"/>
      <c r="S4385" s="349"/>
      <c r="T4385" s="349"/>
    </row>
    <row r="4386" spans="13:20" x14ac:dyDescent="0.25">
      <c r="M4386" s="349"/>
      <c r="N4386" s="349"/>
      <c r="O4386" s="349"/>
      <c r="P4386" s="350"/>
      <c r="Q4386" s="349"/>
      <c r="R4386" s="349"/>
      <c r="S4386" s="349"/>
      <c r="T4386" s="349"/>
    </row>
    <row r="4387" spans="13:20" x14ac:dyDescent="0.25">
      <c r="M4387" s="349"/>
      <c r="N4387" s="349"/>
      <c r="O4387" s="349"/>
      <c r="P4387" s="350"/>
      <c r="Q4387" s="349"/>
      <c r="R4387" s="349"/>
      <c r="S4387" s="349"/>
      <c r="T4387" s="349"/>
    </row>
    <row r="4388" spans="13:20" x14ac:dyDescent="0.25">
      <c r="M4388" s="349"/>
      <c r="N4388" s="349"/>
      <c r="O4388" s="349"/>
      <c r="P4388" s="350"/>
      <c r="Q4388" s="349"/>
      <c r="R4388" s="349"/>
      <c r="S4388" s="349"/>
      <c r="T4388" s="349"/>
    </row>
    <row r="4389" spans="13:20" x14ac:dyDescent="0.25">
      <c r="M4389" s="349"/>
      <c r="N4389" s="349"/>
      <c r="O4389" s="349"/>
      <c r="P4389" s="350"/>
      <c r="Q4389" s="349"/>
      <c r="R4389" s="349"/>
      <c r="S4389" s="349"/>
      <c r="T4389" s="349"/>
    </row>
    <row r="4390" spans="13:20" x14ac:dyDescent="0.25">
      <c r="M4390" s="349"/>
      <c r="N4390" s="349"/>
      <c r="O4390" s="349"/>
      <c r="P4390" s="350"/>
      <c r="Q4390" s="349"/>
      <c r="R4390" s="349"/>
      <c r="S4390" s="349"/>
      <c r="T4390" s="349"/>
    </row>
    <row r="4391" spans="13:20" x14ac:dyDescent="0.25">
      <c r="M4391" s="349"/>
      <c r="N4391" s="349"/>
      <c r="O4391" s="349"/>
      <c r="P4391" s="350"/>
      <c r="Q4391" s="349"/>
      <c r="R4391" s="349"/>
      <c r="S4391" s="349"/>
      <c r="T4391" s="349"/>
    </row>
    <row r="4392" spans="13:20" x14ac:dyDescent="0.25">
      <c r="M4392" s="349"/>
      <c r="N4392" s="349"/>
      <c r="O4392" s="349"/>
      <c r="P4392" s="350"/>
      <c r="Q4392" s="349"/>
      <c r="R4392" s="349"/>
      <c r="S4392" s="349"/>
      <c r="T4392" s="349"/>
    </row>
    <row r="4393" spans="13:20" x14ac:dyDescent="0.25">
      <c r="M4393" s="349"/>
      <c r="N4393" s="349"/>
      <c r="O4393" s="349"/>
      <c r="P4393" s="350"/>
      <c r="Q4393" s="349"/>
      <c r="R4393" s="349"/>
      <c r="S4393" s="349"/>
      <c r="T4393" s="349"/>
    </row>
    <row r="4394" spans="13:20" x14ac:dyDescent="0.25">
      <c r="M4394" s="349"/>
      <c r="N4394" s="349"/>
      <c r="O4394" s="349"/>
      <c r="P4394" s="350"/>
      <c r="Q4394" s="349"/>
      <c r="R4394" s="349"/>
      <c r="S4394" s="349"/>
      <c r="T4394" s="349"/>
    </row>
    <row r="4395" spans="13:20" x14ac:dyDescent="0.25">
      <c r="M4395" s="349"/>
      <c r="N4395" s="349"/>
      <c r="O4395" s="349"/>
      <c r="P4395" s="350"/>
      <c r="Q4395" s="349"/>
      <c r="R4395" s="349"/>
      <c r="S4395" s="349"/>
      <c r="T4395" s="349"/>
    </row>
    <row r="4396" spans="13:20" x14ac:dyDescent="0.25">
      <c r="M4396" s="349"/>
      <c r="N4396" s="349"/>
      <c r="O4396" s="349"/>
      <c r="P4396" s="350"/>
      <c r="Q4396" s="349"/>
      <c r="R4396" s="349"/>
      <c r="S4396" s="349"/>
      <c r="T4396" s="349"/>
    </row>
    <row r="4397" spans="13:20" x14ac:dyDescent="0.25">
      <c r="M4397" s="349"/>
      <c r="N4397" s="349"/>
      <c r="O4397" s="349"/>
      <c r="P4397" s="350"/>
      <c r="Q4397" s="349"/>
      <c r="R4397" s="349"/>
      <c r="S4397" s="349"/>
      <c r="T4397" s="349"/>
    </row>
    <row r="4398" spans="13:20" x14ac:dyDescent="0.25">
      <c r="M4398" s="349"/>
      <c r="N4398" s="349"/>
      <c r="O4398" s="349"/>
      <c r="P4398" s="350"/>
      <c r="Q4398" s="349"/>
      <c r="R4398" s="349"/>
      <c r="S4398" s="349"/>
      <c r="T4398" s="349"/>
    </row>
    <row r="4399" spans="13:20" x14ac:dyDescent="0.25">
      <c r="M4399" s="349"/>
      <c r="N4399" s="349"/>
      <c r="O4399" s="349"/>
      <c r="P4399" s="350"/>
      <c r="Q4399" s="349"/>
      <c r="R4399" s="349"/>
      <c r="S4399" s="349"/>
      <c r="T4399" s="349"/>
    </row>
    <row r="4400" spans="13:20" x14ac:dyDescent="0.25">
      <c r="M4400" s="349"/>
      <c r="N4400" s="349"/>
      <c r="O4400" s="349"/>
      <c r="P4400" s="350"/>
      <c r="Q4400" s="349"/>
      <c r="R4400" s="349"/>
      <c r="S4400" s="349"/>
      <c r="T4400" s="349"/>
    </row>
    <row r="4401" spans="13:20" x14ac:dyDescent="0.25">
      <c r="M4401" s="349"/>
      <c r="N4401" s="349"/>
      <c r="O4401" s="349"/>
      <c r="P4401" s="350"/>
      <c r="Q4401" s="349"/>
      <c r="R4401" s="349"/>
      <c r="S4401" s="349"/>
      <c r="T4401" s="349"/>
    </row>
    <row r="4402" spans="13:20" x14ac:dyDescent="0.25">
      <c r="M4402" s="349"/>
      <c r="N4402" s="349"/>
      <c r="O4402" s="349"/>
      <c r="P4402" s="350"/>
      <c r="Q4402" s="349"/>
      <c r="R4402" s="349"/>
      <c r="S4402" s="349"/>
      <c r="T4402" s="349"/>
    </row>
    <row r="4403" spans="13:20" x14ac:dyDescent="0.25">
      <c r="M4403" s="349"/>
      <c r="N4403" s="349"/>
      <c r="O4403" s="349"/>
      <c r="P4403" s="350"/>
      <c r="Q4403" s="349"/>
      <c r="R4403" s="349"/>
      <c r="S4403" s="349"/>
      <c r="T4403" s="349"/>
    </row>
    <row r="4404" spans="13:20" x14ac:dyDescent="0.25">
      <c r="M4404" s="349"/>
      <c r="N4404" s="349"/>
      <c r="O4404" s="349"/>
      <c r="P4404" s="350"/>
      <c r="Q4404" s="349"/>
      <c r="R4404" s="349"/>
      <c r="S4404" s="349"/>
      <c r="T4404" s="349"/>
    </row>
    <row r="4405" spans="13:20" x14ac:dyDescent="0.25">
      <c r="M4405" s="349"/>
      <c r="N4405" s="349"/>
      <c r="O4405" s="349"/>
      <c r="P4405" s="350"/>
      <c r="Q4405" s="349"/>
      <c r="R4405" s="349"/>
      <c r="S4405" s="349"/>
      <c r="T4405" s="349"/>
    </row>
    <row r="4406" spans="13:20" x14ac:dyDescent="0.25">
      <c r="M4406" s="349"/>
      <c r="N4406" s="349"/>
      <c r="O4406" s="349"/>
      <c r="P4406" s="350"/>
      <c r="Q4406" s="349"/>
      <c r="R4406" s="349"/>
      <c r="S4406" s="349"/>
      <c r="T4406" s="349"/>
    </row>
    <row r="4407" spans="13:20" x14ac:dyDescent="0.25">
      <c r="M4407" s="349"/>
      <c r="N4407" s="349"/>
      <c r="O4407" s="349"/>
      <c r="P4407" s="350"/>
      <c r="Q4407" s="349"/>
      <c r="R4407" s="349"/>
      <c r="S4407" s="349"/>
      <c r="T4407" s="349"/>
    </row>
    <row r="4408" spans="13:20" x14ac:dyDescent="0.25">
      <c r="M4408" s="349"/>
      <c r="N4408" s="349"/>
      <c r="O4408" s="349"/>
      <c r="P4408" s="350"/>
      <c r="Q4408" s="349"/>
      <c r="R4408" s="349"/>
      <c r="S4408" s="349"/>
      <c r="T4408" s="349"/>
    </row>
    <row r="4409" spans="13:20" x14ac:dyDescent="0.25">
      <c r="M4409" s="349"/>
      <c r="N4409" s="349"/>
      <c r="O4409" s="349"/>
      <c r="P4409" s="350"/>
      <c r="Q4409" s="349"/>
      <c r="R4409" s="349"/>
      <c r="S4409" s="349"/>
      <c r="T4409" s="349"/>
    </row>
    <row r="4410" spans="13:20" x14ac:dyDescent="0.25">
      <c r="M4410" s="349"/>
      <c r="N4410" s="349"/>
      <c r="O4410" s="349"/>
      <c r="P4410" s="350"/>
      <c r="Q4410" s="349"/>
      <c r="R4410" s="349"/>
      <c r="S4410" s="349"/>
      <c r="T4410" s="349"/>
    </row>
    <row r="4411" spans="13:20" x14ac:dyDescent="0.25">
      <c r="M4411" s="349"/>
      <c r="N4411" s="349"/>
      <c r="O4411" s="349"/>
      <c r="P4411" s="350"/>
      <c r="Q4411" s="349"/>
      <c r="R4411" s="349"/>
      <c r="S4411" s="349"/>
      <c r="T4411" s="349"/>
    </row>
    <row r="4412" spans="13:20" x14ac:dyDescent="0.25">
      <c r="M4412" s="349"/>
      <c r="N4412" s="349"/>
      <c r="O4412" s="349"/>
      <c r="P4412" s="350"/>
      <c r="Q4412" s="349"/>
      <c r="R4412" s="349"/>
      <c r="S4412" s="349"/>
      <c r="T4412" s="349"/>
    </row>
    <row r="4413" spans="13:20" x14ac:dyDescent="0.25">
      <c r="M4413" s="349"/>
      <c r="N4413" s="349"/>
      <c r="O4413" s="349"/>
      <c r="P4413" s="350"/>
      <c r="Q4413" s="349"/>
      <c r="R4413" s="349"/>
      <c r="S4413" s="349"/>
      <c r="T4413" s="349"/>
    </row>
    <row r="4414" spans="13:20" x14ac:dyDescent="0.25">
      <c r="M4414" s="349"/>
      <c r="N4414" s="349"/>
      <c r="O4414" s="349"/>
      <c r="P4414" s="350"/>
      <c r="Q4414" s="349"/>
      <c r="R4414" s="349"/>
      <c r="S4414" s="349"/>
      <c r="T4414" s="349"/>
    </row>
    <row r="4415" spans="13:20" x14ac:dyDescent="0.25">
      <c r="M4415" s="349"/>
      <c r="N4415" s="349"/>
      <c r="O4415" s="349"/>
      <c r="P4415" s="350"/>
      <c r="Q4415" s="349"/>
      <c r="R4415" s="349"/>
      <c r="S4415" s="349"/>
      <c r="T4415" s="349"/>
    </row>
    <row r="4416" spans="13:20" x14ac:dyDescent="0.25">
      <c r="M4416" s="349"/>
      <c r="N4416" s="349"/>
      <c r="O4416" s="349"/>
      <c r="P4416" s="350"/>
      <c r="Q4416" s="349"/>
      <c r="R4416" s="349"/>
      <c r="S4416" s="349"/>
      <c r="T4416" s="349"/>
    </row>
    <row r="4417" spans="13:20" x14ac:dyDescent="0.25">
      <c r="M4417" s="349"/>
      <c r="N4417" s="349"/>
      <c r="O4417" s="349"/>
      <c r="P4417" s="350"/>
      <c r="Q4417" s="349"/>
      <c r="R4417" s="349"/>
      <c r="S4417" s="349"/>
      <c r="T4417" s="349"/>
    </row>
    <row r="4418" spans="13:20" x14ac:dyDescent="0.25">
      <c r="M4418" s="349"/>
      <c r="N4418" s="349"/>
      <c r="O4418" s="349"/>
      <c r="P4418" s="350"/>
      <c r="Q4418" s="349"/>
      <c r="R4418" s="349"/>
      <c r="S4418" s="349"/>
      <c r="T4418" s="349"/>
    </row>
    <row r="4419" spans="13:20" x14ac:dyDescent="0.25">
      <c r="M4419" s="349"/>
      <c r="N4419" s="349"/>
      <c r="O4419" s="349"/>
      <c r="P4419" s="350"/>
      <c r="Q4419" s="349"/>
      <c r="R4419" s="349"/>
      <c r="S4419" s="349"/>
      <c r="T4419" s="349"/>
    </row>
    <row r="4420" spans="13:20" x14ac:dyDescent="0.25">
      <c r="M4420" s="349"/>
      <c r="N4420" s="349"/>
      <c r="O4420" s="349"/>
      <c r="P4420" s="350"/>
      <c r="Q4420" s="349"/>
      <c r="R4420" s="349"/>
      <c r="S4420" s="349"/>
      <c r="T4420" s="349"/>
    </row>
    <row r="4421" spans="13:20" x14ac:dyDescent="0.25">
      <c r="M4421" s="349"/>
      <c r="N4421" s="349"/>
      <c r="O4421" s="349"/>
      <c r="P4421" s="350"/>
      <c r="Q4421" s="349"/>
      <c r="R4421" s="349"/>
      <c r="S4421" s="349"/>
      <c r="T4421" s="349"/>
    </row>
    <row r="4422" spans="13:20" x14ac:dyDescent="0.25">
      <c r="M4422" s="349"/>
      <c r="N4422" s="349"/>
      <c r="O4422" s="349"/>
      <c r="P4422" s="350"/>
      <c r="Q4422" s="349"/>
      <c r="R4422" s="349"/>
      <c r="S4422" s="349"/>
      <c r="T4422" s="349"/>
    </row>
    <row r="4423" spans="13:20" x14ac:dyDescent="0.25">
      <c r="M4423" s="349"/>
      <c r="N4423" s="349"/>
      <c r="O4423" s="349"/>
      <c r="P4423" s="350"/>
      <c r="Q4423" s="349"/>
      <c r="R4423" s="349"/>
      <c r="S4423" s="349"/>
      <c r="T4423" s="349"/>
    </row>
    <row r="4424" spans="13:20" x14ac:dyDescent="0.25">
      <c r="M4424" s="349"/>
      <c r="N4424" s="349"/>
      <c r="O4424" s="349"/>
      <c r="P4424" s="350"/>
      <c r="Q4424" s="349"/>
      <c r="R4424" s="349"/>
      <c r="S4424" s="349"/>
      <c r="T4424" s="349"/>
    </row>
    <row r="4425" spans="13:20" x14ac:dyDescent="0.25">
      <c r="M4425" s="349"/>
      <c r="N4425" s="349"/>
      <c r="O4425" s="349"/>
      <c r="P4425" s="350"/>
      <c r="Q4425" s="349"/>
      <c r="R4425" s="349"/>
      <c r="S4425" s="349"/>
      <c r="T4425" s="349"/>
    </row>
    <row r="4426" spans="13:20" x14ac:dyDescent="0.25">
      <c r="M4426" s="349"/>
      <c r="N4426" s="349"/>
      <c r="O4426" s="349"/>
      <c r="P4426" s="350"/>
      <c r="Q4426" s="349"/>
      <c r="R4426" s="349"/>
      <c r="S4426" s="349"/>
      <c r="T4426" s="349"/>
    </row>
    <row r="4427" spans="13:20" x14ac:dyDescent="0.25">
      <c r="M4427" s="349"/>
      <c r="N4427" s="349"/>
      <c r="O4427" s="349"/>
      <c r="P4427" s="350"/>
      <c r="Q4427" s="349"/>
      <c r="R4427" s="349"/>
      <c r="S4427" s="349"/>
      <c r="T4427" s="349"/>
    </row>
    <row r="4428" spans="13:20" x14ac:dyDescent="0.25">
      <c r="M4428" s="349"/>
      <c r="N4428" s="349"/>
      <c r="O4428" s="349"/>
      <c r="P4428" s="350"/>
      <c r="Q4428" s="349"/>
      <c r="R4428" s="349"/>
      <c r="S4428" s="349"/>
      <c r="T4428" s="349"/>
    </row>
    <row r="4429" spans="13:20" x14ac:dyDescent="0.25">
      <c r="M4429" s="349"/>
      <c r="N4429" s="349"/>
      <c r="O4429" s="349"/>
      <c r="P4429" s="350"/>
      <c r="Q4429" s="349"/>
      <c r="R4429" s="349"/>
      <c r="S4429" s="349"/>
      <c r="T4429" s="349"/>
    </row>
    <row r="4430" spans="13:20" x14ac:dyDescent="0.25">
      <c r="M4430" s="349"/>
      <c r="N4430" s="349"/>
      <c r="O4430" s="349"/>
      <c r="P4430" s="350"/>
      <c r="Q4430" s="349"/>
      <c r="R4430" s="349"/>
      <c r="S4430" s="349"/>
      <c r="T4430" s="349"/>
    </row>
    <row r="4431" spans="13:20" x14ac:dyDescent="0.25">
      <c r="M4431" s="349"/>
      <c r="N4431" s="349"/>
      <c r="O4431" s="349"/>
      <c r="P4431" s="350"/>
      <c r="Q4431" s="349"/>
      <c r="R4431" s="349"/>
      <c r="S4431" s="349"/>
      <c r="T4431" s="349"/>
    </row>
    <row r="4432" spans="13:20" x14ac:dyDescent="0.25">
      <c r="M4432" s="349"/>
      <c r="N4432" s="349"/>
      <c r="O4432" s="349"/>
      <c r="P4432" s="350"/>
      <c r="Q4432" s="349"/>
      <c r="R4432" s="349"/>
      <c r="S4432" s="349"/>
      <c r="T4432" s="349"/>
    </row>
    <row r="4433" spans="13:20" x14ac:dyDescent="0.25">
      <c r="M4433" s="349"/>
      <c r="N4433" s="349"/>
      <c r="O4433" s="349"/>
      <c r="P4433" s="350"/>
      <c r="Q4433" s="349"/>
      <c r="R4433" s="349"/>
      <c r="S4433" s="349"/>
      <c r="T4433" s="349"/>
    </row>
    <row r="4434" spans="13:20" x14ac:dyDescent="0.25">
      <c r="M4434" s="349"/>
      <c r="N4434" s="349"/>
      <c r="O4434" s="349"/>
      <c r="P4434" s="350"/>
      <c r="Q4434" s="349"/>
      <c r="R4434" s="349"/>
      <c r="S4434" s="349"/>
      <c r="T4434" s="349"/>
    </row>
    <row r="4435" spans="13:20" x14ac:dyDescent="0.25">
      <c r="M4435" s="349"/>
      <c r="N4435" s="349"/>
      <c r="O4435" s="349"/>
      <c r="P4435" s="350"/>
      <c r="Q4435" s="349"/>
      <c r="R4435" s="349"/>
      <c r="S4435" s="349"/>
      <c r="T4435" s="349"/>
    </row>
    <row r="4436" spans="13:20" x14ac:dyDescent="0.25">
      <c r="M4436" s="349"/>
      <c r="N4436" s="349"/>
      <c r="O4436" s="349"/>
      <c r="P4436" s="350"/>
      <c r="Q4436" s="349"/>
      <c r="R4436" s="349"/>
      <c r="S4436" s="349"/>
      <c r="T4436" s="349"/>
    </row>
    <row r="4437" spans="13:20" x14ac:dyDescent="0.25">
      <c r="M4437" s="349"/>
      <c r="N4437" s="349"/>
      <c r="O4437" s="349"/>
      <c r="P4437" s="350"/>
      <c r="Q4437" s="349"/>
      <c r="R4437" s="349"/>
      <c r="S4437" s="349"/>
      <c r="T4437" s="349"/>
    </row>
    <row r="4438" spans="13:20" x14ac:dyDescent="0.25">
      <c r="M4438" s="349"/>
      <c r="N4438" s="349"/>
      <c r="O4438" s="349"/>
      <c r="P4438" s="350"/>
      <c r="Q4438" s="349"/>
      <c r="R4438" s="349"/>
      <c r="S4438" s="349"/>
      <c r="T4438" s="349"/>
    </row>
    <row r="4439" spans="13:20" x14ac:dyDescent="0.25">
      <c r="M4439" s="349"/>
      <c r="N4439" s="349"/>
      <c r="O4439" s="349"/>
      <c r="P4439" s="350"/>
      <c r="Q4439" s="349"/>
      <c r="R4439" s="349"/>
      <c r="S4439" s="349"/>
      <c r="T4439" s="349"/>
    </row>
    <row r="4440" spans="13:20" x14ac:dyDescent="0.25">
      <c r="M4440" s="349"/>
      <c r="N4440" s="349"/>
      <c r="O4440" s="349"/>
      <c r="P4440" s="350"/>
      <c r="Q4440" s="349"/>
      <c r="R4440" s="349"/>
      <c r="S4440" s="349"/>
      <c r="T4440" s="349"/>
    </row>
    <row r="4441" spans="13:20" x14ac:dyDescent="0.25">
      <c r="M4441" s="349"/>
      <c r="N4441" s="349"/>
      <c r="O4441" s="349"/>
      <c r="P4441" s="350"/>
      <c r="Q4441" s="349"/>
      <c r="R4441" s="349"/>
      <c r="S4441" s="349"/>
      <c r="T4441" s="349"/>
    </row>
    <row r="4442" spans="13:20" x14ac:dyDescent="0.25">
      <c r="M4442" s="349"/>
      <c r="N4442" s="349"/>
      <c r="O4442" s="349"/>
      <c r="P4442" s="350"/>
      <c r="Q4442" s="349"/>
      <c r="R4442" s="349"/>
      <c r="S4442" s="349"/>
      <c r="T4442" s="349"/>
    </row>
    <row r="4443" spans="13:20" x14ac:dyDescent="0.25">
      <c r="M4443" s="349"/>
      <c r="N4443" s="349"/>
      <c r="O4443" s="349"/>
      <c r="P4443" s="350"/>
      <c r="Q4443" s="349"/>
      <c r="R4443" s="349"/>
      <c r="S4443" s="349"/>
      <c r="T4443" s="349"/>
    </row>
    <row r="4444" spans="13:20" x14ac:dyDescent="0.25">
      <c r="M4444" s="349"/>
      <c r="N4444" s="349"/>
      <c r="O4444" s="349"/>
      <c r="P4444" s="350"/>
      <c r="Q4444" s="349"/>
      <c r="R4444" s="349"/>
      <c r="S4444" s="349"/>
      <c r="T4444" s="349"/>
    </row>
    <row r="4445" spans="13:20" x14ac:dyDescent="0.25">
      <c r="M4445" s="349"/>
      <c r="N4445" s="349"/>
      <c r="O4445" s="349"/>
      <c r="P4445" s="350"/>
      <c r="Q4445" s="349"/>
      <c r="R4445" s="349"/>
      <c r="S4445" s="349"/>
      <c r="T4445" s="349"/>
    </row>
    <row r="4446" spans="13:20" x14ac:dyDescent="0.25">
      <c r="M4446" s="349"/>
      <c r="N4446" s="349"/>
      <c r="O4446" s="349"/>
      <c r="P4446" s="350"/>
      <c r="Q4446" s="349"/>
      <c r="R4446" s="349"/>
      <c r="S4446" s="349"/>
      <c r="T4446" s="349"/>
    </row>
    <row r="4447" spans="13:20" x14ac:dyDescent="0.25">
      <c r="M4447" s="349"/>
      <c r="N4447" s="349"/>
      <c r="O4447" s="349"/>
      <c r="P4447" s="350"/>
      <c r="Q4447" s="349"/>
      <c r="R4447" s="349"/>
      <c r="S4447" s="349"/>
      <c r="T4447" s="349"/>
    </row>
    <row r="4448" spans="13:20" x14ac:dyDescent="0.25">
      <c r="M4448" s="349"/>
      <c r="N4448" s="349"/>
      <c r="O4448" s="349"/>
      <c r="P4448" s="350"/>
      <c r="Q4448" s="349"/>
      <c r="R4448" s="349"/>
      <c r="S4448" s="349"/>
      <c r="T4448" s="349"/>
    </row>
    <row r="4449" spans="13:20" x14ac:dyDescent="0.25">
      <c r="M4449" s="349"/>
      <c r="N4449" s="349"/>
      <c r="O4449" s="349"/>
      <c r="P4449" s="350"/>
      <c r="Q4449" s="349"/>
      <c r="R4449" s="349"/>
      <c r="S4449" s="349"/>
      <c r="T4449" s="349"/>
    </row>
    <row r="4450" spans="13:20" x14ac:dyDescent="0.25">
      <c r="M4450" s="349"/>
      <c r="N4450" s="349"/>
      <c r="O4450" s="349"/>
      <c r="P4450" s="350"/>
      <c r="Q4450" s="349"/>
      <c r="R4450" s="349"/>
      <c r="S4450" s="349"/>
      <c r="T4450" s="349"/>
    </row>
    <row r="4451" spans="13:20" x14ac:dyDescent="0.25">
      <c r="M4451" s="349"/>
      <c r="N4451" s="349"/>
      <c r="O4451" s="349"/>
      <c r="P4451" s="350"/>
      <c r="Q4451" s="349"/>
      <c r="R4451" s="349"/>
      <c r="S4451" s="349"/>
      <c r="T4451" s="349"/>
    </row>
    <row r="4452" spans="13:20" x14ac:dyDescent="0.25">
      <c r="M4452" s="349"/>
      <c r="N4452" s="349"/>
      <c r="O4452" s="349"/>
      <c r="P4452" s="350"/>
      <c r="Q4452" s="349"/>
      <c r="R4452" s="349"/>
      <c r="S4452" s="349"/>
      <c r="T4452" s="349"/>
    </row>
    <row r="4453" spans="13:20" x14ac:dyDescent="0.25">
      <c r="M4453" s="349"/>
      <c r="N4453" s="349"/>
      <c r="O4453" s="349"/>
      <c r="P4453" s="350"/>
      <c r="Q4453" s="349"/>
      <c r="R4453" s="349"/>
      <c r="S4453" s="349"/>
      <c r="T4453" s="349"/>
    </row>
    <row r="4454" spans="13:20" x14ac:dyDescent="0.25">
      <c r="M4454" s="349"/>
      <c r="N4454" s="349"/>
      <c r="O4454" s="349"/>
      <c r="P4454" s="350"/>
      <c r="Q4454" s="349"/>
      <c r="R4454" s="349"/>
      <c r="S4454" s="349"/>
      <c r="T4454" s="349"/>
    </row>
    <row r="4455" spans="13:20" x14ac:dyDescent="0.25">
      <c r="M4455" s="349"/>
      <c r="N4455" s="349"/>
      <c r="O4455" s="349"/>
      <c r="P4455" s="350"/>
      <c r="Q4455" s="349"/>
      <c r="R4455" s="349"/>
      <c r="S4455" s="349"/>
      <c r="T4455" s="349"/>
    </row>
    <row r="4456" spans="13:20" x14ac:dyDescent="0.25">
      <c r="M4456" s="349"/>
      <c r="N4456" s="349"/>
      <c r="O4456" s="349"/>
      <c r="P4456" s="350"/>
      <c r="Q4456" s="349"/>
      <c r="R4456" s="349"/>
      <c r="S4456" s="349"/>
      <c r="T4456" s="349"/>
    </row>
    <row r="4457" spans="13:20" x14ac:dyDescent="0.25">
      <c r="M4457" s="349"/>
      <c r="N4457" s="349"/>
      <c r="O4457" s="349"/>
      <c r="P4457" s="350"/>
      <c r="Q4457" s="349"/>
      <c r="R4457" s="349"/>
      <c r="S4457" s="349"/>
      <c r="T4457" s="349"/>
    </row>
    <row r="4458" spans="13:20" x14ac:dyDescent="0.25">
      <c r="M4458" s="349"/>
      <c r="N4458" s="349"/>
      <c r="O4458" s="349"/>
      <c r="P4458" s="350"/>
      <c r="Q4458" s="349"/>
      <c r="R4458" s="349"/>
      <c r="S4458" s="349"/>
      <c r="T4458" s="349"/>
    </row>
    <row r="4459" spans="13:20" x14ac:dyDescent="0.25">
      <c r="M4459" s="349"/>
      <c r="N4459" s="349"/>
      <c r="O4459" s="349"/>
      <c r="P4459" s="350"/>
      <c r="Q4459" s="349"/>
      <c r="R4459" s="349"/>
      <c r="S4459" s="349"/>
      <c r="T4459" s="349"/>
    </row>
    <row r="4460" spans="13:20" x14ac:dyDescent="0.25">
      <c r="M4460" s="349"/>
      <c r="N4460" s="349"/>
      <c r="O4460" s="349"/>
      <c r="P4460" s="350"/>
      <c r="Q4460" s="349"/>
      <c r="R4460" s="349"/>
      <c r="S4460" s="349"/>
      <c r="T4460" s="349"/>
    </row>
    <row r="4461" spans="13:20" x14ac:dyDescent="0.25">
      <c r="M4461" s="349"/>
      <c r="N4461" s="349"/>
      <c r="O4461" s="349"/>
      <c r="P4461" s="350"/>
      <c r="Q4461" s="349"/>
      <c r="R4461" s="349"/>
      <c r="S4461" s="349"/>
      <c r="T4461" s="349"/>
    </row>
    <row r="4462" spans="13:20" x14ac:dyDescent="0.25">
      <c r="M4462" s="349"/>
      <c r="N4462" s="349"/>
      <c r="O4462" s="349"/>
      <c r="P4462" s="350"/>
      <c r="Q4462" s="349"/>
      <c r="R4462" s="349"/>
      <c r="S4462" s="349"/>
      <c r="T4462" s="349"/>
    </row>
    <row r="4463" spans="13:20" x14ac:dyDescent="0.25">
      <c r="M4463" s="349"/>
      <c r="N4463" s="349"/>
      <c r="O4463" s="349"/>
      <c r="P4463" s="350"/>
      <c r="Q4463" s="349"/>
      <c r="R4463" s="349"/>
      <c r="S4463" s="349"/>
      <c r="T4463" s="349"/>
    </row>
    <row r="4464" spans="13:20" x14ac:dyDescent="0.25">
      <c r="M4464" s="349"/>
      <c r="N4464" s="349"/>
      <c r="O4464" s="349"/>
      <c r="P4464" s="350"/>
      <c r="Q4464" s="349"/>
      <c r="R4464" s="349"/>
      <c r="S4464" s="349"/>
      <c r="T4464" s="349"/>
    </row>
    <row r="4465" spans="13:20" x14ac:dyDescent="0.25">
      <c r="M4465" s="349"/>
      <c r="N4465" s="349"/>
      <c r="O4465" s="349"/>
      <c r="P4465" s="350"/>
      <c r="Q4465" s="349"/>
      <c r="R4465" s="349"/>
      <c r="S4465" s="349"/>
      <c r="T4465" s="349"/>
    </row>
    <row r="4466" spans="13:20" x14ac:dyDescent="0.25">
      <c r="M4466" s="349"/>
      <c r="N4466" s="349"/>
      <c r="O4466" s="349"/>
      <c r="P4466" s="350"/>
      <c r="Q4466" s="349"/>
      <c r="R4466" s="349"/>
      <c r="S4466" s="349"/>
      <c r="T4466" s="349"/>
    </row>
    <row r="4467" spans="13:20" x14ac:dyDescent="0.25">
      <c r="M4467" s="349"/>
      <c r="N4467" s="349"/>
      <c r="O4467" s="349"/>
      <c r="P4467" s="350"/>
      <c r="Q4467" s="349"/>
      <c r="R4467" s="349"/>
      <c r="S4467" s="349"/>
      <c r="T4467" s="349"/>
    </row>
    <row r="4468" spans="13:20" x14ac:dyDescent="0.25">
      <c r="M4468" s="349"/>
      <c r="N4468" s="349"/>
      <c r="O4468" s="349"/>
      <c r="P4468" s="350"/>
      <c r="Q4468" s="349"/>
      <c r="R4468" s="349"/>
      <c r="S4468" s="349"/>
      <c r="T4468" s="349"/>
    </row>
    <row r="4469" spans="13:20" x14ac:dyDescent="0.25">
      <c r="M4469" s="349"/>
      <c r="N4469" s="349"/>
      <c r="O4469" s="349"/>
      <c r="P4469" s="350"/>
      <c r="Q4469" s="349"/>
      <c r="R4469" s="349"/>
      <c r="S4469" s="349"/>
      <c r="T4469" s="349"/>
    </row>
    <row r="4470" spans="13:20" x14ac:dyDescent="0.25">
      <c r="M4470" s="349"/>
      <c r="N4470" s="349"/>
      <c r="O4470" s="349"/>
      <c r="P4470" s="350"/>
      <c r="Q4470" s="349"/>
      <c r="R4470" s="349"/>
      <c r="S4470" s="349"/>
      <c r="T4470" s="349"/>
    </row>
    <row r="4471" spans="13:20" x14ac:dyDescent="0.25">
      <c r="M4471" s="349"/>
      <c r="N4471" s="349"/>
      <c r="O4471" s="349"/>
      <c r="P4471" s="350"/>
      <c r="Q4471" s="349"/>
      <c r="R4471" s="349"/>
      <c r="S4471" s="349"/>
      <c r="T4471" s="349"/>
    </row>
    <row r="4472" spans="13:20" x14ac:dyDescent="0.25">
      <c r="M4472" s="349"/>
      <c r="N4472" s="349"/>
      <c r="O4472" s="349"/>
      <c r="P4472" s="350"/>
      <c r="Q4472" s="349"/>
      <c r="R4472" s="349"/>
      <c r="S4472" s="349"/>
      <c r="T4472" s="349"/>
    </row>
    <row r="4473" spans="13:20" x14ac:dyDescent="0.25">
      <c r="M4473" s="349"/>
      <c r="N4473" s="349"/>
      <c r="O4473" s="349"/>
      <c r="P4473" s="350"/>
      <c r="Q4473" s="349"/>
      <c r="R4473" s="349"/>
      <c r="S4473" s="349"/>
      <c r="T4473" s="349"/>
    </row>
    <row r="4474" spans="13:20" x14ac:dyDescent="0.25">
      <c r="M4474" s="349"/>
      <c r="N4474" s="349"/>
      <c r="O4474" s="349"/>
      <c r="P4474" s="350"/>
      <c r="Q4474" s="349"/>
      <c r="R4474" s="349"/>
      <c r="S4474" s="349"/>
      <c r="T4474" s="349"/>
    </row>
    <row r="4475" spans="13:20" x14ac:dyDescent="0.25">
      <c r="M4475" s="349"/>
      <c r="N4475" s="349"/>
      <c r="O4475" s="349"/>
      <c r="P4475" s="350"/>
      <c r="Q4475" s="349"/>
      <c r="R4475" s="349"/>
      <c r="S4475" s="349"/>
      <c r="T4475" s="349"/>
    </row>
    <row r="4476" spans="13:20" x14ac:dyDescent="0.25">
      <c r="M4476" s="349"/>
      <c r="N4476" s="349"/>
      <c r="O4476" s="349"/>
      <c r="P4476" s="350"/>
      <c r="Q4476" s="349"/>
      <c r="R4476" s="349"/>
      <c r="S4476" s="349"/>
      <c r="T4476" s="349"/>
    </row>
    <row r="4477" spans="13:20" x14ac:dyDescent="0.25">
      <c r="M4477" s="349"/>
      <c r="N4477" s="349"/>
      <c r="O4477" s="349"/>
      <c r="P4477" s="350"/>
      <c r="Q4477" s="349"/>
      <c r="R4477" s="349"/>
      <c r="S4477" s="349"/>
      <c r="T4477" s="349"/>
    </row>
    <row r="4478" spans="13:20" x14ac:dyDescent="0.25">
      <c r="M4478" s="349"/>
      <c r="N4478" s="349"/>
      <c r="O4478" s="349"/>
      <c r="P4478" s="350"/>
      <c r="Q4478" s="349"/>
      <c r="R4478" s="349"/>
      <c r="S4478" s="349"/>
      <c r="T4478" s="349"/>
    </row>
    <row r="4479" spans="13:20" x14ac:dyDescent="0.25">
      <c r="M4479" s="349"/>
      <c r="N4479" s="349"/>
      <c r="O4479" s="349"/>
      <c r="P4479" s="350"/>
      <c r="Q4479" s="349"/>
      <c r="R4479" s="349"/>
      <c r="S4479" s="349"/>
      <c r="T4479" s="349"/>
    </row>
    <row r="4480" spans="13:20" x14ac:dyDescent="0.25">
      <c r="M4480" s="349"/>
      <c r="N4480" s="349"/>
      <c r="O4480" s="349"/>
      <c r="P4480" s="350"/>
      <c r="Q4480" s="349"/>
      <c r="R4480" s="349"/>
      <c r="S4480" s="349"/>
      <c r="T4480" s="349"/>
    </row>
    <row r="4481" spans="13:20" x14ac:dyDescent="0.25">
      <c r="M4481" s="349"/>
      <c r="N4481" s="349"/>
      <c r="O4481" s="349"/>
      <c r="P4481" s="350"/>
      <c r="Q4481" s="349"/>
      <c r="R4481" s="349"/>
      <c r="S4481" s="349"/>
      <c r="T4481" s="349"/>
    </row>
    <row r="4482" spans="13:20" x14ac:dyDescent="0.25">
      <c r="M4482" s="349"/>
      <c r="N4482" s="349"/>
      <c r="O4482" s="349"/>
      <c r="P4482" s="350"/>
      <c r="Q4482" s="349"/>
      <c r="R4482" s="349"/>
      <c r="S4482" s="349"/>
      <c r="T4482" s="349"/>
    </row>
    <row r="4483" spans="13:20" x14ac:dyDescent="0.25">
      <c r="M4483" s="349"/>
      <c r="N4483" s="349"/>
      <c r="O4483" s="349"/>
      <c r="P4483" s="350"/>
      <c r="Q4483" s="349"/>
      <c r="R4483" s="349"/>
      <c r="S4483" s="349"/>
      <c r="T4483" s="349"/>
    </row>
    <row r="4484" spans="13:20" x14ac:dyDescent="0.25">
      <c r="M4484" s="349"/>
      <c r="N4484" s="349"/>
      <c r="O4484" s="349"/>
      <c r="P4484" s="350"/>
      <c r="Q4484" s="349"/>
      <c r="R4484" s="349"/>
      <c r="S4484" s="349"/>
      <c r="T4484" s="349"/>
    </row>
    <row r="4485" spans="13:20" x14ac:dyDescent="0.25">
      <c r="M4485" s="349"/>
      <c r="N4485" s="349"/>
      <c r="O4485" s="349"/>
      <c r="P4485" s="350"/>
      <c r="Q4485" s="349"/>
      <c r="R4485" s="349"/>
      <c r="S4485" s="349"/>
      <c r="T4485" s="349"/>
    </row>
    <row r="4486" spans="13:20" x14ac:dyDescent="0.25">
      <c r="M4486" s="349"/>
      <c r="N4486" s="349"/>
      <c r="O4486" s="349"/>
      <c r="P4486" s="350"/>
      <c r="Q4486" s="349"/>
      <c r="R4486" s="349"/>
      <c r="S4486" s="349"/>
      <c r="T4486" s="349"/>
    </row>
    <row r="4487" spans="13:20" x14ac:dyDescent="0.25">
      <c r="M4487" s="349"/>
      <c r="N4487" s="349"/>
      <c r="O4487" s="349"/>
      <c r="P4487" s="350"/>
      <c r="Q4487" s="349"/>
      <c r="R4487" s="349"/>
      <c r="S4487" s="349"/>
      <c r="T4487" s="349"/>
    </row>
    <row r="4488" spans="13:20" x14ac:dyDescent="0.25">
      <c r="M4488" s="349"/>
      <c r="N4488" s="349"/>
      <c r="O4488" s="349"/>
      <c r="P4488" s="350"/>
      <c r="Q4488" s="349"/>
      <c r="R4488" s="349"/>
      <c r="S4488" s="349"/>
      <c r="T4488" s="349"/>
    </row>
    <row r="4489" spans="13:20" x14ac:dyDescent="0.25">
      <c r="M4489" s="349"/>
      <c r="N4489" s="349"/>
      <c r="O4489" s="349"/>
      <c r="P4489" s="350"/>
      <c r="Q4489" s="349"/>
      <c r="R4489" s="349"/>
      <c r="S4489" s="349"/>
      <c r="T4489" s="349"/>
    </row>
    <row r="4490" spans="13:20" x14ac:dyDescent="0.25">
      <c r="M4490" s="349"/>
      <c r="N4490" s="349"/>
      <c r="O4490" s="349"/>
      <c r="P4490" s="350"/>
      <c r="Q4490" s="349"/>
      <c r="R4490" s="349"/>
      <c r="S4490" s="349"/>
      <c r="T4490" s="349"/>
    </row>
    <row r="4491" spans="13:20" x14ac:dyDescent="0.25">
      <c r="M4491" s="349"/>
      <c r="N4491" s="349"/>
      <c r="O4491" s="349"/>
      <c r="P4491" s="350"/>
      <c r="Q4491" s="349"/>
      <c r="R4491" s="349"/>
      <c r="S4491" s="349"/>
      <c r="T4491" s="349"/>
    </row>
    <row r="4492" spans="13:20" x14ac:dyDescent="0.25">
      <c r="M4492" s="349"/>
      <c r="N4492" s="349"/>
      <c r="O4492" s="349"/>
      <c r="P4492" s="350"/>
      <c r="Q4492" s="349"/>
      <c r="R4492" s="349"/>
      <c r="S4492" s="349"/>
      <c r="T4492" s="349"/>
    </row>
    <row r="4493" spans="13:20" x14ac:dyDescent="0.25">
      <c r="M4493" s="349"/>
      <c r="N4493" s="349"/>
      <c r="O4493" s="349"/>
      <c r="P4493" s="350"/>
      <c r="Q4493" s="349"/>
      <c r="R4493" s="349"/>
      <c r="S4493" s="349"/>
      <c r="T4493" s="349"/>
    </row>
    <row r="4494" spans="13:20" x14ac:dyDescent="0.25">
      <c r="M4494" s="349"/>
      <c r="N4494" s="349"/>
      <c r="O4494" s="349"/>
      <c r="P4494" s="350"/>
      <c r="Q4494" s="349"/>
      <c r="R4494" s="349"/>
      <c r="S4494" s="349"/>
      <c r="T4494" s="349"/>
    </row>
    <row r="4495" spans="13:20" x14ac:dyDescent="0.25">
      <c r="M4495" s="349"/>
      <c r="N4495" s="349"/>
      <c r="O4495" s="349"/>
      <c r="P4495" s="350"/>
      <c r="Q4495" s="349"/>
      <c r="R4495" s="349"/>
      <c r="S4495" s="349"/>
      <c r="T4495" s="349"/>
    </row>
    <row r="4496" spans="13:20" x14ac:dyDescent="0.25">
      <c r="M4496" s="349"/>
      <c r="N4496" s="349"/>
      <c r="O4496" s="349"/>
      <c r="P4496" s="350"/>
      <c r="Q4496" s="349"/>
      <c r="R4496" s="349"/>
      <c r="S4496" s="349"/>
      <c r="T4496" s="349"/>
    </row>
    <row r="4497" spans="13:20" x14ac:dyDescent="0.25">
      <c r="M4497" s="349"/>
      <c r="N4497" s="349"/>
      <c r="O4497" s="349"/>
      <c r="P4497" s="350"/>
      <c r="Q4497" s="349"/>
      <c r="R4497" s="349"/>
      <c r="S4497" s="349"/>
      <c r="T4497" s="349"/>
    </row>
    <row r="4498" spans="13:20" x14ac:dyDescent="0.25">
      <c r="M4498" s="349"/>
      <c r="N4498" s="349"/>
      <c r="O4498" s="349"/>
      <c r="P4498" s="350"/>
      <c r="Q4498" s="349"/>
      <c r="R4498" s="349"/>
      <c r="S4498" s="349"/>
      <c r="T4498" s="349"/>
    </row>
    <row r="4499" spans="13:20" x14ac:dyDescent="0.25">
      <c r="M4499" s="349"/>
      <c r="N4499" s="349"/>
      <c r="O4499" s="349"/>
      <c r="P4499" s="350"/>
      <c r="Q4499" s="349"/>
      <c r="R4499" s="349"/>
      <c r="S4499" s="349"/>
      <c r="T4499" s="349"/>
    </row>
    <row r="4500" spans="13:20" x14ac:dyDescent="0.25">
      <c r="M4500" s="349"/>
      <c r="N4500" s="349"/>
      <c r="O4500" s="349"/>
      <c r="P4500" s="350"/>
      <c r="Q4500" s="349"/>
      <c r="R4500" s="349"/>
      <c r="S4500" s="349"/>
      <c r="T4500" s="349"/>
    </row>
    <row r="4501" spans="13:20" x14ac:dyDescent="0.25">
      <c r="M4501" s="349"/>
      <c r="N4501" s="349"/>
      <c r="O4501" s="349"/>
      <c r="P4501" s="350"/>
      <c r="Q4501" s="349"/>
      <c r="R4501" s="349"/>
      <c r="S4501" s="349"/>
      <c r="T4501" s="349"/>
    </row>
    <row r="4502" spans="13:20" x14ac:dyDescent="0.25">
      <c r="M4502" s="349"/>
      <c r="N4502" s="349"/>
      <c r="O4502" s="349"/>
      <c r="P4502" s="350"/>
      <c r="Q4502" s="349"/>
      <c r="R4502" s="349"/>
      <c r="S4502" s="349"/>
      <c r="T4502" s="349"/>
    </row>
    <row r="4503" spans="13:20" x14ac:dyDescent="0.25">
      <c r="M4503" s="349"/>
      <c r="N4503" s="349"/>
      <c r="O4503" s="349"/>
      <c r="P4503" s="350"/>
      <c r="Q4503" s="349"/>
      <c r="R4503" s="349"/>
      <c r="S4503" s="349"/>
      <c r="T4503" s="349"/>
    </row>
    <row r="4504" spans="13:20" x14ac:dyDescent="0.25">
      <c r="M4504" s="349"/>
      <c r="N4504" s="349"/>
      <c r="O4504" s="349"/>
      <c r="P4504" s="350"/>
      <c r="Q4504" s="349"/>
      <c r="R4504" s="349"/>
      <c r="S4504" s="349"/>
      <c r="T4504" s="349"/>
    </row>
    <row r="4505" spans="13:20" x14ac:dyDescent="0.25">
      <c r="M4505" s="349"/>
      <c r="N4505" s="349"/>
      <c r="O4505" s="349"/>
      <c r="P4505" s="350"/>
      <c r="Q4505" s="349"/>
      <c r="R4505" s="349"/>
      <c r="S4505" s="349"/>
      <c r="T4505" s="349"/>
    </row>
    <row r="4506" spans="13:20" x14ac:dyDescent="0.25">
      <c r="M4506" s="349"/>
      <c r="N4506" s="349"/>
      <c r="O4506" s="349"/>
      <c r="P4506" s="350"/>
      <c r="Q4506" s="349"/>
      <c r="R4506" s="349"/>
      <c r="S4506" s="349"/>
      <c r="T4506" s="349"/>
    </row>
    <row r="4507" spans="13:20" x14ac:dyDescent="0.25">
      <c r="M4507" s="349"/>
      <c r="N4507" s="349"/>
      <c r="O4507" s="349"/>
      <c r="P4507" s="350"/>
      <c r="Q4507" s="349"/>
      <c r="R4507" s="349"/>
      <c r="S4507" s="349"/>
      <c r="T4507" s="349"/>
    </row>
    <row r="4508" spans="13:20" x14ac:dyDescent="0.25">
      <c r="M4508" s="349"/>
      <c r="N4508" s="349"/>
      <c r="O4508" s="349"/>
      <c r="P4508" s="350"/>
      <c r="Q4508" s="349"/>
      <c r="R4508" s="349"/>
      <c r="S4508" s="349"/>
      <c r="T4508" s="349"/>
    </row>
    <row r="4509" spans="13:20" x14ac:dyDescent="0.25">
      <c r="M4509" s="349"/>
      <c r="N4509" s="349"/>
      <c r="O4509" s="349"/>
      <c r="P4509" s="350"/>
      <c r="Q4509" s="349"/>
      <c r="R4509" s="349"/>
      <c r="S4509" s="349"/>
      <c r="T4509" s="349"/>
    </row>
    <row r="4510" spans="13:20" x14ac:dyDescent="0.25">
      <c r="M4510" s="349"/>
      <c r="N4510" s="349"/>
      <c r="O4510" s="349"/>
      <c r="P4510" s="350"/>
      <c r="Q4510" s="349"/>
      <c r="R4510" s="349"/>
      <c r="S4510" s="349"/>
      <c r="T4510" s="349"/>
    </row>
    <row r="4511" spans="13:20" x14ac:dyDescent="0.25">
      <c r="M4511" s="349"/>
      <c r="N4511" s="349"/>
      <c r="O4511" s="349"/>
      <c r="P4511" s="350"/>
      <c r="Q4511" s="349"/>
      <c r="R4511" s="349"/>
      <c r="S4511" s="349"/>
      <c r="T4511" s="349"/>
    </row>
    <row r="4512" spans="13:20" x14ac:dyDescent="0.25">
      <c r="M4512" s="349"/>
      <c r="N4512" s="349"/>
      <c r="O4512" s="349"/>
      <c r="P4512" s="350"/>
      <c r="Q4512" s="349"/>
      <c r="R4512" s="349"/>
      <c r="S4512" s="349"/>
      <c r="T4512" s="349"/>
    </row>
    <row r="4513" spans="13:20" x14ac:dyDescent="0.25">
      <c r="M4513" s="349"/>
      <c r="N4513" s="349"/>
      <c r="O4513" s="349"/>
      <c r="P4513" s="350"/>
      <c r="Q4513" s="349"/>
      <c r="R4513" s="349"/>
      <c r="S4513" s="349"/>
      <c r="T4513" s="349"/>
    </row>
    <row r="4514" spans="13:20" x14ac:dyDescent="0.25">
      <c r="M4514" s="349"/>
      <c r="N4514" s="349"/>
      <c r="O4514" s="349"/>
      <c r="P4514" s="350"/>
      <c r="Q4514" s="349"/>
      <c r="R4514" s="349"/>
      <c r="S4514" s="349"/>
      <c r="T4514" s="349"/>
    </row>
    <row r="4515" spans="13:20" x14ac:dyDescent="0.25">
      <c r="M4515" s="349"/>
      <c r="N4515" s="349"/>
      <c r="O4515" s="349"/>
      <c r="P4515" s="350"/>
      <c r="Q4515" s="349"/>
      <c r="R4515" s="349"/>
      <c r="S4515" s="349"/>
      <c r="T4515" s="349"/>
    </row>
    <row r="4516" spans="13:20" x14ac:dyDescent="0.25">
      <c r="M4516" s="349"/>
      <c r="N4516" s="349"/>
      <c r="O4516" s="349"/>
      <c r="P4516" s="350"/>
      <c r="Q4516" s="349"/>
      <c r="R4516" s="349"/>
      <c r="S4516" s="349"/>
      <c r="T4516" s="349"/>
    </row>
    <row r="4517" spans="13:20" x14ac:dyDescent="0.25">
      <c r="M4517" s="349"/>
      <c r="N4517" s="349"/>
      <c r="O4517" s="349"/>
      <c r="P4517" s="350"/>
      <c r="Q4517" s="349"/>
      <c r="R4517" s="349"/>
      <c r="S4517" s="349"/>
      <c r="T4517" s="349"/>
    </row>
    <row r="4518" spans="13:20" x14ac:dyDescent="0.25">
      <c r="M4518" s="349"/>
      <c r="N4518" s="349"/>
      <c r="O4518" s="349"/>
      <c r="P4518" s="350"/>
      <c r="Q4518" s="349"/>
      <c r="R4518" s="349"/>
      <c r="S4518" s="349"/>
      <c r="T4518" s="349"/>
    </row>
    <row r="4519" spans="13:20" x14ac:dyDescent="0.25">
      <c r="M4519" s="349"/>
      <c r="N4519" s="349"/>
      <c r="O4519" s="349"/>
      <c r="P4519" s="350"/>
      <c r="Q4519" s="349"/>
      <c r="R4519" s="349"/>
      <c r="S4519" s="349"/>
      <c r="T4519" s="349"/>
    </row>
    <row r="4520" spans="13:20" x14ac:dyDescent="0.25">
      <c r="M4520" s="349"/>
      <c r="N4520" s="349"/>
      <c r="O4520" s="349"/>
      <c r="P4520" s="350"/>
      <c r="Q4520" s="349"/>
      <c r="R4520" s="349"/>
      <c r="S4520" s="349"/>
      <c r="T4520" s="349"/>
    </row>
    <row r="4521" spans="13:20" x14ac:dyDescent="0.25">
      <c r="M4521" s="349"/>
      <c r="N4521" s="349"/>
      <c r="O4521" s="349"/>
      <c r="P4521" s="350"/>
      <c r="Q4521" s="349"/>
      <c r="R4521" s="349"/>
      <c r="S4521" s="349"/>
      <c r="T4521" s="349"/>
    </row>
    <row r="4522" spans="13:20" x14ac:dyDescent="0.25">
      <c r="M4522" s="349"/>
      <c r="N4522" s="349"/>
      <c r="O4522" s="349"/>
      <c r="P4522" s="350"/>
      <c r="Q4522" s="349"/>
      <c r="R4522" s="349"/>
      <c r="S4522" s="349"/>
      <c r="T4522" s="349"/>
    </row>
    <row r="4523" spans="13:20" x14ac:dyDescent="0.25">
      <c r="M4523" s="349"/>
      <c r="N4523" s="349"/>
      <c r="O4523" s="349"/>
      <c r="P4523" s="350"/>
      <c r="Q4523" s="349"/>
      <c r="R4523" s="349"/>
      <c r="S4523" s="349"/>
      <c r="T4523" s="349"/>
    </row>
    <row r="4524" spans="13:20" x14ac:dyDescent="0.25">
      <c r="M4524" s="349"/>
      <c r="N4524" s="349"/>
      <c r="O4524" s="349"/>
      <c r="P4524" s="350"/>
      <c r="Q4524" s="349"/>
      <c r="R4524" s="349"/>
      <c r="S4524" s="349"/>
      <c r="T4524" s="349"/>
    </row>
    <row r="4525" spans="13:20" x14ac:dyDescent="0.25">
      <c r="M4525" s="349"/>
      <c r="N4525" s="349"/>
      <c r="O4525" s="349"/>
      <c r="P4525" s="350"/>
      <c r="Q4525" s="349"/>
      <c r="R4525" s="349"/>
      <c r="S4525" s="349"/>
      <c r="T4525" s="349"/>
    </row>
    <row r="4526" spans="13:20" x14ac:dyDescent="0.25">
      <c r="M4526" s="349"/>
      <c r="N4526" s="349"/>
      <c r="O4526" s="349"/>
      <c r="P4526" s="350"/>
      <c r="Q4526" s="349"/>
      <c r="R4526" s="349"/>
      <c r="S4526" s="349"/>
      <c r="T4526" s="349"/>
    </row>
    <row r="4527" spans="13:20" x14ac:dyDescent="0.25">
      <c r="M4527" s="349"/>
      <c r="N4527" s="349"/>
      <c r="O4527" s="349"/>
      <c r="P4527" s="350"/>
      <c r="Q4527" s="349"/>
      <c r="R4527" s="349"/>
      <c r="S4527" s="349"/>
      <c r="T4527" s="349"/>
    </row>
    <row r="4528" spans="13:20" x14ac:dyDescent="0.25">
      <c r="M4528" s="349"/>
      <c r="N4528" s="349"/>
      <c r="O4528" s="349"/>
      <c r="P4528" s="350"/>
      <c r="Q4528" s="349"/>
      <c r="R4528" s="349"/>
      <c r="S4528" s="349"/>
      <c r="T4528" s="349"/>
    </row>
    <row r="4529" spans="13:20" x14ac:dyDescent="0.25">
      <c r="M4529" s="349"/>
      <c r="N4529" s="349"/>
      <c r="O4529" s="349"/>
      <c r="P4529" s="350"/>
      <c r="Q4529" s="349"/>
      <c r="R4529" s="349"/>
      <c r="S4529" s="349"/>
      <c r="T4529" s="349"/>
    </row>
    <row r="4530" spans="13:20" x14ac:dyDescent="0.25">
      <c r="M4530" s="349"/>
      <c r="N4530" s="349"/>
      <c r="O4530" s="349"/>
      <c r="P4530" s="350"/>
      <c r="Q4530" s="349"/>
      <c r="R4530" s="349"/>
      <c r="S4530" s="349"/>
      <c r="T4530" s="349"/>
    </row>
    <row r="4531" spans="13:20" x14ac:dyDescent="0.25">
      <c r="M4531" s="349"/>
      <c r="N4531" s="349"/>
      <c r="O4531" s="349"/>
      <c r="P4531" s="350"/>
      <c r="Q4531" s="349"/>
      <c r="R4531" s="349"/>
      <c r="S4531" s="349"/>
      <c r="T4531" s="349"/>
    </row>
    <row r="4532" spans="13:20" x14ac:dyDescent="0.25">
      <c r="M4532" s="349"/>
      <c r="N4532" s="349"/>
      <c r="O4532" s="349"/>
      <c r="P4532" s="350"/>
      <c r="Q4532" s="349"/>
      <c r="R4532" s="349"/>
      <c r="S4532" s="349"/>
      <c r="T4532" s="349"/>
    </row>
    <row r="4533" spans="13:20" x14ac:dyDescent="0.25">
      <c r="M4533" s="349"/>
      <c r="N4533" s="349"/>
      <c r="O4533" s="349"/>
      <c r="P4533" s="350"/>
      <c r="Q4533" s="349"/>
      <c r="R4533" s="349"/>
      <c r="S4533" s="349"/>
      <c r="T4533" s="349"/>
    </row>
    <row r="4534" spans="13:20" x14ac:dyDescent="0.25">
      <c r="M4534" s="349"/>
      <c r="N4534" s="349"/>
      <c r="O4534" s="349"/>
      <c r="P4534" s="350"/>
      <c r="Q4534" s="349"/>
      <c r="R4534" s="349"/>
      <c r="S4534" s="349"/>
      <c r="T4534" s="349"/>
    </row>
    <row r="4535" spans="13:20" x14ac:dyDescent="0.25">
      <c r="M4535" s="349"/>
      <c r="N4535" s="349"/>
      <c r="O4535" s="349"/>
      <c r="P4535" s="350"/>
      <c r="Q4535" s="349"/>
      <c r="R4535" s="349"/>
      <c r="S4535" s="349"/>
      <c r="T4535" s="349"/>
    </row>
    <row r="4536" spans="13:20" x14ac:dyDescent="0.25">
      <c r="M4536" s="349"/>
      <c r="N4536" s="349"/>
      <c r="O4536" s="349"/>
      <c r="P4536" s="350"/>
      <c r="Q4536" s="349"/>
      <c r="R4536" s="349"/>
      <c r="S4536" s="349"/>
      <c r="T4536" s="349"/>
    </row>
    <row r="4537" spans="13:20" x14ac:dyDescent="0.25">
      <c r="M4537" s="349"/>
      <c r="N4537" s="349"/>
      <c r="O4537" s="349"/>
      <c r="P4537" s="350"/>
      <c r="Q4537" s="349"/>
      <c r="R4537" s="349"/>
      <c r="S4537" s="349"/>
      <c r="T4537" s="349"/>
    </row>
    <row r="4538" spans="13:20" x14ac:dyDescent="0.25">
      <c r="M4538" s="349"/>
      <c r="N4538" s="349"/>
      <c r="O4538" s="349"/>
      <c r="P4538" s="350"/>
      <c r="Q4538" s="349"/>
      <c r="R4538" s="349"/>
      <c r="S4538" s="349"/>
      <c r="T4538" s="349"/>
    </row>
    <row r="4539" spans="13:20" x14ac:dyDescent="0.25">
      <c r="M4539" s="349"/>
      <c r="N4539" s="349"/>
      <c r="O4539" s="349"/>
      <c r="P4539" s="350"/>
      <c r="Q4539" s="349"/>
      <c r="R4539" s="349"/>
      <c r="S4539" s="349"/>
      <c r="T4539" s="349"/>
    </row>
    <row r="4540" spans="13:20" x14ac:dyDescent="0.25">
      <c r="M4540" s="349"/>
      <c r="N4540" s="349"/>
      <c r="O4540" s="349"/>
      <c r="P4540" s="350"/>
      <c r="Q4540" s="349"/>
      <c r="R4540" s="349"/>
      <c r="S4540" s="349"/>
      <c r="T4540" s="349"/>
    </row>
    <row r="4541" spans="13:20" x14ac:dyDescent="0.25">
      <c r="M4541" s="349"/>
      <c r="N4541" s="349"/>
      <c r="O4541" s="349"/>
      <c r="P4541" s="350"/>
      <c r="Q4541" s="349"/>
      <c r="R4541" s="349"/>
      <c r="S4541" s="349"/>
      <c r="T4541" s="349"/>
    </row>
    <row r="4542" spans="13:20" x14ac:dyDescent="0.25">
      <c r="M4542" s="349"/>
      <c r="N4542" s="349"/>
      <c r="O4542" s="349"/>
      <c r="P4542" s="350"/>
      <c r="Q4542" s="349"/>
      <c r="R4542" s="349"/>
      <c r="S4542" s="349"/>
      <c r="T4542" s="349"/>
    </row>
    <row r="4543" spans="13:20" x14ac:dyDescent="0.25">
      <c r="M4543" s="349"/>
      <c r="N4543" s="349"/>
      <c r="O4543" s="349"/>
      <c r="P4543" s="350"/>
      <c r="Q4543" s="349"/>
      <c r="R4543" s="349"/>
      <c r="S4543" s="349"/>
      <c r="T4543" s="349"/>
    </row>
    <row r="4544" spans="13:20" x14ac:dyDescent="0.25">
      <c r="M4544" s="349"/>
      <c r="N4544" s="349"/>
      <c r="O4544" s="349"/>
      <c r="P4544" s="350"/>
      <c r="Q4544" s="349"/>
      <c r="R4544" s="349"/>
      <c r="S4544" s="349"/>
      <c r="T4544" s="349"/>
    </row>
    <row r="4545" spans="13:20" x14ac:dyDescent="0.25">
      <c r="M4545" s="349"/>
      <c r="N4545" s="349"/>
      <c r="O4545" s="349"/>
      <c r="P4545" s="350"/>
      <c r="Q4545" s="349"/>
      <c r="R4545" s="349"/>
      <c r="S4545" s="349"/>
      <c r="T4545" s="349"/>
    </row>
    <row r="4546" spans="13:20" x14ac:dyDescent="0.25">
      <c r="M4546" s="349"/>
      <c r="N4546" s="349"/>
      <c r="O4546" s="349"/>
      <c r="P4546" s="350"/>
      <c r="Q4546" s="349"/>
      <c r="R4546" s="349"/>
      <c r="S4546" s="349"/>
      <c r="T4546" s="349"/>
    </row>
    <row r="4547" spans="13:20" x14ac:dyDescent="0.25">
      <c r="M4547" s="349"/>
      <c r="N4547" s="349"/>
      <c r="O4547" s="349"/>
      <c r="P4547" s="350"/>
      <c r="Q4547" s="349"/>
      <c r="R4547" s="349"/>
      <c r="S4547" s="349"/>
      <c r="T4547" s="349"/>
    </row>
    <row r="4548" spans="13:20" x14ac:dyDescent="0.25">
      <c r="M4548" s="349"/>
      <c r="N4548" s="349"/>
      <c r="O4548" s="349"/>
      <c r="P4548" s="350"/>
      <c r="Q4548" s="349"/>
      <c r="R4548" s="349"/>
      <c r="S4548" s="349"/>
      <c r="T4548" s="349"/>
    </row>
    <row r="4549" spans="13:20" x14ac:dyDescent="0.25">
      <c r="M4549" s="349"/>
      <c r="N4549" s="349"/>
      <c r="O4549" s="349"/>
      <c r="P4549" s="350"/>
      <c r="Q4549" s="349"/>
      <c r="R4549" s="349"/>
      <c r="S4549" s="349"/>
      <c r="T4549" s="349"/>
    </row>
    <row r="4550" spans="13:20" x14ac:dyDescent="0.25">
      <c r="M4550" s="349"/>
      <c r="N4550" s="349"/>
      <c r="O4550" s="349"/>
      <c r="P4550" s="350"/>
      <c r="Q4550" s="349"/>
      <c r="R4550" s="349"/>
      <c r="S4550" s="349"/>
      <c r="T4550" s="349"/>
    </row>
    <row r="4551" spans="13:20" x14ac:dyDescent="0.25">
      <c r="M4551" s="349"/>
      <c r="N4551" s="349"/>
      <c r="O4551" s="349"/>
      <c r="P4551" s="350"/>
      <c r="Q4551" s="349"/>
      <c r="R4551" s="349"/>
      <c r="S4551" s="349"/>
      <c r="T4551" s="349"/>
    </row>
    <row r="4552" spans="13:20" x14ac:dyDescent="0.25">
      <c r="M4552" s="349"/>
      <c r="N4552" s="349"/>
      <c r="O4552" s="349"/>
      <c r="P4552" s="350"/>
      <c r="Q4552" s="349"/>
      <c r="R4552" s="349"/>
      <c r="S4552" s="349"/>
      <c r="T4552" s="349"/>
    </row>
    <row r="4553" spans="13:20" x14ac:dyDescent="0.25">
      <c r="M4553" s="349"/>
      <c r="N4553" s="349"/>
      <c r="O4553" s="349"/>
      <c r="P4553" s="350"/>
      <c r="Q4553" s="349"/>
      <c r="R4553" s="349"/>
      <c r="S4553" s="349"/>
      <c r="T4553" s="349"/>
    </row>
    <row r="4554" spans="13:20" x14ac:dyDescent="0.25">
      <c r="M4554" s="349"/>
      <c r="N4554" s="349"/>
      <c r="O4554" s="349"/>
      <c r="P4554" s="350"/>
      <c r="Q4554" s="349"/>
      <c r="R4554" s="349"/>
      <c r="S4554" s="349"/>
      <c r="T4554" s="349"/>
    </row>
    <row r="4555" spans="13:20" x14ac:dyDescent="0.25">
      <c r="M4555" s="349"/>
      <c r="N4555" s="349"/>
      <c r="O4555" s="349"/>
      <c r="P4555" s="350"/>
      <c r="Q4555" s="349"/>
      <c r="R4555" s="349"/>
      <c r="S4555" s="349"/>
      <c r="T4555" s="349"/>
    </row>
    <row r="4556" spans="13:20" x14ac:dyDescent="0.25">
      <c r="M4556" s="349"/>
      <c r="N4556" s="349"/>
      <c r="O4556" s="349"/>
      <c r="P4556" s="350"/>
      <c r="Q4556" s="349"/>
      <c r="R4556" s="349"/>
      <c r="S4556" s="349"/>
      <c r="T4556" s="349"/>
    </row>
    <row r="4557" spans="13:20" x14ac:dyDescent="0.25">
      <c r="M4557" s="349"/>
      <c r="N4557" s="349"/>
      <c r="O4557" s="349"/>
      <c r="P4557" s="350"/>
      <c r="Q4557" s="349"/>
      <c r="R4557" s="349"/>
      <c r="S4557" s="349"/>
      <c r="T4557" s="349"/>
    </row>
    <row r="4558" spans="13:20" x14ac:dyDescent="0.25">
      <c r="M4558" s="349"/>
      <c r="N4558" s="349"/>
      <c r="O4558" s="349"/>
      <c r="P4558" s="350"/>
      <c r="Q4558" s="349"/>
      <c r="R4558" s="349"/>
      <c r="S4558" s="349"/>
      <c r="T4558" s="349"/>
    </row>
    <row r="4559" spans="13:20" x14ac:dyDescent="0.25">
      <c r="M4559" s="349"/>
      <c r="N4559" s="349"/>
      <c r="O4559" s="349"/>
      <c r="P4559" s="350"/>
      <c r="Q4559" s="349"/>
      <c r="R4559" s="349"/>
      <c r="S4559" s="349"/>
      <c r="T4559" s="349"/>
    </row>
    <row r="4560" spans="13:20" x14ac:dyDescent="0.25">
      <c r="M4560" s="349"/>
      <c r="N4560" s="349"/>
      <c r="O4560" s="349"/>
      <c r="P4560" s="350"/>
      <c r="Q4560" s="349"/>
      <c r="R4560" s="349"/>
      <c r="S4560" s="349"/>
      <c r="T4560" s="349"/>
    </row>
    <row r="4561" spans="13:20" x14ac:dyDescent="0.25">
      <c r="M4561" s="349"/>
      <c r="N4561" s="349"/>
      <c r="O4561" s="349"/>
      <c r="P4561" s="350"/>
      <c r="Q4561" s="349"/>
      <c r="R4561" s="349"/>
      <c r="S4561" s="349"/>
      <c r="T4561" s="349"/>
    </row>
    <row r="4562" spans="13:20" x14ac:dyDescent="0.25">
      <c r="M4562" s="349"/>
      <c r="N4562" s="349"/>
      <c r="O4562" s="349"/>
      <c r="P4562" s="350"/>
      <c r="Q4562" s="349"/>
      <c r="R4562" s="349"/>
      <c r="S4562" s="349"/>
      <c r="T4562" s="349"/>
    </row>
    <row r="4563" spans="13:20" x14ac:dyDescent="0.25">
      <c r="M4563" s="349"/>
      <c r="N4563" s="349"/>
      <c r="O4563" s="349"/>
      <c r="P4563" s="350"/>
      <c r="Q4563" s="349"/>
      <c r="R4563" s="349"/>
      <c r="S4563" s="349"/>
      <c r="T4563" s="349"/>
    </row>
    <row r="4564" spans="13:20" x14ac:dyDescent="0.25">
      <c r="M4564" s="349"/>
      <c r="N4564" s="349"/>
      <c r="O4564" s="349"/>
      <c r="P4564" s="350"/>
      <c r="Q4564" s="349"/>
      <c r="R4564" s="349"/>
      <c r="S4564" s="349"/>
      <c r="T4564" s="349"/>
    </row>
    <row r="4565" spans="13:20" x14ac:dyDescent="0.25">
      <c r="M4565" s="349"/>
      <c r="N4565" s="349"/>
      <c r="O4565" s="349"/>
      <c r="P4565" s="350"/>
      <c r="Q4565" s="349"/>
      <c r="R4565" s="349"/>
      <c r="S4565" s="349"/>
      <c r="T4565" s="349"/>
    </row>
    <row r="4566" spans="13:20" x14ac:dyDescent="0.25">
      <c r="M4566" s="349"/>
      <c r="N4566" s="349"/>
      <c r="O4566" s="349"/>
      <c r="P4566" s="350"/>
      <c r="Q4566" s="349"/>
      <c r="R4566" s="349"/>
      <c r="S4566" s="349"/>
      <c r="T4566" s="349"/>
    </row>
    <row r="4567" spans="13:20" x14ac:dyDescent="0.25">
      <c r="M4567" s="349"/>
      <c r="N4567" s="349"/>
      <c r="O4567" s="349"/>
      <c r="P4567" s="350"/>
      <c r="Q4567" s="349"/>
      <c r="R4567" s="349"/>
      <c r="S4567" s="349"/>
      <c r="T4567" s="349"/>
    </row>
    <row r="4568" spans="13:20" x14ac:dyDescent="0.25">
      <c r="M4568" s="349"/>
      <c r="N4568" s="349"/>
      <c r="O4568" s="349"/>
      <c r="P4568" s="350"/>
      <c r="Q4568" s="349"/>
      <c r="R4568" s="349"/>
      <c r="S4568" s="349"/>
      <c r="T4568" s="349"/>
    </row>
    <row r="4569" spans="13:20" x14ac:dyDescent="0.25">
      <c r="M4569" s="349"/>
      <c r="N4569" s="349"/>
      <c r="O4569" s="349"/>
      <c r="P4569" s="350"/>
      <c r="Q4569" s="349"/>
      <c r="R4569" s="349"/>
      <c r="S4569" s="349"/>
      <c r="T4569" s="349"/>
    </row>
    <row r="4570" spans="13:20" x14ac:dyDescent="0.25">
      <c r="M4570" s="349"/>
      <c r="N4570" s="349"/>
      <c r="O4570" s="349"/>
      <c r="P4570" s="350"/>
      <c r="Q4570" s="349"/>
      <c r="R4570" s="349"/>
      <c r="S4570" s="349"/>
      <c r="T4570" s="349"/>
    </row>
    <row r="4571" spans="13:20" x14ac:dyDescent="0.25">
      <c r="M4571" s="349"/>
      <c r="N4571" s="349"/>
      <c r="O4571" s="349"/>
      <c r="P4571" s="350"/>
      <c r="Q4571" s="349"/>
      <c r="R4571" s="349"/>
      <c r="S4571" s="349"/>
      <c r="T4571" s="349"/>
    </row>
    <row r="4572" spans="13:20" x14ac:dyDescent="0.25">
      <c r="M4572" s="349"/>
      <c r="N4572" s="349"/>
      <c r="O4572" s="349"/>
      <c r="P4572" s="350"/>
      <c r="Q4572" s="349"/>
      <c r="R4572" s="349"/>
      <c r="S4572" s="349"/>
      <c r="T4572" s="349"/>
    </row>
    <row r="4573" spans="13:20" x14ac:dyDescent="0.25">
      <c r="M4573" s="349"/>
      <c r="N4573" s="349"/>
      <c r="O4573" s="349"/>
      <c r="P4573" s="350"/>
      <c r="Q4573" s="349"/>
      <c r="R4573" s="349"/>
      <c r="S4573" s="349"/>
      <c r="T4573" s="349"/>
    </row>
  </sheetData>
  <mergeCells count="2358">
    <mergeCell ref="A1326:O1326"/>
    <mergeCell ref="Q1326:AF1326"/>
    <mergeCell ref="A296:O296"/>
    <mergeCell ref="Q296:AF296"/>
    <mergeCell ref="A317:O317"/>
    <mergeCell ref="Q317:AF317"/>
    <mergeCell ref="A409:O409"/>
    <mergeCell ref="Q409:AF409"/>
    <mergeCell ref="A513:O513"/>
    <mergeCell ref="Q513:AF513"/>
    <mergeCell ref="A1081:O1081"/>
    <mergeCell ref="Q1081:AF1081"/>
    <mergeCell ref="A1093:O1093"/>
    <mergeCell ref="Q1093:AF1093"/>
    <mergeCell ref="A1107:O1107"/>
    <mergeCell ref="Q1107:AF1107"/>
    <mergeCell ref="A1208:O1208"/>
    <mergeCell ref="Q1208:AF1208"/>
    <mergeCell ref="A1224:O1224"/>
    <mergeCell ref="Q1224:AF1224"/>
    <mergeCell ref="P1278:P1282"/>
    <mergeCell ref="P1283:P1293"/>
    <mergeCell ref="P1294:P1303"/>
    <mergeCell ref="P1304:P1308"/>
    <mergeCell ref="P1320:P1324"/>
    <mergeCell ref="G1320:G1324"/>
    <mergeCell ref="H1320:H1324"/>
    <mergeCell ref="I1320:I1324"/>
    <mergeCell ref="J1320:J1324"/>
    <mergeCell ref="K1320:K1324"/>
    <mergeCell ref="A1320:A1324"/>
    <mergeCell ref="B1320:B1324"/>
    <mergeCell ref="C1320:C1324"/>
    <mergeCell ref="D1320:D1324"/>
    <mergeCell ref="E1320:E1324"/>
    <mergeCell ref="F1320:F1324"/>
    <mergeCell ref="F1304:F1308"/>
    <mergeCell ref="G1304:G1308"/>
    <mergeCell ref="H1304:H1308"/>
    <mergeCell ref="I1304:I1308"/>
    <mergeCell ref="J1304:J1308"/>
    <mergeCell ref="K1304:K1308"/>
    <mergeCell ref="G1294:G1303"/>
    <mergeCell ref="H1294:H1303"/>
    <mergeCell ref="I1294:I1303"/>
    <mergeCell ref="J1294:J1303"/>
    <mergeCell ref="K1294:K1303"/>
    <mergeCell ref="A1304:A1308"/>
    <mergeCell ref="B1304:B1308"/>
    <mergeCell ref="C1304:C1308"/>
    <mergeCell ref="D1304:D1308"/>
    <mergeCell ref="E1304:E1308"/>
    <mergeCell ref="A1294:A1303"/>
    <mergeCell ref="B1294:B1303"/>
    <mergeCell ref="C1294:C1303"/>
    <mergeCell ref="D1294:D1303"/>
    <mergeCell ref="E1294:E1303"/>
    <mergeCell ref="F1294:F1303"/>
    <mergeCell ref="F1283:F1293"/>
    <mergeCell ref="G1283:G1293"/>
    <mergeCell ref="H1283:H1293"/>
    <mergeCell ref="I1283:I1293"/>
    <mergeCell ref="J1283:J1293"/>
    <mergeCell ref="K1283:K1293"/>
    <mergeCell ref="G1278:G1282"/>
    <mergeCell ref="H1278:H1282"/>
    <mergeCell ref="I1278:I1282"/>
    <mergeCell ref="J1278:J1282"/>
    <mergeCell ref="K1278:K1282"/>
    <mergeCell ref="A1283:A1293"/>
    <mergeCell ref="B1283:B1293"/>
    <mergeCell ref="C1283:C1293"/>
    <mergeCell ref="D1283:D1293"/>
    <mergeCell ref="E1283:E1293"/>
    <mergeCell ref="A1278:A1282"/>
    <mergeCell ref="B1278:B1282"/>
    <mergeCell ref="C1278:C1282"/>
    <mergeCell ref="D1278:D1282"/>
    <mergeCell ref="E1278:E1282"/>
    <mergeCell ref="F1278:F1282"/>
    <mergeCell ref="P1271:P1272"/>
    <mergeCell ref="P1273:P1274"/>
    <mergeCell ref="P1275:P1277"/>
    <mergeCell ref="H1269:H1270"/>
    <mergeCell ref="I1269:I1270"/>
    <mergeCell ref="J1269:J1270"/>
    <mergeCell ref="K1269:K1270"/>
    <mergeCell ref="A1271:A1272"/>
    <mergeCell ref="B1271:B1272"/>
    <mergeCell ref="C1271:C1272"/>
    <mergeCell ref="D1271:D1272"/>
    <mergeCell ref="E1271:E1272"/>
    <mergeCell ref="F1271:F1272"/>
    <mergeCell ref="G1275:G1277"/>
    <mergeCell ref="H1275:H1277"/>
    <mergeCell ref="I1275:I1277"/>
    <mergeCell ref="J1275:J1277"/>
    <mergeCell ref="K1275:K1277"/>
    <mergeCell ref="A1275:A1277"/>
    <mergeCell ref="B1275:B1277"/>
    <mergeCell ref="C1275:C1277"/>
    <mergeCell ref="D1275:D1277"/>
    <mergeCell ref="E1275:E1277"/>
    <mergeCell ref="F1275:F1277"/>
    <mergeCell ref="F1273:F1274"/>
    <mergeCell ref="G1273:G1274"/>
    <mergeCell ref="H1273:H1274"/>
    <mergeCell ref="I1273:I1274"/>
    <mergeCell ref="J1273:J1274"/>
    <mergeCell ref="K1273:K1274"/>
    <mergeCell ref="H1267:H1268"/>
    <mergeCell ref="A1255:A1266"/>
    <mergeCell ref="B1255:B1266"/>
    <mergeCell ref="C1255:C1266"/>
    <mergeCell ref="D1255:D1266"/>
    <mergeCell ref="E1255:E1266"/>
    <mergeCell ref="F1255:F1266"/>
    <mergeCell ref="G1255:G1266"/>
    <mergeCell ref="H1255:H1266"/>
    <mergeCell ref="I1255:I1266"/>
    <mergeCell ref="G1271:G1272"/>
    <mergeCell ref="H1271:H1272"/>
    <mergeCell ref="I1271:I1272"/>
    <mergeCell ref="J1271:J1272"/>
    <mergeCell ref="K1271:K1272"/>
    <mergeCell ref="A1273:A1274"/>
    <mergeCell ref="B1273:B1274"/>
    <mergeCell ref="C1273:C1274"/>
    <mergeCell ref="D1273:D1274"/>
    <mergeCell ref="E1273:E1274"/>
    <mergeCell ref="P1255:P1266"/>
    <mergeCell ref="I1267:I1268"/>
    <mergeCell ref="J1267:J1268"/>
    <mergeCell ref="J1229:J1241"/>
    <mergeCell ref="K1229:K1241"/>
    <mergeCell ref="O1229:O1241"/>
    <mergeCell ref="P1229:P1241"/>
    <mergeCell ref="A1242:A1254"/>
    <mergeCell ref="B1242:B1254"/>
    <mergeCell ref="C1242:C1254"/>
    <mergeCell ref="D1242:D1254"/>
    <mergeCell ref="E1242:E1254"/>
    <mergeCell ref="F1242:F1254"/>
    <mergeCell ref="R1267:R1268"/>
    <mergeCell ref="A1269:A1270"/>
    <mergeCell ref="B1269:B1270"/>
    <mergeCell ref="C1269:C1270"/>
    <mergeCell ref="D1269:D1270"/>
    <mergeCell ref="E1269:E1270"/>
    <mergeCell ref="F1269:F1270"/>
    <mergeCell ref="G1269:G1270"/>
    <mergeCell ref="P1267:P1268"/>
    <mergeCell ref="P1269:P1270"/>
    <mergeCell ref="J1255:J1266"/>
    <mergeCell ref="K1255:K1266"/>
    <mergeCell ref="A1267:A1268"/>
    <mergeCell ref="B1267:B1268"/>
    <mergeCell ref="C1267:C1268"/>
    <mergeCell ref="D1267:D1268"/>
    <mergeCell ref="E1267:E1268"/>
    <mergeCell ref="F1267:F1268"/>
    <mergeCell ref="G1267:G1268"/>
    <mergeCell ref="A1229:A1241"/>
    <mergeCell ref="B1229:B1241"/>
    <mergeCell ref="C1229:C1241"/>
    <mergeCell ref="D1229:D1241"/>
    <mergeCell ref="E1229:E1241"/>
    <mergeCell ref="F1229:F1241"/>
    <mergeCell ref="G1229:G1241"/>
    <mergeCell ref="H1229:H1241"/>
    <mergeCell ref="I1229:I1241"/>
    <mergeCell ref="R1226:R1228"/>
    <mergeCell ref="S1226:S1228"/>
    <mergeCell ref="T1226:T1228"/>
    <mergeCell ref="U1226:AF1226"/>
    <mergeCell ref="P1242:P1254"/>
    <mergeCell ref="N1227:N1228"/>
    <mergeCell ref="O1227:P1227"/>
    <mergeCell ref="U1227:W1227"/>
    <mergeCell ref="X1227:Z1227"/>
    <mergeCell ref="AA1227:AC1227"/>
    <mergeCell ref="J1226:J1228"/>
    <mergeCell ref="K1226:K1228"/>
    <mergeCell ref="L1226:L1228"/>
    <mergeCell ref="M1226:M1228"/>
    <mergeCell ref="N1226:P1226"/>
    <mergeCell ref="Q1226:Q1228"/>
    <mergeCell ref="G1242:G1254"/>
    <mergeCell ref="H1242:H1254"/>
    <mergeCell ref="I1242:I1254"/>
    <mergeCell ref="J1242:J1254"/>
    <mergeCell ref="K1242:K1254"/>
    <mergeCell ref="O1242:O1254"/>
    <mergeCell ref="S1213:S1223"/>
    <mergeCell ref="T1213:T1223"/>
    <mergeCell ref="A1225:AF1225"/>
    <mergeCell ref="A1226:A1228"/>
    <mergeCell ref="B1226:D1227"/>
    <mergeCell ref="E1226:E1228"/>
    <mergeCell ref="F1226:F1228"/>
    <mergeCell ref="G1226:H1227"/>
    <mergeCell ref="I1226:I1228"/>
    <mergeCell ref="H1213:H1223"/>
    <mergeCell ref="I1213:I1223"/>
    <mergeCell ref="K1213:K1223"/>
    <mergeCell ref="N1213:N1219"/>
    <mergeCell ref="Q1213:Q1223"/>
    <mergeCell ref="R1213:R1223"/>
    <mergeCell ref="B1213:B1223"/>
    <mergeCell ref="C1213:C1223"/>
    <mergeCell ref="D1213:D1223"/>
    <mergeCell ref="E1213:E1223"/>
    <mergeCell ref="F1213:F1223"/>
    <mergeCell ref="G1213:G1223"/>
    <mergeCell ref="O1213:O1223"/>
    <mergeCell ref="P1213:P1223"/>
    <mergeCell ref="AD1227:AF1227"/>
    <mergeCell ref="U1210:AF1210"/>
    <mergeCell ref="N1211:N1212"/>
    <mergeCell ref="U1211:W1211"/>
    <mergeCell ref="X1211:Z1211"/>
    <mergeCell ref="AA1211:AC1211"/>
    <mergeCell ref="AD1211:AF1211"/>
    <mergeCell ref="M1210:M1212"/>
    <mergeCell ref="N1210:P1210"/>
    <mergeCell ref="Q1210:Q1212"/>
    <mergeCell ref="R1210:R1212"/>
    <mergeCell ref="S1210:S1212"/>
    <mergeCell ref="T1210:T1212"/>
    <mergeCell ref="A1209:AG1209"/>
    <mergeCell ref="A1210:A1212"/>
    <mergeCell ref="B1210:D1211"/>
    <mergeCell ref="E1210:E1212"/>
    <mergeCell ref="F1210:F1212"/>
    <mergeCell ref="G1210:H1211"/>
    <mergeCell ref="I1210:I1212"/>
    <mergeCell ref="J1210:J1212"/>
    <mergeCell ref="K1210:K1212"/>
    <mergeCell ref="L1210:L1212"/>
    <mergeCell ref="I1200:I1207"/>
    <mergeCell ref="J1200:J1207"/>
    <mergeCell ref="K1200:K1207"/>
    <mergeCell ref="O1200:O1207"/>
    <mergeCell ref="P1200:P1207"/>
    <mergeCell ref="P1192:P1199"/>
    <mergeCell ref="A1200:A1207"/>
    <mergeCell ref="B1200:B1207"/>
    <mergeCell ref="C1200:C1207"/>
    <mergeCell ref="D1200:D1207"/>
    <mergeCell ref="E1200:E1207"/>
    <mergeCell ref="F1200:F1207"/>
    <mergeCell ref="G1200:G1207"/>
    <mergeCell ref="H1200:H1207"/>
    <mergeCell ref="G1192:G1199"/>
    <mergeCell ref="H1192:H1199"/>
    <mergeCell ref="I1192:I1199"/>
    <mergeCell ref="J1192:J1199"/>
    <mergeCell ref="K1192:K1199"/>
    <mergeCell ref="O1192:O1199"/>
    <mergeCell ref="A1192:A1199"/>
    <mergeCell ref="B1192:B1199"/>
    <mergeCell ref="C1192:C1199"/>
    <mergeCell ref="D1192:D1199"/>
    <mergeCell ref="E1192:E1199"/>
    <mergeCell ref="F1192:F1199"/>
    <mergeCell ref="I1184:I1191"/>
    <mergeCell ref="J1184:J1191"/>
    <mergeCell ref="K1184:K1191"/>
    <mergeCell ref="O1184:O1191"/>
    <mergeCell ref="P1184:P1191"/>
    <mergeCell ref="P1176:P1183"/>
    <mergeCell ref="A1184:A1191"/>
    <mergeCell ref="B1184:B1191"/>
    <mergeCell ref="C1184:C1191"/>
    <mergeCell ref="D1184:D1191"/>
    <mergeCell ref="E1184:E1191"/>
    <mergeCell ref="F1184:F1191"/>
    <mergeCell ref="G1184:G1191"/>
    <mergeCell ref="H1184:H1191"/>
    <mergeCell ref="G1176:G1183"/>
    <mergeCell ref="H1176:H1183"/>
    <mergeCell ref="I1176:I1183"/>
    <mergeCell ref="J1176:J1183"/>
    <mergeCell ref="K1176:K1183"/>
    <mergeCell ref="O1176:O1183"/>
    <mergeCell ref="A1176:A1183"/>
    <mergeCell ref="B1176:B1183"/>
    <mergeCell ref="C1176:C1183"/>
    <mergeCell ref="D1176:D1183"/>
    <mergeCell ref="E1176:E1183"/>
    <mergeCell ref="F1176:F1183"/>
    <mergeCell ref="I1168:I1175"/>
    <mergeCell ref="J1168:J1175"/>
    <mergeCell ref="K1168:K1175"/>
    <mergeCell ref="O1168:O1175"/>
    <mergeCell ref="P1168:P1175"/>
    <mergeCell ref="P1160:P1167"/>
    <mergeCell ref="A1168:A1175"/>
    <mergeCell ref="B1168:B1175"/>
    <mergeCell ref="C1168:C1175"/>
    <mergeCell ref="D1168:D1175"/>
    <mergeCell ref="E1168:E1175"/>
    <mergeCell ref="F1168:F1175"/>
    <mergeCell ref="G1168:G1175"/>
    <mergeCell ref="H1168:H1175"/>
    <mergeCell ref="G1160:G1167"/>
    <mergeCell ref="H1160:H1167"/>
    <mergeCell ref="I1160:I1167"/>
    <mergeCell ref="J1160:J1167"/>
    <mergeCell ref="K1160:K1167"/>
    <mergeCell ref="O1160:O1167"/>
    <mergeCell ref="A1160:A1167"/>
    <mergeCell ref="B1160:B1167"/>
    <mergeCell ref="C1160:C1167"/>
    <mergeCell ref="D1160:D1167"/>
    <mergeCell ref="E1160:E1167"/>
    <mergeCell ref="F1160:F1167"/>
    <mergeCell ref="I1152:I1159"/>
    <mergeCell ref="J1152:J1159"/>
    <mergeCell ref="K1152:K1159"/>
    <mergeCell ref="O1152:O1159"/>
    <mergeCell ref="P1152:P1159"/>
    <mergeCell ref="P1144:P1151"/>
    <mergeCell ref="A1152:A1159"/>
    <mergeCell ref="B1152:B1159"/>
    <mergeCell ref="C1152:C1159"/>
    <mergeCell ref="D1152:D1159"/>
    <mergeCell ref="E1152:E1159"/>
    <mergeCell ref="F1152:F1159"/>
    <mergeCell ref="G1152:G1159"/>
    <mergeCell ref="H1152:H1159"/>
    <mergeCell ref="G1144:G1151"/>
    <mergeCell ref="H1144:H1151"/>
    <mergeCell ref="I1144:I1151"/>
    <mergeCell ref="J1144:J1151"/>
    <mergeCell ref="K1144:K1151"/>
    <mergeCell ref="O1144:O1151"/>
    <mergeCell ref="A1144:A1151"/>
    <mergeCell ref="B1144:B1151"/>
    <mergeCell ref="C1144:C1151"/>
    <mergeCell ref="D1144:D1151"/>
    <mergeCell ref="E1144:E1151"/>
    <mergeCell ref="F1144:F1151"/>
    <mergeCell ref="I1136:I1143"/>
    <mergeCell ref="J1136:J1143"/>
    <mergeCell ref="K1136:K1143"/>
    <mergeCell ref="O1136:O1143"/>
    <mergeCell ref="P1136:P1143"/>
    <mergeCell ref="P1128:P1135"/>
    <mergeCell ref="A1136:A1143"/>
    <mergeCell ref="B1136:B1143"/>
    <mergeCell ref="C1136:C1143"/>
    <mergeCell ref="D1136:D1143"/>
    <mergeCell ref="E1136:E1143"/>
    <mergeCell ref="F1136:F1143"/>
    <mergeCell ref="G1136:G1143"/>
    <mergeCell ref="H1136:H1143"/>
    <mergeCell ref="G1128:G1135"/>
    <mergeCell ref="H1128:H1135"/>
    <mergeCell ref="I1128:I1135"/>
    <mergeCell ref="J1128:J1135"/>
    <mergeCell ref="K1128:K1135"/>
    <mergeCell ref="O1128:O1135"/>
    <mergeCell ref="A1128:A1135"/>
    <mergeCell ref="B1128:B1135"/>
    <mergeCell ref="C1128:C1135"/>
    <mergeCell ref="D1128:D1135"/>
    <mergeCell ref="E1128:E1135"/>
    <mergeCell ref="F1128:F1135"/>
    <mergeCell ref="I1120:I1127"/>
    <mergeCell ref="J1120:J1127"/>
    <mergeCell ref="K1120:K1127"/>
    <mergeCell ref="O1120:O1127"/>
    <mergeCell ref="P1120:P1127"/>
    <mergeCell ref="P1112:P1119"/>
    <mergeCell ref="A1120:A1127"/>
    <mergeCell ref="B1120:B1127"/>
    <mergeCell ref="C1120:C1127"/>
    <mergeCell ref="D1120:D1127"/>
    <mergeCell ref="E1120:E1127"/>
    <mergeCell ref="F1120:F1127"/>
    <mergeCell ref="G1120:G1127"/>
    <mergeCell ref="H1120:H1127"/>
    <mergeCell ref="G1112:G1119"/>
    <mergeCell ref="H1112:H1119"/>
    <mergeCell ref="I1112:I1119"/>
    <mergeCell ref="J1112:J1119"/>
    <mergeCell ref="K1112:K1119"/>
    <mergeCell ref="O1112:O1119"/>
    <mergeCell ref="A1112:A1119"/>
    <mergeCell ref="B1112:B1119"/>
    <mergeCell ref="C1112:C1119"/>
    <mergeCell ref="D1112:D1119"/>
    <mergeCell ref="E1112:E1119"/>
    <mergeCell ref="F1112:F1119"/>
    <mergeCell ref="U1109:AF1109"/>
    <mergeCell ref="N1110:N1111"/>
    <mergeCell ref="O1110:P1110"/>
    <mergeCell ref="U1110:W1110"/>
    <mergeCell ref="X1110:Z1110"/>
    <mergeCell ref="AA1110:AC1110"/>
    <mergeCell ref="AD1110:AF1110"/>
    <mergeCell ref="M1109:M1111"/>
    <mergeCell ref="N1109:P1109"/>
    <mergeCell ref="Q1109:Q1111"/>
    <mergeCell ref="R1109:R1111"/>
    <mergeCell ref="S1109:S1111"/>
    <mergeCell ref="T1109:T1111"/>
    <mergeCell ref="A1108:AF1108"/>
    <mergeCell ref="A1109:A1111"/>
    <mergeCell ref="B1109:D1110"/>
    <mergeCell ref="E1109:E1111"/>
    <mergeCell ref="F1109:F1111"/>
    <mergeCell ref="G1109:H1110"/>
    <mergeCell ref="I1109:I1111"/>
    <mergeCell ref="J1109:J1111"/>
    <mergeCell ref="K1109:K1111"/>
    <mergeCell ref="L1109:L1111"/>
    <mergeCell ref="H1098:H1106"/>
    <mergeCell ref="K1098:K1099"/>
    <mergeCell ref="P1098:P1106"/>
    <mergeCell ref="K1100:K1102"/>
    <mergeCell ref="K1103:K1106"/>
    <mergeCell ref="B1098:B1106"/>
    <mergeCell ref="C1098:C1106"/>
    <mergeCell ref="D1098:D1106"/>
    <mergeCell ref="E1098:E1106"/>
    <mergeCell ref="F1098:F1106"/>
    <mergeCell ref="G1098:G1106"/>
    <mergeCell ref="Q1095:Q1097"/>
    <mergeCell ref="R1095:R1097"/>
    <mergeCell ref="S1095:S1097"/>
    <mergeCell ref="T1095:T1097"/>
    <mergeCell ref="U1095:AF1095"/>
    <mergeCell ref="U1096:W1096"/>
    <mergeCell ref="X1096:Z1096"/>
    <mergeCell ref="AA1096:AC1096"/>
    <mergeCell ref="AD1096:AF1096"/>
    <mergeCell ref="I1095:I1097"/>
    <mergeCell ref="J1095:J1097"/>
    <mergeCell ref="K1095:K1097"/>
    <mergeCell ref="L1095:L1097"/>
    <mergeCell ref="M1095:M1097"/>
    <mergeCell ref="N1095:P1095"/>
    <mergeCell ref="N1096:N1097"/>
    <mergeCell ref="O1096:P1096"/>
    <mergeCell ref="N1086:N1092"/>
    <mergeCell ref="O1086:O1092"/>
    <mergeCell ref="P1086:P1092"/>
    <mergeCell ref="A1094:AF1094"/>
    <mergeCell ref="A1095:A1097"/>
    <mergeCell ref="B1095:D1096"/>
    <mergeCell ref="E1095:E1097"/>
    <mergeCell ref="F1095:F1097"/>
    <mergeCell ref="G1095:H1096"/>
    <mergeCell ref="AD1084:AF1084"/>
    <mergeCell ref="A1086:A1092"/>
    <mergeCell ref="B1086:B1092"/>
    <mergeCell ref="C1086:C1092"/>
    <mergeCell ref="D1086:D1092"/>
    <mergeCell ref="E1086:E1092"/>
    <mergeCell ref="F1086:F1092"/>
    <mergeCell ref="G1086:G1092"/>
    <mergeCell ref="H1086:H1092"/>
    <mergeCell ref="I1086:I1092"/>
    <mergeCell ref="R1083:R1085"/>
    <mergeCell ref="S1083:S1085"/>
    <mergeCell ref="T1083:T1085"/>
    <mergeCell ref="U1083:AF1083"/>
    <mergeCell ref="N1084:N1085"/>
    <mergeCell ref="O1084:P1084"/>
    <mergeCell ref="U1084:W1084"/>
    <mergeCell ref="X1084:Z1084"/>
    <mergeCell ref="AA1084:AC1084"/>
    <mergeCell ref="J1083:J1085"/>
    <mergeCell ref="K1083:K1085"/>
    <mergeCell ref="A1083:A1085"/>
    <mergeCell ref="B1083:D1084"/>
    <mergeCell ref="E1083:E1085"/>
    <mergeCell ref="F1083:F1085"/>
    <mergeCell ref="G1083:H1084"/>
    <mergeCell ref="I1083:I1085"/>
    <mergeCell ref="P1070:P1080"/>
    <mergeCell ref="Q1070:Q1080"/>
    <mergeCell ref="R1070:R1080"/>
    <mergeCell ref="S1070:S1080"/>
    <mergeCell ref="A1082:AF1082"/>
    <mergeCell ref="G1070:G1080"/>
    <mergeCell ref="H1070:H1080"/>
    <mergeCell ref="I1070:I1080"/>
    <mergeCell ref="J1070:J1080"/>
    <mergeCell ref="K1070:K1080"/>
    <mergeCell ref="O1070:O1080"/>
    <mergeCell ref="A1070:A1080"/>
    <mergeCell ref="B1070:B1080"/>
    <mergeCell ref="C1070:C1080"/>
    <mergeCell ref="D1070:D1080"/>
    <mergeCell ref="E1070:E1080"/>
    <mergeCell ref="F1070:F1080"/>
    <mergeCell ref="P1059:P1069"/>
    <mergeCell ref="Q1059:Q1069"/>
    <mergeCell ref="R1059:R1069"/>
    <mergeCell ref="S1059:S1069"/>
    <mergeCell ref="F1059:F1069"/>
    <mergeCell ref="G1059:G1069"/>
    <mergeCell ref="H1059:H1069"/>
    <mergeCell ref="I1059:I1069"/>
    <mergeCell ref="J1059:J1069"/>
    <mergeCell ref="K1059:K1069"/>
    <mergeCell ref="P1048:P1058"/>
    <mergeCell ref="Q1048:Q1058"/>
    <mergeCell ref="R1048:R1058"/>
    <mergeCell ref="S1048:S1058"/>
    <mergeCell ref="L1083:L1085"/>
    <mergeCell ref="M1083:M1085"/>
    <mergeCell ref="N1083:P1083"/>
    <mergeCell ref="Q1083:Q1085"/>
    <mergeCell ref="P1037:P1047"/>
    <mergeCell ref="Q1037:Q1047"/>
    <mergeCell ref="R1037:R1047"/>
    <mergeCell ref="S1037:S1047"/>
    <mergeCell ref="F1037:F1047"/>
    <mergeCell ref="G1037:G1047"/>
    <mergeCell ref="H1037:H1047"/>
    <mergeCell ref="I1037:I1047"/>
    <mergeCell ref="J1037:J1047"/>
    <mergeCell ref="K1037:K1047"/>
    <mergeCell ref="P1026:P1036"/>
    <mergeCell ref="Q1026:Q1036"/>
    <mergeCell ref="R1026:R1036"/>
    <mergeCell ref="S1026:S1036"/>
    <mergeCell ref="A1059:A1069"/>
    <mergeCell ref="B1059:B1069"/>
    <mergeCell ref="C1059:C1069"/>
    <mergeCell ref="D1059:D1069"/>
    <mergeCell ref="E1059:E1069"/>
    <mergeCell ref="G1048:G1058"/>
    <mergeCell ref="H1048:H1058"/>
    <mergeCell ref="I1048:I1058"/>
    <mergeCell ref="J1048:J1058"/>
    <mergeCell ref="K1048:K1058"/>
    <mergeCell ref="O1048:O1058"/>
    <mergeCell ref="A1048:A1058"/>
    <mergeCell ref="B1048:B1058"/>
    <mergeCell ref="C1048:C1058"/>
    <mergeCell ref="D1048:D1058"/>
    <mergeCell ref="E1048:E1058"/>
    <mergeCell ref="F1048:F1058"/>
    <mergeCell ref="O1059:O1069"/>
    <mergeCell ref="P1015:P1025"/>
    <mergeCell ref="Q1015:Q1025"/>
    <mergeCell ref="R1015:R1025"/>
    <mergeCell ref="S1015:S1025"/>
    <mergeCell ref="F1015:F1025"/>
    <mergeCell ref="G1015:G1025"/>
    <mergeCell ref="H1015:H1025"/>
    <mergeCell ref="I1015:I1025"/>
    <mergeCell ref="J1015:J1025"/>
    <mergeCell ref="K1015:K1025"/>
    <mergeCell ref="P1004:P1014"/>
    <mergeCell ref="Q1004:Q1014"/>
    <mergeCell ref="R1004:R1014"/>
    <mergeCell ref="S1004:S1014"/>
    <mergeCell ref="A1037:A1047"/>
    <mergeCell ref="B1037:B1047"/>
    <mergeCell ref="C1037:C1047"/>
    <mergeCell ref="D1037:D1047"/>
    <mergeCell ref="E1037:E1047"/>
    <mergeCell ref="G1026:G1036"/>
    <mergeCell ref="H1026:H1036"/>
    <mergeCell ref="I1026:I1036"/>
    <mergeCell ref="J1026:J1036"/>
    <mergeCell ref="K1026:K1036"/>
    <mergeCell ref="O1026:O1036"/>
    <mergeCell ref="A1026:A1036"/>
    <mergeCell ref="B1026:B1036"/>
    <mergeCell ref="C1026:C1036"/>
    <mergeCell ref="D1026:D1036"/>
    <mergeCell ref="E1026:E1036"/>
    <mergeCell ref="F1026:F1036"/>
    <mergeCell ref="O1037:O1047"/>
    <mergeCell ref="P993:P1003"/>
    <mergeCell ref="Q993:Q1003"/>
    <mergeCell ref="R993:R1003"/>
    <mergeCell ref="S993:S1003"/>
    <mergeCell ref="F993:F1003"/>
    <mergeCell ref="G993:G1003"/>
    <mergeCell ref="H993:H1003"/>
    <mergeCell ref="I993:I1003"/>
    <mergeCell ref="J993:J1003"/>
    <mergeCell ref="K993:K1003"/>
    <mergeCell ref="P982:P992"/>
    <mergeCell ref="Q982:Q992"/>
    <mergeCell ref="R982:R992"/>
    <mergeCell ref="S982:S992"/>
    <mergeCell ref="A1015:A1025"/>
    <mergeCell ref="B1015:B1025"/>
    <mergeCell ref="C1015:C1025"/>
    <mergeCell ref="D1015:D1025"/>
    <mergeCell ref="E1015:E1025"/>
    <mergeCell ref="G1004:G1014"/>
    <mergeCell ref="H1004:H1014"/>
    <mergeCell ref="I1004:I1014"/>
    <mergeCell ref="J1004:J1014"/>
    <mergeCell ref="K1004:K1014"/>
    <mergeCell ref="O1004:O1014"/>
    <mergeCell ref="A1004:A1014"/>
    <mergeCell ref="B1004:B1014"/>
    <mergeCell ref="C1004:C1014"/>
    <mergeCell ref="D1004:D1014"/>
    <mergeCell ref="E1004:E1014"/>
    <mergeCell ref="F1004:F1014"/>
    <mergeCell ref="O1015:O1025"/>
    <mergeCell ref="P971:P981"/>
    <mergeCell ref="Q971:Q981"/>
    <mergeCell ref="R971:R981"/>
    <mergeCell ref="S971:S981"/>
    <mergeCell ref="F971:F981"/>
    <mergeCell ref="G971:G981"/>
    <mergeCell ref="H971:H981"/>
    <mergeCell ref="I971:I981"/>
    <mergeCell ref="J971:J981"/>
    <mergeCell ref="K971:K981"/>
    <mergeCell ref="P960:P970"/>
    <mergeCell ref="Q960:Q970"/>
    <mergeCell ref="R960:R970"/>
    <mergeCell ref="S960:S970"/>
    <mergeCell ref="A993:A1003"/>
    <mergeCell ref="B993:B1003"/>
    <mergeCell ref="C993:C1003"/>
    <mergeCell ref="D993:D1003"/>
    <mergeCell ref="E993:E1003"/>
    <mergeCell ref="G982:G992"/>
    <mergeCell ref="H982:H992"/>
    <mergeCell ref="I982:I992"/>
    <mergeCell ref="J982:J992"/>
    <mergeCell ref="K982:K992"/>
    <mergeCell ref="O982:O992"/>
    <mergeCell ref="A982:A992"/>
    <mergeCell ref="B982:B992"/>
    <mergeCell ref="C982:C992"/>
    <mergeCell ref="D982:D992"/>
    <mergeCell ref="E982:E992"/>
    <mergeCell ref="F982:F992"/>
    <mergeCell ref="O993:O1003"/>
    <mergeCell ref="P949:P959"/>
    <mergeCell ref="Q949:Q959"/>
    <mergeCell ref="R949:R959"/>
    <mergeCell ref="S949:S959"/>
    <mergeCell ref="F949:F959"/>
    <mergeCell ref="G949:G959"/>
    <mergeCell ref="H949:H959"/>
    <mergeCell ref="I949:I959"/>
    <mergeCell ref="J949:J959"/>
    <mergeCell ref="K949:K959"/>
    <mergeCell ref="P938:P948"/>
    <mergeCell ref="Q938:Q948"/>
    <mergeCell ref="R938:R948"/>
    <mergeCell ref="S938:S948"/>
    <mergeCell ref="A971:A981"/>
    <mergeCell ref="B971:B981"/>
    <mergeCell ref="C971:C981"/>
    <mergeCell ref="D971:D981"/>
    <mergeCell ref="E971:E981"/>
    <mergeCell ref="G960:G970"/>
    <mergeCell ref="H960:H970"/>
    <mergeCell ref="I960:I970"/>
    <mergeCell ref="J960:J970"/>
    <mergeCell ref="K960:K970"/>
    <mergeCell ref="O960:O970"/>
    <mergeCell ref="A960:A970"/>
    <mergeCell ref="B960:B970"/>
    <mergeCell ref="C960:C970"/>
    <mergeCell ref="D960:D970"/>
    <mergeCell ref="E960:E970"/>
    <mergeCell ref="F960:F970"/>
    <mergeCell ref="O971:O981"/>
    <mergeCell ref="P927:P937"/>
    <mergeCell ref="Q927:Q937"/>
    <mergeCell ref="R927:R937"/>
    <mergeCell ref="S927:S937"/>
    <mergeCell ref="F927:F937"/>
    <mergeCell ref="G927:G937"/>
    <mergeCell ref="H927:H937"/>
    <mergeCell ref="I927:I937"/>
    <mergeCell ref="J927:J937"/>
    <mergeCell ref="K927:K937"/>
    <mergeCell ref="P916:P926"/>
    <mergeCell ref="Q916:Q926"/>
    <mergeCell ref="R916:R926"/>
    <mergeCell ref="S916:S926"/>
    <mergeCell ref="A949:A959"/>
    <mergeCell ref="B949:B959"/>
    <mergeCell ref="C949:C959"/>
    <mergeCell ref="D949:D959"/>
    <mergeCell ref="E949:E959"/>
    <mergeCell ref="G938:G948"/>
    <mergeCell ref="H938:H948"/>
    <mergeCell ref="I938:I948"/>
    <mergeCell ref="J938:J948"/>
    <mergeCell ref="K938:K948"/>
    <mergeCell ref="O938:O948"/>
    <mergeCell ref="A938:A948"/>
    <mergeCell ref="B938:B948"/>
    <mergeCell ref="C938:C948"/>
    <mergeCell ref="D938:D948"/>
    <mergeCell ref="E938:E948"/>
    <mergeCell ref="F938:F948"/>
    <mergeCell ref="O949:O959"/>
    <mergeCell ref="P905:P915"/>
    <mergeCell ref="Q905:Q915"/>
    <mergeCell ref="R905:R915"/>
    <mergeCell ref="S905:S915"/>
    <mergeCell ref="F905:F915"/>
    <mergeCell ref="G905:G915"/>
    <mergeCell ref="H905:H915"/>
    <mergeCell ref="I905:I915"/>
    <mergeCell ref="J905:J915"/>
    <mergeCell ref="K905:K915"/>
    <mergeCell ref="P894:P904"/>
    <mergeCell ref="Q894:Q904"/>
    <mergeCell ref="R894:R904"/>
    <mergeCell ref="S894:S904"/>
    <mergeCell ref="A927:A937"/>
    <mergeCell ref="B927:B937"/>
    <mergeCell ref="C927:C937"/>
    <mergeCell ref="D927:D937"/>
    <mergeCell ref="E927:E937"/>
    <mergeCell ref="G916:G926"/>
    <mergeCell ref="H916:H926"/>
    <mergeCell ref="I916:I926"/>
    <mergeCell ref="J916:J926"/>
    <mergeCell ref="K916:K926"/>
    <mergeCell ref="O916:O926"/>
    <mergeCell ref="A916:A926"/>
    <mergeCell ref="B916:B926"/>
    <mergeCell ref="C916:C926"/>
    <mergeCell ref="D916:D926"/>
    <mergeCell ref="E916:E926"/>
    <mergeCell ref="F916:F926"/>
    <mergeCell ref="O927:O937"/>
    <mergeCell ref="P883:P893"/>
    <mergeCell ref="Q883:Q893"/>
    <mergeCell ref="R883:R893"/>
    <mergeCell ref="S883:S893"/>
    <mergeCell ref="F883:F893"/>
    <mergeCell ref="G883:G893"/>
    <mergeCell ref="H883:H893"/>
    <mergeCell ref="I883:I893"/>
    <mergeCell ref="J883:J893"/>
    <mergeCell ref="K883:K893"/>
    <mergeCell ref="P872:P882"/>
    <mergeCell ref="Q872:Q882"/>
    <mergeCell ref="R872:R882"/>
    <mergeCell ref="S872:S882"/>
    <mergeCell ref="A905:A915"/>
    <mergeCell ref="B905:B915"/>
    <mergeCell ref="C905:C915"/>
    <mergeCell ref="D905:D915"/>
    <mergeCell ref="E905:E915"/>
    <mergeCell ref="G894:G904"/>
    <mergeCell ref="H894:H904"/>
    <mergeCell ref="I894:I904"/>
    <mergeCell ref="J894:J904"/>
    <mergeCell ref="K894:K904"/>
    <mergeCell ref="O894:O904"/>
    <mergeCell ref="A894:A904"/>
    <mergeCell ref="B894:B904"/>
    <mergeCell ref="C894:C904"/>
    <mergeCell ref="D894:D904"/>
    <mergeCell ref="E894:E904"/>
    <mergeCell ref="F894:F904"/>
    <mergeCell ref="O905:O915"/>
    <mergeCell ref="P861:P871"/>
    <mergeCell ref="Q861:Q871"/>
    <mergeCell ref="R861:R871"/>
    <mergeCell ref="S861:S871"/>
    <mergeCell ref="F861:F871"/>
    <mergeCell ref="G861:G871"/>
    <mergeCell ref="H861:H871"/>
    <mergeCell ref="I861:I871"/>
    <mergeCell ref="J861:J871"/>
    <mergeCell ref="K861:K871"/>
    <mergeCell ref="P851:P860"/>
    <mergeCell ref="Q851:Q860"/>
    <mergeCell ref="R851:R860"/>
    <mergeCell ref="S851:S860"/>
    <mergeCell ref="A883:A893"/>
    <mergeCell ref="B883:B893"/>
    <mergeCell ref="C883:C893"/>
    <mergeCell ref="D883:D893"/>
    <mergeCell ref="E883:E893"/>
    <mergeCell ref="G872:G882"/>
    <mergeCell ref="H872:H882"/>
    <mergeCell ref="I872:I882"/>
    <mergeCell ref="J872:J882"/>
    <mergeCell ref="K872:K882"/>
    <mergeCell ref="O872:O882"/>
    <mergeCell ref="A872:A882"/>
    <mergeCell ref="B872:B882"/>
    <mergeCell ref="C872:C882"/>
    <mergeCell ref="D872:D882"/>
    <mergeCell ref="E872:E882"/>
    <mergeCell ref="F872:F882"/>
    <mergeCell ref="O883:O893"/>
    <mergeCell ref="P841:P850"/>
    <mergeCell ref="Q841:Q850"/>
    <mergeCell ref="R841:R850"/>
    <mergeCell ref="S841:S850"/>
    <mergeCell ref="F841:F850"/>
    <mergeCell ref="G841:G850"/>
    <mergeCell ref="H841:H850"/>
    <mergeCell ref="I841:I850"/>
    <mergeCell ref="J841:J850"/>
    <mergeCell ref="K841:K850"/>
    <mergeCell ref="P831:P840"/>
    <mergeCell ref="Q831:Q840"/>
    <mergeCell ref="R831:R840"/>
    <mergeCell ref="S831:S840"/>
    <mergeCell ref="A861:A871"/>
    <mergeCell ref="B861:B871"/>
    <mergeCell ref="C861:C871"/>
    <mergeCell ref="D861:D871"/>
    <mergeCell ref="E861:E871"/>
    <mergeCell ref="G851:G860"/>
    <mergeCell ref="H851:H860"/>
    <mergeCell ref="I851:I860"/>
    <mergeCell ref="J851:J860"/>
    <mergeCell ref="K851:K860"/>
    <mergeCell ref="O851:O860"/>
    <mergeCell ref="A851:A860"/>
    <mergeCell ref="B851:B860"/>
    <mergeCell ref="C851:C860"/>
    <mergeCell ref="D851:D860"/>
    <mergeCell ref="E851:E860"/>
    <mergeCell ref="F851:F860"/>
    <mergeCell ref="O861:O871"/>
    <mergeCell ref="P821:P830"/>
    <mergeCell ref="Q821:Q830"/>
    <mergeCell ref="R821:R830"/>
    <mergeCell ref="S821:S830"/>
    <mergeCell ref="F821:F830"/>
    <mergeCell ref="G821:G830"/>
    <mergeCell ref="H821:H830"/>
    <mergeCell ref="I821:I830"/>
    <mergeCell ref="J821:J830"/>
    <mergeCell ref="K821:K830"/>
    <mergeCell ref="P811:P820"/>
    <mergeCell ref="Q811:Q820"/>
    <mergeCell ref="R811:R820"/>
    <mergeCell ref="S811:S820"/>
    <mergeCell ref="A841:A850"/>
    <mergeCell ref="B841:B850"/>
    <mergeCell ref="C841:C850"/>
    <mergeCell ref="D841:D850"/>
    <mergeCell ref="E841:E850"/>
    <mergeCell ref="G831:G840"/>
    <mergeCell ref="H831:H840"/>
    <mergeCell ref="I831:I840"/>
    <mergeCell ref="J831:J840"/>
    <mergeCell ref="K831:K840"/>
    <mergeCell ref="O831:O840"/>
    <mergeCell ref="A831:A840"/>
    <mergeCell ref="B831:B840"/>
    <mergeCell ref="C831:C840"/>
    <mergeCell ref="D831:D840"/>
    <mergeCell ref="E831:E840"/>
    <mergeCell ref="F831:F840"/>
    <mergeCell ref="O841:O850"/>
    <mergeCell ref="P801:P810"/>
    <mergeCell ref="Q801:Q810"/>
    <mergeCell ref="R801:R810"/>
    <mergeCell ref="S801:S810"/>
    <mergeCell ref="F801:F810"/>
    <mergeCell ref="G801:G810"/>
    <mergeCell ref="H801:H810"/>
    <mergeCell ref="I801:I810"/>
    <mergeCell ref="J801:J810"/>
    <mergeCell ref="K801:K810"/>
    <mergeCell ref="P791:P800"/>
    <mergeCell ref="Q791:Q800"/>
    <mergeCell ref="R791:R800"/>
    <mergeCell ref="S791:S800"/>
    <mergeCell ref="A821:A830"/>
    <mergeCell ref="B821:B830"/>
    <mergeCell ref="C821:C830"/>
    <mergeCell ref="D821:D830"/>
    <mergeCell ref="E821:E830"/>
    <mergeCell ref="G811:G820"/>
    <mergeCell ref="H811:H820"/>
    <mergeCell ref="I811:I820"/>
    <mergeCell ref="J811:J820"/>
    <mergeCell ref="K811:K820"/>
    <mergeCell ref="O811:O820"/>
    <mergeCell ref="A811:A820"/>
    <mergeCell ref="B811:B818"/>
    <mergeCell ref="C811:C818"/>
    <mergeCell ref="D811:D820"/>
    <mergeCell ref="E811:E820"/>
    <mergeCell ref="F811:F820"/>
    <mergeCell ref="O821:O830"/>
    <mergeCell ref="P781:P790"/>
    <mergeCell ref="Q781:Q790"/>
    <mergeCell ref="R781:R790"/>
    <mergeCell ref="S781:S790"/>
    <mergeCell ref="F781:F790"/>
    <mergeCell ref="G781:G790"/>
    <mergeCell ref="H781:H790"/>
    <mergeCell ref="I781:I790"/>
    <mergeCell ref="J781:J790"/>
    <mergeCell ref="K781:K790"/>
    <mergeCell ref="P771:P780"/>
    <mergeCell ref="Q771:Q780"/>
    <mergeCell ref="R771:R780"/>
    <mergeCell ref="S771:S780"/>
    <mergeCell ref="A801:A810"/>
    <mergeCell ref="B801:B810"/>
    <mergeCell ref="C801:C810"/>
    <mergeCell ref="D801:D810"/>
    <mergeCell ref="E801:E810"/>
    <mergeCell ref="G791:G800"/>
    <mergeCell ref="H791:H800"/>
    <mergeCell ref="I791:I800"/>
    <mergeCell ref="J791:J800"/>
    <mergeCell ref="K791:K800"/>
    <mergeCell ref="O791:O800"/>
    <mergeCell ref="A791:A800"/>
    <mergeCell ref="B791:B800"/>
    <mergeCell ref="C791:C800"/>
    <mergeCell ref="D791:D800"/>
    <mergeCell ref="E791:E800"/>
    <mergeCell ref="F791:F800"/>
    <mergeCell ref="O801:O810"/>
    <mergeCell ref="P761:P770"/>
    <mergeCell ref="Q761:Q770"/>
    <mergeCell ref="R761:R770"/>
    <mergeCell ref="S761:S770"/>
    <mergeCell ref="F761:F770"/>
    <mergeCell ref="G761:G770"/>
    <mergeCell ref="H761:H770"/>
    <mergeCell ref="I761:I770"/>
    <mergeCell ref="J761:J770"/>
    <mergeCell ref="K761:K770"/>
    <mergeCell ref="P751:P760"/>
    <mergeCell ref="Q751:Q760"/>
    <mergeCell ref="R751:R760"/>
    <mergeCell ref="S751:S760"/>
    <mergeCell ref="A781:A790"/>
    <mergeCell ref="B781:B790"/>
    <mergeCell ref="C781:C790"/>
    <mergeCell ref="D781:D790"/>
    <mergeCell ref="E781:E790"/>
    <mergeCell ref="G771:G780"/>
    <mergeCell ref="H771:H780"/>
    <mergeCell ref="I771:I780"/>
    <mergeCell ref="J771:J780"/>
    <mergeCell ref="K771:K780"/>
    <mergeCell ref="O771:O780"/>
    <mergeCell ref="A771:A780"/>
    <mergeCell ref="B771:B780"/>
    <mergeCell ref="C771:C780"/>
    <mergeCell ref="D771:D780"/>
    <mergeCell ref="E771:E780"/>
    <mergeCell ref="F771:F780"/>
    <mergeCell ref="O781:O790"/>
    <mergeCell ref="P741:P750"/>
    <mergeCell ref="Q741:Q750"/>
    <mergeCell ref="R741:R750"/>
    <mergeCell ref="S741:S750"/>
    <mergeCell ref="F741:F750"/>
    <mergeCell ref="G741:G750"/>
    <mergeCell ref="H741:H750"/>
    <mergeCell ref="I741:I750"/>
    <mergeCell ref="J741:J750"/>
    <mergeCell ref="K741:K750"/>
    <mergeCell ref="P731:P740"/>
    <mergeCell ref="Q731:Q740"/>
    <mergeCell ref="R731:R740"/>
    <mergeCell ref="S731:S740"/>
    <mergeCell ref="A761:A770"/>
    <mergeCell ref="B761:B770"/>
    <mergeCell ref="C761:C770"/>
    <mergeCell ref="D761:D770"/>
    <mergeCell ref="E761:E770"/>
    <mergeCell ref="G751:G760"/>
    <mergeCell ref="H751:H760"/>
    <mergeCell ref="I751:I760"/>
    <mergeCell ref="J751:J760"/>
    <mergeCell ref="K751:K760"/>
    <mergeCell ref="O751:O760"/>
    <mergeCell ref="A751:A760"/>
    <mergeCell ref="B751:B760"/>
    <mergeCell ref="C751:C760"/>
    <mergeCell ref="D751:D760"/>
    <mergeCell ref="E751:E760"/>
    <mergeCell ref="F751:F760"/>
    <mergeCell ref="O761:O770"/>
    <mergeCell ref="P721:P730"/>
    <mergeCell ref="Q721:Q730"/>
    <mergeCell ref="R721:R730"/>
    <mergeCell ref="S721:S730"/>
    <mergeCell ref="F721:F730"/>
    <mergeCell ref="G721:G730"/>
    <mergeCell ref="H721:H730"/>
    <mergeCell ref="I721:I730"/>
    <mergeCell ref="J721:J730"/>
    <mergeCell ref="K721:K730"/>
    <mergeCell ref="P711:P720"/>
    <mergeCell ref="Q711:Q720"/>
    <mergeCell ref="R711:R720"/>
    <mergeCell ref="S711:S720"/>
    <mergeCell ref="A741:A750"/>
    <mergeCell ref="B741:B750"/>
    <mergeCell ref="C741:C750"/>
    <mergeCell ref="D741:D750"/>
    <mergeCell ref="E741:E750"/>
    <mergeCell ref="G731:G740"/>
    <mergeCell ref="H731:H740"/>
    <mergeCell ref="I731:I740"/>
    <mergeCell ref="J731:J740"/>
    <mergeCell ref="K731:K740"/>
    <mergeCell ref="O731:O740"/>
    <mergeCell ref="A731:A740"/>
    <mergeCell ref="B731:B740"/>
    <mergeCell ref="C731:C740"/>
    <mergeCell ref="D731:D740"/>
    <mergeCell ref="E731:E740"/>
    <mergeCell ref="F731:F740"/>
    <mergeCell ref="O741:O750"/>
    <mergeCell ref="P701:P710"/>
    <mergeCell ref="Q701:Q710"/>
    <mergeCell ref="R701:R710"/>
    <mergeCell ref="S701:S710"/>
    <mergeCell ref="F701:F710"/>
    <mergeCell ref="G701:G710"/>
    <mergeCell ref="H701:H710"/>
    <mergeCell ref="I701:I710"/>
    <mergeCell ref="J701:J710"/>
    <mergeCell ref="K701:K710"/>
    <mergeCell ref="P691:P700"/>
    <mergeCell ref="Q691:Q700"/>
    <mergeCell ref="R691:R700"/>
    <mergeCell ref="S691:S700"/>
    <mergeCell ref="A721:A730"/>
    <mergeCell ref="B721:B730"/>
    <mergeCell ref="C721:C730"/>
    <mergeCell ref="D721:D730"/>
    <mergeCell ref="E721:E730"/>
    <mergeCell ref="G711:G720"/>
    <mergeCell ref="H711:H720"/>
    <mergeCell ref="I711:I720"/>
    <mergeCell ref="J711:J720"/>
    <mergeCell ref="K711:K720"/>
    <mergeCell ref="O711:O720"/>
    <mergeCell ref="A711:A720"/>
    <mergeCell ref="B711:B720"/>
    <mergeCell ref="C711:C720"/>
    <mergeCell ref="D711:D720"/>
    <mergeCell ref="E711:E720"/>
    <mergeCell ref="F711:F720"/>
    <mergeCell ref="O721:O730"/>
    <mergeCell ref="P681:P690"/>
    <mergeCell ref="Q681:Q690"/>
    <mergeCell ref="R681:R690"/>
    <mergeCell ref="S681:S690"/>
    <mergeCell ref="F681:F690"/>
    <mergeCell ref="G681:G690"/>
    <mergeCell ref="H681:H690"/>
    <mergeCell ref="I681:I690"/>
    <mergeCell ref="J681:J690"/>
    <mergeCell ref="K681:K690"/>
    <mergeCell ref="P671:P680"/>
    <mergeCell ref="Q671:Q680"/>
    <mergeCell ref="R671:R680"/>
    <mergeCell ref="S671:S680"/>
    <mergeCell ref="A701:A710"/>
    <mergeCell ref="B701:B710"/>
    <mergeCell ref="C701:C710"/>
    <mergeCell ref="D701:D710"/>
    <mergeCell ref="E701:E710"/>
    <mergeCell ref="G691:G700"/>
    <mergeCell ref="H691:H700"/>
    <mergeCell ref="I691:I700"/>
    <mergeCell ref="J691:J700"/>
    <mergeCell ref="K691:K700"/>
    <mergeCell ref="O691:O700"/>
    <mergeCell ref="A691:A700"/>
    <mergeCell ref="B691:B700"/>
    <mergeCell ref="C691:C700"/>
    <mergeCell ref="D691:D700"/>
    <mergeCell ref="E691:E700"/>
    <mergeCell ref="F691:F700"/>
    <mergeCell ref="O701:O710"/>
    <mergeCell ref="P661:P670"/>
    <mergeCell ref="Q661:Q670"/>
    <mergeCell ref="R661:R670"/>
    <mergeCell ref="S661:S670"/>
    <mergeCell ref="F661:F670"/>
    <mergeCell ref="G661:G670"/>
    <mergeCell ref="H661:H670"/>
    <mergeCell ref="I661:I670"/>
    <mergeCell ref="J661:J670"/>
    <mergeCell ref="K661:K670"/>
    <mergeCell ref="P651:P660"/>
    <mergeCell ref="Q651:Q660"/>
    <mergeCell ref="R651:R660"/>
    <mergeCell ref="S651:S660"/>
    <mergeCell ref="A681:A690"/>
    <mergeCell ref="B681:B690"/>
    <mergeCell ref="C681:C690"/>
    <mergeCell ref="D681:D690"/>
    <mergeCell ref="E681:E690"/>
    <mergeCell ref="G671:G680"/>
    <mergeCell ref="H671:H680"/>
    <mergeCell ref="I671:I680"/>
    <mergeCell ref="J671:J680"/>
    <mergeCell ref="K671:K680"/>
    <mergeCell ref="O671:O680"/>
    <mergeCell ref="A671:A680"/>
    <mergeCell ref="B671:B680"/>
    <mergeCell ref="C671:C680"/>
    <mergeCell ref="D671:D680"/>
    <mergeCell ref="E671:E680"/>
    <mergeCell ref="F671:F680"/>
    <mergeCell ref="O681:O690"/>
    <mergeCell ref="P641:P650"/>
    <mergeCell ref="Q641:Q650"/>
    <mergeCell ref="R641:R650"/>
    <mergeCell ref="S641:S650"/>
    <mergeCell ref="F641:F650"/>
    <mergeCell ref="G641:G650"/>
    <mergeCell ref="H641:H650"/>
    <mergeCell ref="I641:I650"/>
    <mergeCell ref="J641:J650"/>
    <mergeCell ref="K641:K650"/>
    <mergeCell ref="P631:P640"/>
    <mergeCell ref="Q631:Q640"/>
    <mergeCell ref="R631:R640"/>
    <mergeCell ref="S631:S640"/>
    <mergeCell ref="A661:A670"/>
    <mergeCell ref="B661:B670"/>
    <mergeCell ref="C661:C670"/>
    <mergeCell ref="D661:D670"/>
    <mergeCell ref="E661:E670"/>
    <mergeCell ref="G651:G660"/>
    <mergeCell ref="H651:H660"/>
    <mergeCell ref="I651:I660"/>
    <mergeCell ref="J651:J660"/>
    <mergeCell ref="K651:K660"/>
    <mergeCell ref="O651:O660"/>
    <mergeCell ref="A651:A660"/>
    <mergeCell ref="B651:B660"/>
    <mergeCell ref="C651:C660"/>
    <mergeCell ref="D651:D660"/>
    <mergeCell ref="E651:E660"/>
    <mergeCell ref="F651:F660"/>
    <mergeCell ref="O661:O670"/>
    <mergeCell ref="P621:P630"/>
    <mergeCell ref="Q621:Q630"/>
    <mergeCell ref="R621:R630"/>
    <mergeCell ref="S621:S630"/>
    <mergeCell ref="F621:F630"/>
    <mergeCell ref="G621:G630"/>
    <mergeCell ref="H621:H630"/>
    <mergeCell ref="I621:I630"/>
    <mergeCell ref="J621:J630"/>
    <mergeCell ref="K621:K630"/>
    <mergeCell ref="P611:P620"/>
    <mergeCell ref="Q611:Q620"/>
    <mergeCell ref="R611:R620"/>
    <mergeCell ref="S611:S620"/>
    <mergeCell ref="A641:A650"/>
    <mergeCell ref="B641:B650"/>
    <mergeCell ref="C641:C650"/>
    <mergeCell ref="D641:D650"/>
    <mergeCell ref="E641:E650"/>
    <mergeCell ref="G631:G640"/>
    <mergeCell ref="H631:H640"/>
    <mergeCell ref="I631:I640"/>
    <mergeCell ref="J631:J640"/>
    <mergeCell ref="K631:K640"/>
    <mergeCell ref="O631:O640"/>
    <mergeCell ref="A631:A640"/>
    <mergeCell ref="B631:B640"/>
    <mergeCell ref="C631:C640"/>
    <mergeCell ref="D631:D640"/>
    <mergeCell ref="E631:E640"/>
    <mergeCell ref="F631:F640"/>
    <mergeCell ref="O641:O650"/>
    <mergeCell ref="P601:P610"/>
    <mergeCell ref="Q601:Q610"/>
    <mergeCell ref="R601:R610"/>
    <mergeCell ref="S601:S610"/>
    <mergeCell ref="F601:F610"/>
    <mergeCell ref="G601:G610"/>
    <mergeCell ref="H601:H610"/>
    <mergeCell ref="I601:I610"/>
    <mergeCell ref="J601:J610"/>
    <mergeCell ref="K601:K610"/>
    <mergeCell ref="P591:P600"/>
    <mergeCell ref="Q591:Q600"/>
    <mergeCell ref="R591:R600"/>
    <mergeCell ref="S591:S600"/>
    <mergeCell ref="A621:A630"/>
    <mergeCell ref="B621:B630"/>
    <mergeCell ref="C621:C630"/>
    <mergeCell ref="D621:D630"/>
    <mergeCell ref="E621:E630"/>
    <mergeCell ref="G611:G620"/>
    <mergeCell ref="H611:H620"/>
    <mergeCell ref="I611:I620"/>
    <mergeCell ref="J611:J620"/>
    <mergeCell ref="K611:K620"/>
    <mergeCell ref="O611:O620"/>
    <mergeCell ref="A611:A620"/>
    <mergeCell ref="B611:B618"/>
    <mergeCell ref="C611:C618"/>
    <mergeCell ref="D611:D618"/>
    <mergeCell ref="E611:E618"/>
    <mergeCell ref="F611:F620"/>
    <mergeCell ref="O621:O630"/>
    <mergeCell ref="P581:P590"/>
    <mergeCell ref="Q581:Q590"/>
    <mergeCell ref="R581:R590"/>
    <mergeCell ref="S581:S590"/>
    <mergeCell ref="F581:F590"/>
    <mergeCell ref="G581:G590"/>
    <mergeCell ref="H581:H590"/>
    <mergeCell ref="I581:I590"/>
    <mergeCell ref="J581:J590"/>
    <mergeCell ref="K581:K590"/>
    <mergeCell ref="P571:P580"/>
    <mergeCell ref="Q571:Q580"/>
    <mergeCell ref="R571:R580"/>
    <mergeCell ref="S571:S580"/>
    <mergeCell ref="A601:A610"/>
    <mergeCell ref="B601:B610"/>
    <mergeCell ref="C601:C610"/>
    <mergeCell ref="D601:D610"/>
    <mergeCell ref="E601:E610"/>
    <mergeCell ref="G591:G600"/>
    <mergeCell ref="H591:H600"/>
    <mergeCell ref="I591:I600"/>
    <mergeCell ref="J591:J600"/>
    <mergeCell ref="K591:K600"/>
    <mergeCell ref="O591:O600"/>
    <mergeCell ref="A591:A600"/>
    <mergeCell ref="B591:B600"/>
    <mergeCell ref="C591:C600"/>
    <mergeCell ref="D591:D600"/>
    <mergeCell ref="E591:E600"/>
    <mergeCell ref="F591:F600"/>
    <mergeCell ref="O601:O610"/>
    <mergeCell ref="P561:P570"/>
    <mergeCell ref="Q561:Q570"/>
    <mergeCell ref="R561:R570"/>
    <mergeCell ref="S561:S570"/>
    <mergeCell ref="F561:F570"/>
    <mergeCell ref="G561:G570"/>
    <mergeCell ref="H561:H570"/>
    <mergeCell ref="I561:I570"/>
    <mergeCell ref="J561:J570"/>
    <mergeCell ref="K561:K570"/>
    <mergeCell ref="P551:P560"/>
    <mergeCell ref="Q551:Q560"/>
    <mergeCell ref="R551:R560"/>
    <mergeCell ref="S551:S560"/>
    <mergeCell ref="A581:A590"/>
    <mergeCell ref="B581:B590"/>
    <mergeCell ref="C581:C590"/>
    <mergeCell ref="D581:D590"/>
    <mergeCell ref="E581:E590"/>
    <mergeCell ref="G571:G580"/>
    <mergeCell ref="H571:H580"/>
    <mergeCell ref="I571:I580"/>
    <mergeCell ref="J571:J580"/>
    <mergeCell ref="K571:K580"/>
    <mergeCell ref="O571:O580"/>
    <mergeCell ref="A571:A580"/>
    <mergeCell ref="B571:B580"/>
    <mergeCell ref="C571:C580"/>
    <mergeCell ref="D571:D580"/>
    <mergeCell ref="E571:E580"/>
    <mergeCell ref="F571:F580"/>
    <mergeCell ref="O581:O590"/>
    <mergeCell ref="P541:P550"/>
    <mergeCell ref="Q541:Q550"/>
    <mergeCell ref="R541:R550"/>
    <mergeCell ref="S541:S550"/>
    <mergeCell ref="F541:F550"/>
    <mergeCell ref="G541:G550"/>
    <mergeCell ref="H541:H550"/>
    <mergeCell ref="I541:I550"/>
    <mergeCell ref="J541:J550"/>
    <mergeCell ref="K541:K550"/>
    <mergeCell ref="P531:P540"/>
    <mergeCell ref="Q531:Q540"/>
    <mergeCell ref="R531:R540"/>
    <mergeCell ref="S531:S540"/>
    <mergeCell ref="A561:A570"/>
    <mergeCell ref="B561:B570"/>
    <mergeCell ref="C561:C570"/>
    <mergeCell ref="D561:D570"/>
    <mergeCell ref="E561:E570"/>
    <mergeCell ref="G551:G560"/>
    <mergeCell ref="H551:H560"/>
    <mergeCell ref="I551:I560"/>
    <mergeCell ref="J551:J560"/>
    <mergeCell ref="K551:K560"/>
    <mergeCell ref="O551:O560"/>
    <mergeCell ref="A551:A560"/>
    <mergeCell ref="B551:B558"/>
    <mergeCell ref="C551:C558"/>
    <mergeCell ref="D551:D558"/>
    <mergeCell ref="E551:E558"/>
    <mergeCell ref="F551:F560"/>
    <mergeCell ref="O561:O570"/>
    <mergeCell ref="G515:H516"/>
    <mergeCell ref="I515:I517"/>
    <mergeCell ref="J515:J517"/>
    <mergeCell ref="K515:K517"/>
    <mergeCell ref="L515:L517"/>
    <mergeCell ref="A541:A550"/>
    <mergeCell ref="B541:B548"/>
    <mergeCell ref="C541:C548"/>
    <mergeCell ref="D541:D548"/>
    <mergeCell ref="E541:E548"/>
    <mergeCell ref="G531:G540"/>
    <mergeCell ref="H531:H540"/>
    <mergeCell ref="I531:I540"/>
    <mergeCell ref="J531:J540"/>
    <mergeCell ref="K531:K540"/>
    <mergeCell ref="O531:O540"/>
    <mergeCell ref="A531:A540"/>
    <mergeCell ref="B531:B540"/>
    <mergeCell ref="C531:C540"/>
    <mergeCell ref="D531:D540"/>
    <mergeCell ref="E531:E540"/>
    <mergeCell ref="F531:F540"/>
    <mergeCell ref="O541:O550"/>
    <mergeCell ref="P507:P512"/>
    <mergeCell ref="Q507:Q512"/>
    <mergeCell ref="R507:R512"/>
    <mergeCell ref="S507:S512"/>
    <mergeCell ref="F507:F512"/>
    <mergeCell ref="G507:G512"/>
    <mergeCell ref="H507:H512"/>
    <mergeCell ref="I507:I512"/>
    <mergeCell ref="J507:J512"/>
    <mergeCell ref="K507:K512"/>
    <mergeCell ref="P501:P506"/>
    <mergeCell ref="Q501:Q506"/>
    <mergeCell ref="R501:R506"/>
    <mergeCell ref="S501:S506"/>
    <mergeCell ref="U515:AF515"/>
    <mergeCell ref="N516:N517"/>
    <mergeCell ref="O516:P516"/>
    <mergeCell ref="U516:W516"/>
    <mergeCell ref="X516:Z516"/>
    <mergeCell ref="AA516:AC516"/>
    <mergeCell ref="AD516:AF516"/>
    <mergeCell ref="M515:M517"/>
    <mergeCell ref="N515:P515"/>
    <mergeCell ref="Q515:Q517"/>
    <mergeCell ref="R515:R517"/>
    <mergeCell ref="S515:S517"/>
    <mergeCell ref="T515:T517"/>
    <mergeCell ref="A514:AF514"/>
    <mergeCell ref="A515:A517"/>
    <mergeCell ref="B515:D516"/>
    <mergeCell ref="E515:E517"/>
    <mergeCell ref="F515:F517"/>
    <mergeCell ref="P495:P500"/>
    <mergeCell ref="Q495:Q500"/>
    <mergeCell ref="R495:R500"/>
    <mergeCell ref="S495:S500"/>
    <mergeCell ref="F495:F500"/>
    <mergeCell ref="G495:G500"/>
    <mergeCell ref="H495:H500"/>
    <mergeCell ref="I495:I500"/>
    <mergeCell ref="J495:J500"/>
    <mergeCell ref="K495:K500"/>
    <mergeCell ref="P489:P494"/>
    <mergeCell ref="Q489:Q494"/>
    <mergeCell ref="R489:R494"/>
    <mergeCell ref="S489:S494"/>
    <mergeCell ref="A507:A512"/>
    <mergeCell ref="B507:B512"/>
    <mergeCell ref="C507:C512"/>
    <mergeCell ref="D507:D512"/>
    <mergeCell ref="E507:E512"/>
    <mergeCell ref="G501:G506"/>
    <mergeCell ref="H501:H506"/>
    <mergeCell ref="I501:I506"/>
    <mergeCell ref="J501:J506"/>
    <mergeCell ref="K501:K506"/>
    <mergeCell ref="O501:O506"/>
    <mergeCell ref="A501:A506"/>
    <mergeCell ref="B501:B506"/>
    <mergeCell ref="C501:C506"/>
    <mergeCell ref="D501:D506"/>
    <mergeCell ref="E501:E506"/>
    <mergeCell ref="F501:F506"/>
    <mergeCell ref="O507:O512"/>
    <mergeCell ref="P483:P488"/>
    <mergeCell ref="Q483:Q488"/>
    <mergeCell ref="R483:R488"/>
    <mergeCell ref="S483:S488"/>
    <mergeCell ref="F483:F488"/>
    <mergeCell ref="G483:G488"/>
    <mergeCell ref="H483:H488"/>
    <mergeCell ref="I483:I488"/>
    <mergeCell ref="J483:J488"/>
    <mergeCell ref="K483:K488"/>
    <mergeCell ref="P477:P482"/>
    <mergeCell ref="Q477:Q482"/>
    <mergeCell ref="R477:R482"/>
    <mergeCell ref="S477:S482"/>
    <mergeCell ref="A495:A500"/>
    <mergeCell ref="B495:B500"/>
    <mergeCell ref="C495:C500"/>
    <mergeCell ref="D495:D500"/>
    <mergeCell ref="E495:E500"/>
    <mergeCell ref="G489:G494"/>
    <mergeCell ref="H489:H494"/>
    <mergeCell ref="I489:I494"/>
    <mergeCell ref="J489:J494"/>
    <mergeCell ref="K489:K494"/>
    <mergeCell ref="O489:O494"/>
    <mergeCell ref="A489:A494"/>
    <mergeCell ref="B489:B494"/>
    <mergeCell ref="C489:C494"/>
    <mergeCell ref="D489:D494"/>
    <mergeCell ref="E489:E494"/>
    <mergeCell ref="F489:F494"/>
    <mergeCell ref="O495:O500"/>
    <mergeCell ref="P471:P476"/>
    <mergeCell ref="Q471:Q476"/>
    <mergeCell ref="R471:R476"/>
    <mergeCell ref="S471:S476"/>
    <mergeCell ref="F471:F476"/>
    <mergeCell ref="G471:G476"/>
    <mergeCell ref="H471:H476"/>
    <mergeCell ref="I471:I476"/>
    <mergeCell ref="J471:J476"/>
    <mergeCell ref="K471:K476"/>
    <mergeCell ref="P465:P470"/>
    <mergeCell ref="Q465:Q470"/>
    <mergeCell ref="R465:R470"/>
    <mergeCell ref="S465:S470"/>
    <mergeCell ref="A483:A488"/>
    <mergeCell ref="B483:B488"/>
    <mergeCell ref="C483:C488"/>
    <mergeCell ref="D483:D488"/>
    <mergeCell ref="E483:E488"/>
    <mergeCell ref="G477:G482"/>
    <mergeCell ref="H477:H482"/>
    <mergeCell ref="I477:I482"/>
    <mergeCell ref="J477:J482"/>
    <mergeCell ref="K477:K482"/>
    <mergeCell ref="O477:O482"/>
    <mergeCell ref="A477:A482"/>
    <mergeCell ref="B477:B482"/>
    <mergeCell ref="C477:C482"/>
    <mergeCell ref="D477:D482"/>
    <mergeCell ref="E477:E482"/>
    <mergeCell ref="F477:F482"/>
    <mergeCell ref="O483:O488"/>
    <mergeCell ref="P459:P464"/>
    <mergeCell ref="Q459:Q464"/>
    <mergeCell ref="R459:R464"/>
    <mergeCell ref="S459:S464"/>
    <mergeCell ref="F459:F464"/>
    <mergeCell ref="G459:G464"/>
    <mergeCell ref="H459:H464"/>
    <mergeCell ref="I459:I464"/>
    <mergeCell ref="J459:J464"/>
    <mergeCell ref="K459:K464"/>
    <mergeCell ref="P453:P458"/>
    <mergeCell ref="Q453:Q458"/>
    <mergeCell ref="R453:R458"/>
    <mergeCell ref="S453:S458"/>
    <mergeCell ref="A471:A476"/>
    <mergeCell ref="B471:B476"/>
    <mergeCell ref="C471:C476"/>
    <mergeCell ref="D471:D476"/>
    <mergeCell ref="E471:E476"/>
    <mergeCell ref="G465:G470"/>
    <mergeCell ref="H465:H470"/>
    <mergeCell ref="I465:I470"/>
    <mergeCell ref="J465:J470"/>
    <mergeCell ref="K465:K470"/>
    <mergeCell ref="O465:O470"/>
    <mergeCell ref="A465:A470"/>
    <mergeCell ref="B465:B470"/>
    <mergeCell ref="C465:C470"/>
    <mergeCell ref="D465:D470"/>
    <mergeCell ref="E465:E470"/>
    <mergeCell ref="F465:F470"/>
    <mergeCell ref="O471:O476"/>
    <mergeCell ref="P447:P452"/>
    <mergeCell ref="Q447:Q452"/>
    <mergeCell ref="R447:R452"/>
    <mergeCell ref="S447:S452"/>
    <mergeCell ref="F447:F452"/>
    <mergeCell ref="G447:G452"/>
    <mergeCell ref="H447:H452"/>
    <mergeCell ref="I447:I452"/>
    <mergeCell ref="J447:J452"/>
    <mergeCell ref="K447:K452"/>
    <mergeCell ref="P441:P446"/>
    <mergeCell ref="Q441:Q446"/>
    <mergeCell ref="R441:R446"/>
    <mergeCell ref="S441:S446"/>
    <mergeCell ref="A459:A464"/>
    <mergeCell ref="B459:B464"/>
    <mergeCell ref="C459:C464"/>
    <mergeCell ref="D459:D464"/>
    <mergeCell ref="E459:E464"/>
    <mergeCell ref="G453:G458"/>
    <mergeCell ref="H453:H458"/>
    <mergeCell ref="I453:I458"/>
    <mergeCell ref="J453:J458"/>
    <mergeCell ref="K453:K458"/>
    <mergeCell ref="O453:O458"/>
    <mergeCell ref="A453:A458"/>
    <mergeCell ref="B453:B458"/>
    <mergeCell ref="C453:C458"/>
    <mergeCell ref="D453:D458"/>
    <mergeCell ref="E453:E458"/>
    <mergeCell ref="F453:F458"/>
    <mergeCell ref="O459:O464"/>
    <mergeCell ref="A447:A452"/>
    <mergeCell ref="B447:B452"/>
    <mergeCell ref="C447:C452"/>
    <mergeCell ref="D447:D452"/>
    <mergeCell ref="E447:E452"/>
    <mergeCell ref="G441:G446"/>
    <mergeCell ref="H441:H446"/>
    <mergeCell ref="I441:I446"/>
    <mergeCell ref="J441:J446"/>
    <mergeCell ref="K441:K446"/>
    <mergeCell ref="O441:O446"/>
    <mergeCell ref="A441:A446"/>
    <mergeCell ref="B441:B446"/>
    <mergeCell ref="C441:C446"/>
    <mergeCell ref="D441:D446"/>
    <mergeCell ref="E441:E446"/>
    <mergeCell ref="F441:F446"/>
    <mergeCell ref="O447:O452"/>
    <mergeCell ref="R423:R428"/>
    <mergeCell ref="S423:S428"/>
    <mergeCell ref="A429:A434"/>
    <mergeCell ref="B429:B434"/>
    <mergeCell ref="C429:C434"/>
    <mergeCell ref="D429:D434"/>
    <mergeCell ref="E429:E434"/>
    <mergeCell ref="F429:F434"/>
    <mergeCell ref="H423:H428"/>
    <mergeCell ref="I423:I428"/>
    <mergeCell ref="J423:J428"/>
    <mergeCell ref="K423:K428"/>
    <mergeCell ref="O423:O428"/>
    <mergeCell ref="P423:P428"/>
    <mergeCell ref="O435:O440"/>
    <mergeCell ref="P435:P440"/>
    <mergeCell ref="Q435:Q440"/>
    <mergeCell ref="R435:R440"/>
    <mergeCell ref="S435:S440"/>
    <mergeCell ref="F435:F440"/>
    <mergeCell ref="G435:G440"/>
    <mergeCell ref="H435:H440"/>
    <mergeCell ref="I435:I440"/>
    <mergeCell ref="J435:J440"/>
    <mergeCell ref="K435:K440"/>
    <mergeCell ref="P429:P434"/>
    <mergeCell ref="Q429:Q434"/>
    <mergeCell ref="R429:R434"/>
    <mergeCell ref="S429:S434"/>
    <mergeCell ref="K411:K413"/>
    <mergeCell ref="L411:L413"/>
    <mergeCell ref="M411:M413"/>
    <mergeCell ref="N411:P411"/>
    <mergeCell ref="Q411:Q413"/>
    <mergeCell ref="A411:A413"/>
    <mergeCell ref="B411:D412"/>
    <mergeCell ref="E411:E413"/>
    <mergeCell ref="F411:F413"/>
    <mergeCell ref="G411:H412"/>
    <mergeCell ref="I411:I413"/>
    <mergeCell ref="A435:A440"/>
    <mergeCell ref="B435:B440"/>
    <mergeCell ref="C435:C440"/>
    <mergeCell ref="D435:D440"/>
    <mergeCell ref="E435:E440"/>
    <mergeCell ref="G429:G434"/>
    <mergeCell ref="H429:H434"/>
    <mergeCell ref="I429:I434"/>
    <mergeCell ref="J429:J434"/>
    <mergeCell ref="K429:K434"/>
    <mergeCell ref="O429:O434"/>
    <mergeCell ref="Q423:Q428"/>
    <mergeCell ref="A410:AF410"/>
    <mergeCell ref="G403:G408"/>
    <mergeCell ref="H403:H408"/>
    <mergeCell ref="I403:I408"/>
    <mergeCell ref="J403:J408"/>
    <mergeCell ref="K403:K408"/>
    <mergeCell ref="O403:O408"/>
    <mergeCell ref="A403:A408"/>
    <mergeCell ref="B403:B408"/>
    <mergeCell ref="C403:C408"/>
    <mergeCell ref="D403:D408"/>
    <mergeCell ref="E403:E408"/>
    <mergeCell ref="F403:F408"/>
    <mergeCell ref="AD412:AF412"/>
    <mergeCell ref="P414:P422"/>
    <mergeCell ref="A423:A428"/>
    <mergeCell ref="B423:B428"/>
    <mergeCell ref="C423:C428"/>
    <mergeCell ref="D423:D428"/>
    <mergeCell ref="E423:E428"/>
    <mergeCell ref="F423:F428"/>
    <mergeCell ref="G423:G428"/>
    <mergeCell ref="R411:R413"/>
    <mergeCell ref="S411:S413"/>
    <mergeCell ref="T411:T413"/>
    <mergeCell ref="U411:AF411"/>
    <mergeCell ref="N412:N413"/>
    <mergeCell ref="O412:P412"/>
    <mergeCell ref="U412:W412"/>
    <mergeCell ref="X412:Z412"/>
    <mergeCell ref="AA412:AC412"/>
    <mergeCell ref="J411:J413"/>
    <mergeCell ref="R397:R402"/>
    <mergeCell ref="S397:S402"/>
    <mergeCell ref="AF397:AF402"/>
    <mergeCell ref="F397:F402"/>
    <mergeCell ref="G397:G402"/>
    <mergeCell ref="H397:H402"/>
    <mergeCell ref="I397:I402"/>
    <mergeCell ref="J397:J402"/>
    <mergeCell ref="K397:K402"/>
    <mergeCell ref="P391:P396"/>
    <mergeCell ref="Q391:Q396"/>
    <mergeCell ref="R391:R396"/>
    <mergeCell ref="S391:S396"/>
    <mergeCell ref="AF391:AF396"/>
    <mergeCell ref="P403:P408"/>
    <mergeCell ref="Q403:Q408"/>
    <mergeCell ref="R403:R408"/>
    <mergeCell ref="S403:S408"/>
    <mergeCell ref="AF403:AF408"/>
    <mergeCell ref="AF385:AF390"/>
    <mergeCell ref="F385:F390"/>
    <mergeCell ref="G385:G390"/>
    <mergeCell ref="H385:H390"/>
    <mergeCell ref="I385:I390"/>
    <mergeCell ref="J385:J390"/>
    <mergeCell ref="K385:K390"/>
    <mergeCell ref="P379:P384"/>
    <mergeCell ref="Q379:Q384"/>
    <mergeCell ref="R379:R384"/>
    <mergeCell ref="S379:S384"/>
    <mergeCell ref="AF379:AF384"/>
    <mergeCell ref="A397:A402"/>
    <mergeCell ref="B397:B402"/>
    <mergeCell ref="C397:C402"/>
    <mergeCell ref="D397:D402"/>
    <mergeCell ref="E397:E402"/>
    <mergeCell ref="G391:G396"/>
    <mergeCell ref="H391:H396"/>
    <mergeCell ref="I391:I396"/>
    <mergeCell ref="J391:J396"/>
    <mergeCell ref="K391:K396"/>
    <mergeCell ref="O391:O396"/>
    <mergeCell ref="A391:A396"/>
    <mergeCell ref="B391:B396"/>
    <mergeCell ref="C391:C396"/>
    <mergeCell ref="D391:D396"/>
    <mergeCell ref="E391:E396"/>
    <mergeCell ref="F391:F396"/>
    <mergeCell ref="O397:O402"/>
    <mergeCell ref="P397:P402"/>
    <mergeCell ref="Q397:Q402"/>
    <mergeCell ref="G373:G378"/>
    <mergeCell ref="H373:H378"/>
    <mergeCell ref="I373:I378"/>
    <mergeCell ref="J373:J378"/>
    <mergeCell ref="K373:K378"/>
    <mergeCell ref="P367:P372"/>
    <mergeCell ref="Q367:Q372"/>
    <mergeCell ref="R367:R372"/>
    <mergeCell ref="S367:S372"/>
    <mergeCell ref="A385:A390"/>
    <mergeCell ref="B385:B390"/>
    <mergeCell ref="C385:C390"/>
    <mergeCell ref="D385:D390"/>
    <mergeCell ref="E385:E390"/>
    <mergeCell ref="G379:G384"/>
    <mergeCell ref="H379:H384"/>
    <mergeCell ref="I379:I384"/>
    <mergeCell ref="J379:J384"/>
    <mergeCell ref="K379:K384"/>
    <mergeCell ref="O379:O384"/>
    <mergeCell ref="A379:A384"/>
    <mergeCell ref="B379:B384"/>
    <mergeCell ref="C379:C384"/>
    <mergeCell ref="D379:D384"/>
    <mergeCell ref="E379:E384"/>
    <mergeCell ref="F379:F384"/>
    <mergeCell ref="O385:O390"/>
    <mergeCell ref="P385:P390"/>
    <mergeCell ref="Q385:Q390"/>
    <mergeCell ref="R385:R390"/>
    <mergeCell ref="S385:S390"/>
    <mergeCell ref="G361:G366"/>
    <mergeCell ref="H361:H366"/>
    <mergeCell ref="I361:I366"/>
    <mergeCell ref="J361:J366"/>
    <mergeCell ref="K361:K366"/>
    <mergeCell ref="P355:P360"/>
    <mergeCell ref="Q355:Q360"/>
    <mergeCell ref="R355:R360"/>
    <mergeCell ref="S355:S360"/>
    <mergeCell ref="A373:A378"/>
    <mergeCell ref="B373:B378"/>
    <mergeCell ref="C373:C378"/>
    <mergeCell ref="D373:D378"/>
    <mergeCell ref="E373:E378"/>
    <mergeCell ref="G367:G372"/>
    <mergeCell ref="H367:H372"/>
    <mergeCell ref="I367:I372"/>
    <mergeCell ref="J367:J372"/>
    <mergeCell ref="K367:K372"/>
    <mergeCell ref="O367:O372"/>
    <mergeCell ref="A367:A372"/>
    <mergeCell ref="B367:B372"/>
    <mergeCell ref="C367:C372"/>
    <mergeCell ref="D367:D372"/>
    <mergeCell ref="E367:E372"/>
    <mergeCell ref="F367:F372"/>
    <mergeCell ref="O373:O378"/>
    <mergeCell ref="P373:P378"/>
    <mergeCell ref="Q373:Q378"/>
    <mergeCell ref="R373:R378"/>
    <mergeCell ref="S373:S378"/>
    <mergeCell ref="F373:F378"/>
    <mergeCell ref="G349:G354"/>
    <mergeCell ref="H349:H354"/>
    <mergeCell ref="I349:I354"/>
    <mergeCell ref="J349:J354"/>
    <mergeCell ref="K349:K354"/>
    <mergeCell ref="P343:P348"/>
    <mergeCell ref="Q343:Q348"/>
    <mergeCell ref="R343:R348"/>
    <mergeCell ref="S343:S348"/>
    <mergeCell ref="A361:A366"/>
    <mergeCell ref="B361:B366"/>
    <mergeCell ref="C361:C366"/>
    <mergeCell ref="D361:D366"/>
    <mergeCell ref="E361:E366"/>
    <mergeCell ref="G355:G360"/>
    <mergeCell ref="H355:H360"/>
    <mergeCell ref="I355:I360"/>
    <mergeCell ref="J355:J360"/>
    <mergeCell ref="K355:K360"/>
    <mergeCell ref="O355:O360"/>
    <mergeCell ref="A355:A360"/>
    <mergeCell ref="B355:B360"/>
    <mergeCell ref="C355:C360"/>
    <mergeCell ref="D355:D360"/>
    <mergeCell ref="E355:E360"/>
    <mergeCell ref="F355:F360"/>
    <mergeCell ref="O361:O366"/>
    <mergeCell ref="P361:P366"/>
    <mergeCell ref="Q361:Q366"/>
    <mergeCell ref="R361:R366"/>
    <mergeCell ref="S361:S366"/>
    <mergeCell ref="F361:F366"/>
    <mergeCell ref="A349:A354"/>
    <mergeCell ref="B349:B354"/>
    <mergeCell ref="C349:C354"/>
    <mergeCell ref="D349:D354"/>
    <mergeCell ref="E349:E354"/>
    <mergeCell ref="G343:G348"/>
    <mergeCell ref="H343:H348"/>
    <mergeCell ref="I343:I348"/>
    <mergeCell ref="J343:J348"/>
    <mergeCell ref="K343:K348"/>
    <mergeCell ref="O343:O348"/>
    <mergeCell ref="Q337:Q342"/>
    <mergeCell ref="R337:R342"/>
    <mergeCell ref="S337:S342"/>
    <mergeCell ref="A343:A348"/>
    <mergeCell ref="B343:B348"/>
    <mergeCell ref="C343:C348"/>
    <mergeCell ref="D343:D348"/>
    <mergeCell ref="E343:E348"/>
    <mergeCell ref="F343:F348"/>
    <mergeCell ref="H337:H342"/>
    <mergeCell ref="I337:I342"/>
    <mergeCell ref="J337:J342"/>
    <mergeCell ref="K337:K342"/>
    <mergeCell ref="O337:O342"/>
    <mergeCell ref="P337:P342"/>
    <mergeCell ref="O349:O354"/>
    <mergeCell ref="P349:P354"/>
    <mergeCell ref="Q349:Q354"/>
    <mergeCell ref="R349:R354"/>
    <mergeCell ref="S349:S354"/>
    <mergeCell ref="F349:F354"/>
    <mergeCell ref="R331:R336"/>
    <mergeCell ref="S331:S336"/>
    <mergeCell ref="A337:A342"/>
    <mergeCell ref="B337:B342"/>
    <mergeCell ref="C337:C342"/>
    <mergeCell ref="D337:D342"/>
    <mergeCell ref="E337:E342"/>
    <mergeCell ref="F337:F342"/>
    <mergeCell ref="G337:G342"/>
    <mergeCell ref="I331:I336"/>
    <mergeCell ref="J331:J336"/>
    <mergeCell ref="K331:K336"/>
    <mergeCell ref="O331:O336"/>
    <mergeCell ref="P331:P336"/>
    <mergeCell ref="Q331:Q336"/>
    <mergeCell ref="P322:P330"/>
    <mergeCell ref="A331:A336"/>
    <mergeCell ref="B331:B336"/>
    <mergeCell ref="C331:C336"/>
    <mergeCell ref="D331:D336"/>
    <mergeCell ref="E331:E336"/>
    <mergeCell ref="F331:F336"/>
    <mergeCell ref="G331:G336"/>
    <mergeCell ref="H331:H336"/>
    <mergeCell ref="T319:T321"/>
    <mergeCell ref="U319:AF319"/>
    <mergeCell ref="N320:N321"/>
    <mergeCell ref="O320:P320"/>
    <mergeCell ref="U320:W320"/>
    <mergeCell ref="X320:Z320"/>
    <mergeCell ref="AA320:AC320"/>
    <mergeCell ref="AD320:AF320"/>
    <mergeCell ref="L319:L321"/>
    <mergeCell ref="M319:M321"/>
    <mergeCell ref="N319:P319"/>
    <mergeCell ref="Q319:Q321"/>
    <mergeCell ref="R319:R321"/>
    <mergeCell ref="S319:S321"/>
    <mergeCell ref="A318:AF318"/>
    <mergeCell ref="A319:A321"/>
    <mergeCell ref="B319:D320"/>
    <mergeCell ref="E319:E321"/>
    <mergeCell ref="F319:F321"/>
    <mergeCell ref="G319:H320"/>
    <mergeCell ref="I319:I321"/>
    <mergeCell ref="J319:J321"/>
    <mergeCell ref="K319:K321"/>
    <mergeCell ref="P301:P308"/>
    <mergeCell ref="A309:A316"/>
    <mergeCell ref="B309:B316"/>
    <mergeCell ref="C309:C316"/>
    <mergeCell ref="D309:D316"/>
    <mergeCell ref="E309:E316"/>
    <mergeCell ref="F309:F316"/>
    <mergeCell ref="G309:G316"/>
    <mergeCell ref="H309:H316"/>
    <mergeCell ref="G301:G308"/>
    <mergeCell ref="H301:H308"/>
    <mergeCell ref="I301:I308"/>
    <mergeCell ref="J301:J308"/>
    <mergeCell ref="K301:K308"/>
    <mergeCell ref="N301:N308"/>
    <mergeCell ref="A301:A308"/>
    <mergeCell ref="B301:B308"/>
    <mergeCell ref="C301:C308"/>
    <mergeCell ref="D301:D308"/>
    <mergeCell ref="E301:E308"/>
    <mergeCell ref="F301:F308"/>
    <mergeCell ref="O301:O308"/>
    <mergeCell ref="I309:I316"/>
    <mergeCell ref="J309:J316"/>
    <mergeCell ref="K309:K316"/>
    <mergeCell ref="N309:N316"/>
    <mergeCell ref="O309:O316"/>
    <mergeCell ref="P309:P316"/>
    <mergeCell ref="U298:AF298"/>
    <mergeCell ref="N299:N300"/>
    <mergeCell ref="O299:P299"/>
    <mergeCell ref="U299:W299"/>
    <mergeCell ref="X299:Z299"/>
    <mergeCell ref="AA299:AC299"/>
    <mergeCell ref="AD299:AF299"/>
    <mergeCell ref="M298:M300"/>
    <mergeCell ref="N298:P298"/>
    <mergeCell ref="Q298:Q300"/>
    <mergeCell ref="R298:R300"/>
    <mergeCell ref="S298:S300"/>
    <mergeCell ref="T298:T300"/>
    <mergeCell ref="A297:AF297"/>
    <mergeCell ref="A298:A300"/>
    <mergeCell ref="B298:D299"/>
    <mergeCell ref="E298:E300"/>
    <mergeCell ref="F298:F300"/>
    <mergeCell ref="G298:H299"/>
    <mergeCell ref="I298:I300"/>
    <mergeCell ref="J298:J300"/>
    <mergeCell ref="K298:K300"/>
    <mergeCell ref="L298:L300"/>
    <mergeCell ref="I287:I295"/>
    <mergeCell ref="J287:J295"/>
    <mergeCell ref="K287:K295"/>
    <mergeCell ref="O287:O295"/>
    <mergeCell ref="P287:P295"/>
    <mergeCell ref="P278:P286"/>
    <mergeCell ref="A287:A295"/>
    <mergeCell ref="B287:B295"/>
    <mergeCell ref="C287:C295"/>
    <mergeCell ref="D287:D295"/>
    <mergeCell ref="E287:E295"/>
    <mergeCell ref="F287:F295"/>
    <mergeCell ref="G287:G295"/>
    <mergeCell ref="H287:H295"/>
    <mergeCell ref="G278:G286"/>
    <mergeCell ref="H278:H286"/>
    <mergeCell ref="I278:I286"/>
    <mergeCell ref="J278:J286"/>
    <mergeCell ref="K278:K286"/>
    <mergeCell ref="O278:O286"/>
    <mergeCell ref="A278:A286"/>
    <mergeCell ref="B278:B286"/>
    <mergeCell ref="C278:C286"/>
    <mergeCell ref="D278:D286"/>
    <mergeCell ref="E278:E286"/>
    <mergeCell ref="F278:F286"/>
    <mergeCell ref="I269:I277"/>
    <mergeCell ref="J269:J277"/>
    <mergeCell ref="K269:K277"/>
    <mergeCell ref="O269:O277"/>
    <mergeCell ref="P269:P277"/>
    <mergeCell ref="P260:P268"/>
    <mergeCell ref="A269:A277"/>
    <mergeCell ref="B269:B277"/>
    <mergeCell ref="C269:C277"/>
    <mergeCell ref="D269:D277"/>
    <mergeCell ref="E269:E277"/>
    <mergeCell ref="F269:F277"/>
    <mergeCell ref="G269:G277"/>
    <mergeCell ref="H269:H277"/>
    <mergeCell ref="G260:G268"/>
    <mergeCell ref="H260:H268"/>
    <mergeCell ref="I260:I268"/>
    <mergeCell ref="J260:J268"/>
    <mergeCell ref="K260:K268"/>
    <mergeCell ref="O260:O268"/>
    <mergeCell ref="A260:A268"/>
    <mergeCell ref="B260:B268"/>
    <mergeCell ref="C260:C268"/>
    <mergeCell ref="D260:D268"/>
    <mergeCell ref="E260:E268"/>
    <mergeCell ref="F260:F268"/>
    <mergeCell ref="I251:I259"/>
    <mergeCell ref="J251:J259"/>
    <mergeCell ref="K251:K259"/>
    <mergeCell ref="O251:O259"/>
    <mergeCell ref="P251:P259"/>
    <mergeCell ref="P242:P250"/>
    <mergeCell ref="A251:A259"/>
    <mergeCell ref="B251:B259"/>
    <mergeCell ref="C251:C259"/>
    <mergeCell ref="D251:D259"/>
    <mergeCell ref="E251:E259"/>
    <mergeCell ref="F251:F259"/>
    <mergeCell ref="G251:G259"/>
    <mergeCell ref="H251:H259"/>
    <mergeCell ref="G242:G250"/>
    <mergeCell ref="H242:H250"/>
    <mergeCell ref="I242:I250"/>
    <mergeCell ref="J242:J250"/>
    <mergeCell ref="K242:K250"/>
    <mergeCell ref="O242:O250"/>
    <mergeCell ref="A242:A250"/>
    <mergeCell ref="B242:B250"/>
    <mergeCell ref="C242:C250"/>
    <mergeCell ref="D242:D250"/>
    <mergeCell ref="E242:E250"/>
    <mergeCell ref="F242:F250"/>
    <mergeCell ref="I233:I241"/>
    <mergeCell ref="J233:J241"/>
    <mergeCell ref="K233:K241"/>
    <mergeCell ref="O233:O241"/>
    <mergeCell ref="P233:P241"/>
    <mergeCell ref="P224:P232"/>
    <mergeCell ref="A233:A241"/>
    <mergeCell ref="B233:B241"/>
    <mergeCell ref="C233:C241"/>
    <mergeCell ref="D233:D241"/>
    <mergeCell ref="E233:E241"/>
    <mergeCell ref="F233:F241"/>
    <mergeCell ref="G233:G241"/>
    <mergeCell ref="H233:H241"/>
    <mergeCell ref="G224:G232"/>
    <mergeCell ref="H224:H232"/>
    <mergeCell ref="I224:I232"/>
    <mergeCell ref="J224:J232"/>
    <mergeCell ref="K224:K232"/>
    <mergeCell ref="O224:O232"/>
    <mergeCell ref="A224:A232"/>
    <mergeCell ref="B224:B232"/>
    <mergeCell ref="C224:C232"/>
    <mergeCell ref="D224:D232"/>
    <mergeCell ref="E224:E232"/>
    <mergeCell ref="F224:F232"/>
    <mergeCell ref="I215:I223"/>
    <mergeCell ref="J215:J223"/>
    <mergeCell ref="K215:K223"/>
    <mergeCell ref="O215:O223"/>
    <mergeCell ref="P215:P223"/>
    <mergeCell ref="P206:P214"/>
    <mergeCell ref="A215:A223"/>
    <mergeCell ref="B215:B223"/>
    <mergeCell ref="C215:C223"/>
    <mergeCell ref="D215:D223"/>
    <mergeCell ref="E215:E223"/>
    <mergeCell ref="F215:F223"/>
    <mergeCell ref="G215:G223"/>
    <mergeCell ref="H215:H223"/>
    <mergeCell ref="G206:G214"/>
    <mergeCell ref="H206:H214"/>
    <mergeCell ref="I206:I214"/>
    <mergeCell ref="J206:J214"/>
    <mergeCell ref="K206:K214"/>
    <mergeCell ref="O206:O214"/>
    <mergeCell ref="A206:A214"/>
    <mergeCell ref="B206:B214"/>
    <mergeCell ref="C206:C214"/>
    <mergeCell ref="D206:D214"/>
    <mergeCell ref="E206:E214"/>
    <mergeCell ref="F206:F214"/>
    <mergeCell ref="I197:I205"/>
    <mergeCell ref="J197:J205"/>
    <mergeCell ref="K197:K205"/>
    <mergeCell ref="O197:O205"/>
    <mergeCell ref="P197:P205"/>
    <mergeCell ref="P188:P196"/>
    <mergeCell ref="A197:A205"/>
    <mergeCell ref="B197:B205"/>
    <mergeCell ref="C197:C205"/>
    <mergeCell ref="D197:D205"/>
    <mergeCell ref="E197:E205"/>
    <mergeCell ref="F197:F205"/>
    <mergeCell ref="G197:G205"/>
    <mergeCell ref="H197:H205"/>
    <mergeCell ref="G188:G196"/>
    <mergeCell ref="H188:H196"/>
    <mergeCell ref="I188:I196"/>
    <mergeCell ref="J188:J196"/>
    <mergeCell ref="K188:K196"/>
    <mergeCell ref="O188:O196"/>
    <mergeCell ref="A188:A196"/>
    <mergeCell ref="B188:B196"/>
    <mergeCell ref="C188:C196"/>
    <mergeCell ref="D188:D196"/>
    <mergeCell ref="E188:E196"/>
    <mergeCell ref="F188:F196"/>
    <mergeCell ref="I179:I187"/>
    <mergeCell ref="J179:J187"/>
    <mergeCell ref="K179:K187"/>
    <mergeCell ref="O179:O187"/>
    <mergeCell ref="P179:P187"/>
    <mergeCell ref="P170:P178"/>
    <mergeCell ref="A179:A187"/>
    <mergeCell ref="B179:B187"/>
    <mergeCell ref="C179:C187"/>
    <mergeCell ref="D179:D187"/>
    <mergeCell ref="E179:E187"/>
    <mergeCell ref="F179:F187"/>
    <mergeCell ref="G179:G187"/>
    <mergeCell ref="H179:H187"/>
    <mergeCell ref="U167:AF167"/>
    <mergeCell ref="N168:N169"/>
    <mergeCell ref="O168:P168"/>
    <mergeCell ref="U168:W168"/>
    <mergeCell ref="X168:Z168"/>
    <mergeCell ref="AA168:AC168"/>
    <mergeCell ref="AD168:AF168"/>
    <mergeCell ref="M167:M169"/>
    <mergeCell ref="N167:P167"/>
    <mergeCell ref="Q167:Q169"/>
    <mergeCell ref="R167:R169"/>
    <mergeCell ref="S167:S169"/>
    <mergeCell ref="T167:T169"/>
    <mergeCell ref="F145:F154"/>
    <mergeCell ref="A166:AF166"/>
    <mergeCell ref="A167:A169"/>
    <mergeCell ref="B167:D168"/>
    <mergeCell ref="E167:E169"/>
    <mergeCell ref="F167:F169"/>
    <mergeCell ref="G167:H168"/>
    <mergeCell ref="I167:I169"/>
    <mergeCell ref="J167:J169"/>
    <mergeCell ref="K167:K169"/>
    <mergeCell ref="L167:L169"/>
    <mergeCell ref="O155:O164"/>
    <mergeCell ref="P155:P164"/>
    <mergeCell ref="Q155:Q164"/>
    <mergeCell ref="R155:R164"/>
    <mergeCell ref="S155:S164"/>
    <mergeCell ref="F155:F164"/>
    <mergeCell ref="G155:G164"/>
    <mergeCell ref="H155:H164"/>
    <mergeCell ref="I155:I164"/>
    <mergeCell ref="J155:J164"/>
    <mergeCell ref="K155:K164"/>
    <mergeCell ref="A165:O165"/>
    <mergeCell ref="T165:AF165"/>
    <mergeCell ref="R135:R144"/>
    <mergeCell ref="S135:S144"/>
    <mergeCell ref="F135:F144"/>
    <mergeCell ref="G135:G144"/>
    <mergeCell ref="H135:H144"/>
    <mergeCell ref="I135:I144"/>
    <mergeCell ref="J135:J144"/>
    <mergeCell ref="K135:K144"/>
    <mergeCell ref="P125:P134"/>
    <mergeCell ref="Q125:Q134"/>
    <mergeCell ref="R125:R134"/>
    <mergeCell ref="S125:S134"/>
    <mergeCell ref="P145:P154"/>
    <mergeCell ref="Q145:Q154"/>
    <mergeCell ref="R145:R154"/>
    <mergeCell ref="S145:S154"/>
    <mergeCell ref="A155:A164"/>
    <mergeCell ref="B155:B164"/>
    <mergeCell ref="C155:C164"/>
    <mergeCell ref="D155:D164"/>
    <mergeCell ref="E155:E164"/>
    <mergeCell ref="G145:G154"/>
    <mergeCell ref="H145:H154"/>
    <mergeCell ref="I145:I154"/>
    <mergeCell ref="J145:J154"/>
    <mergeCell ref="K145:K154"/>
    <mergeCell ref="O145:O154"/>
    <mergeCell ref="A145:A154"/>
    <mergeCell ref="B145:B154"/>
    <mergeCell ref="C145:C154"/>
    <mergeCell ref="D145:D154"/>
    <mergeCell ref="E145:E154"/>
    <mergeCell ref="R115:R124"/>
    <mergeCell ref="S115:S124"/>
    <mergeCell ref="F115:F124"/>
    <mergeCell ref="G115:G124"/>
    <mergeCell ref="H115:H124"/>
    <mergeCell ref="I115:I124"/>
    <mergeCell ref="J115:J124"/>
    <mergeCell ref="K115:K124"/>
    <mergeCell ref="P105:P114"/>
    <mergeCell ref="Q105:Q114"/>
    <mergeCell ref="R105:R114"/>
    <mergeCell ref="S105:S114"/>
    <mergeCell ref="A135:A144"/>
    <mergeCell ref="B135:B144"/>
    <mergeCell ref="C135:C144"/>
    <mergeCell ref="D135:D144"/>
    <mergeCell ref="E135:E144"/>
    <mergeCell ref="G125:G134"/>
    <mergeCell ref="H125:H134"/>
    <mergeCell ref="I125:I134"/>
    <mergeCell ref="J125:J134"/>
    <mergeCell ref="K125:K134"/>
    <mergeCell ref="O125:O134"/>
    <mergeCell ref="A125:A134"/>
    <mergeCell ref="B125:B134"/>
    <mergeCell ref="C125:C134"/>
    <mergeCell ref="D125:D134"/>
    <mergeCell ref="E125:E134"/>
    <mergeCell ref="F125:F134"/>
    <mergeCell ref="O135:O144"/>
    <mergeCell ref="P135:P144"/>
    <mergeCell ref="Q135:Q144"/>
    <mergeCell ref="R95:R104"/>
    <mergeCell ref="S95:S104"/>
    <mergeCell ref="F95:F104"/>
    <mergeCell ref="G95:G104"/>
    <mergeCell ref="H95:H104"/>
    <mergeCell ref="I95:I104"/>
    <mergeCell ref="J95:J104"/>
    <mergeCell ref="K95:K104"/>
    <mergeCell ref="P85:P94"/>
    <mergeCell ref="Q85:Q94"/>
    <mergeCell ref="R85:R94"/>
    <mergeCell ref="S85:S94"/>
    <mergeCell ref="A115:A124"/>
    <mergeCell ref="B115:B124"/>
    <mergeCell ref="C115:C124"/>
    <mergeCell ref="D115:D124"/>
    <mergeCell ref="E115:E124"/>
    <mergeCell ref="G105:G114"/>
    <mergeCell ref="H105:H114"/>
    <mergeCell ref="I105:I114"/>
    <mergeCell ref="J105:J114"/>
    <mergeCell ref="K105:K114"/>
    <mergeCell ref="O105:O114"/>
    <mergeCell ref="A105:A114"/>
    <mergeCell ref="B105:B114"/>
    <mergeCell ref="C105:C114"/>
    <mergeCell ref="D105:D114"/>
    <mergeCell ref="E105:E114"/>
    <mergeCell ref="F105:F114"/>
    <mergeCell ref="O115:O124"/>
    <mergeCell ref="P115:P124"/>
    <mergeCell ref="Q115:Q124"/>
    <mergeCell ref="R75:R84"/>
    <mergeCell ref="S75:S84"/>
    <mergeCell ref="F75:F84"/>
    <mergeCell ref="G75:G84"/>
    <mergeCell ref="H75:H84"/>
    <mergeCell ref="I75:I84"/>
    <mergeCell ref="J75:J84"/>
    <mergeCell ref="K75:K84"/>
    <mergeCell ref="P65:P74"/>
    <mergeCell ref="Q65:Q74"/>
    <mergeCell ref="R65:R74"/>
    <mergeCell ref="S65:S74"/>
    <mergeCell ref="A95:A104"/>
    <mergeCell ref="B95:B104"/>
    <mergeCell ref="C95:C104"/>
    <mergeCell ref="D95:D104"/>
    <mergeCell ref="E95:E104"/>
    <mergeCell ref="G85:G94"/>
    <mergeCell ref="H85:H94"/>
    <mergeCell ref="I85:I94"/>
    <mergeCell ref="J85:J94"/>
    <mergeCell ref="K85:K94"/>
    <mergeCell ref="O85:O94"/>
    <mergeCell ref="A85:A94"/>
    <mergeCell ref="B85:B94"/>
    <mergeCell ref="C85:C94"/>
    <mergeCell ref="D85:D94"/>
    <mergeCell ref="E85:E94"/>
    <mergeCell ref="F85:F94"/>
    <mergeCell ref="O95:O104"/>
    <mergeCell ref="P95:P104"/>
    <mergeCell ref="Q95:Q104"/>
    <mergeCell ref="R55:R64"/>
    <mergeCell ref="S55:S64"/>
    <mergeCell ref="F55:F64"/>
    <mergeCell ref="G55:G64"/>
    <mergeCell ref="H55:H64"/>
    <mergeCell ref="I55:I64"/>
    <mergeCell ref="J55:J64"/>
    <mergeCell ref="K55:K64"/>
    <mergeCell ref="P45:P54"/>
    <mergeCell ref="Q45:Q54"/>
    <mergeCell ref="R45:R54"/>
    <mergeCell ref="S45:S54"/>
    <mergeCell ref="A75:A84"/>
    <mergeCell ref="B75:B84"/>
    <mergeCell ref="C75:C84"/>
    <mergeCell ref="D75:D84"/>
    <mergeCell ref="E75:E84"/>
    <mergeCell ref="G65:G74"/>
    <mergeCell ref="H65:H74"/>
    <mergeCell ref="I65:I74"/>
    <mergeCell ref="J65:J74"/>
    <mergeCell ref="K65:K74"/>
    <mergeCell ref="O65:O74"/>
    <mergeCell ref="A65:A74"/>
    <mergeCell ref="B65:B74"/>
    <mergeCell ref="C65:C74"/>
    <mergeCell ref="D65:D74"/>
    <mergeCell ref="E65:E74"/>
    <mergeCell ref="F65:F74"/>
    <mergeCell ref="O75:O84"/>
    <mergeCell ref="P75:P84"/>
    <mergeCell ref="Q75:Q84"/>
    <mergeCell ref="R35:R44"/>
    <mergeCell ref="S35:S44"/>
    <mergeCell ref="F35:F44"/>
    <mergeCell ref="G35:G44"/>
    <mergeCell ref="H35:H44"/>
    <mergeCell ref="I35:I44"/>
    <mergeCell ref="J35:J44"/>
    <mergeCell ref="K35:K44"/>
    <mergeCell ref="P25:P34"/>
    <mergeCell ref="Q25:Q34"/>
    <mergeCell ref="R25:R34"/>
    <mergeCell ref="S25:S34"/>
    <mergeCell ref="A55:A64"/>
    <mergeCell ref="B55:B64"/>
    <mergeCell ref="C55:C64"/>
    <mergeCell ref="D55:D64"/>
    <mergeCell ref="E55:E64"/>
    <mergeCell ref="G45:G54"/>
    <mergeCell ref="H45:H54"/>
    <mergeCell ref="I45:I54"/>
    <mergeCell ref="J45:J54"/>
    <mergeCell ref="K45:K54"/>
    <mergeCell ref="O45:O54"/>
    <mergeCell ref="A45:A54"/>
    <mergeCell ref="B45:B54"/>
    <mergeCell ref="C45:C54"/>
    <mergeCell ref="D45:D54"/>
    <mergeCell ref="E45:E54"/>
    <mergeCell ref="F45:F54"/>
    <mergeCell ref="O55:O64"/>
    <mergeCell ref="P55:P64"/>
    <mergeCell ref="Q55:Q64"/>
    <mergeCell ref="D35:D44"/>
    <mergeCell ref="E35:E44"/>
    <mergeCell ref="G25:G34"/>
    <mergeCell ref="H25:H34"/>
    <mergeCell ref="I25:I34"/>
    <mergeCell ref="J25:J34"/>
    <mergeCell ref="K25:K34"/>
    <mergeCell ref="O25:O34"/>
    <mergeCell ref="A25:A34"/>
    <mergeCell ref="B25:B34"/>
    <mergeCell ref="C25:C34"/>
    <mergeCell ref="D25:D34"/>
    <mergeCell ref="E25:E34"/>
    <mergeCell ref="F25:F34"/>
    <mergeCell ref="O35:O44"/>
    <mergeCell ref="P35:P44"/>
    <mergeCell ref="Q35:Q44"/>
    <mergeCell ref="A1325:O1325"/>
    <mergeCell ref="Q1325:AF1325"/>
    <mergeCell ref="A2:AF4"/>
    <mergeCell ref="A5:AF5"/>
    <mergeCell ref="A6:AF6"/>
    <mergeCell ref="A7:AF7"/>
    <mergeCell ref="A8:AF8"/>
    <mergeCell ref="A9:A11"/>
    <mergeCell ref="B9:D10"/>
    <mergeCell ref="E9:E11"/>
    <mergeCell ref="F9:F11"/>
    <mergeCell ref="G9:H10"/>
    <mergeCell ref="Q9:Q11"/>
    <mergeCell ref="R9:R11"/>
    <mergeCell ref="S9:S11"/>
    <mergeCell ref="T9:T11"/>
    <mergeCell ref="U9:AF9"/>
    <mergeCell ref="U10:W10"/>
    <mergeCell ref="X10:Z10"/>
    <mergeCell ref="AA10:AC10"/>
    <mergeCell ref="AD10:AF10"/>
    <mergeCell ref="I9:I11"/>
    <mergeCell ref="J9:J11"/>
    <mergeCell ref="K9:K11"/>
    <mergeCell ref="L9:L11"/>
    <mergeCell ref="M9:M11"/>
    <mergeCell ref="N9:P9"/>
    <mergeCell ref="N10:N11"/>
    <mergeCell ref="O10:P10"/>
    <mergeCell ref="A35:A44"/>
    <mergeCell ref="B35:B44"/>
    <mergeCell ref="C35:C44"/>
  </mergeCells>
  <dataValidations count="33">
    <dataValidation type="list" allowBlank="1" showInputMessage="1" showErrorMessage="1" sqref="H1213 H1275 H179:H295 H301:H316 H331:H408 H155 H1070 H1086 H1098 H1200 H25 H35 H45 H55 H65 H75 H85 H95 H105 H115 H125 H135 H145 H531 H541 H551 H561 H571 H581 H591 H601 H611 H621 H631 H641 H651 H661 H671 H681 H691 H701 H711 H721 H731 H741 H751 H761 H771 H781 H791 H801 H811 H821 H831 H841 H851 H861 H872 H883 H894 H905 H916 H927 H938 H949 H960 H971 H982 H993 H1004 H1015 H1026 H1037 H1048 H1059 H1112 H1120 H1128 H1136 H1144 H1152 H1160 H1168 H1176 H1184 H1192 H1229 H1242 H1255 H1267 H1269 H1271 H1309:H1320 H1278 H1283 H1294 H1304 H1273 H423:H512" xr:uid="{00000000-0002-0000-0B00-000000000000}">
      <formula1>OEPEI</formula1>
    </dataValidation>
    <dataValidation type="list" allowBlank="1" showInputMessage="1" showErrorMessage="1" sqref="G1213 G1275 G179:G295 G301:G316 G331:G408 G155 G1070 G1086 G1098 G1200 G25 G35 G45 G55 G65 G75 G85 G95 G105 G115 G125 G135 G145 G531 G541 G551 G561 G571 G581 G591 G601 G611 G621 G631 G641 G651 G661 G671 G681 G691 G701 G711 G721 G731 G741 G751 G761 G771 G781 G791 G801 G811 G821 G831 G841 G851 G861 G872 G883 G894 G905 G916 G927 G938 G949 G960 G971 G982 G993 G1004 G1015 G1026 G1037 G1048 G1059 G1112 G1120 G1128 G1136 G1144 G1152 G1160 G1168 G1176 G1184 G1192 G1229 G1242 G1255 G1267 G1269 G1271 G1309:G1320 G1278 G1283 G1294 G1304 G1273 G423:G512" xr:uid="{00000000-0002-0000-0B00-000001000000}">
      <formula1>OGPEI</formula1>
    </dataValidation>
    <dataValidation type="list" allowBlank="1" showInputMessage="1" showErrorMessage="1" sqref="F1275 F25:F164 F179:F295 F301:F316 F331:F408 F423:F512 F1213 F1086 F1098 F1200 F1112 F1120 F1128 F1136 F1144 F1152 F1160 F1168 F1176 F1184 F1192 F1229 F1242 F1255 F1267 F1269 F1271 F1309:F1320 F1278 F1283 F1294 F1304 F1273 F531:F1080" xr:uid="{00000000-0002-0000-0B00-000002000000}">
      <formula1>EJEPEI</formula1>
    </dataValidation>
    <dataValidation type="list" allowBlank="1" showInputMessage="1" showErrorMessage="1" sqref="E1213 E1275 E179:E295 E301:E316 E331:E408 E155 E1070 E1086 E1098 E1200 E25 E35 E45 E55 E65 E75 E85 E95 E105 E115 E125 E135 E145 E531 E541:E561 E571 E581 E591 E601 E611:E621 E631 E641 E651 E661 E671 E681 E691 E701 E711 E721 E731 E741 E751 E761 E771 E781 E791 E801 E811 E821 E831 E841 E851 E861 E872 E883 E894 E905 E916 E927 E938 E949 E960 E971 E982 E993 E1004 E1015 E1026 E1037 E1048 E1059 E1112 E1120 E1128 E1136 E1144 E1152 E1160 E1168 E1176 E1184 E1192 E1229 E1242 E1255 E1267 E1269 E1271 E1309:E1320 E1278 E1283 E1294 E1304 E1273 E423:E512" xr:uid="{00000000-0002-0000-0B00-000003000000}">
      <formula1>PNPSP</formula1>
    </dataValidation>
    <dataValidation type="list" allowBlank="1" showInputMessage="1" showErrorMessage="1" sqref="D1213 D1275 D179:D295 D301:D316 D331:D408 D155 D1070 D1086 D1098 D1200 D25 D35 D45 D55 D65 D75 D85 D95 D105 D115 D125 D135 D145 D531 D541:D561 D571 D581 D591 D601 D611:D621 D631 D641 D651 D661 D671 D681 D691 D701 D711 D721 D731 D741 D751 D761 D771 D781 D791 D801 D811 D821 D831 D841 D851 D861 D872 D883 D894 D905 D916 D927 D938 D949 D960 D971 D982 D993 D1004 D1015 D1026 D1037 D1048 D1059 D1112 D1120 D1128 D1136 D1144 D1152 D1160 D1168 D1176 D1184 D1192 D1229 D1242 D1255 D1267 D1269 D1271 D1309:D1320 D1278 D1283 D1294 D1304 D1273 D423:D512" xr:uid="{00000000-0002-0000-0B00-000004000000}">
      <formula1>OEEND</formula1>
    </dataValidation>
    <dataValidation type="list" allowBlank="1" showInputMessage="1" showErrorMessage="1" sqref="C1213 C1275 C179:C295 C301:C316 C331:C408 C155 C1070 C1086 C1098 C1200 C25 C35 C45 C55 C65 C75 C85 C95 C105 C115 C125 C135 C145 C531 C541:C561 C571 C581 C591 C601 C611:C621 C631 C641 C651 C661 C671 C681 C691 C701 C711 C721 C731 C741 C751 C761 C771 C781 C791 C801 C811:C821 C831 C841 C851 C861 C872 C883 C894 C905 C916 C927 C938 C949 C960 C971 C982 C993 C1004 C1015 C1026 C1037:C1048 C1059 C1112 C1120 C1128 C1136 C1144 C1152 C1160 C1168 C1176 C1184 C1192 C1229 C1242 C1255 C1267 C1269 C1271 C1309:C1320 C1278 C1283 C1294 C1304 C1273 C423:C512" xr:uid="{00000000-0002-0000-0B00-000005000000}">
      <formula1>OGEND</formula1>
    </dataValidation>
    <dataValidation type="list" allowBlank="1" showInputMessage="1" showErrorMessage="1" sqref="B1213 B1275 B179:B295 B301:B316 B331:B408 B155 B1070 B1086 B1098 B1200 B25 B35 B45 B55 B65 B75 B85 B95 B105 B115 B125 B135 B145 B531 B541:B561 B571 B581 B591 B601 B611:B621 B631 B641 B651 B661 B671 B681 B691 B701 B711 B721 B731 B741 B751 B761 B771 B781 B791 B801 B811:B821 B831 B841 B851 B861 B872 B883 B894 B905 B916 B927 B938 B949 B960 B971 B982 B993 B1004 B1015 B1026 B1037 B1048 B1059 B1112 B1120 B1128 B1136 B1144 B1152 B1160 B1168 B1176 B1184 B1192 B1229 B1242 B1255 B1267 B1269 B1271 B1309:B1320 B1278 B1283 B1294 B1304 B1273 B423:B512" xr:uid="{00000000-0002-0000-0B00-000006000000}">
      <formula1>EJEEND</formula1>
    </dataValidation>
    <dataValidation type="list" allowBlank="1" showInputMessage="1" showErrorMessage="1" sqref="R25:R165" xr:uid="{00000000-0002-0000-0B00-000007000000}">
      <formula1>$R$12:$R$21</formula1>
    </dataValidation>
    <dataValidation type="list" allowBlank="1" showInputMessage="1" showErrorMessage="1" sqref="N309 N301" xr:uid="{00000000-0002-0000-0B00-000008000000}">
      <formula1>$N$12:$N$19</formula1>
    </dataValidation>
    <dataValidation type="list" allowBlank="1" showInputMessage="1" showErrorMessage="1" sqref="T307:T313 T301:T305 T315:T316" xr:uid="{00000000-0002-0000-0B00-000009000000}">
      <formula1>$T$12:$T$19</formula1>
    </dataValidation>
    <dataValidation type="list" allowBlank="1" showInputMessage="1" showErrorMessage="1" sqref="O309 O301" xr:uid="{00000000-0002-0000-0B00-00000A000000}">
      <formula1>$O$12:$O$19</formula1>
    </dataValidation>
    <dataValidation type="list" allowBlank="1" showInputMessage="1" showErrorMessage="1" sqref="Q423:Q513 Q331:Q409" xr:uid="{00000000-0002-0000-0B00-00000B000000}">
      <formula1>$Q$12</formula1>
    </dataValidation>
    <dataValidation type="list" allowBlank="1" showInputMessage="1" showErrorMessage="1" sqref="L1086:L1089 L1092" xr:uid="{00000000-0002-0000-0B00-00000C000000}">
      <formula1>$L$12:$L$18</formula1>
    </dataValidation>
    <dataValidation type="list" allowBlank="1" showInputMessage="1" showErrorMessage="1" sqref="O1086" xr:uid="{00000000-0002-0000-0B00-00000D000000}">
      <formula1>$O$12:$O$18</formula1>
    </dataValidation>
    <dataValidation type="list" allowBlank="1" showInputMessage="1" showErrorMessage="1" sqref="M1086:M1092" xr:uid="{00000000-0002-0000-0B00-00000E000000}">
      <formula1>$M$12:$M$18</formula1>
    </dataValidation>
    <dataValidation type="list" allowBlank="1" showInputMessage="1" showErrorMessage="1" sqref="T1086:T1092" xr:uid="{00000000-0002-0000-0B00-00000F000000}">
      <formula1>$T$12:$T$18</formula1>
    </dataValidation>
    <dataValidation type="list" allowBlank="1" showInputMessage="1" showErrorMessage="1" sqref="N1086" xr:uid="{00000000-0002-0000-0B00-000010000000}">
      <formula1>$N$12:$N$18</formula1>
    </dataValidation>
    <dataValidation type="list" allowBlank="1" showInputMessage="1" showErrorMessage="1" sqref="O1157 O1136 O1148 O1128 O1120 T1157:T1163 T1165:T1171 T1173:T1179 T1181:T1187 T1189:T1195 T1197:T1203 L1206:L1207 T1112:T1115 T1117:T1123 T1125:T1131 T1133:T1139 T1141:T1147 O1112 T1149:T1155 M1113:M1118 M1201:M1206 M1193:M1198 M1185:M1190 M1177:M1182 M1169:M1174 M1161:M1166 M1153:M1158 M1145:M1150 M1137:M1142 M1129:M1134 M1121:M1126 L1118:L1123 K515:K517 L1198:L1203 L1190:L1195 L1182:L1187 L1174:L1179 L1166:L1171 L1158:L1163 L1150:L1155 L1142:L1147 L1134:L1139 L1126:L1131 L1112:L1115 O1267 O1255 O1242 T1291:T1297 T1301:T1307 T1229:T1237 T1239:T1250 T1252:T1262 O1229 M1230:M1240 M1305:M1308 M1295:M1302 M1284:M1292 M1279:M1282 M1274 M1272 M1270 M1268 M1256:M1265 M1243:M1253 L1240:L1250 L1302:L1307 L1292:L1297 L1253:L1262 L1229:L1237 T1264:T1281 L1265:L1281 M1276:M1277 L1283:L1289 T1283:T1289 K9:K11 T1205:T1207" xr:uid="{00000000-0002-0000-0B00-000011000000}">
      <formula1>#REF!</formula1>
    </dataValidation>
    <dataValidation type="list" allowBlank="1" showInputMessage="1" showErrorMessage="1" sqref="L1098:L1101 L420:L512 L328:L408 L414:L417 L322:L325 L307:L316 L292:L295 L301:L304 L176:L245 L256:L272 L283:L290 L247:L254 L274:L281 L170:L173 L1104:L1106" xr:uid="{00000000-0002-0000-0B00-000012000000}">
      <formula1>$L$12:$L$19</formula1>
    </dataValidation>
    <dataValidation type="list" allowBlank="1" showInputMessage="1" showErrorMessage="1" sqref="T414:T512 T233:T239 T322:T383 T385:T389 T391:T395 T397:T401 T403:T407 T215:T221 T224:T230 T170:T185 T251:T257 T242:T248 T269:T275 T206:T212 T188:T194 T287:T293 T278:T284 T260:T266 T197:T203 T1098:T1106" xr:uid="{00000000-0002-0000-0B00-000013000000}">
      <formula1>$T$12:$T$20</formula1>
    </dataValidation>
    <dataValidation type="list" allowBlank="1" showInputMessage="1" showErrorMessage="1" sqref="N414:N512 N322:N408 N170:N295 N1098:N1106" xr:uid="{00000000-0002-0000-0B00-000014000000}">
      <formula1>$N$12:$N$20</formula1>
    </dataValidation>
    <dataValidation type="list" allowBlank="1" showInputMessage="1" showErrorMessage="1" sqref="O501 O1098 O1100 O459 O429 O416 O414 O418:O423 O435 O441 O447 O453 O495 O489 O483 O477 O471 O465 O174:O180 O507 O367 O361 O355 O349 O343 O379 O385 O391 O397 O403 O326:O331 O322 O324 O337 O373 O233 O224 O269 O251 O242 O206 O197 O188:O189 O172 O170 O215 O278 O260 O287 O1102:O1106" xr:uid="{00000000-0002-0000-0B00-000015000000}">
      <formula1>$O$12:$O$20</formula1>
    </dataValidation>
    <dataValidation type="list" allowBlank="1" showInputMessage="1" showErrorMessage="1" sqref="K1213" xr:uid="{00000000-0002-0000-0B00-000016000000}">
      <formula1>$L$12:$L$14</formula1>
    </dataValidation>
    <dataValidation type="list" allowBlank="1" showInputMessage="1" showErrorMessage="1" sqref="O25 O541:O545 O551:O555 O561:O565 O571:O575 O581:O585 O601:O605 O611:O615 O621:O625 O631:O635 O641:O645 O651:O655 O661:O665 O671:O675 O681:O685 O691:O695 O701:O705 O711:O715 O721:O725 O731:O735 O741:O745 O751:O755 O761:O765 O771:O775 O781:O785 O791:O795 O801:O805 O811:O815 O821:O825 O831:O835 O841:O845 O851:O855 O861:O864 O872:O875 O881 O883:O886 O894:O897 O905:O908 O916:O919 O927:O930 O938:O941 O949:O952 O960:O963 O971:O974 O982:O985 O993:O996 O1004:O1007 O892 O903 O914 O925 O936 O947 O958 O969 O980 O991 O1002 O1013 O1024 O1015:O1018 O1035 O1046 O1057 O1026:O1029 O1037:O1040 O1048:O1051 O591:O595 O1068 O1079 O1059:O1062 O531 O1070:O1073 O155:O158 O35:O39 O145:O149 O135:O139 O125:O129 O115:O119 O105:O109 O95:O99 O85:O89 O75:O79 O65:O69 O55:O59 O45:O49 O1309:O1324 O1327:O3699" xr:uid="{00000000-0002-0000-0B00-000017000000}">
      <formula1>$O$12:$O$15</formula1>
    </dataValidation>
    <dataValidation type="list" allowBlank="1" showInputMessage="1" showErrorMessage="1" sqref="K1086:K1092 K1098 K1100:K1103 K1059:K1080 K518:K531 K35:K164 K541:K545 K551:K1048 K429 K414:K423 K435 K441 K447 K453 K495 K489 K483 K477 K471 K465 K501 K507 K459 K337 K367 K361 K355 K349 K343 J379:K379 J385:K385 J391:K391 J397:K397 K373 J403:K403 K322:K331 K301 K309 K224 K269 K251 K242 K206 K197 K188:K189 K287 K278 K260 K215 K170:K180 K233 K12:K25 K1309:K1324 K1327:K2550" xr:uid="{00000000-0002-0000-0B00-000018000000}">
      <formula1>$K$12:$K$14</formula1>
    </dataValidation>
    <dataValidation type="list" allowBlank="1" showInputMessage="1" showErrorMessage="1" sqref="L531:L1080 L25:L164 L1309:L1324 L1327:L1785" xr:uid="{00000000-0002-0000-0B00-000019000000}">
      <formula1>$L$12:$L$22</formula1>
    </dataValidation>
    <dataValidation type="list" allowBlank="1" showInputMessage="1" showErrorMessage="1" sqref="M1098:M1106 M531:M1080 M414:M512 M322:M408 M170:M295 M25:M164 M1309:M1324 M1327:M2621" xr:uid="{00000000-0002-0000-0B00-00001A000000}">
      <formula1>$M$12:$M$20</formula1>
    </dataValidation>
    <dataValidation type="list" allowBlank="1" showInputMessage="1" showErrorMessage="1" sqref="N531:N1080 N25:N164 N1309:N1324 N1327:N3633" xr:uid="{00000000-0002-0000-0B00-00001B000000}">
      <formula1>$N$12:$N$23</formula1>
    </dataValidation>
    <dataValidation type="list" allowBlank="1" showInputMessage="1" showErrorMessage="1" sqref="T25:T165 T531:T1080 T1309:T1324 T1327:T2437" xr:uid="{00000000-0002-0000-0B00-00001C000000}">
      <formula1>$T$12:$T$22</formula1>
    </dataValidation>
    <dataValidation type="list" allowBlank="1" showInputMessage="1" showErrorMessage="1" sqref="L1213:L1216 M310:M316 M301:M308 L1219:L1223" xr:uid="{00000000-0002-0000-0B00-00001D000000}">
      <formula1>$M$12:$M$19</formula1>
    </dataValidation>
    <dataValidation type="list" allowBlank="1" showInputMessage="1" showErrorMessage="1" sqref="O1213" xr:uid="{00000000-0002-0000-0B00-00001E000000}">
      <formula1>$Q$12:$Q$22</formula1>
    </dataValidation>
    <dataValidation type="list" allowBlank="1" showInputMessage="1" showErrorMessage="1" sqref="T1213" xr:uid="{00000000-0002-0000-0B00-00001F000000}">
      <formula1>$V$12:$V$22</formula1>
    </dataValidation>
    <dataValidation type="list" allowBlank="1" showInputMessage="1" showErrorMessage="1" sqref="M1213:M1223" xr:uid="{00000000-0002-0000-0B00-000020000000}">
      <formula1>$O$12:$O$22</formula1>
    </dataValidation>
  </dataValidations>
  <pageMargins left="0.7" right="0.7" top="0.75" bottom="0.75" header="0.3" footer="0.3"/>
  <pageSetup paperSize="17" scale="12" orientation="landscape" r:id="rId1"/>
  <rowBreaks count="1" manualBreakCount="1">
    <brk id="166" max="3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F2090"/>
  <sheetViews>
    <sheetView view="pageBreakPreview" topLeftCell="K2081" zoomScale="60" zoomScaleNormal="23" workbookViewId="0">
      <selection activeCell="P2089" sqref="P1694:P2089"/>
    </sheetView>
  </sheetViews>
  <sheetFormatPr baseColWidth="10" defaultRowHeight="15" x14ac:dyDescent="0.25"/>
  <cols>
    <col min="1" max="1" width="8.42578125" customWidth="1"/>
    <col min="2" max="2" width="50.85546875" customWidth="1"/>
    <col min="3" max="3" width="47.42578125" customWidth="1"/>
    <col min="4" max="4" width="48.42578125" customWidth="1"/>
    <col min="5" max="5" width="53.140625" customWidth="1"/>
    <col min="6" max="6" width="51.140625" customWidth="1"/>
    <col min="7" max="7" width="73.28515625" customWidth="1"/>
    <col min="8" max="8" width="69.140625" customWidth="1"/>
    <col min="9" max="9" width="64.7109375" customWidth="1"/>
    <col min="10" max="10" width="38.85546875" customWidth="1"/>
    <col min="11" max="11" width="24" customWidth="1"/>
    <col min="12" max="12" width="66.140625" customWidth="1"/>
    <col min="13" max="13" width="53.7109375" customWidth="1"/>
    <col min="14" max="14" width="51" customWidth="1"/>
    <col min="15" max="15" width="32.85546875" customWidth="1"/>
    <col min="16" max="16" width="39.42578125" customWidth="1"/>
    <col min="17" max="17" width="19.85546875" customWidth="1"/>
    <col min="18" max="18" width="12.5703125" customWidth="1"/>
    <col min="19" max="19" width="14.7109375" customWidth="1"/>
    <col min="20" max="20" width="34.5703125" customWidth="1"/>
    <col min="21" max="32" width="7.7109375" customWidth="1"/>
  </cols>
  <sheetData>
    <row r="1" spans="1:32" ht="2.25" customHeight="1" thickBot="1" x14ac:dyDescent="0.3">
      <c r="A1" s="139"/>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row>
    <row r="2" spans="1:32" ht="76.5" customHeight="1" x14ac:dyDescent="0.25">
      <c r="A2" s="1867" t="s">
        <v>1</v>
      </c>
      <c r="B2" s="1868"/>
      <c r="C2" s="1868"/>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9"/>
    </row>
    <row r="3" spans="1:32" s="351" customFormat="1" ht="29.25" customHeight="1" thickBot="1" x14ac:dyDescent="0.3">
      <c r="A3" s="1873"/>
      <c r="B3" s="1874"/>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5"/>
    </row>
    <row r="4" spans="1:32" ht="28.5" x14ac:dyDescent="0.45">
      <c r="A4" s="1648" t="s">
        <v>708</v>
      </c>
      <c r="B4" s="1649"/>
      <c r="C4" s="1649"/>
      <c r="D4" s="1649"/>
      <c r="E4" s="1649"/>
      <c r="F4" s="1649"/>
      <c r="G4" s="1649"/>
      <c r="H4" s="1649"/>
      <c r="I4" s="1649"/>
      <c r="J4" s="1649"/>
      <c r="K4" s="1649"/>
      <c r="L4" s="1649"/>
      <c r="M4" s="1649"/>
      <c r="N4" s="1649"/>
      <c r="O4" s="1649"/>
      <c r="P4" s="1649"/>
      <c r="Q4" s="1649"/>
      <c r="R4" s="1649"/>
      <c r="S4" s="1649"/>
      <c r="T4" s="1649"/>
      <c r="U4" s="1649"/>
      <c r="V4" s="1649"/>
      <c r="W4" s="1649"/>
      <c r="X4" s="1649"/>
      <c r="Y4" s="1649"/>
      <c r="Z4" s="1649"/>
      <c r="AA4" s="1649"/>
      <c r="AB4" s="1649"/>
      <c r="AC4" s="1649"/>
      <c r="AD4" s="1649"/>
      <c r="AE4" s="1649"/>
      <c r="AF4" s="1650"/>
    </row>
    <row r="5" spans="1:32" ht="36" customHeight="1" x14ac:dyDescent="0.5">
      <c r="A5" s="1675" t="s">
        <v>7</v>
      </c>
      <c r="B5" s="2134"/>
      <c r="C5" s="2134"/>
      <c r="D5" s="2134"/>
      <c r="E5" s="2134"/>
      <c r="F5" s="2134"/>
      <c r="G5" s="2134"/>
      <c r="H5" s="2134"/>
      <c r="I5" s="2134"/>
      <c r="J5" s="2134"/>
      <c r="K5" s="2134"/>
      <c r="L5" s="2134"/>
      <c r="M5" s="2134"/>
      <c r="N5" s="2134"/>
      <c r="O5" s="2134"/>
      <c r="P5" s="2134"/>
      <c r="Q5" s="2134"/>
      <c r="R5" s="2134"/>
      <c r="S5" s="2134"/>
      <c r="T5" s="2134"/>
      <c r="U5" s="2134"/>
      <c r="V5" s="2134"/>
      <c r="W5" s="2134"/>
      <c r="X5" s="2134"/>
      <c r="Y5" s="2134"/>
      <c r="Z5" s="2134"/>
      <c r="AA5" s="2134"/>
      <c r="AB5" s="2134"/>
      <c r="AC5" s="2134"/>
      <c r="AD5" s="2134"/>
      <c r="AE5" s="2134"/>
      <c r="AF5" s="2135"/>
    </row>
    <row r="6" spans="1:32" ht="93" customHeight="1" thickBot="1" x14ac:dyDescent="0.3">
      <c r="A6" s="1838" t="s">
        <v>42</v>
      </c>
      <c r="B6" s="1839"/>
      <c r="C6" s="1839"/>
      <c r="D6" s="1839"/>
      <c r="E6" s="1839"/>
      <c r="F6" s="1839"/>
      <c r="G6" s="1839"/>
      <c r="H6" s="1839"/>
      <c r="I6" s="1839"/>
      <c r="J6" s="1839"/>
      <c r="K6" s="1839"/>
      <c r="L6" s="1839"/>
      <c r="M6" s="1839"/>
      <c r="N6" s="1839"/>
      <c r="O6" s="1839"/>
      <c r="P6" s="1839"/>
      <c r="Q6" s="1839"/>
      <c r="R6" s="1839"/>
      <c r="S6" s="1839"/>
      <c r="T6" s="1839"/>
      <c r="U6" s="1839"/>
      <c r="V6" s="1839"/>
      <c r="W6" s="1839"/>
      <c r="X6" s="1839"/>
      <c r="Y6" s="1839"/>
      <c r="Z6" s="1839"/>
      <c r="AA6" s="1839"/>
      <c r="AB6" s="1839"/>
      <c r="AC6" s="1839"/>
      <c r="AD6" s="1839"/>
      <c r="AE6" s="1839"/>
      <c r="AF6" s="1879"/>
    </row>
    <row r="7" spans="1:32" ht="26.25" customHeight="1" thickBot="1" x14ac:dyDescent="0.3">
      <c r="A7" s="1902" t="s">
        <v>2</v>
      </c>
      <c r="B7" s="1905" t="s">
        <v>33</v>
      </c>
      <c r="C7" s="1906"/>
      <c r="D7" s="1907"/>
      <c r="E7" s="1911" t="s">
        <v>38</v>
      </c>
      <c r="F7" s="1913" t="s">
        <v>32</v>
      </c>
      <c r="G7" s="1914" t="s">
        <v>39</v>
      </c>
      <c r="H7" s="1915"/>
      <c r="I7" s="1913" t="s">
        <v>43</v>
      </c>
      <c r="J7" s="1913" t="s">
        <v>22</v>
      </c>
      <c r="K7" s="1913" t="s">
        <v>37</v>
      </c>
      <c r="L7" s="1902" t="s">
        <v>26</v>
      </c>
      <c r="M7" s="1918" t="s">
        <v>3</v>
      </c>
      <c r="N7" s="1667" t="s">
        <v>23</v>
      </c>
      <c r="O7" s="1668"/>
      <c r="P7" s="1669"/>
      <c r="Q7" s="1911" t="s">
        <v>4</v>
      </c>
      <c r="R7" s="1918" t="s">
        <v>5</v>
      </c>
      <c r="S7" s="1913" t="s">
        <v>27</v>
      </c>
      <c r="T7" s="1902" t="s">
        <v>6</v>
      </c>
      <c r="U7" s="2045" t="s">
        <v>8</v>
      </c>
      <c r="V7" s="2046"/>
      <c r="W7" s="2046"/>
      <c r="X7" s="2046"/>
      <c r="Y7" s="2046"/>
      <c r="Z7" s="2046"/>
      <c r="AA7" s="2046"/>
      <c r="AB7" s="2046"/>
      <c r="AC7" s="2046"/>
      <c r="AD7" s="2046"/>
      <c r="AE7" s="2046"/>
      <c r="AF7" s="2047"/>
    </row>
    <row r="8" spans="1:32" ht="26.25" customHeight="1" thickBot="1" x14ac:dyDescent="0.3">
      <c r="A8" s="1903"/>
      <c r="B8" s="1908"/>
      <c r="C8" s="1909"/>
      <c r="D8" s="1910"/>
      <c r="E8" s="1912"/>
      <c r="F8" s="1903"/>
      <c r="G8" s="1916"/>
      <c r="H8" s="1917"/>
      <c r="I8" s="1903"/>
      <c r="J8" s="1903"/>
      <c r="K8" s="1903"/>
      <c r="L8" s="1903"/>
      <c r="M8" s="1912"/>
      <c r="N8" s="1657" t="s">
        <v>24</v>
      </c>
      <c r="O8" s="1659" t="s">
        <v>36</v>
      </c>
      <c r="P8" s="1660"/>
      <c r="Q8" s="1912"/>
      <c r="R8" s="1912"/>
      <c r="S8" s="1903"/>
      <c r="T8" s="1903"/>
      <c r="U8" s="2080" t="s">
        <v>28</v>
      </c>
      <c r="V8" s="2081"/>
      <c r="W8" s="2082"/>
      <c r="X8" s="2080" t="s">
        <v>29</v>
      </c>
      <c r="Y8" s="2081"/>
      <c r="Z8" s="2082"/>
      <c r="AA8" s="2080" t="s">
        <v>30</v>
      </c>
      <c r="AB8" s="2081"/>
      <c r="AC8" s="2082"/>
      <c r="AD8" s="2080" t="s">
        <v>31</v>
      </c>
      <c r="AE8" s="2081"/>
      <c r="AF8" s="2082"/>
    </row>
    <row r="9" spans="1:32" s="4" customFormat="1" ht="41.25" customHeight="1" thickBot="1" x14ac:dyDescent="0.3">
      <c r="A9" s="2044"/>
      <c r="B9" s="125" t="s">
        <v>34</v>
      </c>
      <c r="C9" s="125" t="s">
        <v>35</v>
      </c>
      <c r="D9" s="125" t="s">
        <v>200</v>
      </c>
      <c r="E9" s="2042"/>
      <c r="F9" s="2043"/>
      <c r="G9" s="225" t="s">
        <v>40</v>
      </c>
      <c r="H9" s="225" t="s">
        <v>41</v>
      </c>
      <c r="I9" s="2043"/>
      <c r="J9" s="2043"/>
      <c r="K9" s="2043"/>
      <c r="L9" s="2044"/>
      <c r="M9" s="2048"/>
      <c r="N9" s="1703"/>
      <c r="O9" s="214" t="s">
        <v>25</v>
      </c>
      <c r="P9" s="128" t="s">
        <v>0</v>
      </c>
      <c r="Q9" s="2042"/>
      <c r="R9" s="2048"/>
      <c r="S9" s="2043"/>
      <c r="T9" s="2044"/>
      <c r="U9" s="128" t="s">
        <v>12</v>
      </c>
      <c r="V9" s="128" t="s">
        <v>13</v>
      </c>
      <c r="W9" s="128" t="s">
        <v>14</v>
      </c>
      <c r="X9" s="128" t="s">
        <v>15</v>
      </c>
      <c r="Y9" s="128" t="s">
        <v>16</v>
      </c>
      <c r="Z9" s="128" t="s">
        <v>17</v>
      </c>
      <c r="AA9" s="128" t="s">
        <v>18</v>
      </c>
      <c r="AB9" s="128" t="s">
        <v>19</v>
      </c>
      <c r="AC9" s="128" t="s">
        <v>20</v>
      </c>
      <c r="AD9" s="128" t="s">
        <v>9</v>
      </c>
      <c r="AE9" s="128" t="s">
        <v>10</v>
      </c>
      <c r="AF9" s="128" t="s">
        <v>11</v>
      </c>
    </row>
    <row r="10" spans="1:32" ht="71.25" customHeight="1" x14ac:dyDescent="0.25">
      <c r="A10" s="2484">
        <v>1</v>
      </c>
      <c r="B10" s="1840" t="s">
        <v>61</v>
      </c>
      <c r="C10" s="1840" t="s">
        <v>66</v>
      </c>
      <c r="D10" s="1840" t="s">
        <v>73</v>
      </c>
      <c r="E10" s="1840" t="s">
        <v>89</v>
      </c>
      <c r="F10" s="1840" t="s">
        <v>56</v>
      </c>
      <c r="G10" s="1840" t="s">
        <v>121</v>
      </c>
      <c r="H10" s="1840" t="s">
        <v>118</v>
      </c>
      <c r="I10" s="2170" t="s">
        <v>400</v>
      </c>
      <c r="J10" s="1895" t="s">
        <v>401</v>
      </c>
      <c r="K10" s="2487" t="s">
        <v>48</v>
      </c>
      <c r="L10" s="953" t="s">
        <v>709</v>
      </c>
      <c r="M10" s="953" t="s">
        <v>244</v>
      </c>
      <c r="N10" s="953" t="s">
        <v>237</v>
      </c>
      <c r="O10" s="1895" t="s">
        <v>213</v>
      </c>
      <c r="P10" s="2906">
        <v>124000000</v>
      </c>
      <c r="Q10" s="1895" t="s">
        <v>265</v>
      </c>
      <c r="R10" s="2479">
        <v>1</v>
      </c>
      <c r="S10" s="2479">
        <v>0.88</v>
      </c>
      <c r="T10" s="953" t="s">
        <v>390</v>
      </c>
      <c r="U10" s="181"/>
      <c r="V10" s="181"/>
      <c r="W10" s="181"/>
      <c r="X10" s="181"/>
      <c r="Y10" s="180"/>
      <c r="Z10" s="182"/>
      <c r="AA10" s="180"/>
      <c r="AB10" s="180"/>
      <c r="AC10" s="180"/>
      <c r="AD10" s="182"/>
      <c r="AE10" s="182"/>
      <c r="AF10" s="1129"/>
    </row>
    <row r="11" spans="1:32" ht="102" customHeight="1" x14ac:dyDescent="0.25">
      <c r="A11" s="2485"/>
      <c r="B11" s="1841"/>
      <c r="C11" s="1841"/>
      <c r="D11" s="1841"/>
      <c r="E11" s="1841"/>
      <c r="F11" s="1841"/>
      <c r="G11" s="1841"/>
      <c r="H11" s="1841"/>
      <c r="I11" s="2172"/>
      <c r="J11" s="1896"/>
      <c r="K11" s="2488"/>
      <c r="L11" s="954" t="s">
        <v>710</v>
      </c>
      <c r="M11" s="954" t="s">
        <v>244</v>
      </c>
      <c r="N11" s="954" t="s">
        <v>233</v>
      </c>
      <c r="O11" s="1896"/>
      <c r="P11" s="2907"/>
      <c r="Q11" s="1896"/>
      <c r="R11" s="2480"/>
      <c r="S11" s="2480"/>
      <c r="T11" s="954" t="s">
        <v>711</v>
      </c>
      <c r="U11" s="185"/>
      <c r="V11" s="185"/>
      <c r="W11" s="185"/>
      <c r="X11" s="185"/>
      <c r="Y11" s="186"/>
      <c r="Z11" s="184"/>
      <c r="AA11" s="184"/>
      <c r="AB11" s="184"/>
      <c r="AC11" s="186"/>
      <c r="AD11" s="184"/>
      <c r="AE11" s="184"/>
      <c r="AF11" s="1130"/>
    </row>
    <row r="12" spans="1:32" ht="96" customHeight="1" x14ac:dyDescent="0.25">
      <c r="A12" s="2485"/>
      <c r="B12" s="1841"/>
      <c r="C12" s="1841"/>
      <c r="D12" s="1841"/>
      <c r="E12" s="1841"/>
      <c r="F12" s="1841"/>
      <c r="G12" s="1841"/>
      <c r="H12" s="1841"/>
      <c r="I12" s="2172"/>
      <c r="J12" s="1896"/>
      <c r="K12" s="2488"/>
      <c r="L12" s="954" t="s">
        <v>712</v>
      </c>
      <c r="M12" s="954" t="s">
        <v>244</v>
      </c>
      <c r="N12" s="954" t="s">
        <v>233</v>
      </c>
      <c r="O12" s="1896"/>
      <c r="P12" s="2907"/>
      <c r="Q12" s="1896"/>
      <c r="R12" s="2480"/>
      <c r="S12" s="2480"/>
      <c r="T12" s="954" t="s">
        <v>394</v>
      </c>
      <c r="U12" s="185"/>
      <c r="V12" s="185"/>
      <c r="W12" s="185"/>
      <c r="X12" s="185"/>
      <c r="Y12" s="186"/>
      <c r="Z12" s="184"/>
      <c r="AA12" s="186"/>
      <c r="AB12" s="186"/>
      <c r="AC12" s="186"/>
      <c r="AD12" s="186"/>
      <c r="AE12" s="184"/>
      <c r="AF12" s="1130"/>
    </row>
    <row r="13" spans="1:32" ht="96.75" customHeight="1" x14ac:dyDescent="0.25">
      <c r="A13" s="2485"/>
      <c r="B13" s="1841"/>
      <c r="C13" s="1841"/>
      <c r="D13" s="1841"/>
      <c r="E13" s="1841"/>
      <c r="F13" s="1841"/>
      <c r="G13" s="1841"/>
      <c r="H13" s="1841"/>
      <c r="I13" s="2172"/>
      <c r="J13" s="1896"/>
      <c r="K13" s="2488"/>
      <c r="L13" s="954" t="s">
        <v>713</v>
      </c>
      <c r="M13" s="954" t="s">
        <v>244</v>
      </c>
      <c r="N13" s="954" t="s">
        <v>233</v>
      </c>
      <c r="O13" s="1896"/>
      <c r="P13" s="2907"/>
      <c r="Q13" s="1896"/>
      <c r="R13" s="2480"/>
      <c r="S13" s="2480"/>
      <c r="T13" s="954" t="s">
        <v>390</v>
      </c>
      <c r="U13" s="185"/>
      <c r="V13" s="185"/>
      <c r="W13" s="185"/>
      <c r="X13" s="185"/>
      <c r="Y13" s="186"/>
      <c r="Z13" s="184"/>
      <c r="AA13" s="186"/>
      <c r="AB13" s="186"/>
      <c r="AC13" s="186"/>
      <c r="AD13" s="186"/>
      <c r="AE13" s="184"/>
      <c r="AF13" s="1130"/>
    </row>
    <row r="14" spans="1:32" ht="61.5" customHeight="1" x14ac:dyDescent="0.25">
      <c r="A14" s="2485"/>
      <c r="B14" s="1841"/>
      <c r="C14" s="1841"/>
      <c r="D14" s="1841"/>
      <c r="E14" s="1841"/>
      <c r="F14" s="1841"/>
      <c r="G14" s="1841"/>
      <c r="H14" s="1841"/>
      <c r="I14" s="2172"/>
      <c r="J14" s="1896"/>
      <c r="K14" s="2488"/>
      <c r="L14" s="954" t="s">
        <v>714</v>
      </c>
      <c r="M14" s="954" t="s">
        <v>244</v>
      </c>
      <c r="N14" s="954" t="s">
        <v>223</v>
      </c>
      <c r="O14" s="1896"/>
      <c r="P14" s="2907"/>
      <c r="Q14" s="1896"/>
      <c r="R14" s="2480"/>
      <c r="S14" s="2480"/>
      <c r="T14" s="954" t="s">
        <v>715</v>
      </c>
      <c r="U14" s="185"/>
      <c r="V14" s="185"/>
      <c r="W14" s="185"/>
      <c r="X14" s="185"/>
      <c r="Y14" s="186"/>
      <c r="Z14" s="184"/>
      <c r="AA14" s="186"/>
      <c r="AB14" s="186"/>
      <c r="AC14" s="186"/>
      <c r="AD14" s="186"/>
      <c r="AE14" s="184"/>
      <c r="AF14" s="1130"/>
    </row>
    <row r="15" spans="1:32" ht="113.25" customHeight="1" x14ac:dyDescent="0.25">
      <c r="A15" s="2485"/>
      <c r="B15" s="1841"/>
      <c r="C15" s="1841"/>
      <c r="D15" s="1841"/>
      <c r="E15" s="1841"/>
      <c r="F15" s="1841"/>
      <c r="G15" s="1841"/>
      <c r="H15" s="1841"/>
      <c r="I15" s="2172"/>
      <c r="J15" s="1896"/>
      <c r="K15" s="2488"/>
      <c r="L15" s="954" t="s">
        <v>716</v>
      </c>
      <c r="M15" s="954" t="s">
        <v>244</v>
      </c>
      <c r="N15" s="954" t="s">
        <v>233</v>
      </c>
      <c r="O15" s="1896"/>
      <c r="P15" s="2907"/>
      <c r="Q15" s="1896"/>
      <c r="R15" s="2480"/>
      <c r="S15" s="2480"/>
      <c r="T15" s="954" t="s">
        <v>715</v>
      </c>
      <c r="U15" s="185"/>
      <c r="V15" s="185"/>
      <c r="W15" s="185"/>
      <c r="X15" s="185"/>
      <c r="Y15" s="186"/>
      <c r="Z15" s="184"/>
      <c r="AA15" s="186"/>
      <c r="AB15" s="186"/>
      <c r="AC15" s="186"/>
      <c r="AD15" s="186"/>
      <c r="AE15" s="184"/>
      <c r="AF15" s="1130"/>
    </row>
    <row r="16" spans="1:32" ht="75" x14ac:dyDescent="0.25">
      <c r="A16" s="2485"/>
      <c r="B16" s="1841"/>
      <c r="C16" s="1841"/>
      <c r="D16" s="1841"/>
      <c r="E16" s="1841"/>
      <c r="F16" s="1841"/>
      <c r="G16" s="1841"/>
      <c r="H16" s="1841"/>
      <c r="I16" s="2172"/>
      <c r="J16" s="1896"/>
      <c r="K16" s="2488"/>
      <c r="L16" s="954" t="s">
        <v>387</v>
      </c>
      <c r="M16" s="954" t="s">
        <v>244</v>
      </c>
      <c r="N16" s="954" t="s">
        <v>212</v>
      </c>
      <c r="O16" s="1896"/>
      <c r="P16" s="2907"/>
      <c r="Q16" s="1896"/>
      <c r="R16" s="2480"/>
      <c r="S16" s="2480"/>
      <c r="T16" s="954" t="s">
        <v>388</v>
      </c>
      <c r="U16" s="185"/>
      <c r="V16" s="185"/>
      <c r="W16" s="185"/>
      <c r="X16" s="185"/>
      <c r="Y16" s="186"/>
      <c r="Z16" s="184"/>
      <c r="AA16" s="186"/>
      <c r="AB16" s="186"/>
      <c r="AC16" s="186"/>
      <c r="AD16" s="186"/>
      <c r="AE16" s="184"/>
      <c r="AF16" s="1130"/>
    </row>
    <row r="17" spans="1:32" ht="37.5" x14ac:dyDescent="0.25">
      <c r="A17" s="2485"/>
      <c r="B17" s="1841"/>
      <c r="C17" s="1841"/>
      <c r="D17" s="1841"/>
      <c r="E17" s="1841"/>
      <c r="F17" s="1841"/>
      <c r="G17" s="1841"/>
      <c r="H17" s="1841"/>
      <c r="I17" s="2172"/>
      <c r="J17" s="1896"/>
      <c r="K17" s="2488"/>
      <c r="L17" s="954" t="s">
        <v>717</v>
      </c>
      <c r="M17" s="954" t="s">
        <v>244</v>
      </c>
      <c r="N17" s="954" t="s">
        <v>241</v>
      </c>
      <c r="O17" s="1896"/>
      <c r="P17" s="2907"/>
      <c r="Q17" s="1896"/>
      <c r="R17" s="2480"/>
      <c r="S17" s="2480"/>
      <c r="T17" s="954" t="s">
        <v>388</v>
      </c>
      <c r="U17" s="185"/>
      <c r="V17" s="185"/>
      <c r="W17" s="185"/>
      <c r="X17" s="185"/>
      <c r="Y17" s="186"/>
      <c r="Z17" s="184"/>
      <c r="AA17" s="186"/>
      <c r="AB17" s="186"/>
      <c r="AC17" s="186"/>
      <c r="AD17" s="186"/>
      <c r="AE17" s="184"/>
      <c r="AF17" s="1130"/>
    </row>
    <row r="18" spans="1:32" ht="37.5" x14ac:dyDescent="0.25">
      <c r="A18" s="2485"/>
      <c r="B18" s="1841"/>
      <c r="C18" s="1841"/>
      <c r="D18" s="1841"/>
      <c r="E18" s="1841"/>
      <c r="F18" s="1841"/>
      <c r="G18" s="1841"/>
      <c r="H18" s="1841"/>
      <c r="I18" s="2172"/>
      <c r="J18" s="1896"/>
      <c r="K18" s="2488"/>
      <c r="L18" s="954" t="s">
        <v>718</v>
      </c>
      <c r="M18" s="954" t="s">
        <v>244</v>
      </c>
      <c r="N18" s="954" t="s">
        <v>241</v>
      </c>
      <c r="O18" s="1896"/>
      <c r="P18" s="2907"/>
      <c r="Q18" s="1896"/>
      <c r="R18" s="2480"/>
      <c r="S18" s="2480"/>
      <c r="T18" s="954" t="s">
        <v>390</v>
      </c>
      <c r="U18" s="185"/>
      <c r="V18" s="185"/>
      <c r="W18" s="185"/>
      <c r="X18" s="185"/>
      <c r="Y18" s="186"/>
      <c r="Z18" s="184"/>
      <c r="AA18" s="186"/>
      <c r="AB18" s="186"/>
      <c r="AC18" s="186"/>
      <c r="AD18" s="186"/>
      <c r="AE18" s="184"/>
      <c r="AF18" s="1130"/>
    </row>
    <row r="19" spans="1:32" ht="37.5" x14ac:dyDescent="0.25">
      <c r="A19" s="2485"/>
      <c r="B19" s="1841"/>
      <c r="C19" s="1841"/>
      <c r="D19" s="1841"/>
      <c r="E19" s="1841"/>
      <c r="F19" s="1841"/>
      <c r="G19" s="1841"/>
      <c r="H19" s="1841"/>
      <c r="I19" s="2172"/>
      <c r="J19" s="1896"/>
      <c r="K19" s="2488"/>
      <c r="L19" s="954" t="s">
        <v>719</v>
      </c>
      <c r="M19" s="954" t="s">
        <v>244</v>
      </c>
      <c r="N19" s="954" t="s">
        <v>237</v>
      </c>
      <c r="O19" s="1896"/>
      <c r="P19" s="2907"/>
      <c r="Q19" s="1896"/>
      <c r="R19" s="2480"/>
      <c r="S19" s="2480"/>
      <c r="T19" s="954" t="s">
        <v>394</v>
      </c>
      <c r="U19" s="185"/>
      <c r="V19" s="185"/>
      <c r="W19" s="185"/>
      <c r="X19" s="185"/>
      <c r="Y19" s="186"/>
      <c r="Z19" s="184"/>
      <c r="AA19" s="186"/>
      <c r="AB19" s="186"/>
      <c r="AC19" s="186"/>
      <c r="AD19" s="186"/>
      <c r="AE19" s="184"/>
      <c r="AF19" s="1130"/>
    </row>
    <row r="20" spans="1:32" ht="37.5" x14ac:dyDescent="0.25">
      <c r="A20" s="2485"/>
      <c r="B20" s="1841"/>
      <c r="C20" s="1841"/>
      <c r="D20" s="1841"/>
      <c r="E20" s="1841"/>
      <c r="F20" s="1841"/>
      <c r="G20" s="1841"/>
      <c r="H20" s="1841"/>
      <c r="I20" s="2172"/>
      <c r="J20" s="1896"/>
      <c r="K20" s="2488"/>
      <c r="L20" s="954" t="s">
        <v>720</v>
      </c>
      <c r="M20" s="954" t="s">
        <v>244</v>
      </c>
      <c r="N20" s="954" t="s">
        <v>218</v>
      </c>
      <c r="O20" s="1896"/>
      <c r="P20" s="2907"/>
      <c r="Q20" s="1896"/>
      <c r="R20" s="2480"/>
      <c r="S20" s="2480"/>
      <c r="T20" s="954" t="s">
        <v>394</v>
      </c>
      <c r="U20" s="185"/>
      <c r="V20" s="185"/>
      <c r="W20" s="185"/>
      <c r="X20" s="185"/>
      <c r="Y20" s="186"/>
      <c r="Z20" s="184"/>
      <c r="AA20" s="186"/>
      <c r="AB20" s="186"/>
      <c r="AC20" s="186"/>
      <c r="AD20" s="186"/>
      <c r="AE20" s="184"/>
      <c r="AF20" s="1130"/>
    </row>
    <row r="21" spans="1:32" ht="37.5" x14ac:dyDescent="0.25">
      <c r="A21" s="2485"/>
      <c r="B21" s="1841"/>
      <c r="C21" s="1841"/>
      <c r="D21" s="1841"/>
      <c r="E21" s="1841"/>
      <c r="F21" s="1841"/>
      <c r="G21" s="1841"/>
      <c r="H21" s="1841"/>
      <c r="I21" s="2172"/>
      <c r="J21" s="1896"/>
      <c r="K21" s="2488"/>
      <c r="L21" s="954" t="s">
        <v>721</v>
      </c>
      <c r="M21" s="954" t="s">
        <v>244</v>
      </c>
      <c r="N21" s="954" t="s">
        <v>237</v>
      </c>
      <c r="O21" s="1896"/>
      <c r="P21" s="2907"/>
      <c r="Q21" s="1896"/>
      <c r="R21" s="2480"/>
      <c r="S21" s="2480"/>
      <c r="T21" s="954" t="s">
        <v>397</v>
      </c>
      <c r="U21" s="185"/>
      <c r="V21" s="185"/>
      <c r="W21" s="185"/>
      <c r="X21" s="185"/>
      <c r="Y21" s="186"/>
      <c r="Z21" s="184"/>
      <c r="AA21" s="186"/>
      <c r="AB21" s="186"/>
      <c r="AC21" s="186"/>
      <c r="AD21" s="186"/>
      <c r="AE21" s="184"/>
      <c r="AF21" s="1130"/>
    </row>
    <row r="22" spans="1:32" ht="38.25" thickBot="1" x14ac:dyDescent="0.3">
      <c r="A22" s="2486"/>
      <c r="B22" s="2139"/>
      <c r="C22" s="2139"/>
      <c r="D22" s="2139"/>
      <c r="E22" s="2139"/>
      <c r="F22" s="2139"/>
      <c r="G22" s="2139"/>
      <c r="H22" s="2139"/>
      <c r="I22" s="2173"/>
      <c r="J22" s="1897"/>
      <c r="K22" s="2489"/>
      <c r="L22" s="955" t="s">
        <v>722</v>
      </c>
      <c r="M22" s="955" t="s">
        <v>244</v>
      </c>
      <c r="N22" s="955" t="s">
        <v>237</v>
      </c>
      <c r="O22" s="1897"/>
      <c r="P22" s="2908"/>
      <c r="Q22" s="1897"/>
      <c r="R22" s="2491"/>
      <c r="S22" s="2491"/>
      <c r="T22" s="955" t="s">
        <v>399</v>
      </c>
      <c r="U22" s="194"/>
      <c r="V22" s="194"/>
      <c r="W22" s="194"/>
      <c r="X22" s="194"/>
      <c r="Y22" s="193"/>
      <c r="Z22" s="192"/>
      <c r="AA22" s="193"/>
      <c r="AB22" s="193"/>
      <c r="AC22" s="193"/>
      <c r="AD22" s="193"/>
      <c r="AE22" s="192"/>
      <c r="AF22" s="1131"/>
    </row>
    <row r="23" spans="1:32" ht="56.25" x14ac:dyDescent="0.25">
      <c r="A23" s="2473">
        <v>2</v>
      </c>
      <c r="B23" s="2140" t="s">
        <v>61</v>
      </c>
      <c r="C23" s="2140" t="s">
        <v>62</v>
      </c>
      <c r="D23" s="2140" t="s">
        <v>68</v>
      </c>
      <c r="E23" s="2140" t="s">
        <v>84</v>
      </c>
      <c r="F23" s="2140" t="s">
        <v>56</v>
      </c>
      <c r="G23" s="2140" t="s">
        <v>121</v>
      </c>
      <c r="H23" s="2140" t="s">
        <v>118</v>
      </c>
      <c r="I23" s="2332" t="s">
        <v>402</v>
      </c>
      <c r="J23" s="1830" t="s">
        <v>403</v>
      </c>
      <c r="K23" s="2477" t="s">
        <v>48</v>
      </c>
      <c r="L23" s="800" t="s">
        <v>709</v>
      </c>
      <c r="M23" s="800" t="s">
        <v>244</v>
      </c>
      <c r="N23" s="800" t="s">
        <v>237</v>
      </c>
      <c r="O23" s="1830" t="s">
        <v>213</v>
      </c>
      <c r="P23" s="2909">
        <v>74587821.060000002</v>
      </c>
      <c r="Q23" s="1830" t="s">
        <v>265</v>
      </c>
      <c r="R23" s="2481">
        <v>0.8</v>
      </c>
      <c r="S23" s="2481">
        <v>0.5</v>
      </c>
      <c r="T23" s="800" t="s">
        <v>390</v>
      </c>
      <c r="U23" s="181"/>
      <c r="V23" s="181"/>
      <c r="W23" s="181"/>
      <c r="X23" s="181"/>
      <c r="Y23" s="181"/>
      <c r="Z23" s="195"/>
      <c r="AA23" s="181"/>
      <c r="AB23" s="181"/>
      <c r="AC23" s="181"/>
      <c r="AD23" s="195"/>
      <c r="AE23" s="195"/>
      <c r="AF23" s="1253"/>
    </row>
    <row r="24" spans="1:32" ht="96.75" customHeight="1" x14ac:dyDescent="0.25">
      <c r="A24" s="2474"/>
      <c r="B24" s="2141"/>
      <c r="C24" s="2141"/>
      <c r="D24" s="2141"/>
      <c r="E24" s="2141"/>
      <c r="F24" s="2141"/>
      <c r="G24" s="2141"/>
      <c r="H24" s="2141"/>
      <c r="I24" s="2333"/>
      <c r="J24" s="1832"/>
      <c r="K24" s="2478"/>
      <c r="L24" s="801" t="s">
        <v>710</v>
      </c>
      <c r="M24" s="801" t="s">
        <v>244</v>
      </c>
      <c r="N24" s="801" t="s">
        <v>233</v>
      </c>
      <c r="O24" s="1832"/>
      <c r="P24" s="2910"/>
      <c r="Q24" s="1832"/>
      <c r="R24" s="2482"/>
      <c r="S24" s="2482"/>
      <c r="T24" s="801" t="s">
        <v>711</v>
      </c>
      <c r="U24" s="185"/>
      <c r="V24" s="185"/>
      <c r="W24" s="185"/>
      <c r="X24" s="185"/>
      <c r="Y24" s="187"/>
      <c r="Z24" s="185"/>
      <c r="AA24" s="185"/>
      <c r="AB24" s="185"/>
      <c r="AC24" s="187"/>
      <c r="AD24" s="185"/>
      <c r="AE24" s="185"/>
      <c r="AF24" s="1254"/>
    </row>
    <row r="25" spans="1:32" ht="98.25" customHeight="1" x14ac:dyDescent="0.25">
      <c r="A25" s="2474"/>
      <c r="B25" s="2141"/>
      <c r="C25" s="2141"/>
      <c r="D25" s="2141"/>
      <c r="E25" s="2141"/>
      <c r="F25" s="2141"/>
      <c r="G25" s="2141"/>
      <c r="H25" s="2141"/>
      <c r="I25" s="2333"/>
      <c r="J25" s="1832"/>
      <c r="K25" s="2478"/>
      <c r="L25" s="801" t="s">
        <v>712</v>
      </c>
      <c r="M25" s="801" t="s">
        <v>244</v>
      </c>
      <c r="N25" s="801" t="s">
        <v>233</v>
      </c>
      <c r="O25" s="1832"/>
      <c r="P25" s="2910"/>
      <c r="Q25" s="1832"/>
      <c r="R25" s="2482"/>
      <c r="S25" s="2482"/>
      <c r="T25" s="801" t="s">
        <v>394</v>
      </c>
      <c r="U25" s="185"/>
      <c r="V25" s="185"/>
      <c r="W25" s="185"/>
      <c r="X25" s="185"/>
      <c r="Y25" s="187"/>
      <c r="Z25" s="185"/>
      <c r="AA25" s="187"/>
      <c r="AB25" s="187"/>
      <c r="AC25" s="187"/>
      <c r="AD25" s="187"/>
      <c r="AE25" s="185"/>
      <c r="AF25" s="1254"/>
    </row>
    <row r="26" spans="1:32" ht="98.25" customHeight="1" x14ac:dyDescent="0.25">
      <c r="A26" s="2474"/>
      <c r="B26" s="2141"/>
      <c r="C26" s="2141"/>
      <c r="D26" s="2141"/>
      <c r="E26" s="2141"/>
      <c r="F26" s="2141"/>
      <c r="G26" s="2141"/>
      <c r="H26" s="2141"/>
      <c r="I26" s="2333"/>
      <c r="J26" s="1832"/>
      <c r="K26" s="2478"/>
      <c r="L26" s="801" t="s">
        <v>713</v>
      </c>
      <c r="M26" s="801" t="s">
        <v>244</v>
      </c>
      <c r="N26" s="801" t="s">
        <v>233</v>
      </c>
      <c r="O26" s="1832"/>
      <c r="P26" s="2910"/>
      <c r="Q26" s="1832"/>
      <c r="R26" s="2482"/>
      <c r="S26" s="2482"/>
      <c r="T26" s="801" t="s">
        <v>390</v>
      </c>
      <c r="U26" s="185"/>
      <c r="V26" s="185"/>
      <c r="W26" s="185"/>
      <c r="X26" s="185"/>
      <c r="Y26" s="187"/>
      <c r="Z26" s="185"/>
      <c r="AA26" s="187"/>
      <c r="AB26" s="187"/>
      <c r="AC26" s="187"/>
      <c r="AD26" s="187"/>
      <c r="AE26" s="185"/>
      <c r="AF26" s="1254"/>
    </row>
    <row r="27" spans="1:32" ht="57" customHeight="1" x14ac:dyDescent="0.25">
      <c r="A27" s="2474"/>
      <c r="B27" s="2141"/>
      <c r="C27" s="2141"/>
      <c r="D27" s="2141"/>
      <c r="E27" s="2141"/>
      <c r="F27" s="2141"/>
      <c r="G27" s="2141"/>
      <c r="H27" s="2141"/>
      <c r="I27" s="2333"/>
      <c r="J27" s="1832"/>
      <c r="K27" s="2478"/>
      <c r="L27" s="801" t="s">
        <v>714</v>
      </c>
      <c r="M27" s="801" t="s">
        <v>244</v>
      </c>
      <c r="N27" s="801" t="s">
        <v>223</v>
      </c>
      <c r="O27" s="1832"/>
      <c r="P27" s="2910"/>
      <c r="Q27" s="1832"/>
      <c r="R27" s="2482"/>
      <c r="S27" s="2482"/>
      <c r="T27" s="801" t="s">
        <v>715</v>
      </c>
      <c r="U27" s="185"/>
      <c r="V27" s="185"/>
      <c r="W27" s="185"/>
      <c r="X27" s="185"/>
      <c r="Y27" s="187"/>
      <c r="Z27" s="185"/>
      <c r="AA27" s="187"/>
      <c r="AB27" s="187"/>
      <c r="AC27" s="187"/>
      <c r="AD27" s="187"/>
      <c r="AE27" s="185"/>
      <c r="AF27" s="1254"/>
    </row>
    <row r="28" spans="1:32" ht="93.75" customHeight="1" x14ac:dyDescent="0.25">
      <c r="A28" s="2474"/>
      <c r="B28" s="2141"/>
      <c r="C28" s="2141"/>
      <c r="D28" s="2141"/>
      <c r="E28" s="2141"/>
      <c r="F28" s="2141"/>
      <c r="G28" s="2141"/>
      <c r="H28" s="2141"/>
      <c r="I28" s="2333"/>
      <c r="J28" s="1832"/>
      <c r="K28" s="2478"/>
      <c r="L28" s="801" t="s">
        <v>716</v>
      </c>
      <c r="M28" s="801" t="s">
        <v>244</v>
      </c>
      <c r="N28" s="801" t="s">
        <v>233</v>
      </c>
      <c r="O28" s="1832"/>
      <c r="P28" s="2910"/>
      <c r="Q28" s="1832"/>
      <c r="R28" s="2482"/>
      <c r="S28" s="2482"/>
      <c r="T28" s="801" t="s">
        <v>715</v>
      </c>
      <c r="U28" s="185"/>
      <c r="V28" s="185"/>
      <c r="W28" s="185"/>
      <c r="X28" s="185"/>
      <c r="Y28" s="187"/>
      <c r="Z28" s="185"/>
      <c r="AA28" s="187"/>
      <c r="AB28" s="187"/>
      <c r="AC28" s="187"/>
      <c r="AD28" s="187"/>
      <c r="AE28" s="185"/>
      <c r="AF28" s="1254"/>
    </row>
    <row r="29" spans="1:32" ht="120" customHeight="1" x14ac:dyDescent="0.25">
      <c r="A29" s="2474"/>
      <c r="B29" s="2141"/>
      <c r="C29" s="2141"/>
      <c r="D29" s="2141"/>
      <c r="E29" s="2141"/>
      <c r="F29" s="2141"/>
      <c r="G29" s="2141"/>
      <c r="H29" s="2141"/>
      <c r="I29" s="2333"/>
      <c r="J29" s="1832"/>
      <c r="K29" s="2478"/>
      <c r="L29" s="801" t="s">
        <v>387</v>
      </c>
      <c r="M29" s="801" t="s">
        <v>244</v>
      </c>
      <c r="N29" s="801" t="s">
        <v>212</v>
      </c>
      <c r="O29" s="1832"/>
      <c r="P29" s="2910"/>
      <c r="Q29" s="1832"/>
      <c r="R29" s="2482"/>
      <c r="S29" s="2482"/>
      <c r="T29" s="801" t="s">
        <v>388</v>
      </c>
      <c r="U29" s="185"/>
      <c r="V29" s="185"/>
      <c r="W29" s="185"/>
      <c r="X29" s="185"/>
      <c r="Y29" s="187"/>
      <c r="Z29" s="185"/>
      <c r="AA29" s="187"/>
      <c r="AB29" s="187"/>
      <c r="AC29" s="187"/>
      <c r="AD29" s="187"/>
      <c r="AE29" s="185"/>
      <c r="AF29" s="1254"/>
    </row>
    <row r="30" spans="1:32" ht="65.25" customHeight="1" x14ac:dyDescent="0.25">
      <c r="A30" s="2474"/>
      <c r="B30" s="2141"/>
      <c r="C30" s="2141"/>
      <c r="D30" s="2141"/>
      <c r="E30" s="2141"/>
      <c r="F30" s="2141"/>
      <c r="G30" s="2141"/>
      <c r="H30" s="2141"/>
      <c r="I30" s="2333"/>
      <c r="J30" s="1832"/>
      <c r="K30" s="2478"/>
      <c r="L30" s="801" t="s">
        <v>717</v>
      </c>
      <c r="M30" s="801" t="s">
        <v>244</v>
      </c>
      <c r="N30" s="801" t="s">
        <v>241</v>
      </c>
      <c r="O30" s="1832"/>
      <c r="P30" s="2910"/>
      <c r="Q30" s="1832"/>
      <c r="R30" s="2482"/>
      <c r="S30" s="2482"/>
      <c r="T30" s="801" t="s">
        <v>388</v>
      </c>
      <c r="U30" s="185"/>
      <c r="V30" s="185"/>
      <c r="W30" s="185"/>
      <c r="X30" s="185"/>
      <c r="Y30" s="187"/>
      <c r="Z30" s="185"/>
      <c r="AA30" s="187"/>
      <c r="AB30" s="187"/>
      <c r="AC30" s="187"/>
      <c r="AD30" s="187"/>
      <c r="AE30" s="185"/>
      <c r="AF30" s="1254"/>
    </row>
    <row r="31" spans="1:32" ht="37.5" x14ac:dyDescent="0.25">
      <c r="A31" s="2474"/>
      <c r="B31" s="2141"/>
      <c r="C31" s="2141"/>
      <c r="D31" s="2141"/>
      <c r="E31" s="2141"/>
      <c r="F31" s="2141"/>
      <c r="G31" s="2141"/>
      <c r="H31" s="2141"/>
      <c r="I31" s="2333"/>
      <c r="J31" s="1832"/>
      <c r="K31" s="2478"/>
      <c r="L31" s="801" t="s">
        <v>718</v>
      </c>
      <c r="M31" s="801" t="s">
        <v>244</v>
      </c>
      <c r="N31" s="801" t="s">
        <v>241</v>
      </c>
      <c r="O31" s="1832"/>
      <c r="P31" s="2910"/>
      <c r="Q31" s="1832"/>
      <c r="R31" s="2482"/>
      <c r="S31" s="2482"/>
      <c r="T31" s="801" t="s">
        <v>390</v>
      </c>
      <c r="U31" s="185"/>
      <c r="V31" s="185"/>
      <c r="W31" s="185"/>
      <c r="X31" s="185"/>
      <c r="Y31" s="187"/>
      <c r="Z31" s="185"/>
      <c r="AA31" s="187"/>
      <c r="AB31" s="187"/>
      <c r="AC31" s="187"/>
      <c r="AD31" s="187"/>
      <c r="AE31" s="185"/>
      <c r="AF31" s="1254"/>
    </row>
    <row r="32" spans="1:32" ht="50.25" customHeight="1" x14ac:dyDescent="0.25">
      <c r="A32" s="2474"/>
      <c r="B32" s="2141"/>
      <c r="C32" s="2141"/>
      <c r="D32" s="2141"/>
      <c r="E32" s="2141"/>
      <c r="F32" s="2141"/>
      <c r="G32" s="2141"/>
      <c r="H32" s="2141"/>
      <c r="I32" s="2333"/>
      <c r="J32" s="1832"/>
      <c r="K32" s="2478"/>
      <c r="L32" s="801" t="s">
        <v>719</v>
      </c>
      <c r="M32" s="801" t="s">
        <v>244</v>
      </c>
      <c r="N32" s="801" t="s">
        <v>237</v>
      </c>
      <c r="O32" s="1832"/>
      <c r="P32" s="2910"/>
      <c r="Q32" s="1832"/>
      <c r="R32" s="2482"/>
      <c r="S32" s="2482"/>
      <c r="T32" s="801" t="s">
        <v>394</v>
      </c>
      <c r="U32" s="185"/>
      <c r="V32" s="185"/>
      <c r="W32" s="185"/>
      <c r="X32" s="185"/>
      <c r="Y32" s="187"/>
      <c r="Z32" s="185"/>
      <c r="AA32" s="187"/>
      <c r="AB32" s="187"/>
      <c r="AC32" s="187"/>
      <c r="AD32" s="187"/>
      <c r="AE32" s="185"/>
      <c r="AF32" s="1254"/>
    </row>
    <row r="33" spans="1:32" ht="60" customHeight="1" x14ac:dyDescent="0.25">
      <c r="A33" s="2474"/>
      <c r="B33" s="2141"/>
      <c r="C33" s="2141"/>
      <c r="D33" s="2141"/>
      <c r="E33" s="2141"/>
      <c r="F33" s="2141"/>
      <c r="G33" s="2141"/>
      <c r="H33" s="2141"/>
      <c r="I33" s="2333"/>
      <c r="J33" s="1832"/>
      <c r="K33" s="2478"/>
      <c r="L33" s="801" t="s">
        <v>720</v>
      </c>
      <c r="M33" s="801" t="s">
        <v>244</v>
      </c>
      <c r="N33" s="801" t="s">
        <v>218</v>
      </c>
      <c r="O33" s="1832"/>
      <c r="P33" s="2910"/>
      <c r="Q33" s="1832"/>
      <c r="R33" s="2482"/>
      <c r="S33" s="2482"/>
      <c r="T33" s="801" t="s">
        <v>394</v>
      </c>
      <c r="U33" s="185"/>
      <c r="V33" s="185"/>
      <c r="W33" s="185"/>
      <c r="X33" s="185"/>
      <c r="Y33" s="187"/>
      <c r="Z33" s="185"/>
      <c r="AA33" s="187"/>
      <c r="AB33" s="187"/>
      <c r="AC33" s="187"/>
      <c r="AD33" s="187"/>
      <c r="AE33" s="185"/>
      <c r="AF33" s="1254"/>
    </row>
    <row r="34" spans="1:32" ht="54.75" customHeight="1" x14ac:dyDescent="0.25">
      <c r="A34" s="2474"/>
      <c r="B34" s="2141"/>
      <c r="C34" s="2141"/>
      <c r="D34" s="2141"/>
      <c r="E34" s="2141"/>
      <c r="F34" s="2141"/>
      <c r="G34" s="2141"/>
      <c r="H34" s="2141"/>
      <c r="I34" s="2333"/>
      <c r="J34" s="1832"/>
      <c r="K34" s="2478"/>
      <c r="L34" s="801" t="s">
        <v>721</v>
      </c>
      <c r="M34" s="801" t="s">
        <v>244</v>
      </c>
      <c r="N34" s="801" t="s">
        <v>237</v>
      </c>
      <c r="O34" s="1832"/>
      <c r="P34" s="2910"/>
      <c r="Q34" s="1832"/>
      <c r="R34" s="2482"/>
      <c r="S34" s="2482"/>
      <c r="T34" s="801" t="s">
        <v>397</v>
      </c>
      <c r="U34" s="185"/>
      <c r="V34" s="185"/>
      <c r="W34" s="185"/>
      <c r="X34" s="185"/>
      <c r="Y34" s="187"/>
      <c r="Z34" s="185"/>
      <c r="AA34" s="187"/>
      <c r="AB34" s="187"/>
      <c r="AC34" s="187"/>
      <c r="AD34" s="187"/>
      <c r="AE34" s="185"/>
      <c r="AF34" s="1254"/>
    </row>
    <row r="35" spans="1:32" ht="52.5" customHeight="1" thickBot="1" x14ac:dyDescent="0.3">
      <c r="A35" s="2475"/>
      <c r="B35" s="2142"/>
      <c r="C35" s="2142"/>
      <c r="D35" s="2142"/>
      <c r="E35" s="2142"/>
      <c r="F35" s="2142"/>
      <c r="G35" s="2142"/>
      <c r="H35" s="2142"/>
      <c r="I35" s="2345"/>
      <c r="J35" s="1834"/>
      <c r="K35" s="2490"/>
      <c r="L35" s="802" t="s">
        <v>722</v>
      </c>
      <c r="M35" s="802" t="s">
        <v>244</v>
      </c>
      <c r="N35" s="802" t="s">
        <v>237</v>
      </c>
      <c r="O35" s="1834"/>
      <c r="P35" s="2911"/>
      <c r="Q35" s="1834"/>
      <c r="R35" s="2483"/>
      <c r="S35" s="2483"/>
      <c r="T35" s="802" t="s">
        <v>399</v>
      </c>
      <c r="U35" s="194"/>
      <c r="V35" s="194"/>
      <c r="W35" s="194"/>
      <c r="X35" s="194"/>
      <c r="Y35" s="196"/>
      <c r="Z35" s="194"/>
      <c r="AA35" s="196"/>
      <c r="AB35" s="196"/>
      <c r="AC35" s="196"/>
      <c r="AD35" s="196"/>
      <c r="AE35" s="194"/>
      <c r="AF35" s="1255"/>
    </row>
    <row r="36" spans="1:32" ht="56.25" x14ac:dyDescent="0.25">
      <c r="A36" s="2136">
        <v>3</v>
      </c>
      <c r="B36" s="1840" t="s">
        <v>78</v>
      </c>
      <c r="C36" s="1840" t="s">
        <v>59</v>
      </c>
      <c r="D36" s="1840" t="s">
        <v>60</v>
      </c>
      <c r="E36" s="1840" t="s">
        <v>83</v>
      </c>
      <c r="F36" s="1840" t="s">
        <v>56</v>
      </c>
      <c r="G36" s="1840" t="s">
        <v>121</v>
      </c>
      <c r="H36" s="1840" t="s">
        <v>118</v>
      </c>
      <c r="I36" s="2170" t="s">
        <v>404</v>
      </c>
      <c r="J36" s="1895" t="s">
        <v>405</v>
      </c>
      <c r="K36" s="2487" t="s">
        <v>48</v>
      </c>
      <c r="L36" s="953" t="s">
        <v>709</v>
      </c>
      <c r="M36" s="953" t="s">
        <v>244</v>
      </c>
      <c r="N36" s="953" t="s">
        <v>237</v>
      </c>
      <c r="O36" s="1895" t="s">
        <v>213</v>
      </c>
      <c r="P36" s="2906">
        <v>24402378.809999999</v>
      </c>
      <c r="Q36" s="1895" t="s">
        <v>265</v>
      </c>
      <c r="R36" s="2479">
        <v>1</v>
      </c>
      <c r="S36" s="2479">
        <v>0.86839999999999995</v>
      </c>
      <c r="T36" s="953" t="s">
        <v>390</v>
      </c>
      <c r="U36" s="181"/>
      <c r="V36" s="181"/>
      <c r="W36" s="181"/>
      <c r="X36" s="181"/>
      <c r="Y36" s="180"/>
      <c r="Z36" s="182"/>
      <c r="AA36" s="180"/>
      <c r="AB36" s="180"/>
      <c r="AC36" s="180"/>
      <c r="AD36" s="182"/>
      <c r="AE36" s="182"/>
      <c r="AF36" s="182"/>
    </row>
    <row r="37" spans="1:32" ht="56.25" x14ac:dyDescent="0.25">
      <c r="A37" s="2137"/>
      <c r="B37" s="1841"/>
      <c r="C37" s="1841"/>
      <c r="D37" s="1841"/>
      <c r="E37" s="1841"/>
      <c r="F37" s="1841"/>
      <c r="G37" s="1841"/>
      <c r="H37" s="1841"/>
      <c r="I37" s="2172"/>
      <c r="J37" s="1896"/>
      <c r="K37" s="2488"/>
      <c r="L37" s="954" t="s">
        <v>710</v>
      </c>
      <c r="M37" s="954" t="s">
        <v>244</v>
      </c>
      <c r="N37" s="954" t="s">
        <v>233</v>
      </c>
      <c r="O37" s="1896"/>
      <c r="P37" s="2907"/>
      <c r="Q37" s="1896"/>
      <c r="R37" s="2480"/>
      <c r="S37" s="2480"/>
      <c r="T37" s="954" t="s">
        <v>711</v>
      </c>
      <c r="U37" s="185"/>
      <c r="V37" s="185"/>
      <c r="W37" s="185"/>
      <c r="X37" s="185"/>
      <c r="Y37" s="186"/>
      <c r="Z37" s="184"/>
      <c r="AA37" s="184"/>
      <c r="AB37" s="184"/>
      <c r="AC37" s="186"/>
      <c r="AD37" s="184"/>
      <c r="AE37" s="184"/>
      <c r="AF37" s="184"/>
    </row>
    <row r="38" spans="1:32" ht="56.25" x14ac:dyDescent="0.25">
      <c r="A38" s="2137"/>
      <c r="B38" s="1841"/>
      <c r="C38" s="1841"/>
      <c r="D38" s="1841"/>
      <c r="E38" s="1841"/>
      <c r="F38" s="1841"/>
      <c r="G38" s="1841"/>
      <c r="H38" s="1841"/>
      <c r="I38" s="2172"/>
      <c r="J38" s="1896"/>
      <c r="K38" s="2488"/>
      <c r="L38" s="954" t="s">
        <v>712</v>
      </c>
      <c r="M38" s="954" t="s">
        <v>244</v>
      </c>
      <c r="N38" s="954" t="s">
        <v>233</v>
      </c>
      <c r="O38" s="1896"/>
      <c r="P38" s="2907"/>
      <c r="Q38" s="1896"/>
      <c r="R38" s="2480"/>
      <c r="S38" s="2480"/>
      <c r="T38" s="954" t="s">
        <v>394</v>
      </c>
      <c r="U38" s="185"/>
      <c r="V38" s="185"/>
      <c r="W38" s="185"/>
      <c r="X38" s="185"/>
      <c r="Y38" s="186"/>
      <c r="Z38" s="184"/>
      <c r="AA38" s="186"/>
      <c r="AB38" s="186"/>
      <c r="AC38" s="186"/>
      <c r="AD38" s="186"/>
      <c r="AE38" s="184"/>
      <c r="AF38" s="184"/>
    </row>
    <row r="39" spans="1:32" ht="56.25" x14ac:dyDescent="0.25">
      <c r="A39" s="2137"/>
      <c r="B39" s="1841"/>
      <c r="C39" s="1841"/>
      <c r="D39" s="1841"/>
      <c r="E39" s="1841"/>
      <c r="F39" s="1841"/>
      <c r="G39" s="1841"/>
      <c r="H39" s="1841"/>
      <c r="I39" s="2172"/>
      <c r="J39" s="1896"/>
      <c r="K39" s="2488"/>
      <c r="L39" s="954" t="s">
        <v>713</v>
      </c>
      <c r="M39" s="954" t="s">
        <v>244</v>
      </c>
      <c r="N39" s="954" t="s">
        <v>233</v>
      </c>
      <c r="O39" s="1896"/>
      <c r="P39" s="2907"/>
      <c r="Q39" s="1896"/>
      <c r="R39" s="2480"/>
      <c r="S39" s="2480"/>
      <c r="T39" s="954" t="s">
        <v>390</v>
      </c>
      <c r="U39" s="185"/>
      <c r="V39" s="185"/>
      <c r="W39" s="185"/>
      <c r="X39" s="185"/>
      <c r="Y39" s="186"/>
      <c r="Z39" s="184"/>
      <c r="AA39" s="186"/>
      <c r="AB39" s="186"/>
      <c r="AC39" s="186"/>
      <c r="AD39" s="186"/>
      <c r="AE39" s="184"/>
      <c r="AF39" s="184"/>
    </row>
    <row r="40" spans="1:32" ht="37.5" x14ac:dyDescent="0.25">
      <c r="A40" s="2137"/>
      <c r="B40" s="1841"/>
      <c r="C40" s="1841"/>
      <c r="D40" s="1841"/>
      <c r="E40" s="1841"/>
      <c r="F40" s="1841"/>
      <c r="G40" s="1841"/>
      <c r="H40" s="1841"/>
      <c r="I40" s="2172"/>
      <c r="J40" s="1896"/>
      <c r="K40" s="2488"/>
      <c r="L40" s="954" t="s">
        <v>714</v>
      </c>
      <c r="M40" s="954" t="s">
        <v>244</v>
      </c>
      <c r="N40" s="954" t="s">
        <v>223</v>
      </c>
      <c r="O40" s="1896"/>
      <c r="P40" s="2907"/>
      <c r="Q40" s="1896"/>
      <c r="R40" s="2480"/>
      <c r="S40" s="2480"/>
      <c r="T40" s="954" t="s">
        <v>715</v>
      </c>
      <c r="U40" s="185"/>
      <c r="V40" s="185"/>
      <c r="W40" s="185"/>
      <c r="X40" s="185"/>
      <c r="Y40" s="186"/>
      <c r="Z40" s="184"/>
      <c r="AA40" s="186"/>
      <c r="AB40" s="186"/>
      <c r="AC40" s="186"/>
      <c r="AD40" s="186"/>
      <c r="AE40" s="184"/>
      <c r="AF40" s="184"/>
    </row>
    <row r="41" spans="1:32" ht="56.25" x14ac:dyDescent="0.25">
      <c r="A41" s="2137"/>
      <c r="B41" s="1841"/>
      <c r="C41" s="1841"/>
      <c r="D41" s="1841"/>
      <c r="E41" s="1841"/>
      <c r="F41" s="1841"/>
      <c r="G41" s="1841"/>
      <c r="H41" s="1841"/>
      <c r="I41" s="2172"/>
      <c r="J41" s="1896"/>
      <c r="K41" s="2488"/>
      <c r="L41" s="954" t="s">
        <v>716</v>
      </c>
      <c r="M41" s="954" t="s">
        <v>244</v>
      </c>
      <c r="N41" s="954" t="s">
        <v>233</v>
      </c>
      <c r="O41" s="1896"/>
      <c r="P41" s="2907"/>
      <c r="Q41" s="1896"/>
      <c r="R41" s="2480"/>
      <c r="S41" s="2480"/>
      <c r="T41" s="954" t="s">
        <v>715</v>
      </c>
      <c r="U41" s="185"/>
      <c r="V41" s="185"/>
      <c r="W41" s="185"/>
      <c r="X41" s="185"/>
      <c r="Y41" s="186"/>
      <c r="Z41" s="184"/>
      <c r="AA41" s="186"/>
      <c r="AB41" s="186"/>
      <c r="AC41" s="186"/>
      <c r="AD41" s="186"/>
      <c r="AE41" s="184"/>
      <c r="AF41" s="184"/>
    </row>
    <row r="42" spans="1:32" ht="75" x14ac:dyDescent="0.25">
      <c r="A42" s="2137"/>
      <c r="B42" s="1841"/>
      <c r="C42" s="1841"/>
      <c r="D42" s="1841"/>
      <c r="E42" s="1841"/>
      <c r="F42" s="1841"/>
      <c r="G42" s="1841"/>
      <c r="H42" s="1841"/>
      <c r="I42" s="2172"/>
      <c r="J42" s="1896"/>
      <c r="K42" s="2488"/>
      <c r="L42" s="954" t="s">
        <v>387</v>
      </c>
      <c r="M42" s="954" t="s">
        <v>244</v>
      </c>
      <c r="N42" s="954" t="s">
        <v>212</v>
      </c>
      <c r="O42" s="1896"/>
      <c r="P42" s="2907"/>
      <c r="Q42" s="1896"/>
      <c r="R42" s="2480"/>
      <c r="S42" s="2480"/>
      <c r="T42" s="954" t="s">
        <v>388</v>
      </c>
      <c r="U42" s="185"/>
      <c r="V42" s="185"/>
      <c r="W42" s="185"/>
      <c r="X42" s="185"/>
      <c r="Y42" s="186"/>
      <c r="Z42" s="184"/>
      <c r="AA42" s="186"/>
      <c r="AB42" s="186"/>
      <c r="AC42" s="186"/>
      <c r="AD42" s="186"/>
      <c r="AE42" s="184"/>
      <c r="AF42" s="184"/>
    </row>
    <row r="43" spans="1:32" ht="37.5" x14ac:dyDescent="0.25">
      <c r="A43" s="2137"/>
      <c r="B43" s="1841"/>
      <c r="C43" s="1841"/>
      <c r="D43" s="1841"/>
      <c r="E43" s="1841"/>
      <c r="F43" s="1841"/>
      <c r="G43" s="1841"/>
      <c r="H43" s="1841"/>
      <c r="I43" s="2172"/>
      <c r="J43" s="1896"/>
      <c r="K43" s="2488"/>
      <c r="L43" s="954" t="s">
        <v>717</v>
      </c>
      <c r="M43" s="954" t="s">
        <v>244</v>
      </c>
      <c r="N43" s="954" t="s">
        <v>241</v>
      </c>
      <c r="O43" s="1896"/>
      <c r="P43" s="2907"/>
      <c r="Q43" s="1896"/>
      <c r="R43" s="2480"/>
      <c r="S43" s="2480"/>
      <c r="T43" s="954" t="s">
        <v>388</v>
      </c>
      <c r="U43" s="185"/>
      <c r="V43" s="185"/>
      <c r="W43" s="185"/>
      <c r="X43" s="185"/>
      <c r="Y43" s="186"/>
      <c r="Z43" s="184"/>
      <c r="AA43" s="186"/>
      <c r="AB43" s="186"/>
      <c r="AC43" s="186"/>
      <c r="AD43" s="186"/>
      <c r="AE43" s="184"/>
      <c r="AF43" s="184"/>
    </row>
    <row r="44" spans="1:32" ht="37.5" x14ac:dyDescent="0.25">
      <c r="A44" s="2137"/>
      <c r="B44" s="1841"/>
      <c r="C44" s="1841"/>
      <c r="D44" s="1841"/>
      <c r="E44" s="1841"/>
      <c r="F44" s="1841"/>
      <c r="G44" s="1841"/>
      <c r="H44" s="1841"/>
      <c r="I44" s="2172"/>
      <c r="J44" s="1896"/>
      <c r="K44" s="2488"/>
      <c r="L44" s="954" t="s">
        <v>718</v>
      </c>
      <c r="M44" s="954" t="s">
        <v>244</v>
      </c>
      <c r="N44" s="954" t="s">
        <v>241</v>
      </c>
      <c r="O44" s="1896"/>
      <c r="P44" s="2907"/>
      <c r="Q44" s="1896"/>
      <c r="R44" s="2480"/>
      <c r="S44" s="2480"/>
      <c r="T44" s="954" t="s">
        <v>390</v>
      </c>
      <c r="U44" s="185"/>
      <c r="V44" s="185"/>
      <c r="W44" s="185"/>
      <c r="X44" s="185"/>
      <c r="Y44" s="186"/>
      <c r="Z44" s="184"/>
      <c r="AA44" s="186"/>
      <c r="AB44" s="186"/>
      <c r="AC44" s="186"/>
      <c r="AD44" s="186"/>
      <c r="AE44" s="184"/>
      <c r="AF44" s="184"/>
    </row>
    <row r="45" spans="1:32" ht="37.5" x14ac:dyDescent="0.25">
      <c r="A45" s="2137"/>
      <c r="B45" s="1841"/>
      <c r="C45" s="1841"/>
      <c r="D45" s="1841"/>
      <c r="E45" s="1841"/>
      <c r="F45" s="1841"/>
      <c r="G45" s="1841"/>
      <c r="H45" s="1841"/>
      <c r="I45" s="2172"/>
      <c r="J45" s="1896"/>
      <c r="K45" s="2488"/>
      <c r="L45" s="954" t="s">
        <v>719</v>
      </c>
      <c r="M45" s="954" t="s">
        <v>244</v>
      </c>
      <c r="N45" s="954" t="s">
        <v>237</v>
      </c>
      <c r="O45" s="1896"/>
      <c r="P45" s="2907"/>
      <c r="Q45" s="1896"/>
      <c r="R45" s="2480"/>
      <c r="S45" s="2480"/>
      <c r="T45" s="954" t="s">
        <v>394</v>
      </c>
      <c r="U45" s="185"/>
      <c r="V45" s="185"/>
      <c r="W45" s="185"/>
      <c r="X45" s="185"/>
      <c r="Y45" s="186"/>
      <c r="Z45" s="184"/>
      <c r="AA45" s="186"/>
      <c r="AB45" s="186"/>
      <c r="AC45" s="186"/>
      <c r="AD45" s="186"/>
      <c r="AE45" s="184"/>
      <c r="AF45" s="184"/>
    </row>
    <row r="46" spans="1:32" ht="37.5" x14ac:dyDescent="0.25">
      <c r="A46" s="2137"/>
      <c r="B46" s="1841"/>
      <c r="C46" s="1841"/>
      <c r="D46" s="1841"/>
      <c r="E46" s="1841"/>
      <c r="F46" s="1841"/>
      <c r="G46" s="1841"/>
      <c r="H46" s="1841"/>
      <c r="I46" s="2172"/>
      <c r="J46" s="1896"/>
      <c r="K46" s="2488"/>
      <c r="L46" s="954" t="s">
        <v>720</v>
      </c>
      <c r="M46" s="954" t="s">
        <v>244</v>
      </c>
      <c r="N46" s="954" t="s">
        <v>218</v>
      </c>
      <c r="O46" s="1896"/>
      <c r="P46" s="2907"/>
      <c r="Q46" s="1896"/>
      <c r="R46" s="2480"/>
      <c r="S46" s="2480"/>
      <c r="T46" s="954" t="s">
        <v>394</v>
      </c>
      <c r="U46" s="185"/>
      <c r="V46" s="185"/>
      <c r="W46" s="185"/>
      <c r="X46" s="185"/>
      <c r="Y46" s="186"/>
      <c r="Z46" s="184"/>
      <c r="AA46" s="186"/>
      <c r="AB46" s="186"/>
      <c r="AC46" s="186"/>
      <c r="AD46" s="186"/>
      <c r="AE46" s="184"/>
      <c r="AF46" s="184"/>
    </row>
    <row r="47" spans="1:32" ht="37.5" x14ac:dyDescent="0.25">
      <c r="A47" s="2137"/>
      <c r="B47" s="1841"/>
      <c r="C47" s="1841"/>
      <c r="D47" s="1841"/>
      <c r="E47" s="1841"/>
      <c r="F47" s="1841"/>
      <c r="G47" s="1841"/>
      <c r="H47" s="1841"/>
      <c r="I47" s="2172"/>
      <c r="J47" s="1896"/>
      <c r="K47" s="2488"/>
      <c r="L47" s="954" t="s">
        <v>721</v>
      </c>
      <c r="M47" s="954" t="s">
        <v>244</v>
      </c>
      <c r="N47" s="954" t="s">
        <v>237</v>
      </c>
      <c r="O47" s="1896"/>
      <c r="P47" s="2907"/>
      <c r="Q47" s="1896"/>
      <c r="R47" s="2480"/>
      <c r="S47" s="2480"/>
      <c r="T47" s="954" t="s">
        <v>397</v>
      </c>
      <c r="U47" s="185"/>
      <c r="V47" s="185"/>
      <c r="W47" s="185"/>
      <c r="X47" s="185"/>
      <c r="Y47" s="186"/>
      <c r="Z47" s="184"/>
      <c r="AA47" s="186"/>
      <c r="AB47" s="186"/>
      <c r="AC47" s="186"/>
      <c r="AD47" s="186"/>
      <c r="AE47" s="184"/>
      <c r="AF47" s="184"/>
    </row>
    <row r="48" spans="1:32" ht="38.25" thickBot="1" x14ac:dyDescent="0.3">
      <c r="A48" s="2137"/>
      <c r="B48" s="2139"/>
      <c r="C48" s="2139"/>
      <c r="D48" s="2139"/>
      <c r="E48" s="2139"/>
      <c r="F48" s="1841"/>
      <c r="G48" s="2139"/>
      <c r="H48" s="2139"/>
      <c r="I48" s="2172"/>
      <c r="J48" s="1896"/>
      <c r="K48" s="2488"/>
      <c r="L48" s="954" t="s">
        <v>722</v>
      </c>
      <c r="M48" s="955" t="s">
        <v>244</v>
      </c>
      <c r="N48" s="954" t="s">
        <v>237</v>
      </c>
      <c r="O48" s="1896"/>
      <c r="P48" s="2907"/>
      <c r="Q48" s="1896"/>
      <c r="R48" s="2480"/>
      <c r="S48" s="2480"/>
      <c r="T48" s="954" t="s">
        <v>399</v>
      </c>
      <c r="U48" s="185"/>
      <c r="V48" s="185"/>
      <c r="W48" s="185"/>
      <c r="X48" s="185"/>
      <c r="Y48" s="186"/>
      <c r="Z48" s="184"/>
      <c r="AA48" s="186"/>
      <c r="AB48" s="186"/>
      <c r="AC48" s="186"/>
      <c r="AD48" s="186"/>
      <c r="AE48" s="184"/>
      <c r="AF48" s="184"/>
    </row>
    <row r="49" spans="1:32" ht="56.25" x14ac:dyDescent="0.25">
      <c r="A49" s="2338">
        <v>4</v>
      </c>
      <c r="B49" s="2140" t="s">
        <v>61</v>
      </c>
      <c r="C49" s="2140" t="s">
        <v>64</v>
      </c>
      <c r="D49" s="2140" t="s">
        <v>70</v>
      </c>
      <c r="E49" s="2140" t="s">
        <v>87</v>
      </c>
      <c r="F49" s="2140" t="s">
        <v>56</v>
      </c>
      <c r="G49" s="2140" t="s">
        <v>121</v>
      </c>
      <c r="H49" s="2140" t="s">
        <v>118</v>
      </c>
      <c r="I49" s="2332" t="s">
        <v>406</v>
      </c>
      <c r="J49" s="1830" t="s">
        <v>407</v>
      </c>
      <c r="K49" s="2477" t="s">
        <v>48</v>
      </c>
      <c r="L49" s="352" t="s">
        <v>709</v>
      </c>
      <c r="M49" s="352" t="s">
        <v>244</v>
      </c>
      <c r="N49" s="352" t="s">
        <v>237</v>
      </c>
      <c r="O49" s="1830" t="s">
        <v>213</v>
      </c>
      <c r="P49" s="2909">
        <v>307777510.94</v>
      </c>
      <c r="Q49" s="1830" t="s">
        <v>265</v>
      </c>
      <c r="R49" s="2481">
        <v>1</v>
      </c>
      <c r="S49" s="2481">
        <v>0.8</v>
      </c>
      <c r="T49" s="352" t="s">
        <v>390</v>
      </c>
      <c r="U49" s="181"/>
      <c r="V49" s="181"/>
      <c r="W49" s="181"/>
      <c r="X49" s="181"/>
      <c r="Y49" s="181"/>
      <c r="Z49" s="195"/>
      <c r="AA49" s="180"/>
      <c r="AB49" s="180"/>
      <c r="AC49" s="180"/>
      <c r="AD49" s="182"/>
      <c r="AE49" s="182"/>
      <c r="AF49" s="182"/>
    </row>
    <row r="50" spans="1:32" ht="56.25" x14ac:dyDescent="0.25">
      <c r="A50" s="2339"/>
      <c r="B50" s="2141"/>
      <c r="C50" s="2141"/>
      <c r="D50" s="2141"/>
      <c r="E50" s="2141"/>
      <c r="F50" s="2141"/>
      <c r="G50" s="2141"/>
      <c r="H50" s="2141"/>
      <c r="I50" s="2333"/>
      <c r="J50" s="1832"/>
      <c r="K50" s="2478"/>
      <c r="L50" s="353" t="s">
        <v>710</v>
      </c>
      <c r="M50" s="353" t="s">
        <v>244</v>
      </c>
      <c r="N50" s="353" t="s">
        <v>233</v>
      </c>
      <c r="O50" s="1832"/>
      <c r="P50" s="2910"/>
      <c r="Q50" s="1832"/>
      <c r="R50" s="2482"/>
      <c r="S50" s="2482"/>
      <c r="T50" s="353" t="s">
        <v>711</v>
      </c>
      <c r="U50" s="185"/>
      <c r="V50" s="185"/>
      <c r="W50" s="185"/>
      <c r="X50" s="185"/>
      <c r="Y50" s="187"/>
      <c r="Z50" s="185"/>
      <c r="AA50" s="184"/>
      <c r="AB50" s="184"/>
      <c r="AC50" s="186"/>
      <c r="AD50" s="184"/>
      <c r="AE50" s="184"/>
      <c r="AF50" s="184"/>
    </row>
    <row r="51" spans="1:32" ht="56.25" x14ac:dyDescent="0.25">
      <c r="A51" s="2339"/>
      <c r="B51" s="2141"/>
      <c r="C51" s="2141"/>
      <c r="D51" s="2141"/>
      <c r="E51" s="2141"/>
      <c r="F51" s="2141"/>
      <c r="G51" s="2141"/>
      <c r="H51" s="2141"/>
      <c r="I51" s="2333"/>
      <c r="J51" s="1832"/>
      <c r="K51" s="2478"/>
      <c r="L51" s="353" t="s">
        <v>712</v>
      </c>
      <c r="M51" s="353" t="s">
        <v>244</v>
      </c>
      <c r="N51" s="353" t="s">
        <v>233</v>
      </c>
      <c r="O51" s="1832"/>
      <c r="P51" s="2910"/>
      <c r="Q51" s="1832"/>
      <c r="R51" s="2482"/>
      <c r="S51" s="2482"/>
      <c r="T51" s="353" t="s">
        <v>394</v>
      </c>
      <c r="U51" s="185"/>
      <c r="V51" s="185"/>
      <c r="W51" s="185"/>
      <c r="X51" s="185"/>
      <c r="Y51" s="187"/>
      <c r="Z51" s="185"/>
      <c r="AA51" s="186"/>
      <c r="AB51" s="186"/>
      <c r="AC51" s="186"/>
      <c r="AD51" s="186"/>
      <c r="AE51" s="184"/>
      <c r="AF51" s="184"/>
    </row>
    <row r="52" spans="1:32" ht="56.25" x14ac:dyDescent="0.25">
      <c r="A52" s="2339"/>
      <c r="B52" s="2141"/>
      <c r="C52" s="2141"/>
      <c r="D52" s="2141"/>
      <c r="E52" s="2141"/>
      <c r="F52" s="2141"/>
      <c r="G52" s="2141"/>
      <c r="H52" s="2141"/>
      <c r="I52" s="2333"/>
      <c r="J52" s="1832"/>
      <c r="K52" s="2478"/>
      <c r="L52" s="353" t="s">
        <v>713</v>
      </c>
      <c r="M52" s="353" t="s">
        <v>244</v>
      </c>
      <c r="N52" s="353" t="s">
        <v>233</v>
      </c>
      <c r="O52" s="1832"/>
      <c r="P52" s="2910"/>
      <c r="Q52" s="1832"/>
      <c r="R52" s="2482"/>
      <c r="S52" s="2482"/>
      <c r="T52" s="353" t="s">
        <v>390</v>
      </c>
      <c r="U52" s="185"/>
      <c r="V52" s="185"/>
      <c r="W52" s="185"/>
      <c r="X52" s="185"/>
      <c r="Y52" s="187"/>
      <c r="Z52" s="185"/>
      <c r="AA52" s="186"/>
      <c r="AB52" s="186"/>
      <c r="AC52" s="186"/>
      <c r="AD52" s="186"/>
      <c r="AE52" s="184"/>
      <c r="AF52" s="184"/>
    </row>
    <row r="53" spans="1:32" ht="37.5" x14ac:dyDescent="0.25">
      <c r="A53" s="2339"/>
      <c r="B53" s="2141"/>
      <c r="C53" s="2141"/>
      <c r="D53" s="2141"/>
      <c r="E53" s="2141"/>
      <c r="F53" s="2141"/>
      <c r="G53" s="2141"/>
      <c r="H53" s="2141"/>
      <c r="I53" s="2333"/>
      <c r="J53" s="1832"/>
      <c r="K53" s="2478"/>
      <c r="L53" s="353" t="s">
        <v>714</v>
      </c>
      <c r="M53" s="353" t="s">
        <v>244</v>
      </c>
      <c r="N53" s="353" t="s">
        <v>223</v>
      </c>
      <c r="O53" s="1832"/>
      <c r="P53" s="2910"/>
      <c r="Q53" s="1832"/>
      <c r="R53" s="2482"/>
      <c r="S53" s="2482"/>
      <c r="T53" s="353" t="s">
        <v>715</v>
      </c>
      <c r="U53" s="185"/>
      <c r="V53" s="185"/>
      <c r="W53" s="185"/>
      <c r="X53" s="185"/>
      <c r="Y53" s="187"/>
      <c r="Z53" s="185"/>
      <c r="AA53" s="186"/>
      <c r="AB53" s="186"/>
      <c r="AC53" s="186"/>
      <c r="AD53" s="186"/>
      <c r="AE53" s="184"/>
      <c r="AF53" s="184"/>
    </row>
    <row r="54" spans="1:32" ht="56.25" x14ac:dyDescent="0.25">
      <c r="A54" s="2339"/>
      <c r="B54" s="2141"/>
      <c r="C54" s="2141"/>
      <c r="D54" s="2141"/>
      <c r="E54" s="2141"/>
      <c r="F54" s="2141"/>
      <c r="G54" s="2141"/>
      <c r="H54" s="2141"/>
      <c r="I54" s="2333"/>
      <c r="J54" s="1832"/>
      <c r="K54" s="2478"/>
      <c r="L54" s="353" t="s">
        <v>716</v>
      </c>
      <c r="M54" s="353" t="s">
        <v>244</v>
      </c>
      <c r="N54" s="353" t="s">
        <v>233</v>
      </c>
      <c r="O54" s="1832"/>
      <c r="P54" s="2910"/>
      <c r="Q54" s="1832"/>
      <c r="R54" s="2482"/>
      <c r="S54" s="2482"/>
      <c r="T54" s="353" t="s">
        <v>715</v>
      </c>
      <c r="U54" s="185"/>
      <c r="V54" s="185"/>
      <c r="W54" s="185"/>
      <c r="X54" s="185"/>
      <c r="Y54" s="187"/>
      <c r="Z54" s="185"/>
      <c r="AA54" s="186"/>
      <c r="AB54" s="186"/>
      <c r="AC54" s="186"/>
      <c r="AD54" s="186"/>
      <c r="AE54" s="184"/>
      <c r="AF54" s="184"/>
    </row>
    <row r="55" spans="1:32" ht="75" x14ac:dyDescent="0.25">
      <c r="A55" s="2339"/>
      <c r="B55" s="2141"/>
      <c r="C55" s="2141"/>
      <c r="D55" s="2141"/>
      <c r="E55" s="2141"/>
      <c r="F55" s="2141"/>
      <c r="G55" s="2141"/>
      <c r="H55" s="2141"/>
      <c r="I55" s="2333"/>
      <c r="J55" s="1832"/>
      <c r="K55" s="2478"/>
      <c r="L55" s="353" t="s">
        <v>387</v>
      </c>
      <c r="M55" s="353" t="s">
        <v>244</v>
      </c>
      <c r="N55" s="353" t="s">
        <v>212</v>
      </c>
      <c r="O55" s="1832"/>
      <c r="P55" s="2910"/>
      <c r="Q55" s="1832"/>
      <c r="R55" s="2482"/>
      <c r="S55" s="2482"/>
      <c r="T55" s="353" t="s">
        <v>388</v>
      </c>
      <c r="U55" s="185"/>
      <c r="V55" s="185"/>
      <c r="W55" s="185"/>
      <c r="X55" s="185"/>
      <c r="Y55" s="187"/>
      <c r="Z55" s="185"/>
      <c r="AA55" s="186"/>
      <c r="AB55" s="186"/>
      <c r="AC55" s="186"/>
      <c r="AD55" s="186"/>
      <c r="AE55" s="184"/>
      <c r="AF55" s="184"/>
    </row>
    <row r="56" spans="1:32" ht="37.5" x14ac:dyDescent="0.25">
      <c r="A56" s="2339"/>
      <c r="B56" s="2141"/>
      <c r="C56" s="2141"/>
      <c r="D56" s="2141"/>
      <c r="E56" s="2141"/>
      <c r="F56" s="2141"/>
      <c r="G56" s="2141"/>
      <c r="H56" s="2141"/>
      <c r="I56" s="2333"/>
      <c r="J56" s="1832"/>
      <c r="K56" s="2478"/>
      <c r="L56" s="353" t="s">
        <v>717</v>
      </c>
      <c r="M56" s="353" t="s">
        <v>244</v>
      </c>
      <c r="N56" s="353" t="s">
        <v>241</v>
      </c>
      <c r="O56" s="1832"/>
      <c r="P56" s="2910"/>
      <c r="Q56" s="1832"/>
      <c r="R56" s="2482"/>
      <c r="S56" s="2482"/>
      <c r="T56" s="353" t="s">
        <v>388</v>
      </c>
      <c r="U56" s="185"/>
      <c r="V56" s="185"/>
      <c r="W56" s="185"/>
      <c r="X56" s="185"/>
      <c r="Y56" s="187"/>
      <c r="Z56" s="185"/>
      <c r="AA56" s="186"/>
      <c r="AB56" s="186"/>
      <c r="AC56" s="186"/>
      <c r="AD56" s="186"/>
      <c r="AE56" s="184"/>
      <c r="AF56" s="184"/>
    </row>
    <row r="57" spans="1:32" ht="37.5" x14ac:dyDescent="0.25">
      <c r="A57" s="2339"/>
      <c r="B57" s="2141"/>
      <c r="C57" s="2141"/>
      <c r="D57" s="2141"/>
      <c r="E57" s="2141"/>
      <c r="F57" s="2141"/>
      <c r="G57" s="2141"/>
      <c r="H57" s="2141"/>
      <c r="I57" s="2333"/>
      <c r="J57" s="1832"/>
      <c r="K57" s="2478"/>
      <c r="L57" s="353" t="s">
        <v>718</v>
      </c>
      <c r="M57" s="353" t="s">
        <v>244</v>
      </c>
      <c r="N57" s="353" t="s">
        <v>241</v>
      </c>
      <c r="O57" s="1832"/>
      <c r="P57" s="2910"/>
      <c r="Q57" s="1832"/>
      <c r="R57" s="2482"/>
      <c r="S57" s="2482"/>
      <c r="T57" s="353" t="s">
        <v>390</v>
      </c>
      <c r="U57" s="185"/>
      <c r="V57" s="185"/>
      <c r="W57" s="185"/>
      <c r="X57" s="185"/>
      <c r="Y57" s="187"/>
      <c r="Z57" s="185"/>
      <c r="AA57" s="186"/>
      <c r="AB57" s="186"/>
      <c r="AC57" s="186"/>
      <c r="AD57" s="186"/>
      <c r="AE57" s="184"/>
      <c r="AF57" s="184"/>
    </row>
    <row r="58" spans="1:32" ht="37.5" x14ac:dyDescent="0.25">
      <c r="A58" s="2339"/>
      <c r="B58" s="2141"/>
      <c r="C58" s="2141"/>
      <c r="D58" s="2141"/>
      <c r="E58" s="2141"/>
      <c r="F58" s="2141"/>
      <c r="G58" s="2141"/>
      <c r="H58" s="2141"/>
      <c r="I58" s="2333"/>
      <c r="J58" s="1832"/>
      <c r="K58" s="2478"/>
      <c r="L58" s="353" t="s">
        <v>719</v>
      </c>
      <c r="M58" s="353" t="s">
        <v>244</v>
      </c>
      <c r="N58" s="353" t="s">
        <v>237</v>
      </c>
      <c r="O58" s="1832"/>
      <c r="P58" s="2910"/>
      <c r="Q58" s="1832"/>
      <c r="R58" s="2482"/>
      <c r="S58" s="2482"/>
      <c r="T58" s="353" t="s">
        <v>394</v>
      </c>
      <c r="U58" s="185"/>
      <c r="V58" s="185"/>
      <c r="W58" s="185"/>
      <c r="X58" s="185"/>
      <c r="Y58" s="187"/>
      <c r="Z58" s="185"/>
      <c r="AA58" s="186"/>
      <c r="AB58" s="186"/>
      <c r="AC58" s="186"/>
      <c r="AD58" s="186"/>
      <c r="AE58" s="184"/>
      <c r="AF58" s="184"/>
    </row>
    <row r="59" spans="1:32" ht="37.5" x14ac:dyDescent="0.25">
      <c r="A59" s="2339"/>
      <c r="B59" s="2141"/>
      <c r="C59" s="2141"/>
      <c r="D59" s="2141"/>
      <c r="E59" s="2141"/>
      <c r="F59" s="2141"/>
      <c r="G59" s="2141"/>
      <c r="H59" s="2141"/>
      <c r="I59" s="2333"/>
      <c r="J59" s="1832"/>
      <c r="K59" s="2478"/>
      <c r="L59" s="353" t="s">
        <v>720</v>
      </c>
      <c r="M59" s="353" t="s">
        <v>244</v>
      </c>
      <c r="N59" s="353" t="s">
        <v>218</v>
      </c>
      <c r="O59" s="1832"/>
      <c r="P59" s="2910"/>
      <c r="Q59" s="1832"/>
      <c r="R59" s="2482"/>
      <c r="S59" s="2482"/>
      <c r="T59" s="353" t="s">
        <v>394</v>
      </c>
      <c r="U59" s="185"/>
      <c r="V59" s="185"/>
      <c r="W59" s="185"/>
      <c r="X59" s="185"/>
      <c r="Y59" s="187"/>
      <c r="Z59" s="185"/>
      <c r="AA59" s="186"/>
      <c r="AB59" s="186"/>
      <c r="AC59" s="186"/>
      <c r="AD59" s="186"/>
      <c r="AE59" s="184"/>
      <c r="AF59" s="184"/>
    </row>
    <row r="60" spans="1:32" ht="37.5" x14ac:dyDescent="0.25">
      <c r="A60" s="2339"/>
      <c r="B60" s="2141"/>
      <c r="C60" s="2141"/>
      <c r="D60" s="2141"/>
      <c r="E60" s="2141"/>
      <c r="F60" s="2141"/>
      <c r="G60" s="2141"/>
      <c r="H60" s="2141"/>
      <c r="I60" s="2333"/>
      <c r="J60" s="1832"/>
      <c r="K60" s="2478"/>
      <c r="L60" s="353" t="s">
        <v>721</v>
      </c>
      <c r="M60" s="353" t="s">
        <v>244</v>
      </c>
      <c r="N60" s="353" t="s">
        <v>237</v>
      </c>
      <c r="O60" s="1832"/>
      <c r="P60" s="2910"/>
      <c r="Q60" s="1832"/>
      <c r="R60" s="2482"/>
      <c r="S60" s="2482"/>
      <c r="T60" s="353" t="s">
        <v>397</v>
      </c>
      <c r="U60" s="185"/>
      <c r="V60" s="185"/>
      <c r="W60" s="185"/>
      <c r="X60" s="185"/>
      <c r="Y60" s="187"/>
      <c r="Z60" s="185"/>
      <c r="AA60" s="186"/>
      <c r="AB60" s="186"/>
      <c r="AC60" s="186"/>
      <c r="AD60" s="186"/>
      <c r="AE60" s="184"/>
      <c r="AF60" s="184"/>
    </row>
    <row r="61" spans="1:32" ht="38.25" thickBot="1" x14ac:dyDescent="0.3">
      <c r="A61" s="2339"/>
      <c r="B61" s="2142"/>
      <c r="C61" s="2142"/>
      <c r="D61" s="2142"/>
      <c r="E61" s="2142"/>
      <c r="F61" s="2141"/>
      <c r="G61" s="2142"/>
      <c r="H61" s="2142"/>
      <c r="I61" s="2333"/>
      <c r="J61" s="1832"/>
      <c r="K61" s="2478"/>
      <c r="L61" s="353" t="s">
        <v>722</v>
      </c>
      <c r="M61" s="354" t="s">
        <v>244</v>
      </c>
      <c r="N61" s="353" t="s">
        <v>237</v>
      </c>
      <c r="O61" s="1832"/>
      <c r="P61" s="2910"/>
      <c r="Q61" s="1832"/>
      <c r="R61" s="2482"/>
      <c r="S61" s="2482"/>
      <c r="T61" s="353" t="s">
        <v>399</v>
      </c>
      <c r="U61" s="185"/>
      <c r="V61" s="185"/>
      <c r="W61" s="185"/>
      <c r="X61" s="185"/>
      <c r="Y61" s="187"/>
      <c r="Z61" s="185"/>
      <c r="AA61" s="186"/>
      <c r="AB61" s="186"/>
      <c r="AC61" s="186"/>
      <c r="AD61" s="186"/>
      <c r="AE61" s="184"/>
      <c r="AF61" s="184"/>
    </row>
    <row r="62" spans="1:32" ht="56.25" x14ac:dyDescent="0.25">
      <c r="A62" s="2136">
        <v>5</v>
      </c>
      <c r="B62" s="1840" t="s">
        <v>134</v>
      </c>
      <c r="C62" s="1840" t="s">
        <v>59</v>
      </c>
      <c r="D62" s="1840" t="s">
        <v>60</v>
      </c>
      <c r="E62" s="1840" t="s">
        <v>83</v>
      </c>
      <c r="F62" s="1840" t="s">
        <v>56</v>
      </c>
      <c r="G62" s="1840" t="s">
        <v>121</v>
      </c>
      <c r="H62" s="1840" t="s">
        <v>118</v>
      </c>
      <c r="I62" s="2170" t="s">
        <v>408</v>
      </c>
      <c r="J62" s="1895" t="s">
        <v>409</v>
      </c>
      <c r="K62" s="2487" t="s">
        <v>201</v>
      </c>
      <c r="L62" s="953" t="s">
        <v>709</v>
      </c>
      <c r="M62" s="953" t="s">
        <v>244</v>
      </c>
      <c r="N62" s="953" t="s">
        <v>237</v>
      </c>
      <c r="O62" s="1895" t="s">
        <v>213</v>
      </c>
      <c r="P62" s="2906">
        <v>16601798.01</v>
      </c>
      <c r="Q62" s="1895" t="s">
        <v>265</v>
      </c>
      <c r="R62" s="2479">
        <v>0.8</v>
      </c>
      <c r="S62" s="2479">
        <v>0.28000000000000003</v>
      </c>
      <c r="T62" s="953" t="s">
        <v>390</v>
      </c>
      <c r="U62" s="181"/>
      <c r="V62" s="181"/>
      <c r="W62" s="181"/>
      <c r="X62" s="181"/>
      <c r="Y62" s="181"/>
      <c r="Z62" s="195"/>
      <c r="AA62" s="181"/>
      <c r="AB62" s="181"/>
      <c r="AC62" s="181"/>
      <c r="AD62" s="195"/>
      <c r="AE62" s="195"/>
      <c r="AF62" s="195"/>
    </row>
    <row r="63" spans="1:32" ht="56.25" x14ac:dyDescent="0.25">
      <c r="A63" s="2137"/>
      <c r="B63" s="1841"/>
      <c r="C63" s="1841"/>
      <c r="D63" s="1841"/>
      <c r="E63" s="1841"/>
      <c r="F63" s="1841"/>
      <c r="G63" s="1841"/>
      <c r="H63" s="1841"/>
      <c r="I63" s="2172"/>
      <c r="J63" s="1896"/>
      <c r="K63" s="2488"/>
      <c r="L63" s="954" t="s">
        <v>710</v>
      </c>
      <c r="M63" s="954" t="s">
        <v>244</v>
      </c>
      <c r="N63" s="954" t="s">
        <v>233</v>
      </c>
      <c r="O63" s="1896"/>
      <c r="P63" s="2907"/>
      <c r="Q63" s="1896"/>
      <c r="R63" s="2480"/>
      <c r="S63" s="2480"/>
      <c r="T63" s="954" t="s">
        <v>711</v>
      </c>
      <c r="U63" s="185"/>
      <c r="V63" s="185"/>
      <c r="W63" s="185"/>
      <c r="X63" s="185"/>
      <c r="Y63" s="187"/>
      <c r="Z63" s="185"/>
      <c r="AA63" s="185"/>
      <c r="AB63" s="185"/>
      <c r="AC63" s="187"/>
      <c r="AD63" s="185"/>
      <c r="AE63" s="185"/>
      <c r="AF63" s="185"/>
    </row>
    <row r="64" spans="1:32" ht="56.25" x14ac:dyDescent="0.25">
      <c r="A64" s="2137"/>
      <c r="B64" s="1841"/>
      <c r="C64" s="1841"/>
      <c r="D64" s="1841"/>
      <c r="E64" s="1841"/>
      <c r="F64" s="1841"/>
      <c r="G64" s="1841"/>
      <c r="H64" s="1841"/>
      <c r="I64" s="2172"/>
      <c r="J64" s="1896"/>
      <c r="K64" s="2488"/>
      <c r="L64" s="954" t="s">
        <v>712</v>
      </c>
      <c r="M64" s="954" t="s">
        <v>244</v>
      </c>
      <c r="N64" s="954" t="s">
        <v>233</v>
      </c>
      <c r="O64" s="1896"/>
      <c r="P64" s="2907"/>
      <c r="Q64" s="1896"/>
      <c r="R64" s="2480"/>
      <c r="S64" s="2480"/>
      <c r="T64" s="954" t="s">
        <v>394</v>
      </c>
      <c r="U64" s="185"/>
      <c r="V64" s="185"/>
      <c r="W64" s="185"/>
      <c r="X64" s="185"/>
      <c r="Y64" s="187"/>
      <c r="Z64" s="185"/>
      <c r="AA64" s="187"/>
      <c r="AB64" s="187"/>
      <c r="AC64" s="187"/>
      <c r="AD64" s="187"/>
      <c r="AE64" s="185"/>
      <c r="AF64" s="185"/>
    </row>
    <row r="65" spans="1:32" ht="56.25" x14ac:dyDescent="0.25">
      <c r="A65" s="2137"/>
      <c r="B65" s="1841"/>
      <c r="C65" s="1841"/>
      <c r="D65" s="1841"/>
      <c r="E65" s="1841"/>
      <c r="F65" s="1841"/>
      <c r="G65" s="1841"/>
      <c r="H65" s="1841"/>
      <c r="I65" s="2172"/>
      <c r="J65" s="1896"/>
      <c r="K65" s="2488"/>
      <c r="L65" s="954" t="s">
        <v>713</v>
      </c>
      <c r="M65" s="954" t="s">
        <v>244</v>
      </c>
      <c r="N65" s="954" t="s">
        <v>233</v>
      </c>
      <c r="O65" s="1896"/>
      <c r="P65" s="2907"/>
      <c r="Q65" s="1896"/>
      <c r="R65" s="2480"/>
      <c r="S65" s="2480"/>
      <c r="T65" s="954" t="s">
        <v>390</v>
      </c>
      <c r="U65" s="185"/>
      <c r="V65" s="185"/>
      <c r="W65" s="185"/>
      <c r="X65" s="185"/>
      <c r="Y65" s="187"/>
      <c r="Z65" s="185"/>
      <c r="AA65" s="187"/>
      <c r="AB65" s="187"/>
      <c r="AC65" s="187"/>
      <c r="AD65" s="187"/>
      <c r="AE65" s="185"/>
      <c r="AF65" s="185"/>
    </row>
    <row r="66" spans="1:32" ht="37.5" x14ac:dyDescent="0.25">
      <c r="A66" s="2137"/>
      <c r="B66" s="1841"/>
      <c r="C66" s="1841"/>
      <c r="D66" s="1841"/>
      <c r="E66" s="1841"/>
      <c r="F66" s="1841"/>
      <c r="G66" s="1841"/>
      <c r="H66" s="1841"/>
      <c r="I66" s="2172"/>
      <c r="J66" s="1896"/>
      <c r="K66" s="2488"/>
      <c r="L66" s="954" t="s">
        <v>714</v>
      </c>
      <c r="M66" s="954" t="s">
        <v>244</v>
      </c>
      <c r="N66" s="954" t="s">
        <v>223</v>
      </c>
      <c r="O66" s="1896"/>
      <c r="P66" s="2907"/>
      <c r="Q66" s="1896"/>
      <c r="R66" s="2480"/>
      <c r="S66" s="2480"/>
      <c r="T66" s="954" t="s">
        <v>715</v>
      </c>
      <c r="U66" s="185"/>
      <c r="V66" s="185"/>
      <c r="W66" s="185"/>
      <c r="X66" s="185"/>
      <c r="Y66" s="187"/>
      <c r="Z66" s="185"/>
      <c r="AA66" s="187"/>
      <c r="AB66" s="187"/>
      <c r="AC66" s="187"/>
      <c r="AD66" s="187"/>
      <c r="AE66" s="185"/>
      <c r="AF66" s="185"/>
    </row>
    <row r="67" spans="1:32" ht="56.25" x14ac:dyDescent="0.25">
      <c r="A67" s="2137"/>
      <c r="B67" s="1841"/>
      <c r="C67" s="1841"/>
      <c r="D67" s="1841"/>
      <c r="E67" s="1841"/>
      <c r="F67" s="1841"/>
      <c r="G67" s="1841"/>
      <c r="H67" s="1841"/>
      <c r="I67" s="2172"/>
      <c r="J67" s="1896"/>
      <c r="K67" s="2488"/>
      <c r="L67" s="954" t="s">
        <v>716</v>
      </c>
      <c r="M67" s="954" t="s">
        <v>244</v>
      </c>
      <c r="N67" s="954" t="s">
        <v>233</v>
      </c>
      <c r="O67" s="1896"/>
      <c r="P67" s="2907"/>
      <c r="Q67" s="1896"/>
      <c r="R67" s="2480"/>
      <c r="S67" s="2480"/>
      <c r="T67" s="954" t="s">
        <v>715</v>
      </c>
      <c r="U67" s="185"/>
      <c r="V67" s="185"/>
      <c r="W67" s="185"/>
      <c r="X67" s="185"/>
      <c r="Y67" s="187"/>
      <c r="Z67" s="185"/>
      <c r="AA67" s="187"/>
      <c r="AB67" s="187"/>
      <c r="AC67" s="187"/>
      <c r="AD67" s="187"/>
      <c r="AE67" s="185"/>
      <c r="AF67" s="185"/>
    </row>
    <row r="68" spans="1:32" ht="116.25" customHeight="1" x14ac:dyDescent="0.25">
      <c r="A68" s="2137"/>
      <c r="B68" s="1841"/>
      <c r="C68" s="1841"/>
      <c r="D68" s="1841"/>
      <c r="E68" s="1841"/>
      <c r="F68" s="1841"/>
      <c r="G68" s="1841"/>
      <c r="H68" s="1841"/>
      <c r="I68" s="2172"/>
      <c r="J68" s="1896"/>
      <c r="K68" s="2488"/>
      <c r="L68" s="954" t="s">
        <v>387</v>
      </c>
      <c r="M68" s="954" t="s">
        <v>244</v>
      </c>
      <c r="N68" s="954" t="s">
        <v>212</v>
      </c>
      <c r="O68" s="1896"/>
      <c r="P68" s="2907"/>
      <c r="Q68" s="1896"/>
      <c r="R68" s="2480"/>
      <c r="S68" s="2480"/>
      <c r="T68" s="954" t="s">
        <v>388</v>
      </c>
      <c r="U68" s="185"/>
      <c r="V68" s="185"/>
      <c r="W68" s="185"/>
      <c r="X68" s="185"/>
      <c r="Y68" s="187"/>
      <c r="Z68" s="185"/>
      <c r="AA68" s="187"/>
      <c r="AB68" s="187"/>
      <c r="AC68" s="187"/>
      <c r="AD68" s="187"/>
      <c r="AE68" s="185"/>
      <c r="AF68" s="185"/>
    </row>
    <row r="69" spans="1:32" ht="37.5" x14ac:dyDescent="0.25">
      <c r="A69" s="2137"/>
      <c r="B69" s="1841"/>
      <c r="C69" s="1841"/>
      <c r="D69" s="1841"/>
      <c r="E69" s="1841"/>
      <c r="F69" s="1841"/>
      <c r="G69" s="1841"/>
      <c r="H69" s="1841"/>
      <c r="I69" s="2172"/>
      <c r="J69" s="1896"/>
      <c r="K69" s="2488"/>
      <c r="L69" s="954" t="s">
        <v>717</v>
      </c>
      <c r="M69" s="954" t="s">
        <v>244</v>
      </c>
      <c r="N69" s="954" t="s">
        <v>241</v>
      </c>
      <c r="O69" s="1896"/>
      <c r="P69" s="2907"/>
      <c r="Q69" s="1896"/>
      <c r="R69" s="2480"/>
      <c r="S69" s="2480"/>
      <c r="T69" s="954" t="s">
        <v>388</v>
      </c>
      <c r="U69" s="185"/>
      <c r="V69" s="185"/>
      <c r="W69" s="185"/>
      <c r="X69" s="185"/>
      <c r="Y69" s="187"/>
      <c r="Z69" s="185"/>
      <c r="AA69" s="187"/>
      <c r="AB69" s="187"/>
      <c r="AC69" s="187"/>
      <c r="AD69" s="187"/>
      <c r="AE69" s="185"/>
      <c r="AF69" s="185"/>
    </row>
    <row r="70" spans="1:32" ht="37.5" x14ac:dyDescent="0.25">
      <c r="A70" s="2137"/>
      <c r="B70" s="1841"/>
      <c r="C70" s="1841"/>
      <c r="D70" s="1841"/>
      <c r="E70" s="1841"/>
      <c r="F70" s="1841"/>
      <c r="G70" s="1841"/>
      <c r="H70" s="1841"/>
      <c r="I70" s="2172"/>
      <c r="J70" s="1896"/>
      <c r="K70" s="2488"/>
      <c r="L70" s="954" t="s">
        <v>718</v>
      </c>
      <c r="M70" s="954" t="s">
        <v>244</v>
      </c>
      <c r="N70" s="954" t="s">
        <v>241</v>
      </c>
      <c r="O70" s="1896"/>
      <c r="P70" s="2907"/>
      <c r="Q70" s="1896"/>
      <c r="R70" s="2480"/>
      <c r="S70" s="2480"/>
      <c r="T70" s="954" t="s">
        <v>390</v>
      </c>
      <c r="U70" s="185"/>
      <c r="V70" s="185"/>
      <c r="W70" s="185"/>
      <c r="X70" s="185"/>
      <c r="Y70" s="187"/>
      <c r="Z70" s="185"/>
      <c r="AA70" s="187"/>
      <c r="AB70" s="187"/>
      <c r="AC70" s="187"/>
      <c r="AD70" s="187"/>
      <c r="AE70" s="185"/>
      <c r="AF70" s="185"/>
    </row>
    <row r="71" spans="1:32" ht="37.5" x14ac:dyDescent="0.25">
      <c r="A71" s="2137"/>
      <c r="B71" s="1841"/>
      <c r="C71" s="1841"/>
      <c r="D71" s="1841"/>
      <c r="E71" s="1841"/>
      <c r="F71" s="1841"/>
      <c r="G71" s="1841"/>
      <c r="H71" s="1841"/>
      <c r="I71" s="2172"/>
      <c r="J71" s="1896"/>
      <c r="K71" s="2488"/>
      <c r="L71" s="954" t="s">
        <v>719</v>
      </c>
      <c r="M71" s="954" t="s">
        <v>244</v>
      </c>
      <c r="N71" s="954" t="s">
        <v>237</v>
      </c>
      <c r="O71" s="1896"/>
      <c r="P71" s="2907"/>
      <c r="Q71" s="1896"/>
      <c r="R71" s="2480"/>
      <c r="S71" s="2480"/>
      <c r="T71" s="954" t="s">
        <v>394</v>
      </c>
      <c r="U71" s="185"/>
      <c r="V71" s="185"/>
      <c r="W71" s="185"/>
      <c r="X71" s="185"/>
      <c r="Y71" s="187"/>
      <c r="Z71" s="185"/>
      <c r="AA71" s="187"/>
      <c r="AB71" s="187"/>
      <c r="AC71" s="187"/>
      <c r="AD71" s="187"/>
      <c r="AE71" s="185"/>
      <c r="AF71" s="185"/>
    </row>
    <row r="72" spans="1:32" ht="37.5" x14ac:dyDescent="0.25">
      <c r="A72" s="2137"/>
      <c r="B72" s="1841"/>
      <c r="C72" s="1841"/>
      <c r="D72" s="1841"/>
      <c r="E72" s="1841"/>
      <c r="F72" s="1841"/>
      <c r="G72" s="1841"/>
      <c r="H72" s="1841"/>
      <c r="I72" s="2172"/>
      <c r="J72" s="1896"/>
      <c r="K72" s="2488"/>
      <c r="L72" s="954" t="s">
        <v>720</v>
      </c>
      <c r="M72" s="954" t="s">
        <v>244</v>
      </c>
      <c r="N72" s="954" t="s">
        <v>218</v>
      </c>
      <c r="O72" s="1896"/>
      <c r="P72" s="2907"/>
      <c r="Q72" s="1896"/>
      <c r="R72" s="2480"/>
      <c r="S72" s="2480"/>
      <c r="T72" s="954" t="s">
        <v>394</v>
      </c>
      <c r="U72" s="185"/>
      <c r="V72" s="185"/>
      <c r="W72" s="185"/>
      <c r="X72" s="185"/>
      <c r="Y72" s="187"/>
      <c r="Z72" s="185"/>
      <c r="AA72" s="187"/>
      <c r="AB72" s="187"/>
      <c r="AC72" s="187"/>
      <c r="AD72" s="187"/>
      <c r="AE72" s="185"/>
      <c r="AF72" s="185"/>
    </row>
    <row r="73" spans="1:32" ht="37.5" x14ac:dyDescent="0.25">
      <c r="A73" s="2137"/>
      <c r="B73" s="1841"/>
      <c r="C73" s="1841"/>
      <c r="D73" s="1841"/>
      <c r="E73" s="1841"/>
      <c r="F73" s="1841"/>
      <c r="G73" s="1841"/>
      <c r="H73" s="1841"/>
      <c r="I73" s="2172"/>
      <c r="J73" s="1896"/>
      <c r="K73" s="2488"/>
      <c r="L73" s="954" t="s">
        <v>721</v>
      </c>
      <c r="M73" s="954" t="s">
        <v>244</v>
      </c>
      <c r="N73" s="954" t="s">
        <v>237</v>
      </c>
      <c r="O73" s="1896"/>
      <c r="P73" s="2907"/>
      <c r="Q73" s="1896"/>
      <c r="R73" s="2480"/>
      <c r="S73" s="2480"/>
      <c r="T73" s="954" t="s">
        <v>397</v>
      </c>
      <c r="U73" s="185"/>
      <c r="V73" s="185"/>
      <c r="W73" s="185"/>
      <c r="X73" s="185"/>
      <c r="Y73" s="187"/>
      <c r="Z73" s="185"/>
      <c r="AA73" s="187"/>
      <c r="AB73" s="187"/>
      <c r="AC73" s="187"/>
      <c r="AD73" s="187"/>
      <c r="AE73" s="185"/>
      <c r="AF73" s="185"/>
    </row>
    <row r="74" spans="1:32" ht="38.25" thickBot="1" x14ac:dyDescent="0.3">
      <c r="A74" s="2137"/>
      <c r="B74" s="2139"/>
      <c r="C74" s="2139"/>
      <c r="D74" s="2139"/>
      <c r="E74" s="2139"/>
      <c r="F74" s="1841"/>
      <c r="G74" s="2139"/>
      <c r="H74" s="2139"/>
      <c r="I74" s="2172"/>
      <c r="J74" s="1896"/>
      <c r="K74" s="2488"/>
      <c r="L74" s="954" t="s">
        <v>722</v>
      </c>
      <c r="M74" s="955" t="s">
        <v>244</v>
      </c>
      <c r="N74" s="954" t="s">
        <v>237</v>
      </c>
      <c r="O74" s="1896"/>
      <c r="P74" s="2907"/>
      <c r="Q74" s="1896"/>
      <c r="R74" s="2480"/>
      <c r="S74" s="2480"/>
      <c r="T74" s="954" t="s">
        <v>399</v>
      </c>
      <c r="U74" s="185"/>
      <c r="V74" s="185"/>
      <c r="W74" s="185"/>
      <c r="X74" s="185"/>
      <c r="Y74" s="187"/>
      <c r="Z74" s="185"/>
      <c r="AA74" s="187"/>
      <c r="AB74" s="187"/>
      <c r="AC74" s="187"/>
      <c r="AD74" s="187"/>
      <c r="AE74" s="185"/>
      <c r="AF74" s="185"/>
    </row>
    <row r="75" spans="1:32" ht="56.25" x14ac:dyDescent="0.25">
      <c r="A75" s="2338">
        <v>6</v>
      </c>
      <c r="B75" s="2140" t="s">
        <v>61</v>
      </c>
      <c r="C75" s="2140" t="s">
        <v>65</v>
      </c>
      <c r="D75" s="2140" t="s">
        <v>72</v>
      </c>
      <c r="E75" s="2140" t="s">
        <v>88</v>
      </c>
      <c r="F75" s="2140" t="s">
        <v>56</v>
      </c>
      <c r="G75" s="2140" t="s">
        <v>121</v>
      </c>
      <c r="H75" s="2140" t="s">
        <v>118</v>
      </c>
      <c r="I75" s="2332" t="s">
        <v>410</v>
      </c>
      <c r="J75" s="1830" t="s">
        <v>411</v>
      </c>
      <c r="K75" s="2477" t="s">
        <v>48</v>
      </c>
      <c r="L75" s="352" t="s">
        <v>709</v>
      </c>
      <c r="M75" s="352" t="s">
        <v>244</v>
      </c>
      <c r="N75" s="352" t="s">
        <v>237</v>
      </c>
      <c r="O75" s="1830" t="s">
        <v>213</v>
      </c>
      <c r="P75" s="2909">
        <v>528564859.14999998</v>
      </c>
      <c r="Q75" s="1830" t="s">
        <v>265</v>
      </c>
      <c r="R75" s="2481">
        <v>0.7</v>
      </c>
      <c r="S75" s="2481">
        <v>0.4</v>
      </c>
      <c r="T75" s="352" t="s">
        <v>390</v>
      </c>
      <c r="U75" s="181"/>
      <c r="V75" s="181"/>
      <c r="W75" s="181"/>
      <c r="X75" s="181"/>
      <c r="Y75" s="181"/>
      <c r="Z75" s="195"/>
      <c r="AA75" s="181"/>
      <c r="AB75" s="181"/>
      <c r="AC75" s="181"/>
      <c r="AD75" s="195"/>
      <c r="AE75" s="195"/>
      <c r="AF75" s="195"/>
    </row>
    <row r="76" spans="1:32" ht="56.25" x14ac:dyDescent="0.25">
      <c r="A76" s="2339"/>
      <c r="B76" s="2141"/>
      <c r="C76" s="2141"/>
      <c r="D76" s="2141"/>
      <c r="E76" s="2141"/>
      <c r="F76" s="2141"/>
      <c r="G76" s="2141"/>
      <c r="H76" s="2141"/>
      <c r="I76" s="2333"/>
      <c r="J76" s="1832"/>
      <c r="K76" s="2478"/>
      <c r="L76" s="353" t="s">
        <v>710</v>
      </c>
      <c r="M76" s="353" t="s">
        <v>244</v>
      </c>
      <c r="N76" s="353" t="s">
        <v>233</v>
      </c>
      <c r="O76" s="1832"/>
      <c r="P76" s="2910"/>
      <c r="Q76" s="1832"/>
      <c r="R76" s="2482"/>
      <c r="S76" s="2482"/>
      <c r="T76" s="353" t="s">
        <v>711</v>
      </c>
      <c r="U76" s="185"/>
      <c r="V76" s="185"/>
      <c r="W76" s="185"/>
      <c r="X76" s="185"/>
      <c r="Y76" s="187"/>
      <c r="Z76" s="185"/>
      <c r="AA76" s="185"/>
      <c r="AB76" s="185"/>
      <c r="AC76" s="187"/>
      <c r="AD76" s="185"/>
      <c r="AE76" s="185"/>
      <c r="AF76" s="185"/>
    </row>
    <row r="77" spans="1:32" ht="56.25" x14ac:dyDescent="0.25">
      <c r="A77" s="2339"/>
      <c r="B77" s="2141"/>
      <c r="C77" s="2141"/>
      <c r="D77" s="2141"/>
      <c r="E77" s="2141"/>
      <c r="F77" s="2141"/>
      <c r="G77" s="2141"/>
      <c r="H77" s="2141"/>
      <c r="I77" s="2333"/>
      <c r="J77" s="1832"/>
      <c r="K77" s="2478"/>
      <c r="L77" s="353" t="s">
        <v>712</v>
      </c>
      <c r="M77" s="353" t="s">
        <v>244</v>
      </c>
      <c r="N77" s="353" t="s">
        <v>233</v>
      </c>
      <c r="O77" s="1832"/>
      <c r="P77" s="2910"/>
      <c r="Q77" s="1832"/>
      <c r="R77" s="2482"/>
      <c r="S77" s="2482"/>
      <c r="T77" s="353" t="s">
        <v>394</v>
      </c>
      <c r="U77" s="185"/>
      <c r="V77" s="185"/>
      <c r="W77" s="185"/>
      <c r="X77" s="185"/>
      <c r="Y77" s="187"/>
      <c r="Z77" s="185"/>
      <c r="AA77" s="187"/>
      <c r="AB77" s="187"/>
      <c r="AC77" s="187"/>
      <c r="AD77" s="187"/>
      <c r="AE77" s="185"/>
      <c r="AF77" s="185"/>
    </row>
    <row r="78" spans="1:32" ht="56.25" x14ac:dyDescent="0.25">
      <c r="A78" s="2339"/>
      <c r="B78" s="2141"/>
      <c r="C78" s="2141"/>
      <c r="D78" s="2141"/>
      <c r="E78" s="2141"/>
      <c r="F78" s="2141"/>
      <c r="G78" s="2141"/>
      <c r="H78" s="2141"/>
      <c r="I78" s="2333"/>
      <c r="J78" s="1832"/>
      <c r="K78" s="2478"/>
      <c r="L78" s="353" t="s">
        <v>713</v>
      </c>
      <c r="M78" s="353" t="s">
        <v>244</v>
      </c>
      <c r="N78" s="353" t="s">
        <v>233</v>
      </c>
      <c r="O78" s="1832"/>
      <c r="P78" s="2910"/>
      <c r="Q78" s="1832"/>
      <c r="R78" s="2482"/>
      <c r="S78" s="2482"/>
      <c r="T78" s="353" t="s">
        <v>390</v>
      </c>
      <c r="U78" s="185"/>
      <c r="V78" s="185"/>
      <c r="W78" s="185"/>
      <c r="X78" s="185"/>
      <c r="Y78" s="187"/>
      <c r="Z78" s="185"/>
      <c r="AA78" s="187"/>
      <c r="AB78" s="187"/>
      <c r="AC78" s="187"/>
      <c r="AD78" s="187"/>
      <c r="AE78" s="185"/>
      <c r="AF78" s="185"/>
    </row>
    <row r="79" spans="1:32" ht="37.5" x14ac:dyDescent="0.25">
      <c r="A79" s="2339"/>
      <c r="B79" s="2141"/>
      <c r="C79" s="2141"/>
      <c r="D79" s="2141"/>
      <c r="E79" s="2141"/>
      <c r="F79" s="2141"/>
      <c r="G79" s="2141"/>
      <c r="H79" s="2141"/>
      <c r="I79" s="2333"/>
      <c r="J79" s="1832"/>
      <c r="K79" s="2478"/>
      <c r="L79" s="353" t="s">
        <v>714</v>
      </c>
      <c r="M79" s="353" t="s">
        <v>244</v>
      </c>
      <c r="N79" s="353" t="s">
        <v>223</v>
      </c>
      <c r="O79" s="1832"/>
      <c r="P79" s="2910"/>
      <c r="Q79" s="1832"/>
      <c r="R79" s="2482"/>
      <c r="S79" s="2482"/>
      <c r="T79" s="353" t="s">
        <v>715</v>
      </c>
      <c r="U79" s="185"/>
      <c r="V79" s="185"/>
      <c r="W79" s="185"/>
      <c r="X79" s="185"/>
      <c r="Y79" s="187"/>
      <c r="Z79" s="185"/>
      <c r="AA79" s="187"/>
      <c r="AB79" s="187"/>
      <c r="AC79" s="187"/>
      <c r="AD79" s="187"/>
      <c r="AE79" s="185"/>
      <c r="AF79" s="185"/>
    </row>
    <row r="80" spans="1:32" ht="56.25" x14ac:dyDescent="0.25">
      <c r="A80" s="2339"/>
      <c r="B80" s="2141"/>
      <c r="C80" s="2141"/>
      <c r="D80" s="2141"/>
      <c r="E80" s="2141"/>
      <c r="F80" s="2141"/>
      <c r="G80" s="2141"/>
      <c r="H80" s="2141"/>
      <c r="I80" s="2333"/>
      <c r="J80" s="1832"/>
      <c r="K80" s="2478"/>
      <c r="L80" s="353" t="s">
        <v>716</v>
      </c>
      <c r="M80" s="353" t="s">
        <v>244</v>
      </c>
      <c r="N80" s="353" t="s">
        <v>233</v>
      </c>
      <c r="O80" s="1832"/>
      <c r="P80" s="2910"/>
      <c r="Q80" s="1832"/>
      <c r="R80" s="2482"/>
      <c r="S80" s="2482"/>
      <c r="T80" s="353" t="s">
        <v>715</v>
      </c>
      <c r="U80" s="185"/>
      <c r="V80" s="185"/>
      <c r="W80" s="185"/>
      <c r="X80" s="185"/>
      <c r="Y80" s="187"/>
      <c r="Z80" s="185"/>
      <c r="AA80" s="187"/>
      <c r="AB80" s="187"/>
      <c r="AC80" s="187"/>
      <c r="AD80" s="187"/>
      <c r="AE80" s="185"/>
      <c r="AF80" s="185"/>
    </row>
    <row r="81" spans="1:32" ht="75" x14ac:dyDescent="0.25">
      <c r="A81" s="2339"/>
      <c r="B81" s="2141"/>
      <c r="C81" s="2141"/>
      <c r="D81" s="2141"/>
      <c r="E81" s="2141"/>
      <c r="F81" s="2141"/>
      <c r="G81" s="2141"/>
      <c r="H81" s="2141"/>
      <c r="I81" s="2333"/>
      <c r="J81" s="1832"/>
      <c r="K81" s="2478"/>
      <c r="L81" s="353" t="s">
        <v>387</v>
      </c>
      <c r="M81" s="353" t="s">
        <v>244</v>
      </c>
      <c r="N81" s="353" t="s">
        <v>212</v>
      </c>
      <c r="O81" s="1832"/>
      <c r="P81" s="2910"/>
      <c r="Q81" s="1832"/>
      <c r="R81" s="2482"/>
      <c r="S81" s="2482"/>
      <c r="T81" s="353" t="s">
        <v>388</v>
      </c>
      <c r="U81" s="185"/>
      <c r="V81" s="185"/>
      <c r="W81" s="185"/>
      <c r="X81" s="185"/>
      <c r="Y81" s="187"/>
      <c r="Z81" s="185"/>
      <c r="AA81" s="187"/>
      <c r="AB81" s="187"/>
      <c r="AC81" s="187"/>
      <c r="AD81" s="187"/>
      <c r="AE81" s="185"/>
      <c r="AF81" s="185"/>
    </row>
    <row r="82" spans="1:32" ht="37.5" x14ac:dyDescent="0.25">
      <c r="A82" s="2339"/>
      <c r="B82" s="2141"/>
      <c r="C82" s="2141"/>
      <c r="D82" s="2141"/>
      <c r="E82" s="2141"/>
      <c r="F82" s="2141"/>
      <c r="G82" s="2141"/>
      <c r="H82" s="2141"/>
      <c r="I82" s="2333"/>
      <c r="J82" s="1832"/>
      <c r="K82" s="2478"/>
      <c r="L82" s="353" t="s">
        <v>717</v>
      </c>
      <c r="M82" s="353" t="s">
        <v>244</v>
      </c>
      <c r="N82" s="353" t="s">
        <v>241</v>
      </c>
      <c r="O82" s="1832"/>
      <c r="P82" s="2910"/>
      <c r="Q82" s="1832"/>
      <c r="R82" s="2482"/>
      <c r="S82" s="2482"/>
      <c r="T82" s="353" t="s">
        <v>388</v>
      </c>
      <c r="U82" s="185"/>
      <c r="V82" s="185"/>
      <c r="W82" s="185"/>
      <c r="X82" s="185"/>
      <c r="Y82" s="187"/>
      <c r="Z82" s="185"/>
      <c r="AA82" s="187"/>
      <c r="AB82" s="187"/>
      <c r="AC82" s="187"/>
      <c r="AD82" s="187"/>
      <c r="AE82" s="185"/>
      <c r="AF82" s="185"/>
    </row>
    <row r="83" spans="1:32" ht="37.5" x14ac:dyDescent="0.25">
      <c r="A83" s="2339"/>
      <c r="B83" s="2141"/>
      <c r="C83" s="2141"/>
      <c r="D83" s="2141"/>
      <c r="E83" s="2141"/>
      <c r="F83" s="2141"/>
      <c r="G83" s="2141"/>
      <c r="H83" s="2141"/>
      <c r="I83" s="2333"/>
      <c r="J83" s="1832"/>
      <c r="K83" s="2478"/>
      <c r="L83" s="353" t="s">
        <v>718</v>
      </c>
      <c r="M83" s="353" t="s">
        <v>244</v>
      </c>
      <c r="N83" s="353" t="s">
        <v>241</v>
      </c>
      <c r="O83" s="1832"/>
      <c r="P83" s="2910"/>
      <c r="Q83" s="1832"/>
      <c r="R83" s="2482"/>
      <c r="S83" s="2482"/>
      <c r="T83" s="353" t="s">
        <v>390</v>
      </c>
      <c r="U83" s="185"/>
      <c r="V83" s="185"/>
      <c r="W83" s="185"/>
      <c r="X83" s="185"/>
      <c r="Y83" s="187"/>
      <c r="Z83" s="185"/>
      <c r="AA83" s="187"/>
      <c r="AB83" s="187"/>
      <c r="AC83" s="187"/>
      <c r="AD83" s="187"/>
      <c r="AE83" s="185"/>
      <c r="AF83" s="185"/>
    </row>
    <row r="84" spans="1:32" ht="37.5" x14ac:dyDescent="0.25">
      <c r="A84" s="2339"/>
      <c r="B84" s="2141"/>
      <c r="C84" s="2141"/>
      <c r="D84" s="2141"/>
      <c r="E84" s="2141"/>
      <c r="F84" s="2141"/>
      <c r="G84" s="2141"/>
      <c r="H84" s="2141"/>
      <c r="I84" s="2333"/>
      <c r="J84" s="1832"/>
      <c r="K84" s="2478"/>
      <c r="L84" s="353" t="s">
        <v>719</v>
      </c>
      <c r="M84" s="353" t="s">
        <v>244</v>
      </c>
      <c r="N84" s="353" t="s">
        <v>237</v>
      </c>
      <c r="O84" s="1832"/>
      <c r="P84" s="2910"/>
      <c r="Q84" s="1832"/>
      <c r="R84" s="2482"/>
      <c r="S84" s="2482"/>
      <c r="T84" s="353" t="s">
        <v>394</v>
      </c>
      <c r="U84" s="185"/>
      <c r="V84" s="185"/>
      <c r="W84" s="185"/>
      <c r="X84" s="185"/>
      <c r="Y84" s="187"/>
      <c r="Z84" s="185"/>
      <c r="AA84" s="187"/>
      <c r="AB84" s="187"/>
      <c r="AC84" s="187"/>
      <c r="AD84" s="187"/>
      <c r="AE84" s="185"/>
      <c r="AF84" s="185"/>
    </row>
    <row r="85" spans="1:32" ht="37.5" x14ac:dyDescent="0.25">
      <c r="A85" s="2339"/>
      <c r="B85" s="2141"/>
      <c r="C85" s="2141"/>
      <c r="D85" s="2141"/>
      <c r="E85" s="2141"/>
      <c r="F85" s="2141"/>
      <c r="G85" s="2141"/>
      <c r="H85" s="2141"/>
      <c r="I85" s="2333"/>
      <c r="J85" s="1832"/>
      <c r="K85" s="2478"/>
      <c r="L85" s="353" t="s">
        <v>720</v>
      </c>
      <c r="M85" s="353" t="s">
        <v>244</v>
      </c>
      <c r="N85" s="353" t="s">
        <v>218</v>
      </c>
      <c r="O85" s="1832"/>
      <c r="P85" s="2910"/>
      <c r="Q85" s="1832"/>
      <c r="R85" s="2482"/>
      <c r="S85" s="2482"/>
      <c r="T85" s="353" t="s">
        <v>394</v>
      </c>
      <c r="U85" s="185"/>
      <c r="V85" s="185"/>
      <c r="W85" s="185"/>
      <c r="X85" s="185"/>
      <c r="Y85" s="187"/>
      <c r="Z85" s="185"/>
      <c r="AA85" s="187"/>
      <c r="AB85" s="187"/>
      <c r="AC85" s="187"/>
      <c r="AD85" s="187"/>
      <c r="AE85" s="185"/>
      <c r="AF85" s="185"/>
    </row>
    <row r="86" spans="1:32" ht="37.5" x14ac:dyDescent="0.25">
      <c r="A86" s="2339"/>
      <c r="B86" s="2141"/>
      <c r="C86" s="2141"/>
      <c r="D86" s="2141"/>
      <c r="E86" s="2141"/>
      <c r="F86" s="2141"/>
      <c r="G86" s="2141"/>
      <c r="H86" s="2141"/>
      <c r="I86" s="2333"/>
      <c r="J86" s="1832"/>
      <c r="K86" s="2478"/>
      <c r="L86" s="353" t="s">
        <v>721</v>
      </c>
      <c r="M86" s="353" t="s">
        <v>244</v>
      </c>
      <c r="N86" s="353" t="s">
        <v>237</v>
      </c>
      <c r="O86" s="1832"/>
      <c r="P86" s="2910"/>
      <c r="Q86" s="1832"/>
      <c r="R86" s="2482"/>
      <c r="S86" s="2482"/>
      <c r="T86" s="353" t="s">
        <v>397</v>
      </c>
      <c r="U86" s="185"/>
      <c r="V86" s="185"/>
      <c r="W86" s="185"/>
      <c r="X86" s="185"/>
      <c r="Y86" s="187"/>
      <c r="Z86" s="185"/>
      <c r="AA86" s="187"/>
      <c r="AB86" s="187"/>
      <c r="AC86" s="187"/>
      <c r="AD86" s="187"/>
      <c r="AE86" s="185"/>
      <c r="AF86" s="185"/>
    </row>
    <row r="87" spans="1:32" ht="38.25" thickBot="1" x14ac:dyDescent="0.3">
      <c r="A87" s="2339"/>
      <c r="B87" s="2142"/>
      <c r="C87" s="2142"/>
      <c r="D87" s="2142"/>
      <c r="E87" s="2142"/>
      <c r="F87" s="2141"/>
      <c r="G87" s="2142"/>
      <c r="H87" s="2142"/>
      <c r="I87" s="2333"/>
      <c r="J87" s="1832"/>
      <c r="K87" s="2478"/>
      <c r="L87" s="353" t="s">
        <v>722</v>
      </c>
      <c r="M87" s="354" t="s">
        <v>244</v>
      </c>
      <c r="N87" s="353" t="s">
        <v>237</v>
      </c>
      <c r="O87" s="1832"/>
      <c r="P87" s="2910"/>
      <c r="Q87" s="1832"/>
      <c r="R87" s="2482"/>
      <c r="S87" s="2482"/>
      <c r="T87" s="353" t="s">
        <v>399</v>
      </c>
      <c r="U87" s="185"/>
      <c r="V87" s="185"/>
      <c r="W87" s="185"/>
      <c r="X87" s="185"/>
      <c r="Y87" s="187"/>
      <c r="Z87" s="185"/>
      <c r="AA87" s="187"/>
      <c r="AB87" s="187"/>
      <c r="AC87" s="187"/>
      <c r="AD87" s="187"/>
      <c r="AE87" s="185"/>
      <c r="AF87" s="185"/>
    </row>
    <row r="88" spans="1:32" ht="56.25" x14ac:dyDescent="0.25">
      <c r="A88" s="2136">
        <v>7</v>
      </c>
      <c r="B88" s="1840" t="s">
        <v>61</v>
      </c>
      <c r="C88" s="1840" t="s">
        <v>64</v>
      </c>
      <c r="D88" s="1840" t="s">
        <v>70</v>
      </c>
      <c r="E88" s="1840" t="s">
        <v>87</v>
      </c>
      <c r="F88" s="1840" t="s">
        <v>56</v>
      </c>
      <c r="G88" s="1840" t="s">
        <v>121</v>
      </c>
      <c r="H88" s="1840" t="s">
        <v>118</v>
      </c>
      <c r="I88" s="2170" t="s">
        <v>412</v>
      </c>
      <c r="J88" s="1895" t="s">
        <v>413</v>
      </c>
      <c r="K88" s="2487" t="s">
        <v>48</v>
      </c>
      <c r="L88" s="953" t="s">
        <v>709</v>
      </c>
      <c r="M88" s="953" t="s">
        <v>244</v>
      </c>
      <c r="N88" s="953" t="s">
        <v>237</v>
      </c>
      <c r="O88" s="1895" t="s">
        <v>213</v>
      </c>
      <c r="P88" s="2906">
        <v>56774841.039999999</v>
      </c>
      <c r="Q88" s="1895" t="s">
        <v>265</v>
      </c>
      <c r="R88" s="2479">
        <v>1</v>
      </c>
      <c r="S88" s="2479">
        <v>0.76</v>
      </c>
      <c r="T88" s="953" t="s">
        <v>390</v>
      </c>
      <c r="U88" s="181"/>
      <c r="V88" s="181"/>
      <c r="W88" s="181"/>
      <c r="X88" s="181"/>
      <c r="Y88" s="181"/>
      <c r="Z88" s="195"/>
      <c r="AA88" s="181"/>
      <c r="AB88" s="180"/>
      <c r="AC88" s="180"/>
      <c r="AD88" s="182"/>
      <c r="AE88" s="182"/>
      <c r="AF88" s="182"/>
    </row>
    <row r="89" spans="1:32" ht="56.25" x14ac:dyDescent="0.25">
      <c r="A89" s="2137"/>
      <c r="B89" s="1841"/>
      <c r="C89" s="1841"/>
      <c r="D89" s="1841"/>
      <c r="E89" s="1841"/>
      <c r="F89" s="1841"/>
      <c r="G89" s="1841"/>
      <c r="H89" s="1841"/>
      <c r="I89" s="2172"/>
      <c r="J89" s="1896"/>
      <c r="K89" s="2488"/>
      <c r="L89" s="954" t="s">
        <v>710</v>
      </c>
      <c r="M89" s="954" t="s">
        <v>244</v>
      </c>
      <c r="N89" s="954" t="s">
        <v>233</v>
      </c>
      <c r="O89" s="1896"/>
      <c r="P89" s="2907"/>
      <c r="Q89" s="1896"/>
      <c r="R89" s="2480"/>
      <c r="S89" s="2480"/>
      <c r="T89" s="954" t="s">
        <v>711</v>
      </c>
      <c r="U89" s="185"/>
      <c r="V89" s="185"/>
      <c r="W89" s="185"/>
      <c r="X89" s="185"/>
      <c r="Y89" s="187"/>
      <c r="Z89" s="185"/>
      <c r="AA89" s="185"/>
      <c r="AB89" s="184"/>
      <c r="AC89" s="186"/>
      <c r="AD89" s="184"/>
      <c r="AE89" s="184"/>
      <c r="AF89" s="184"/>
    </row>
    <row r="90" spans="1:32" ht="56.25" x14ac:dyDescent="0.25">
      <c r="A90" s="2137"/>
      <c r="B90" s="1841"/>
      <c r="C90" s="1841"/>
      <c r="D90" s="1841"/>
      <c r="E90" s="1841"/>
      <c r="F90" s="1841"/>
      <c r="G90" s="1841"/>
      <c r="H90" s="1841"/>
      <c r="I90" s="2172"/>
      <c r="J90" s="1896"/>
      <c r="K90" s="2488"/>
      <c r="L90" s="954" t="s">
        <v>712</v>
      </c>
      <c r="M90" s="954" t="s">
        <v>244</v>
      </c>
      <c r="N90" s="954" t="s">
        <v>233</v>
      </c>
      <c r="O90" s="1896"/>
      <c r="P90" s="2907"/>
      <c r="Q90" s="1896"/>
      <c r="R90" s="2480"/>
      <c r="S90" s="2480"/>
      <c r="T90" s="954" t="s">
        <v>394</v>
      </c>
      <c r="U90" s="185"/>
      <c r="V90" s="185"/>
      <c r="W90" s="185"/>
      <c r="X90" s="185"/>
      <c r="Y90" s="187"/>
      <c r="Z90" s="185"/>
      <c r="AA90" s="187"/>
      <c r="AB90" s="186"/>
      <c r="AC90" s="186"/>
      <c r="AD90" s="186"/>
      <c r="AE90" s="184"/>
      <c r="AF90" s="184"/>
    </row>
    <row r="91" spans="1:32" ht="56.25" x14ac:dyDescent="0.25">
      <c r="A91" s="2137"/>
      <c r="B91" s="1841"/>
      <c r="C91" s="1841"/>
      <c r="D91" s="1841"/>
      <c r="E91" s="1841"/>
      <c r="F91" s="1841"/>
      <c r="G91" s="1841"/>
      <c r="H91" s="1841"/>
      <c r="I91" s="2172"/>
      <c r="J91" s="1896"/>
      <c r="K91" s="2488"/>
      <c r="L91" s="954" t="s">
        <v>713</v>
      </c>
      <c r="M91" s="954" t="s">
        <v>244</v>
      </c>
      <c r="N91" s="954" t="s">
        <v>233</v>
      </c>
      <c r="O91" s="1896"/>
      <c r="P91" s="2907"/>
      <c r="Q91" s="1896"/>
      <c r="R91" s="2480"/>
      <c r="S91" s="2480"/>
      <c r="T91" s="954" t="s">
        <v>390</v>
      </c>
      <c r="U91" s="185"/>
      <c r="V91" s="185"/>
      <c r="W91" s="185"/>
      <c r="X91" s="185"/>
      <c r="Y91" s="187"/>
      <c r="Z91" s="185"/>
      <c r="AA91" s="187"/>
      <c r="AB91" s="186"/>
      <c r="AC91" s="186"/>
      <c r="AD91" s="186"/>
      <c r="AE91" s="184"/>
      <c r="AF91" s="184"/>
    </row>
    <row r="92" spans="1:32" ht="57" customHeight="1" x14ac:dyDescent="0.25">
      <c r="A92" s="2137"/>
      <c r="B92" s="1841"/>
      <c r="C92" s="1841"/>
      <c r="D92" s="1841"/>
      <c r="E92" s="1841"/>
      <c r="F92" s="1841"/>
      <c r="G92" s="1841"/>
      <c r="H92" s="1841"/>
      <c r="I92" s="2172"/>
      <c r="J92" s="1896"/>
      <c r="K92" s="2488"/>
      <c r="L92" s="954" t="s">
        <v>714</v>
      </c>
      <c r="M92" s="954" t="s">
        <v>244</v>
      </c>
      <c r="N92" s="954" t="s">
        <v>223</v>
      </c>
      <c r="O92" s="1896"/>
      <c r="P92" s="2907"/>
      <c r="Q92" s="1896"/>
      <c r="R92" s="2480"/>
      <c r="S92" s="2480"/>
      <c r="T92" s="954" t="s">
        <v>715</v>
      </c>
      <c r="U92" s="185"/>
      <c r="V92" s="185"/>
      <c r="W92" s="185"/>
      <c r="X92" s="185"/>
      <c r="Y92" s="187"/>
      <c r="Z92" s="185"/>
      <c r="AA92" s="187"/>
      <c r="AB92" s="186"/>
      <c r="AC92" s="186"/>
      <c r="AD92" s="186"/>
      <c r="AE92" s="184"/>
      <c r="AF92" s="184"/>
    </row>
    <row r="93" spans="1:32" ht="56.25" x14ac:dyDescent="0.25">
      <c r="A93" s="2137"/>
      <c r="B93" s="1841"/>
      <c r="C93" s="1841"/>
      <c r="D93" s="1841"/>
      <c r="E93" s="1841"/>
      <c r="F93" s="1841"/>
      <c r="G93" s="1841"/>
      <c r="H93" s="1841"/>
      <c r="I93" s="2172"/>
      <c r="J93" s="1896"/>
      <c r="K93" s="2488"/>
      <c r="L93" s="954" t="s">
        <v>716</v>
      </c>
      <c r="M93" s="954" t="s">
        <v>244</v>
      </c>
      <c r="N93" s="954" t="s">
        <v>233</v>
      </c>
      <c r="O93" s="1896"/>
      <c r="P93" s="2907"/>
      <c r="Q93" s="1896"/>
      <c r="R93" s="2480"/>
      <c r="S93" s="2480"/>
      <c r="T93" s="954" t="s">
        <v>715</v>
      </c>
      <c r="U93" s="185"/>
      <c r="V93" s="185"/>
      <c r="W93" s="185"/>
      <c r="X93" s="185"/>
      <c r="Y93" s="187"/>
      <c r="Z93" s="185"/>
      <c r="AA93" s="187"/>
      <c r="AB93" s="186"/>
      <c r="AC93" s="186"/>
      <c r="AD93" s="186"/>
      <c r="AE93" s="184"/>
      <c r="AF93" s="184"/>
    </row>
    <row r="94" spans="1:32" ht="75" x14ac:dyDescent="0.25">
      <c r="A94" s="2137"/>
      <c r="B94" s="1841"/>
      <c r="C94" s="1841"/>
      <c r="D94" s="1841"/>
      <c r="E94" s="1841"/>
      <c r="F94" s="1841"/>
      <c r="G94" s="1841"/>
      <c r="H94" s="1841"/>
      <c r="I94" s="2172"/>
      <c r="J94" s="1896"/>
      <c r="K94" s="2488"/>
      <c r="L94" s="954" t="s">
        <v>387</v>
      </c>
      <c r="M94" s="954" t="s">
        <v>244</v>
      </c>
      <c r="N94" s="954" t="s">
        <v>212</v>
      </c>
      <c r="O94" s="1896"/>
      <c r="P94" s="2907"/>
      <c r="Q94" s="1896"/>
      <c r="R94" s="2480"/>
      <c r="S94" s="2480"/>
      <c r="T94" s="954" t="s">
        <v>388</v>
      </c>
      <c r="U94" s="185"/>
      <c r="V94" s="185"/>
      <c r="W94" s="185"/>
      <c r="X94" s="185"/>
      <c r="Y94" s="187"/>
      <c r="Z94" s="185"/>
      <c r="AA94" s="187"/>
      <c r="AB94" s="186"/>
      <c r="AC94" s="186"/>
      <c r="AD94" s="186"/>
      <c r="AE94" s="184"/>
      <c r="AF94" s="184"/>
    </row>
    <row r="95" spans="1:32" ht="37.5" x14ac:dyDescent="0.25">
      <c r="A95" s="2137"/>
      <c r="B95" s="1841"/>
      <c r="C95" s="1841"/>
      <c r="D95" s="1841"/>
      <c r="E95" s="1841"/>
      <c r="F95" s="1841"/>
      <c r="G95" s="1841"/>
      <c r="H95" s="1841"/>
      <c r="I95" s="2172"/>
      <c r="J95" s="1896"/>
      <c r="K95" s="2488"/>
      <c r="L95" s="954" t="s">
        <v>717</v>
      </c>
      <c r="M95" s="954" t="s">
        <v>244</v>
      </c>
      <c r="N95" s="954" t="s">
        <v>241</v>
      </c>
      <c r="O95" s="1896"/>
      <c r="P95" s="2907"/>
      <c r="Q95" s="1896"/>
      <c r="R95" s="2480"/>
      <c r="S95" s="2480"/>
      <c r="T95" s="954" t="s">
        <v>388</v>
      </c>
      <c r="U95" s="185"/>
      <c r="V95" s="185"/>
      <c r="W95" s="185"/>
      <c r="X95" s="185"/>
      <c r="Y95" s="187"/>
      <c r="Z95" s="185"/>
      <c r="AA95" s="187"/>
      <c r="AB95" s="186"/>
      <c r="AC95" s="186"/>
      <c r="AD95" s="186"/>
      <c r="AE95" s="184"/>
      <c r="AF95" s="184"/>
    </row>
    <row r="96" spans="1:32" ht="37.5" x14ac:dyDescent="0.25">
      <c r="A96" s="2137"/>
      <c r="B96" s="1841"/>
      <c r="C96" s="1841"/>
      <c r="D96" s="1841"/>
      <c r="E96" s="1841"/>
      <c r="F96" s="1841"/>
      <c r="G96" s="1841"/>
      <c r="H96" s="1841"/>
      <c r="I96" s="2172"/>
      <c r="J96" s="1896"/>
      <c r="K96" s="2488"/>
      <c r="L96" s="954" t="s">
        <v>718</v>
      </c>
      <c r="M96" s="954" t="s">
        <v>244</v>
      </c>
      <c r="N96" s="954" t="s">
        <v>241</v>
      </c>
      <c r="O96" s="1896"/>
      <c r="P96" s="2907"/>
      <c r="Q96" s="1896"/>
      <c r="R96" s="2480"/>
      <c r="S96" s="2480"/>
      <c r="T96" s="954" t="s">
        <v>390</v>
      </c>
      <c r="U96" s="185"/>
      <c r="V96" s="185"/>
      <c r="W96" s="185"/>
      <c r="X96" s="185"/>
      <c r="Y96" s="187"/>
      <c r="Z96" s="185"/>
      <c r="AA96" s="187"/>
      <c r="AB96" s="186"/>
      <c r="AC96" s="186"/>
      <c r="AD96" s="186"/>
      <c r="AE96" s="184"/>
      <c r="AF96" s="184"/>
    </row>
    <row r="97" spans="1:32" ht="37.5" x14ac:dyDescent="0.25">
      <c r="A97" s="2137"/>
      <c r="B97" s="1841"/>
      <c r="C97" s="1841"/>
      <c r="D97" s="1841"/>
      <c r="E97" s="1841"/>
      <c r="F97" s="1841"/>
      <c r="G97" s="1841"/>
      <c r="H97" s="1841"/>
      <c r="I97" s="2172"/>
      <c r="J97" s="1896"/>
      <c r="K97" s="2488"/>
      <c r="L97" s="954" t="s">
        <v>719</v>
      </c>
      <c r="M97" s="954" t="s">
        <v>244</v>
      </c>
      <c r="N97" s="954" t="s">
        <v>237</v>
      </c>
      <c r="O97" s="1896"/>
      <c r="P97" s="2907"/>
      <c r="Q97" s="1896"/>
      <c r="R97" s="2480"/>
      <c r="S97" s="2480"/>
      <c r="T97" s="954" t="s">
        <v>394</v>
      </c>
      <c r="U97" s="185"/>
      <c r="V97" s="185"/>
      <c r="W97" s="185"/>
      <c r="X97" s="185"/>
      <c r="Y97" s="187"/>
      <c r="Z97" s="185"/>
      <c r="AA97" s="187"/>
      <c r="AB97" s="186"/>
      <c r="AC97" s="186"/>
      <c r="AD97" s="186"/>
      <c r="AE97" s="184"/>
      <c r="AF97" s="184"/>
    </row>
    <row r="98" spans="1:32" ht="37.5" x14ac:dyDescent="0.25">
      <c r="A98" s="2137"/>
      <c r="B98" s="1841"/>
      <c r="C98" s="1841"/>
      <c r="D98" s="1841"/>
      <c r="E98" s="1841"/>
      <c r="F98" s="1841"/>
      <c r="G98" s="1841"/>
      <c r="H98" s="1841"/>
      <c r="I98" s="2172"/>
      <c r="J98" s="1896"/>
      <c r="K98" s="2488"/>
      <c r="L98" s="954" t="s">
        <v>720</v>
      </c>
      <c r="M98" s="954" t="s">
        <v>244</v>
      </c>
      <c r="N98" s="954" t="s">
        <v>218</v>
      </c>
      <c r="O98" s="1896"/>
      <c r="P98" s="2907"/>
      <c r="Q98" s="1896"/>
      <c r="R98" s="2480"/>
      <c r="S98" s="2480"/>
      <c r="T98" s="954" t="s">
        <v>394</v>
      </c>
      <c r="U98" s="185"/>
      <c r="V98" s="185"/>
      <c r="W98" s="185"/>
      <c r="X98" s="185"/>
      <c r="Y98" s="187"/>
      <c r="Z98" s="185"/>
      <c r="AA98" s="187"/>
      <c r="AB98" s="186"/>
      <c r="AC98" s="186"/>
      <c r="AD98" s="186"/>
      <c r="AE98" s="184"/>
      <c r="AF98" s="184"/>
    </row>
    <row r="99" spans="1:32" ht="37.5" x14ac:dyDescent="0.25">
      <c r="A99" s="2137"/>
      <c r="B99" s="1841"/>
      <c r="C99" s="1841"/>
      <c r="D99" s="1841"/>
      <c r="E99" s="1841"/>
      <c r="F99" s="1841"/>
      <c r="G99" s="1841"/>
      <c r="H99" s="1841"/>
      <c r="I99" s="2172"/>
      <c r="J99" s="1896"/>
      <c r="K99" s="2488"/>
      <c r="L99" s="954" t="s">
        <v>721</v>
      </c>
      <c r="M99" s="954" t="s">
        <v>244</v>
      </c>
      <c r="N99" s="954" t="s">
        <v>237</v>
      </c>
      <c r="O99" s="1896"/>
      <c r="P99" s="2907"/>
      <c r="Q99" s="1896"/>
      <c r="R99" s="2480"/>
      <c r="S99" s="2480"/>
      <c r="T99" s="954" t="s">
        <v>397</v>
      </c>
      <c r="U99" s="185"/>
      <c r="V99" s="185"/>
      <c r="W99" s="185"/>
      <c r="X99" s="185"/>
      <c r="Y99" s="187"/>
      <c r="Z99" s="185"/>
      <c r="AA99" s="187"/>
      <c r="AB99" s="186"/>
      <c r="AC99" s="186"/>
      <c r="AD99" s="186"/>
      <c r="AE99" s="184"/>
      <c r="AF99" s="184"/>
    </row>
    <row r="100" spans="1:32" ht="38.25" thickBot="1" x14ac:dyDescent="0.3">
      <c r="A100" s="2137"/>
      <c r="B100" s="2139"/>
      <c r="C100" s="2139"/>
      <c r="D100" s="2139"/>
      <c r="E100" s="2139"/>
      <c r="F100" s="1841"/>
      <c r="G100" s="2139"/>
      <c r="H100" s="2139"/>
      <c r="I100" s="2172"/>
      <c r="J100" s="1896"/>
      <c r="K100" s="2488"/>
      <c r="L100" s="954" t="s">
        <v>722</v>
      </c>
      <c r="M100" s="955" t="s">
        <v>244</v>
      </c>
      <c r="N100" s="954" t="s">
        <v>237</v>
      </c>
      <c r="O100" s="1896"/>
      <c r="P100" s="2907"/>
      <c r="Q100" s="1896"/>
      <c r="R100" s="2480"/>
      <c r="S100" s="2480"/>
      <c r="T100" s="954" t="s">
        <v>399</v>
      </c>
      <c r="U100" s="185"/>
      <c r="V100" s="185"/>
      <c r="W100" s="185"/>
      <c r="X100" s="185"/>
      <c r="Y100" s="187"/>
      <c r="Z100" s="185"/>
      <c r="AA100" s="187"/>
      <c r="AB100" s="186"/>
      <c r="AC100" s="186"/>
      <c r="AD100" s="186"/>
      <c r="AE100" s="184"/>
      <c r="AF100" s="184"/>
    </row>
    <row r="101" spans="1:32" ht="56.25" x14ac:dyDescent="0.25">
      <c r="A101" s="2338">
        <v>8</v>
      </c>
      <c r="B101" s="2140" t="s">
        <v>61</v>
      </c>
      <c r="C101" s="2140" t="s">
        <v>65</v>
      </c>
      <c r="D101" s="2140" t="s">
        <v>72</v>
      </c>
      <c r="E101" s="2140" t="s">
        <v>88</v>
      </c>
      <c r="F101" s="2140" t="s">
        <v>56</v>
      </c>
      <c r="G101" s="2140" t="s">
        <v>121</v>
      </c>
      <c r="H101" s="2140" t="s">
        <v>118</v>
      </c>
      <c r="I101" s="2332" t="s">
        <v>414</v>
      </c>
      <c r="J101" s="1830" t="s">
        <v>415</v>
      </c>
      <c r="K101" s="2477" t="s">
        <v>48</v>
      </c>
      <c r="L101" s="352" t="s">
        <v>709</v>
      </c>
      <c r="M101" s="352" t="s">
        <v>244</v>
      </c>
      <c r="N101" s="352" t="s">
        <v>237</v>
      </c>
      <c r="O101" s="1830" t="s">
        <v>213</v>
      </c>
      <c r="P101" s="2909">
        <v>0</v>
      </c>
      <c r="Q101" s="1830" t="s">
        <v>265</v>
      </c>
      <c r="R101" s="2481">
        <v>1</v>
      </c>
      <c r="S101" s="2481">
        <v>0.8</v>
      </c>
      <c r="T101" s="352" t="s">
        <v>390</v>
      </c>
      <c r="U101" s="181"/>
      <c r="V101" s="181"/>
      <c r="W101" s="181"/>
      <c r="X101" s="181"/>
      <c r="Y101" s="181"/>
      <c r="Z101" s="195"/>
      <c r="AA101" s="180"/>
      <c r="AB101" s="180"/>
      <c r="AC101" s="180"/>
      <c r="AD101" s="182"/>
      <c r="AE101" s="182"/>
      <c r="AF101" s="182"/>
    </row>
    <row r="102" spans="1:32" ht="56.25" x14ac:dyDescent="0.25">
      <c r="A102" s="2339"/>
      <c r="B102" s="2141"/>
      <c r="C102" s="2141"/>
      <c r="D102" s="2141"/>
      <c r="E102" s="2141"/>
      <c r="F102" s="2141"/>
      <c r="G102" s="2141"/>
      <c r="H102" s="2141"/>
      <c r="I102" s="2333"/>
      <c r="J102" s="1832"/>
      <c r="K102" s="2478"/>
      <c r="L102" s="353" t="s">
        <v>710</v>
      </c>
      <c r="M102" s="353" t="s">
        <v>244</v>
      </c>
      <c r="N102" s="353" t="s">
        <v>233</v>
      </c>
      <c r="O102" s="1832"/>
      <c r="P102" s="2910"/>
      <c r="Q102" s="1832"/>
      <c r="R102" s="2482"/>
      <c r="S102" s="2482"/>
      <c r="T102" s="353" t="s">
        <v>711</v>
      </c>
      <c r="U102" s="185"/>
      <c r="V102" s="185"/>
      <c r="W102" s="185"/>
      <c r="X102" s="185"/>
      <c r="Y102" s="187"/>
      <c r="Z102" s="185"/>
      <c r="AA102" s="184"/>
      <c r="AB102" s="184"/>
      <c r="AC102" s="186"/>
      <c r="AD102" s="184"/>
      <c r="AE102" s="184"/>
      <c r="AF102" s="184"/>
    </row>
    <row r="103" spans="1:32" ht="56.25" x14ac:dyDescent="0.25">
      <c r="A103" s="2339"/>
      <c r="B103" s="2141"/>
      <c r="C103" s="2141"/>
      <c r="D103" s="2141"/>
      <c r="E103" s="2141"/>
      <c r="F103" s="2141"/>
      <c r="G103" s="2141"/>
      <c r="H103" s="2141"/>
      <c r="I103" s="2333"/>
      <c r="J103" s="1832"/>
      <c r="K103" s="2478"/>
      <c r="L103" s="353" t="s">
        <v>712</v>
      </c>
      <c r="M103" s="353" t="s">
        <v>244</v>
      </c>
      <c r="N103" s="353" t="s">
        <v>233</v>
      </c>
      <c r="O103" s="1832"/>
      <c r="P103" s="2910"/>
      <c r="Q103" s="1832"/>
      <c r="R103" s="2482"/>
      <c r="S103" s="2482"/>
      <c r="T103" s="353" t="s">
        <v>394</v>
      </c>
      <c r="U103" s="185"/>
      <c r="V103" s="185"/>
      <c r="W103" s="185"/>
      <c r="X103" s="185"/>
      <c r="Y103" s="187"/>
      <c r="Z103" s="185"/>
      <c r="AA103" s="186"/>
      <c r="AB103" s="186"/>
      <c r="AC103" s="186"/>
      <c r="AD103" s="186"/>
      <c r="AE103" s="184"/>
      <c r="AF103" s="184"/>
    </row>
    <row r="104" spans="1:32" ht="56.25" x14ac:dyDescent="0.25">
      <c r="A104" s="2339"/>
      <c r="B104" s="2141"/>
      <c r="C104" s="2141"/>
      <c r="D104" s="2141"/>
      <c r="E104" s="2141"/>
      <c r="F104" s="2141"/>
      <c r="G104" s="2141"/>
      <c r="H104" s="2141"/>
      <c r="I104" s="2333"/>
      <c r="J104" s="1832"/>
      <c r="K104" s="2478"/>
      <c r="L104" s="353" t="s">
        <v>713</v>
      </c>
      <c r="M104" s="353" t="s">
        <v>244</v>
      </c>
      <c r="N104" s="353" t="s">
        <v>233</v>
      </c>
      <c r="O104" s="1832"/>
      <c r="P104" s="2910"/>
      <c r="Q104" s="1832"/>
      <c r="R104" s="2482"/>
      <c r="S104" s="2482"/>
      <c r="T104" s="353" t="s">
        <v>390</v>
      </c>
      <c r="U104" s="185"/>
      <c r="V104" s="185"/>
      <c r="W104" s="185"/>
      <c r="X104" s="185"/>
      <c r="Y104" s="187"/>
      <c r="Z104" s="185"/>
      <c r="AA104" s="186"/>
      <c r="AB104" s="186"/>
      <c r="AC104" s="186"/>
      <c r="AD104" s="186"/>
      <c r="AE104" s="184"/>
      <c r="AF104" s="184"/>
    </row>
    <row r="105" spans="1:32" ht="51.75" customHeight="1" x14ac:dyDescent="0.25">
      <c r="A105" s="2339"/>
      <c r="B105" s="2141"/>
      <c r="C105" s="2141"/>
      <c r="D105" s="2141"/>
      <c r="E105" s="2141"/>
      <c r="F105" s="2141"/>
      <c r="G105" s="2141"/>
      <c r="H105" s="2141"/>
      <c r="I105" s="2333"/>
      <c r="J105" s="1832"/>
      <c r="K105" s="2478"/>
      <c r="L105" s="353" t="s">
        <v>714</v>
      </c>
      <c r="M105" s="353" t="s">
        <v>244</v>
      </c>
      <c r="N105" s="353" t="s">
        <v>223</v>
      </c>
      <c r="O105" s="1832"/>
      <c r="P105" s="2910"/>
      <c r="Q105" s="1832"/>
      <c r="R105" s="2482"/>
      <c r="S105" s="2482"/>
      <c r="T105" s="353" t="s">
        <v>715</v>
      </c>
      <c r="U105" s="185"/>
      <c r="V105" s="185"/>
      <c r="W105" s="185"/>
      <c r="X105" s="185"/>
      <c r="Y105" s="187"/>
      <c r="Z105" s="185"/>
      <c r="AA105" s="186"/>
      <c r="AB105" s="186"/>
      <c r="AC105" s="186"/>
      <c r="AD105" s="186"/>
      <c r="AE105" s="184"/>
      <c r="AF105" s="184"/>
    </row>
    <row r="106" spans="1:32" ht="56.25" x14ac:dyDescent="0.25">
      <c r="A106" s="2339"/>
      <c r="B106" s="2141"/>
      <c r="C106" s="2141"/>
      <c r="D106" s="2141"/>
      <c r="E106" s="2141"/>
      <c r="F106" s="2141"/>
      <c r="G106" s="2141"/>
      <c r="H106" s="2141"/>
      <c r="I106" s="2333"/>
      <c r="J106" s="1832"/>
      <c r="K106" s="2478"/>
      <c r="L106" s="353" t="s">
        <v>716</v>
      </c>
      <c r="M106" s="353" t="s">
        <v>244</v>
      </c>
      <c r="N106" s="353" t="s">
        <v>233</v>
      </c>
      <c r="O106" s="1832"/>
      <c r="P106" s="2910"/>
      <c r="Q106" s="1832"/>
      <c r="R106" s="2482"/>
      <c r="S106" s="2482"/>
      <c r="T106" s="353" t="s">
        <v>715</v>
      </c>
      <c r="U106" s="185"/>
      <c r="V106" s="185"/>
      <c r="W106" s="185"/>
      <c r="X106" s="185"/>
      <c r="Y106" s="187"/>
      <c r="Z106" s="185"/>
      <c r="AA106" s="186"/>
      <c r="AB106" s="186"/>
      <c r="AC106" s="186"/>
      <c r="AD106" s="186"/>
      <c r="AE106" s="184"/>
      <c r="AF106" s="184"/>
    </row>
    <row r="107" spans="1:32" ht="75" x14ac:dyDescent="0.25">
      <c r="A107" s="2339"/>
      <c r="B107" s="2141"/>
      <c r="C107" s="2141"/>
      <c r="D107" s="2141"/>
      <c r="E107" s="2141"/>
      <c r="F107" s="2141"/>
      <c r="G107" s="2141"/>
      <c r="H107" s="2141"/>
      <c r="I107" s="2333"/>
      <c r="J107" s="1832"/>
      <c r="K107" s="2478"/>
      <c r="L107" s="353" t="s">
        <v>387</v>
      </c>
      <c r="M107" s="353" t="s">
        <v>244</v>
      </c>
      <c r="N107" s="353" t="s">
        <v>212</v>
      </c>
      <c r="O107" s="1832"/>
      <c r="P107" s="2910"/>
      <c r="Q107" s="1832"/>
      <c r="R107" s="2482"/>
      <c r="S107" s="2482"/>
      <c r="T107" s="353" t="s">
        <v>388</v>
      </c>
      <c r="U107" s="185"/>
      <c r="V107" s="185"/>
      <c r="W107" s="185"/>
      <c r="X107" s="185"/>
      <c r="Y107" s="187"/>
      <c r="Z107" s="185"/>
      <c r="AA107" s="186"/>
      <c r="AB107" s="186"/>
      <c r="AC107" s="186"/>
      <c r="AD107" s="186"/>
      <c r="AE107" s="184"/>
      <c r="AF107" s="184"/>
    </row>
    <row r="108" spans="1:32" ht="37.5" x14ac:dyDescent="0.25">
      <c r="A108" s="2339"/>
      <c r="B108" s="2141"/>
      <c r="C108" s="2141"/>
      <c r="D108" s="2141"/>
      <c r="E108" s="2141"/>
      <c r="F108" s="2141"/>
      <c r="G108" s="2141"/>
      <c r="H108" s="2141"/>
      <c r="I108" s="2333"/>
      <c r="J108" s="1832"/>
      <c r="K108" s="2478"/>
      <c r="L108" s="353" t="s">
        <v>717</v>
      </c>
      <c r="M108" s="353" t="s">
        <v>244</v>
      </c>
      <c r="N108" s="353" t="s">
        <v>241</v>
      </c>
      <c r="O108" s="1832"/>
      <c r="P108" s="2910"/>
      <c r="Q108" s="1832"/>
      <c r="R108" s="2482"/>
      <c r="S108" s="2482"/>
      <c r="T108" s="353" t="s">
        <v>388</v>
      </c>
      <c r="U108" s="185"/>
      <c r="V108" s="185"/>
      <c r="W108" s="185"/>
      <c r="X108" s="185"/>
      <c r="Y108" s="187"/>
      <c r="Z108" s="185"/>
      <c r="AA108" s="186"/>
      <c r="AB108" s="186"/>
      <c r="AC108" s="186"/>
      <c r="AD108" s="186"/>
      <c r="AE108" s="184"/>
      <c r="AF108" s="184"/>
    </row>
    <row r="109" spans="1:32" ht="37.5" x14ac:dyDescent="0.25">
      <c r="A109" s="2339"/>
      <c r="B109" s="2141"/>
      <c r="C109" s="2141"/>
      <c r="D109" s="2141"/>
      <c r="E109" s="2141"/>
      <c r="F109" s="2141"/>
      <c r="G109" s="2141"/>
      <c r="H109" s="2141"/>
      <c r="I109" s="2333"/>
      <c r="J109" s="1832"/>
      <c r="K109" s="2478"/>
      <c r="L109" s="353" t="s">
        <v>718</v>
      </c>
      <c r="M109" s="353" t="s">
        <v>244</v>
      </c>
      <c r="N109" s="353" t="s">
        <v>241</v>
      </c>
      <c r="O109" s="1832"/>
      <c r="P109" s="2910"/>
      <c r="Q109" s="1832"/>
      <c r="R109" s="2482"/>
      <c r="S109" s="2482"/>
      <c r="T109" s="353" t="s">
        <v>390</v>
      </c>
      <c r="U109" s="185"/>
      <c r="V109" s="185"/>
      <c r="W109" s="185"/>
      <c r="X109" s="185"/>
      <c r="Y109" s="187"/>
      <c r="Z109" s="185"/>
      <c r="AA109" s="186"/>
      <c r="AB109" s="186"/>
      <c r="AC109" s="186"/>
      <c r="AD109" s="186"/>
      <c r="AE109" s="184"/>
      <c r="AF109" s="184"/>
    </row>
    <row r="110" spans="1:32" ht="37.5" x14ac:dyDescent="0.25">
      <c r="A110" s="2339"/>
      <c r="B110" s="2141"/>
      <c r="C110" s="2141"/>
      <c r="D110" s="2141"/>
      <c r="E110" s="2141"/>
      <c r="F110" s="2141"/>
      <c r="G110" s="2141"/>
      <c r="H110" s="2141"/>
      <c r="I110" s="2333"/>
      <c r="J110" s="1832"/>
      <c r="K110" s="2478"/>
      <c r="L110" s="353" t="s">
        <v>719</v>
      </c>
      <c r="M110" s="353" t="s">
        <v>244</v>
      </c>
      <c r="N110" s="353" t="s">
        <v>237</v>
      </c>
      <c r="O110" s="1832"/>
      <c r="P110" s="2910"/>
      <c r="Q110" s="1832"/>
      <c r="R110" s="2482"/>
      <c r="S110" s="2482"/>
      <c r="T110" s="353" t="s">
        <v>394</v>
      </c>
      <c r="U110" s="185"/>
      <c r="V110" s="185"/>
      <c r="W110" s="185"/>
      <c r="X110" s="185"/>
      <c r="Y110" s="187"/>
      <c r="Z110" s="185"/>
      <c r="AA110" s="186"/>
      <c r="AB110" s="186"/>
      <c r="AC110" s="186"/>
      <c r="AD110" s="186"/>
      <c r="AE110" s="184"/>
      <c r="AF110" s="184"/>
    </row>
    <row r="111" spans="1:32" ht="50.25" customHeight="1" x14ac:dyDescent="0.25">
      <c r="A111" s="2339"/>
      <c r="B111" s="2141"/>
      <c r="C111" s="2141"/>
      <c r="D111" s="2141"/>
      <c r="E111" s="2141"/>
      <c r="F111" s="2141"/>
      <c r="G111" s="2141"/>
      <c r="H111" s="2141"/>
      <c r="I111" s="2333"/>
      <c r="J111" s="1832"/>
      <c r="K111" s="2478"/>
      <c r="L111" s="353" t="s">
        <v>720</v>
      </c>
      <c r="M111" s="353" t="s">
        <v>244</v>
      </c>
      <c r="N111" s="353" t="s">
        <v>218</v>
      </c>
      <c r="O111" s="1832"/>
      <c r="P111" s="2910"/>
      <c r="Q111" s="1832"/>
      <c r="R111" s="2482"/>
      <c r="S111" s="2482"/>
      <c r="T111" s="353" t="s">
        <v>394</v>
      </c>
      <c r="U111" s="185"/>
      <c r="V111" s="185"/>
      <c r="W111" s="185"/>
      <c r="X111" s="185"/>
      <c r="Y111" s="187"/>
      <c r="Z111" s="185"/>
      <c r="AA111" s="186"/>
      <c r="AB111" s="186"/>
      <c r="AC111" s="186"/>
      <c r="AD111" s="186"/>
      <c r="AE111" s="184"/>
      <c r="AF111" s="184"/>
    </row>
    <row r="112" spans="1:32" ht="50.25" customHeight="1" x14ac:dyDescent="0.25">
      <c r="A112" s="2339"/>
      <c r="B112" s="2141"/>
      <c r="C112" s="2141"/>
      <c r="D112" s="2141"/>
      <c r="E112" s="2141"/>
      <c r="F112" s="2141"/>
      <c r="G112" s="2141"/>
      <c r="H112" s="2141"/>
      <c r="I112" s="2333"/>
      <c r="J112" s="1832"/>
      <c r="K112" s="2478"/>
      <c r="L112" s="353" t="s">
        <v>721</v>
      </c>
      <c r="M112" s="353" t="s">
        <v>244</v>
      </c>
      <c r="N112" s="353" t="s">
        <v>237</v>
      </c>
      <c r="O112" s="1832"/>
      <c r="P112" s="2910"/>
      <c r="Q112" s="1832"/>
      <c r="R112" s="2482"/>
      <c r="S112" s="2482"/>
      <c r="T112" s="353" t="s">
        <v>397</v>
      </c>
      <c r="U112" s="185"/>
      <c r="V112" s="185"/>
      <c r="W112" s="185"/>
      <c r="X112" s="185"/>
      <c r="Y112" s="187"/>
      <c r="Z112" s="185"/>
      <c r="AA112" s="186"/>
      <c r="AB112" s="186"/>
      <c r="AC112" s="186"/>
      <c r="AD112" s="186"/>
      <c r="AE112" s="184"/>
      <c r="AF112" s="184"/>
    </row>
    <row r="113" spans="1:32" ht="38.25" thickBot="1" x14ac:dyDescent="0.3">
      <c r="A113" s="2339"/>
      <c r="B113" s="2142"/>
      <c r="C113" s="2142"/>
      <c r="D113" s="2142"/>
      <c r="E113" s="2142"/>
      <c r="F113" s="2141"/>
      <c r="G113" s="2142"/>
      <c r="H113" s="2142"/>
      <c r="I113" s="2333"/>
      <c r="J113" s="1832"/>
      <c r="K113" s="2478"/>
      <c r="L113" s="353" t="s">
        <v>722</v>
      </c>
      <c r="M113" s="354" t="s">
        <v>244</v>
      </c>
      <c r="N113" s="353" t="s">
        <v>237</v>
      </c>
      <c r="O113" s="1832"/>
      <c r="P113" s="2910"/>
      <c r="Q113" s="1832"/>
      <c r="R113" s="2482"/>
      <c r="S113" s="2482"/>
      <c r="T113" s="353" t="s">
        <v>399</v>
      </c>
      <c r="U113" s="185"/>
      <c r="V113" s="185"/>
      <c r="W113" s="185"/>
      <c r="X113" s="185"/>
      <c r="Y113" s="187"/>
      <c r="Z113" s="185"/>
      <c r="AA113" s="186"/>
      <c r="AB113" s="186"/>
      <c r="AC113" s="186"/>
      <c r="AD113" s="186"/>
      <c r="AE113" s="184"/>
      <c r="AF113" s="184"/>
    </row>
    <row r="114" spans="1:32" ht="56.25" x14ac:dyDescent="0.25">
      <c r="A114" s="2136">
        <v>9</v>
      </c>
      <c r="B114" s="1840" t="s">
        <v>61</v>
      </c>
      <c r="C114" s="1840" t="s">
        <v>62</v>
      </c>
      <c r="D114" s="1840" t="s">
        <v>68</v>
      </c>
      <c r="E114" s="1840" t="s">
        <v>84</v>
      </c>
      <c r="F114" s="1840" t="s">
        <v>56</v>
      </c>
      <c r="G114" s="1840" t="s">
        <v>121</v>
      </c>
      <c r="H114" s="1840" t="s">
        <v>118</v>
      </c>
      <c r="I114" s="2170" t="s">
        <v>416</v>
      </c>
      <c r="J114" s="1895" t="s">
        <v>417</v>
      </c>
      <c r="K114" s="2487" t="s">
        <v>48</v>
      </c>
      <c r="L114" s="953" t="s">
        <v>709</v>
      </c>
      <c r="M114" s="953" t="s">
        <v>244</v>
      </c>
      <c r="N114" s="953" t="s">
        <v>237</v>
      </c>
      <c r="O114" s="1895" t="s">
        <v>213</v>
      </c>
      <c r="P114" s="2906">
        <v>160857094.43000001</v>
      </c>
      <c r="Q114" s="1895" t="s">
        <v>265</v>
      </c>
      <c r="R114" s="2479">
        <v>1</v>
      </c>
      <c r="S114" s="2479">
        <v>0.98</v>
      </c>
      <c r="T114" s="953" t="s">
        <v>390</v>
      </c>
      <c r="U114" s="181"/>
      <c r="V114" s="181"/>
      <c r="W114" s="180"/>
      <c r="X114" s="180"/>
      <c r="Y114" s="180"/>
      <c r="Z114" s="182"/>
      <c r="AA114" s="180"/>
      <c r="AB114" s="180"/>
      <c r="AC114" s="180"/>
      <c r="AD114" s="182"/>
      <c r="AE114" s="182"/>
      <c r="AF114" s="182"/>
    </row>
    <row r="115" spans="1:32" ht="56.25" x14ac:dyDescent="0.25">
      <c r="A115" s="2137"/>
      <c r="B115" s="1841"/>
      <c r="C115" s="1841"/>
      <c r="D115" s="1841"/>
      <c r="E115" s="1841"/>
      <c r="F115" s="1841"/>
      <c r="G115" s="1841"/>
      <c r="H115" s="1841"/>
      <c r="I115" s="2172"/>
      <c r="J115" s="1896"/>
      <c r="K115" s="2488"/>
      <c r="L115" s="954" t="s">
        <v>710</v>
      </c>
      <c r="M115" s="954" t="s">
        <v>244</v>
      </c>
      <c r="N115" s="954" t="s">
        <v>233</v>
      </c>
      <c r="O115" s="1896"/>
      <c r="P115" s="2907"/>
      <c r="Q115" s="1896"/>
      <c r="R115" s="2480"/>
      <c r="S115" s="2480"/>
      <c r="T115" s="954" t="s">
        <v>711</v>
      </c>
      <c r="U115" s="185"/>
      <c r="V115" s="185"/>
      <c r="W115" s="184"/>
      <c r="X115" s="184"/>
      <c r="Y115" s="186"/>
      <c r="Z115" s="184"/>
      <c r="AA115" s="184"/>
      <c r="AB115" s="184"/>
      <c r="AC115" s="186"/>
      <c r="AD115" s="184"/>
      <c r="AE115" s="184"/>
      <c r="AF115" s="184"/>
    </row>
    <row r="116" spans="1:32" ht="56.25" x14ac:dyDescent="0.25">
      <c r="A116" s="2137"/>
      <c r="B116" s="1841"/>
      <c r="C116" s="1841"/>
      <c r="D116" s="1841"/>
      <c r="E116" s="1841"/>
      <c r="F116" s="1841"/>
      <c r="G116" s="1841"/>
      <c r="H116" s="1841"/>
      <c r="I116" s="2172"/>
      <c r="J116" s="1896"/>
      <c r="K116" s="2488"/>
      <c r="L116" s="954" t="s">
        <v>712</v>
      </c>
      <c r="M116" s="954" t="s">
        <v>244</v>
      </c>
      <c r="N116" s="954" t="s">
        <v>233</v>
      </c>
      <c r="O116" s="1896"/>
      <c r="P116" s="2907"/>
      <c r="Q116" s="1896"/>
      <c r="R116" s="2480"/>
      <c r="S116" s="2480"/>
      <c r="T116" s="954" t="s">
        <v>394</v>
      </c>
      <c r="U116" s="185"/>
      <c r="V116" s="185"/>
      <c r="W116" s="184"/>
      <c r="X116" s="184"/>
      <c r="Y116" s="186"/>
      <c r="Z116" s="184"/>
      <c r="AA116" s="186"/>
      <c r="AB116" s="186"/>
      <c r="AC116" s="186"/>
      <c r="AD116" s="186"/>
      <c r="AE116" s="184"/>
      <c r="AF116" s="184"/>
    </row>
    <row r="117" spans="1:32" ht="56.25" x14ac:dyDescent="0.25">
      <c r="A117" s="2137"/>
      <c r="B117" s="1841"/>
      <c r="C117" s="1841"/>
      <c r="D117" s="1841"/>
      <c r="E117" s="1841"/>
      <c r="F117" s="1841"/>
      <c r="G117" s="1841"/>
      <c r="H117" s="1841"/>
      <c r="I117" s="2172"/>
      <c r="J117" s="1896"/>
      <c r="K117" s="2488"/>
      <c r="L117" s="954" t="s">
        <v>713</v>
      </c>
      <c r="M117" s="954" t="s">
        <v>244</v>
      </c>
      <c r="N117" s="954" t="s">
        <v>233</v>
      </c>
      <c r="O117" s="1896"/>
      <c r="P117" s="2907"/>
      <c r="Q117" s="1896"/>
      <c r="R117" s="2480"/>
      <c r="S117" s="2480"/>
      <c r="T117" s="954" t="s">
        <v>390</v>
      </c>
      <c r="U117" s="185"/>
      <c r="V117" s="185"/>
      <c r="W117" s="184"/>
      <c r="X117" s="184"/>
      <c r="Y117" s="186"/>
      <c r="Z117" s="184"/>
      <c r="AA117" s="186"/>
      <c r="AB117" s="186"/>
      <c r="AC117" s="186"/>
      <c r="AD117" s="186"/>
      <c r="AE117" s="184"/>
      <c r="AF117" s="184"/>
    </row>
    <row r="118" spans="1:32" ht="53.25" customHeight="1" x14ac:dyDescent="0.25">
      <c r="A118" s="2137"/>
      <c r="B118" s="1841"/>
      <c r="C118" s="1841"/>
      <c r="D118" s="1841"/>
      <c r="E118" s="1841"/>
      <c r="F118" s="1841"/>
      <c r="G118" s="1841"/>
      <c r="H118" s="1841"/>
      <c r="I118" s="2172"/>
      <c r="J118" s="1896"/>
      <c r="K118" s="2488"/>
      <c r="L118" s="954" t="s">
        <v>714</v>
      </c>
      <c r="M118" s="954" t="s">
        <v>244</v>
      </c>
      <c r="N118" s="954" t="s">
        <v>223</v>
      </c>
      <c r="O118" s="1896"/>
      <c r="P118" s="2907"/>
      <c r="Q118" s="1896"/>
      <c r="R118" s="2480"/>
      <c r="S118" s="2480"/>
      <c r="T118" s="954" t="s">
        <v>715</v>
      </c>
      <c r="U118" s="185"/>
      <c r="V118" s="185"/>
      <c r="W118" s="184"/>
      <c r="X118" s="184"/>
      <c r="Y118" s="186"/>
      <c r="Z118" s="184"/>
      <c r="AA118" s="186"/>
      <c r="AB118" s="186"/>
      <c r="AC118" s="186"/>
      <c r="AD118" s="186"/>
      <c r="AE118" s="184"/>
      <c r="AF118" s="184"/>
    </row>
    <row r="119" spans="1:32" ht="104.25" customHeight="1" x14ac:dyDescent="0.25">
      <c r="A119" s="2137"/>
      <c r="B119" s="1841"/>
      <c r="C119" s="1841"/>
      <c r="D119" s="1841"/>
      <c r="E119" s="1841"/>
      <c r="F119" s="1841"/>
      <c r="G119" s="1841"/>
      <c r="H119" s="1841"/>
      <c r="I119" s="2172"/>
      <c r="J119" s="1896"/>
      <c r="K119" s="2488"/>
      <c r="L119" s="954" t="s">
        <v>716</v>
      </c>
      <c r="M119" s="954" t="s">
        <v>244</v>
      </c>
      <c r="N119" s="954" t="s">
        <v>233</v>
      </c>
      <c r="O119" s="1896"/>
      <c r="P119" s="2907"/>
      <c r="Q119" s="1896"/>
      <c r="R119" s="2480"/>
      <c r="S119" s="2480"/>
      <c r="T119" s="954" t="s">
        <v>715</v>
      </c>
      <c r="U119" s="185"/>
      <c r="V119" s="185"/>
      <c r="W119" s="184"/>
      <c r="X119" s="184"/>
      <c r="Y119" s="186"/>
      <c r="Z119" s="184"/>
      <c r="AA119" s="186"/>
      <c r="AB119" s="186"/>
      <c r="AC119" s="186"/>
      <c r="AD119" s="186"/>
      <c r="AE119" s="184"/>
      <c r="AF119" s="184"/>
    </row>
    <row r="120" spans="1:32" ht="75" x14ac:dyDescent="0.25">
      <c r="A120" s="2137"/>
      <c r="B120" s="1841"/>
      <c r="C120" s="1841"/>
      <c r="D120" s="1841"/>
      <c r="E120" s="1841"/>
      <c r="F120" s="1841"/>
      <c r="G120" s="1841"/>
      <c r="H120" s="1841"/>
      <c r="I120" s="2172"/>
      <c r="J120" s="1896"/>
      <c r="K120" s="2488"/>
      <c r="L120" s="954" t="s">
        <v>387</v>
      </c>
      <c r="M120" s="954" t="s">
        <v>244</v>
      </c>
      <c r="N120" s="954" t="s">
        <v>212</v>
      </c>
      <c r="O120" s="1896"/>
      <c r="P120" s="2907"/>
      <c r="Q120" s="1896"/>
      <c r="R120" s="2480"/>
      <c r="S120" s="2480"/>
      <c r="T120" s="954" t="s">
        <v>388</v>
      </c>
      <c r="U120" s="185"/>
      <c r="V120" s="185"/>
      <c r="W120" s="184"/>
      <c r="X120" s="184"/>
      <c r="Y120" s="186"/>
      <c r="Z120" s="184"/>
      <c r="AA120" s="186"/>
      <c r="AB120" s="186"/>
      <c r="AC120" s="186"/>
      <c r="AD120" s="186"/>
      <c r="AE120" s="184"/>
      <c r="AF120" s="184"/>
    </row>
    <row r="121" spans="1:32" ht="37.5" x14ac:dyDescent="0.25">
      <c r="A121" s="2137"/>
      <c r="B121" s="1841"/>
      <c r="C121" s="1841"/>
      <c r="D121" s="1841"/>
      <c r="E121" s="1841"/>
      <c r="F121" s="1841"/>
      <c r="G121" s="1841"/>
      <c r="H121" s="1841"/>
      <c r="I121" s="2172"/>
      <c r="J121" s="1896"/>
      <c r="K121" s="2488"/>
      <c r="L121" s="954" t="s">
        <v>717</v>
      </c>
      <c r="M121" s="954" t="s">
        <v>244</v>
      </c>
      <c r="N121" s="954" t="s">
        <v>241</v>
      </c>
      <c r="O121" s="1896"/>
      <c r="P121" s="2907"/>
      <c r="Q121" s="1896"/>
      <c r="R121" s="2480"/>
      <c r="S121" s="2480"/>
      <c r="T121" s="954" t="s">
        <v>388</v>
      </c>
      <c r="U121" s="185"/>
      <c r="V121" s="185"/>
      <c r="W121" s="184"/>
      <c r="X121" s="184"/>
      <c r="Y121" s="186"/>
      <c r="Z121" s="184"/>
      <c r="AA121" s="186"/>
      <c r="AB121" s="186"/>
      <c r="AC121" s="186"/>
      <c r="AD121" s="186"/>
      <c r="AE121" s="184"/>
      <c r="AF121" s="184"/>
    </row>
    <row r="122" spans="1:32" ht="37.5" x14ac:dyDescent="0.25">
      <c r="A122" s="2137"/>
      <c r="B122" s="1841"/>
      <c r="C122" s="1841"/>
      <c r="D122" s="1841"/>
      <c r="E122" s="1841"/>
      <c r="F122" s="1841"/>
      <c r="G122" s="1841"/>
      <c r="H122" s="1841"/>
      <c r="I122" s="2172"/>
      <c r="J122" s="1896"/>
      <c r="K122" s="2488"/>
      <c r="L122" s="954" t="s">
        <v>718</v>
      </c>
      <c r="M122" s="954" t="s">
        <v>244</v>
      </c>
      <c r="N122" s="954" t="s">
        <v>241</v>
      </c>
      <c r="O122" s="1896"/>
      <c r="P122" s="2907"/>
      <c r="Q122" s="1896"/>
      <c r="R122" s="2480"/>
      <c r="S122" s="2480"/>
      <c r="T122" s="954" t="s">
        <v>390</v>
      </c>
      <c r="U122" s="185"/>
      <c r="V122" s="185"/>
      <c r="W122" s="184"/>
      <c r="X122" s="184"/>
      <c r="Y122" s="186"/>
      <c r="Z122" s="184"/>
      <c r="AA122" s="186"/>
      <c r="AB122" s="186"/>
      <c r="AC122" s="186"/>
      <c r="AD122" s="186"/>
      <c r="AE122" s="184"/>
      <c r="AF122" s="184"/>
    </row>
    <row r="123" spans="1:32" ht="37.5" x14ac:dyDescent="0.25">
      <c r="A123" s="2137"/>
      <c r="B123" s="1841"/>
      <c r="C123" s="1841"/>
      <c r="D123" s="1841"/>
      <c r="E123" s="1841"/>
      <c r="F123" s="1841"/>
      <c r="G123" s="1841"/>
      <c r="H123" s="1841"/>
      <c r="I123" s="2172"/>
      <c r="J123" s="1896"/>
      <c r="K123" s="2488"/>
      <c r="L123" s="954" t="s">
        <v>719</v>
      </c>
      <c r="M123" s="954" t="s">
        <v>244</v>
      </c>
      <c r="N123" s="954" t="s">
        <v>237</v>
      </c>
      <c r="O123" s="1896"/>
      <c r="P123" s="2907"/>
      <c r="Q123" s="1896"/>
      <c r="R123" s="2480"/>
      <c r="S123" s="2480"/>
      <c r="T123" s="954" t="s">
        <v>394</v>
      </c>
      <c r="U123" s="185"/>
      <c r="V123" s="185"/>
      <c r="W123" s="184"/>
      <c r="X123" s="184"/>
      <c r="Y123" s="186"/>
      <c r="Z123" s="184"/>
      <c r="AA123" s="186"/>
      <c r="AB123" s="186"/>
      <c r="AC123" s="186"/>
      <c r="AD123" s="186"/>
      <c r="AE123" s="184"/>
      <c r="AF123" s="184"/>
    </row>
    <row r="124" spans="1:32" ht="37.5" x14ac:dyDescent="0.25">
      <c r="A124" s="2137"/>
      <c r="B124" s="1841"/>
      <c r="C124" s="1841"/>
      <c r="D124" s="1841"/>
      <c r="E124" s="1841"/>
      <c r="F124" s="1841"/>
      <c r="G124" s="1841"/>
      <c r="H124" s="1841"/>
      <c r="I124" s="2172"/>
      <c r="J124" s="1896"/>
      <c r="K124" s="2488"/>
      <c r="L124" s="954" t="s">
        <v>720</v>
      </c>
      <c r="M124" s="954" t="s">
        <v>244</v>
      </c>
      <c r="N124" s="954" t="s">
        <v>218</v>
      </c>
      <c r="O124" s="1896"/>
      <c r="P124" s="2907"/>
      <c r="Q124" s="1896"/>
      <c r="R124" s="2480"/>
      <c r="S124" s="2480"/>
      <c r="T124" s="954" t="s">
        <v>394</v>
      </c>
      <c r="U124" s="185"/>
      <c r="V124" s="185"/>
      <c r="W124" s="184"/>
      <c r="X124" s="184"/>
      <c r="Y124" s="186"/>
      <c r="Z124" s="184"/>
      <c r="AA124" s="186"/>
      <c r="AB124" s="186"/>
      <c r="AC124" s="186"/>
      <c r="AD124" s="186"/>
      <c r="AE124" s="184"/>
      <c r="AF124" s="184"/>
    </row>
    <row r="125" spans="1:32" ht="37.5" x14ac:dyDescent="0.25">
      <c r="A125" s="2137"/>
      <c r="B125" s="1841"/>
      <c r="C125" s="1841"/>
      <c r="D125" s="1841"/>
      <c r="E125" s="1841"/>
      <c r="F125" s="1841"/>
      <c r="G125" s="1841"/>
      <c r="H125" s="1841"/>
      <c r="I125" s="2172"/>
      <c r="J125" s="1896"/>
      <c r="K125" s="2488"/>
      <c r="L125" s="954" t="s">
        <v>721</v>
      </c>
      <c r="M125" s="954" t="s">
        <v>244</v>
      </c>
      <c r="N125" s="954" t="s">
        <v>237</v>
      </c>
      <c r="O125" s="1896"/>
      <c r="P125" s="2907"/>
      <c r="Q125" s="1896"/>
      <c r="R125" s="2480"/>
      <c r="S125" s="2480"/>
      <c r="T125" s="954" t="s">
        <v>397</v>
      </c>
      <c r="U125" s="185"/>
      <c r="V125" s="185"/>
      <c r="W125" s="184"/>
      <c r="X125" s="184"/>
      <c r="Y125" s="186"/>
      <c r="Z125" s="184"/>
      <c r="AA125" s="186"/>
      <c r="AB125" s="186"/>
      <c r="AC125" s="186"/>
      <c r="AD125" s="186"/>
      <c r="AE125" s="184"/>
      <c r="AF125" s="184"/>
    </row>
    <row r="126" spans="1:32" ht="38.25" thickBot="1" x14ac:dyDescent="0.3">
      <c r="A126" s="2137"/>
      <c r="B126" s="2139"/>
      <c r="C126" s="2139"/>
      <c r="D126" s="2139"/>
      <c r="E126" s="2139"/>
      <c r="F126" s="1841"/>
      <c r="G126" s="2139"/>
      <c r="H126" s="2139"/>
      <c r="I126" s="2172"/>
      <c r="J126" s="1896"/>
      <c r="K126" s="2488"/>
      <c r="L126" s="954" t="s">
        <v>722</v>
      </c>
      <c r="M126" s="955" t="s">
        <v>244</v>
      </c>
      <c r="N126" s="954" t="s">
        <v>237</v>
      </c>
      <c r="O126" s="1896"/>
      <c r="P126" s="2907"/>
      <c r="Q126" s="1896"/>
      <c r="R126" s="2480"/>
      <c r="S126" s="2480"/>
      <c r="T126" s="954" t="s">
        <v>399</v>
      </c>
      <c r="U126" s="185"/>
      <c r="V126" s="185"/>
      <c r="W126" s="184"/>
      <c r="X126" s="184"/>
      <c r="Y126" s="186"/>
      <c r="Z126" s="184"/>
      <c r="AA126" s="186"/>
      <c r="AB126" s="186"/>
      <c r="AC126" s="186"/>
      <c r="AD126" s="186"/>
      <c r="AE126" s="184"/>
      <c r="AF126" s="184"/>
    </row>
    <row r="127" spans="1:32" ht="66.75" customHeight="1" x14ac:dyDescent="0.25">
      <c r="A127" s="2338">
        <v>10</v>
      </c>
      <c r="B127" s="2140" t="s">
        <v>61</v>
      </c>
      <c r="C127" s="2140" t="s">
        <v>64</v>
      </c>
      <c r="D127" s="2140" t="s">
        <v>70</v>
      </c>
      <c r="E127" s="2140" t="s">
        <v>87</v>
      </c>
      <c r="F127" s="2140" t="s">
        <v>56</v>
      </c>
      <c r="G127" s="2140" t="s">
        <v>121</v>
      </c>
      <c r="H127" s="2140" t="s">
        <v>118</v>
      </c>
      <c r="I127" s="2332" t="s">
        <v>418</v>
      </c>
      <c r="J127" s="1830" t="s">
        <v>419</v>
      </c>
      <c r="K127" s="2477" t="s">
        <v>48</v>
      </c>
      <c r="L127" s="352" t="s">
        <v>709</v>
      </c>
      <c r="M127" s="352" t="s">
        <v>244</v>
      </c>
      <c r="N127" s="352" t="s">
        <v>237</v>
      </c>
      <c r="O127" s="1830" t="s">
        <v>213</v>
      </c>
      <c r="P127" s="2909">
        <v>5882102892.0200005</v>
      </c>
      <c r="Q127" s="1830" t="s">
        <v>265</v>
      </c>
      <c r="R127" s="2481">
        <v>1</v>
      </c>
      <c r="S127" s="2481">
        <v>0.8</v>
      </c>
      <c r="T127" s="352" t="s">
        <v>390</v>
      </c>
      <c r="U127" s="181"/>
      <c r="V127" s="181"/>
      <c r="W127" s="181"/>
      <c r="X127" s="181"/>
      <c r="Y127" s="181"/>
      <c r="Z127" s="195"/>
      <c r="AA127" s="180"/>
      <c r="AB127" s="180"/>
      <c r="AC127" s="180"/>
      <c r="AD127" s="182"/>
      <c r="AE127" s="182"/>
      <c r="AF127" s="182"/>
    </row>
    <row r="128" spans="1:32" ht="56.25" x14ac:dyDescent="0.25">
      <c r="A128" s="2339"/>
      <c r="B128" s="2141"/>
      <c r="C128" s="2141"/>
      <c r="D128" s="2141"/>
      <c r="E128" s="2141"/>
      <c r="F128" s="2141"/>
      <c r="G128" s="2141"/>
      <c r="H128" s="2141"/>
      <c r="I128" s="2333"/>
      <c r="J128" s="1832"/>
      <c r="K128" s="2478"/>
      <c r="L128" s="353" t="s">
        <v>710</v>
      </c>
      <c r="M128" s="353" t="s">
        <v>244</v>
      </c>
      <c r="N128" s="353" t="s">
        <v>233</v>
      </c>
      <c r="O128" s="1832"/>
      <c r="P128" s="2910"/>
      <c r="Q128" s="1832"/>
      <c r="R128" s="2482"/>
      <c r="S128" s="2482"/>
      <c r="T128" s="353" t="s">
        <v>711</v>
      </c>
      <c r="U128" s="185"/>
      <c r="V128" s="185"/>
      <c r="W128" s="185"/>
      <c r="X128" s="185"/>
      <c r="Y128" s="187"/>
      <c r="Z128" s="185"/>
      <c r="AA128" s="184"/>
      <c r="AB128" s="184"/>
      <c r="AC128" s="186"/>
      <c r="AD128" s="184"/>
      <c r="AE128" s="184"/>
      <c r="AF128" s="184"/>
    </row>
    <row r="129" spans="1:32" ht="56.25" x14ac:dyDescent="0.25">
      <c r="A129" s="2339"/>
      <c r="B129" s="2141"/>
      <c r="C129" s="2141"/>
      <c r="D129" s="2141"/>
      <c r="E129" s="2141"/>
      <c r="F129" s="2141"/>
      <c r="G129" s="2141"/>
      <c r="H129" s="2141"/>
      <c r="I129" s="2333"/>
      <c r="J129" s="1832"/>
      <c r="K129" s="2478"/>
      <c r="L129" s="353" t="s">
        <v>712</v>
      </c>
      <c r="M129" s="353" t="s">
        <v>244</v>
      </c>
      <c r="N129" s="353" t="s">
        <v>233</v>
      </c>
      <c r="O129" s="1832"/>
      <c r="P129" s="2910"/>
      <c r="Q129" s="1832"/>
      <c r="R129" s="2482"/>
      <c r="S129" s="2482"/>
      <c r="T129" s="353" t="s">
        <v>394</v>
      </c>
      <c r="U129" s="185"/>
      <c r="V129" s="185"/>
      <c r="W129" s="185"/>
      <c r="X129" s="185"/>
      <c r="Y129" s="187"/>
      <c r="Z129" s="185"/>
      <c r="AA129" s="186"/>
      <c r="AB129" s="186"/>
      <c r="AC129" s="186"/>
      <c r="AD129" s="186"/>
      <c r="AE129" s="184"/>
      <c r="AF129" s="184"/>
    </row>
    <row r="130" spans="1:32" ht="56.25" x14ac:dyDescent="0.25">
      <c r="A130" s="2339"/>
      <c r="B130" s="2141"/>
      <c r="C130" s="2141"/>
      <c r="D130" s="2141"/>
      <c r="E130" s="2141"/>
      <c r="F130" s="2141"/>
      <c r="G130" s="2141"/>
      <c r="H130" s="2141"/>
      <c r="I130" s="2333"/>
      <c r="J130" s="1832"/>
      <c r="K130" s="2478"/>
      <c r="L130" s="353" t="s">
        <v>713</v>
      </c>
      <c r="M130" s="353" t="s">
        <v>244</v>
      </c>
      <c r="N130" s="353" t="s">
        <v>233</v>
      </c>
      <c r="O130" s="1832"/>
      <c r="P130" s="2910"/>
      <c r="Q130" s="1832"/>
      <c r="R130" s="2482"/>
      <c r="S130" s="2482"/>
      <c r="T130" s="353" t="s">
        <v>390</v>
      </c>
      <c r="U130" s="185"/>
      <c r="V130" s="185"/>
      <c r="W130" s="185"/>
      <c r="X130" s="185"/>
      <c r="Y130" s="187"/>
      <c r="Z130" s="185"/>
      <c r="AA130" s="186"/>
      <c r="AB130" s="186"/>
      <c r="AC130" s="186"/>
      <c r="AD130" s="186"/>
      <c r="AE130" s="184"/>
      <c r="AF130" s="184"/>
    </row>
    <row r="131" spans="1:32" ht="37.5" x14ac:dyDescent="0.25">
      <c r="A131" s="2339"/>
      <c r="B131" s="2141"/>
      <c r="C131" s="2141"/>
      <c r="D131" s="2141"/>
      <c r="E131" s="2141"/>
      <c r="F131" s="2141"/>
      <c r="G131" s="2141"/>
      <c r="H131" s="2141"/>
      <c r="I131" s="2333"/>
      <c r="J131" s="1832"/>
      <c r="K131" s="2478"/>
      <c r="L131" s="353" t="s">
        <v>714</v>
      </c>
      <c r="M131" s="353" t="s">
        <v>244</v>
      </c>
      <c r="N131" s="353" t="s">
        <v>223</v>
      </c>
      <c r="O131" s="1832"/>
      <c r="P131" s="2910"/>
      <c r="Q131" s="1832"/>
      <c r="R131" s="2482"/>
      <c r="S131" s="2482"/>
      <c r="T131" s="353" t="s">
        <v>715</v>
      </c>
      <c r="U131" s="185"/>
      <c r="V131" s="185"/>
      <c r="W131" s="185"/>
      <c r="X131" s="185"/>
      <c r="Y131" s="187"/>
      <c r="Z131" s="185"/>
      <c r="AA131" s="186"/>
      <c r="AB131" s="186"/>
      <c r="AC131" s="186"/>
      <c r="AD131" s="186"/>
      <c r="AE131" s="184"/>
      <c r="AF131" s="184"/>
    </row>
    <row r="132" spans="1:32" ht="56.25" x14ac:dyDescent="0.25">
      <c r="A132" s="2339"/>
      <c r="B132" s="2141"/>
      <c r="C132" s="2141"/>
      <c r="D132" s="2141"/>
      <c r="E132" s="2141"/>
      <c r="F132" s="2141"/>
      <c r="G132" s="2141"/>
      <c r="H132" s="2141"/>
      <c r="I132" s="2333"/>
      <c r="J132" s="1832"/>
      <c r="K132" s="2478"/>
      <c r="L132" s="353" t="s">
        <v>716</v>
      </c>
      <c r="M132" s="353" t="s">
        <v>244</v>
      </c>
      <c r="N132" s="353" t="s">
        <v>233</v>
      </c>
      <c r="O132" s="1832"/>
      <c r="P132" s="2910"/>
      <c r="Q132" s="1832"/>
      <c r="R132" s="2482"/>
      <c r="S132" s="2482"/>
      <c r="T132" s="353" t="s">
        <v>715</v>
      </c>
      <c r="U132" s="185"/>
      <c r="V132" s="185"/>
      <c r="W132" s="185"/>
      <c r="X132" s="185"/>
      <c r="Y132" s="187"/>
      <c r="Z132" s="185"/>
      <c r="AA132" s="186"/>
      <c r="AB132" s="186"/>
      <c r="AC132" s="186"/>
      <c r="AD132" s="186"/>
      <c r="AE132" s="184"/>
      <c r="AF132" s="184"/>
    </row>
    <row r="133" spans="1:32" ht="75" x14ac:dyDescent="0.25">
      <c r="A133" s="2339"/>
      <c r="B133" s="2141"/>
      <c r="C133" s="2141"/>
      <c r="D133" s="2141"/>
      <c r="E133" s="2141"/>
      <c r="F133" s="2141"/>
      <c r="G133" s="2141"/>
      <c r="H133" s="2141"/>
      <c r="I133" s="2333"/>
      <c r="J133" s="1832"/>
      <c r="K133" s="2478"/>
      <c r="L133" s="353" t="s">
        <v>387</v>
      </c>
      <c r="M133" s="353" t="s">
        <v>244</v>
      </c>
      <c r="N133" s="353" t="s">
        <v>212</v>
      </c>
      <c r="O133" s="1832"/>
      <c r="P133" s="2910"/>
      <c r="Q133" s="1832"/>
      <c r="R133" s="2482"/>
      <c r="S133" s="2482"/>
      <c r="T133" s="353" t="s">
        <v>388</v>
      </c>
      <c r="U133" s="185"/>
      <c r="V133" s="185"/>
      <c r="W133" s="185"/>
      <c r="X133" s="185"/>
      <c r="Y133" s="187"/>
      <c r="Z133" s="185"/>
      <c r="AA133" s="186"/>
      <c r="AB133" s="186"/>
      <c r="AC133" s="186"/>
      <c r="AD133" s="186"/>
      <c r="AE133" s="184"/>
      <c r="AF133" s="184"/>
    </row>
    <row r="134" spans="1:32" ht="37.5" x14ac:dyDescent="0.25">
      <c r="A134" s="2339"/>
      <c r="B134" s="2141"/>
      <c r="C134" s="2141"/>
      <c r="D134" s="2141"/>
      <c r="E134" s="2141"/>
      <c r="F134" s="2141"/>
      <c r="G134" s="2141"/>
      <c r="H134" s="2141"/>
      <c r="I134" s="2333"/>
      <c r="J134" s="1832"/>
      <c r="K134" s="2478"/>
      <c r="L134" s="353" t="s">
        <v>717</v>
      </c>
      <c r="M134" s="353" t="s">
        <v>244</v>
      </c>
      <c r="N134" s="353" t="s">
        <v>241</v>
      </c>
      <c r="O134" s="1832"/>
      <c r="P134" s="2910"/>
      <c r="Q134" s="1832"/>
      <c r="R134" s="2482"/>
      <c r="S134" s="2482"/>
      <c r="T134" s="353" t="s">
        <v>388</v>
      </c>
      <c r="U134" s="185"/>
      <c r="V134" s="185"/>
      <c r="W134" s="185"/>
      <c r="X134" s="185"/>
      <c r="Y134" s="187"/>
      <c r="Z134" s="185"/>
      <c r="AA134" s="186"/>
      <c r="AB134" s="186"/>
      <c r="AC134" s="186"/>
      <c r="AD134" s="186"/>
      <c r="AE134" s="184"/>
      <c r="AF134" s="184"/>
    </row>
    <row r="135" spans="1:32" ht="37.5" x14ac:dyDescent="0.25">
      <c r="A135" s="2339"/>
      <c r="B135" s="2141"/>
      <c r="C135" s="2141"/>
      <c r="D135" s="2141"/>
      <c r="E135" s="2141"/>
      <c r="F135" s="2141"/>
      <c r="G135" s="2141"/>
      <c r="H135" s="2141"/>
      <c r="I135" s="2333"/>
      <c r="J135" s="1832"/>
      <c r="K135" s="2478"/>
      <c r="L135" s="353" t="s">
        <v>718</v>
      </c>
      <c r="M135" s="353" t="s">
        <v>244</v>
      </c>
      <c r="N135" s="353" t="s">
        <v>241</v>
      </c>
      <c r="O135" s="1832"/>
      <c r="P135" s="2910"/>
      <c r="Q135" s="1832"/>
      <c r="R135" s="2482"/>
      <c r="S135" s="2482"/>
      <c r="T135" s="353" t="s">
        <v>390</v>
      </c>
      <c r="U135" s="185"/>
      <c r="V135" s="185"/>
      <c r="W135" s="185"/>
      <c r="X135" s="185"/>
      <c r="Y135" s="187"/>
      <c r="Z135" s="185"/>
      <c r="AA135" s="186"/>
      <c r="AB135" s="186"/>
      <c r="AC135" s="186"/>
      <c r="AD135" s="186"/>
      <c r="AE135" s="184"/>
      <c r="AF135" s="184"/>
    </row>
    <row r="136" spans="1:32" ht="37.5" x14ac:dyDescent="0.25">
      <c r="A136" s="2339"/>
      <c r="B136" s="2141"/>
      <c r="C136" s="2141"/>
      <c r="D136" s="2141"/>
      <c r="E136" s="2141"/>
      <c r="F136" s="2141"/>
      <c r="G136" s="2141"/>
      <c r="H136" s="2141"/>
      <c r="I136" s="2333"/>
      <c r="J136" s="1832"/>
      <c r="K136" s="2478"/>
      <c r="L136" s="353" t="s">
        <v>719</v>
      </c>
      <c r="M136" s="353" t="s">
        <v>244</v>
      </c>
      <c r="N136" s="353" t="s">
        <v>237</v>
      </c>
      <c r="O136" s="1832"/>
      <c r="P136" s="2910"/>
      <c r="Q136" s="1832"/>
      <c r="R136" s="2482"/>
      <c r="S136" s="2482"/>
      <c r="T136" s="353" t="s">
        <v>394</v>
      </c>
      <c r="U136" s="185"/>
      <c r="V136" s="185"/>
      <c r="W136" s="185"/>
      <c r="X136" s="185"/>
      <c r="Y136" s="187"/>
      <c r="Z136" s="185"/>
      <c r="AA136" s="186"/>
      <c r="AB136" s="186"/>
      <c r="AC136" s="186"/>
      <c r="AD136" s="186"/>
      <c r="AE136" s="184"/>
      <c r="AF136" s="184"/>
    </row>
    <row r="137" spans="1:32" ht="37.5" x14ac:dyDescent="0.25">
      <c r="A137" s="2339"/>
      <c r="B137" s="2141"/>
      <c r="C137" s="2141"/>
      <c r="D137" s="2141"/>
      <c r="E137" s="2141"/>
      <c r="F137" s="2141"/>
      <c r="G137" s="2141"/>
      <c r="H137" s="2141"/>
      <c r="I137" s="2333"/>
      <c r="J137" s="1832"/>
      <c r="K137" s="2478"/>
      <c r="L137" s="353" t="s">
        <v>720</v>
      </c>
      <c r="M137" s="353" t="s">
        <v>244</v>
      </c>
      <c r="N137" s="353" t="s">
        <v>218</v>
      </c>
      <c r="O137" s="1832"/>
      <c r="P137" s="2910"/>
      <c r="Q137" s="1832"/>
      <c r="R137" s="2482"/>
      <c r="S137" s="2482"/>
      <c r="T137" s="353" t="s">
        <v>394</v>
      </c>
      <c r="U137" s="185"/>
      <c r="V137" s="185"/>
      <c r="W137" s="185"/>
      <c r="X137" s="185"/>
      <c r="Y137" s="187"/>
      <c r="Z137" s="185"/>
      <c r="AA137" s="186"/>
      <c r="AB137" s="186"/>
      <c r="AC137" s="186"/>
      <c r="AD137" s="186"/>
      <c r="AE137" s="184"/>
      <c r="AF137" s="184"/>
    </row>
    <row r="138" spans="1:32" ht="37.5" x14ac:dyDescent="0.25">
      <c r="A138" s="2339"/>
      <c r="B138" s="2141"/>
      <c r="C138" s="2141"/>
      <c r="D138" s="2141"/>
      <c r="E138" s="2141"/>
      <c r="F138" s="2141"/>
      <c r="G138" s="2141"/>
      <c r="H138" s="2141"/>
      <c r="I138" s="2333"/>
      <c r="J138" s="1832"/>
      <c r="K138" s="2478"/>
      <c r="L138" s="353" t="s">
        <v>721</v>
      </c>
      <c r="M138" s="353" t="s">
        <v>244</v>
      </c>
      <c r="N138" s="353" t="s">
        <v>237</v>
      </c>
      <c r="O138" s="1832"/>
      <c r="P138" s="2910"/>
      <c r="Q138" s="1832"/>
      <c r="R138" s="2482"/>
      <c r="S138" s="2482"/>
      <c r="T138" s="353" t="s">
        <v>397</v>
      </c>
      <c r="U138" s="185"/>
      <c r="V138" s="185"/>
      <c r="W138" s="185"/>
      <c r="X138" s="185"/>
      <c r="Y138" s="187"/>
      <c r="Z138" s="185"/>
      <c r="AA138" s="186"/>
      <c r="AB138" s="186"/>
      <c r="AC138" s="186"/>
      <c r="AD138" s="186"/>
      <c r="AE138" s="184"/>
      <c r="AF138" s="184"/>
    </row>
    <row r="139" spans="1:32" ht="38.25" thickBot="1" x14ac:dyDescent="0.3">
      <c r="A139" s="2339"/>
      <c r="B139" s="2142"/>
      <c r="C139" s="2142"/>
      <c r="D139" s="2142"/>
      <c r="E139" s="2142"/>
      <c r="F139" s="2141"/>
      <c r="G139" s="2142"/>
      <c r="H139" s="2142"/>
      <c r="I139" s="2333"/>
      <c r="J139" s="1832"/>
      <c r="K139" s="2478"/>
      <c r="L139" s="353" t="s">
        <v>722</v>
      </c>
      <c r="M139" s="354" t="s">
        <v>244</v>
      </c>
      <c r="N139" s="353" t="s">
        <v>237</v>
      </c>
      <c r="O139" s="1832"/>
      <c r="P139" s="2910"/>
      <c r="Q139" s="1832"/>
      <c r="R139" s="2482"/>
      <c r="S139" s="2482"/>
      <c r="T139" s="353" t="s">
        <v>399</v>
      </c>
      <c r="U139" s="185"/>
      <c r="V139" s="185"/>
      <c r="W139" s="185"/>
      <c r="X139" s="185"/>
      <c r="Y139" s="187"/>
      <c r="Z139" s="185"/>
      <c r="AA139" s="186"/>
      <c r="AB139" s="186"/>
      <c r="AC139" s="186"/>
      <c r="AD139" s="186"/>
      <c r="AE139" s="184"/>
      <c r="AF139" s="184"/>
    </row>
    <row r="140" spans="1:32" ht="56.25" x14ac:dyDescent="0.25">
      <c r="A140" s="2136">
        <v>11</v>
      </c>
      <c r="B140" s="1840" t="s">
        <v>61</v>
      </c>
      <c r="C140" s="1840" t="s">
        <v>64</v>
      </c>
      <c r="D140" s="1840" t="s">
        <v>70</v>
      </c>
      <c r="E140" s="1840" t="s">
        <v>87</v>
      </c>
      <c r="F140" s="1840" t="s">
        <v>56</v>
      </c>
      <c r="G140" s="1840" t="s">
        <v>121</v>
      </c>
      <c r="H140" s="1840" t="s">
        <v>118</v>
      </c>
      <c r="I140" s="2170" t="s">
        <v>420</v>
      </c>
      <c r="J140" s="1895" t="s">
        <v>421</v>
      </c>
      <c r="K140" s="2487" t="s">
        <v>48</v>
      </c>
      <c r="L140" s="953" t="s">
        <v>709</v>
      </c>
      <c r="M140" s="953" t="s">
        <v>244</v>
      </c>
      <c r="N140" s="953" t="s">
        <v>237</v>
      </c>
      <c r="O140" s="1895" t="s">
        <v>213</v>
      </c>
      <c r="P140" s="2906">
        <v>328857410.02999997</v>
      </c>
      <c r="Q140" s="1895" t="s">
        <v>265</v>
      </c>
      <c r="R140" s="2479">
        <v>1</v>
      </c>
      <c r="S140" s="2479">
        <v>0.7</v>
      </c>
      <c r="T140" s="953" t="s">
        <v>390</v>
      </c>
      <c r="U140" s="181"/>
      <c r="V140" s="181"/>
      <c r="W140" s="181"/>
      <c r="X140" s="181"/>
      <c r="Y140" s="181"/>
      <c r="Z140" s="195"/>
      <c r="AA140" s="180"/>
      <c r="AB140" s="180"/>
      <c r="AC140" s="180"/>
      <c r="AD140" s="182"/>
      <c r="AE140" s="182"/>
      <c r="AF140" s="182"/>
    </row>
    <row r="141" spans="1:32" ht="56.25" x14ac:dyDescent="0.25">
      <c r="A141" s="2137"/>
      <c r="B141" s="1841"/>
      <c r="C141" s="1841"/>
      <c r="D141" s="1841"/>
      <c r="E141" s="1841"/>
      <c r="F141" s="1841"/>
      <c r="G141" s="1841"/>
      <c r="H141" s="1841"/>
      <c r="I141" s="2172"/>
      <c r="J141" s="1896"/>
      <c r="K141" s="2488"/>
      <c r="L141" s="954" t="s">
        <v>710</v>
      </c>
      <c r="M141" s="954" t="s">
        <v>244</v>
      </c>
      <c r="N141" s="954" t="s">
        <v>233</v>
      </c>
      <c r="O141" s="1896"/>
      <c r="P141" s="2907"/>
      <c r="Q141" s="1896"/>
      <c r="R141" s="2480"/>
      <c r="S141" s="2480"/>
      <c r="T141" s="954" t="s">
        <v>711</v>
      </c>
      <c r="U141" s="185"/>
      <c r="V141" s="185"/>
      <c r="W141" s="185"/>
      <c r="X141" s="185"/>
      <c r="Y141" s="187"/>
      <c r="Z141" s="185"/>
      <c r="AA141" s="184"/>
      <c r="AB141" s="184"/>
      <c r="AC141" s="186"/>
      <c r="AD141" s="184"/>
      <c r="AE141" s="184"/>
      <c r="AF141" s="184"/>
    </row>
    <row r="142" spans="1:32" ht="56.25" x14ac:dyDescent="0.25">
      <c r="A142" s="2137"/>
      <c r="B142" s="1841"/>
      <c r="C142" s="1841"/>
      <c r="D142" s="1841"/>
      <c r="E142" s="1841"/>
      <c r="F142" s="1841"/>
      <c r="G142" s="1841"/>
      <c r="H142" s="1841"/>
      <c r="I142" s="2172"/>
      <c r="J142" s="1896"/>
      <c r="K142" s="2488"/>
      <c r="L142" s="954" t="s">
        <v>712</v>
      </c>
      <c r="M142" s="954" t="s">
        <v>244</v>
      </c>
      <c r="N142" s="954" t="s">
        <v>233</v>
      </c>
      <c r="O142" s="1896"/>
      <c r="P142" s="2907"/>
      <c r="Q142" s="1896"/>
      <c r="R142" s="2480"/>
      <c r="S142" s="2480"/>
      <c r="T142" s="954" t="s">
        <v>394</v>
      </c>
      <c r="U142" s="185"/>
      <c r="V142" s="185"/>
      <c r="W142" s="185"/>
      <c r="X142" s="185"/>
      <c r="Y142" s="187"/>
      <c r="Z142" s="185"/>
      <c r="AA142" s="186"/>
      <c r="AB142" s="186"/>
      <c r="AC142" s="186"/>
      <c r="AD142" s="186"/>
      <c r="AE142" s="184"/>
      <c r="AF142" s="184"/>
    </row>
    <row r="143" spans="1:32" ht="56.25" x14ac:dyDescent="0.25">
      <c r="A143" s="2137"/>
      <c r="B143" s="1841"/>
      <c r="C143" s="1841"/>
      <c r="D143" s="1841"/>
      <c r="E143" s="1841"/>
      <c r="F143" s="1841"/>
      <c r="G143" s="1841"/>
      <c r="H143" s="1841"/>
      <c r="I143" s="2172"/>
      <c r="J143" s="1896"/>
      <c r="K143" s="2488"/>
      <c r="L143" s="954" t="s">
        <v>713</v>
      </c>
      <c r="M143" s="954" t="s">
        <v>244</v>
      </c>
      <c r="N143" s="954" t="s">
        <v>233</v>
      </c>
      <c r="O143" s="1896"/>
      <c r="P143" s="2907"/>
      <c r="Q143" s="1896"/>
      <c r="R143" s="2480"/>
      <c r="S143" s="2480"/>
      <c r="T143" s="954" t="s">
        <v>390</v>
      </c>
      <c r="U143" s="185"/>
      <c r="V143" s="185"/>
      <c r="W143" s="185"/>
      <c r="X143" s="185"/>
      <c r="Y143" s="187"/>
      <c r="Z143" s="185"/>
      <c r="AA143" s="186"/>
      <c r="AB143" s="186"/>
      <c r="AC143" s="186"/>
      <c r="AD143" s="186"/>
      <c r="AE143" s="184"/>
      <c r="AF143" s="184"/>
    </row>
    <row r="144" spans="1:32" ht="37.5" x14ac:dyDescent="0.25">
      <c r="A144" s="2137"/>
      <c r="B144" s="1841"/>
      <c r="C144" s="1841"/>
      <c r="D144" s="1841"/>
      <c r="E144" s="1841"/>
      <c r="F144" s="1841"/>
      <c r="G144" s="1841"/>
      <c r="H144" s="1841"/>
      <c r="I144" s="2172"/>
      <c r="J144" s="1896"/>
      <c r="K144" s="2488"/>
      <c r="L144" s="954" t="s">
        <v>714</v>
      </c>
      <c r="M144" s="954" t="s">
        <v>244</v>
      </c>
      <c r="N144" s="954" t="s">
        <v>223</v>
      </c>
      <c r="O144" s="1896"/>
      <c r="P144" s="2907"/>
      <c r="Q144" s="1896"/>
      <c r="R144" s="2480"/>
      <c r="S144" s="2480"/>
      <c r="T144" s="954" t="s">
        <v>715</v>
      </c>
      <c r="U144" s="185"/>
      <c r="V144" s="185"/>
      <c r="W144" s="185"/>
      <c r="X144" s="185"/>
      <c r="Y144" s="187"/>
      <c r="Z144" s="185"/>
      <c r="AA144" s="186"/>
      <c r="AB144" s="186"/>
      <c r="AC144" s="186"/>
      <c r="AD144" s="186"/>
      <c r="AE144" s="184"/>
      <c r="AF144" s="184"/>
    </row>
    <row r="145" spans="1:32" ht="56.25" x14ac:dyDescent="0.25">
      <c r="A145" s="2137"/>
      <c r="B145" s="1841"/>
      <c r="C145" s="1841"/>
      <c r="D145" s="1841"/>
      <c r="E145" s="1841"/>
      <c r="F145" s="1841"/>
      <c r="G145" s="1841"/>
      <c r="H145" s="1841"/>
      <c r="I145" s="2172"/>
      <c r="J145" s="1896"/>
      <c r="K145" s="2488"/>
      <c r="L145" s="954" t="s">
        <v>716</v>
      </c>
      <c r="M145" s="954" t="s">
        <v>244</v>
      </c>
      <c r="N145" s="954" t="s">
        <v>233</v>
      </c>
      <c r="O145" s="1896"/>
      <c r="P145" s="2907"/>
      <c r="Q145" s="1896"/>
      <c r="R145" s="2480"/>
      <c r="S145" s="2480"/>
      <c r="T145" s="954" t="s">
        <v>715</v>
      </c>
      <c r="U145" s="185"/>
      <c r="V145" s="185"/>
      <c r="W145" s="185"/>
      <c r="X145" s="185"/>
      <c r="Y145" s="187"/>
      <c r="Z145" s="185"/>
      <c r="AA145" s="186"/>
      <c r="AB145" s="186"/>
      <c r="AC145" s="186"/>
      <c r="AD145" s="186"/>
      <c r="AE145" s="184"/>
      <c r="AF145" s="184"/>
    </row>
    <row r="146" spans="1:32" ht="75" x14ac:dyDescent="0.25">
      <c r="A146" s="2137"/>
      <c r="B146" s="1841"/>
      <c r="C146" s="1841"/>
      <c r="D146" s="1841"/>
      <c r="E146" s="1841"/>
      <c r="F146" s="1841"/>
      <c r="G146" s="1841"/>
      <c r="H146" s="1841"/>
      <c r="I146" s="2172"/>
      <c r="J146" s="1896"/>
      <c r="K146" s="2488"/>
      <c r="L146" s="954" t="s">
        <v>387</v>
      </c>
      <c r="M146" s="954" t="s">
        <v>244</v>
      </c>
      <c r="N146" s="954" t="s">
        <v>212</v>
      </c>
      <c r="O146" s="1896"/>
      <c r="P146" s="2907"/>
      <c r="Q146" s="1896"/>
      <c r="R146" s="2480"/>
      <c r="S146" s="2480"/>
      <c r="T146" s="954" t="s">
        <v>388</v>
      </c>
      <c r="U146" s="185"/>
      <c r="V146" s="185"/>
      <c r="W146" s="185"/>
      <c r="X146" s="185"/>
      <c r="Y146" s="187"/>
      <c r="Z146" s="185"/>
      <c r="AA146" s="186"/>
      <c r="AB146" s="186"/>
      <c r="AC146" s="186"/>
      <c r="AD146" s="186"/>
      <c r="AE146" s="184"/>
      <c r="AF146" s="184"/>
    </row>
    <row r="147" spans="1:32" ht="37.5" x14ac:dyDescent="0.25">
      <c r="A147" s="2137"/>
      <c r="B147" s="1841"/>
      <c r="C147" s="1841"/>
      <c r="D147" s="1841"/>
      <c r="E147" s="1841"/>
      <c r="F147" s="1841"/>
      <c r="G147" s="1841"/>
      <c r="H147" s="1841"/>
      <c r="I147" s="2172"/>
      <c r="J147" s="1896"/>
      <c r="K147" s="2488"/>
      <c r="L147" s="954" t="s">
        <v>717</v>
      </c>
      <c r="M147" s="954" t="s">
        <v>244</v>
      </c>
      <c r="N147" s="954" t="s">
        <v>241</v>
      </c>
      <c r="O147" s="1896"/>
      <c r="P147" s="2907"/>
      <c r="Q147" s="1896"/>
      <c r="R147" s="2480"/>
      <c r="S147" s="2480"/>
      <c r="T147" s="954" t="s">
        <v>388</v>
      </c>
      <c r="U147" s="185"/>
      <c r="V147" s="185"/>
      <c r="W147" s="185"/>
      <c r="X147" s="185"/>
      <c r="Y147" s="187"/>
      <c r="Z147" s="185"/>
      <c r="AA147" s="186"/>
      <c r="AB147" s="186"/>
      <c r="AC147" s="186"/>
      <c r="AD147" s="186"/>
      <c r="AE147" s="184"/>
      <c r="AF147" s="184"/>
    </row>
    <row r="148" spans="1:32" ht="37.5" x14ac:dyDescent="0.25">
      <c r="A148" s="2137"/>
      <c r="B148" s="1841"/>
      <c r="C148" s="1841"/>
      <c r="D148" s="1841"/>
      <c r="E148" s="1841"/>
      <c r="F148" s="1841"/>
      <c r="G148" s="1841"/>
      <c r="H148" s="1841"/>
      <c r="I148" s="2172"/>
      <c r="J148" s="1896"/>
      <c r="K148" s="2488"/>
      <c r="L148" s="954" t="s">
        <v>718</v>
      </c>
      <c r="M148" s="954" t="s">
        <v>244</v>
      </c>
      <c r="N148" s="954" t="s">
        <v>241</v>
      </c>
      <c r="O148" s="1896"/>
      <c r="P148" s="2907"/>
      <c r="Q148" s="1896"/>
      <c r="R148" s="2480"/>
      <c r="S148" s="2480"/>
      <c r="T148" s="954" t="s">
        <v>390</v>
      </c>
      <c r="U148" s="185"/>
      <c r="V148" s="185"/>
      <c r="W148" s="185"/>
      <c r="X148" s="185"/>
      <c r="Y148" s="187"/>
      <c r="Z148" s="185"/>
      <c r="AA148" s="186"/>
      <c r="AB148" s="186"/>
      <c r="AC148" s="186"/>
      <c r="AD148" s="186"/>
      <c r="AE148" s="184"/>
      <c r="AF148" s="184"/>
    </row>
    <row r="149" spans="1:32" ht="37.5" x14ac:dyDescent="0.25">
      <c r="A149" s="2137"/>
      <c r="B149" s="1841"/>
      <c r="C149" s="1841"/>
      <c r="D149" s="1841"/>
      <c r="E149" s="1841"/>
      <c r="F149" s="1841"/>
      <c r="G149" s="1841"/>
      <c r="H149" s="1841"/>
      <c r="I149" s="2172"/>
      <c r="J149" s="1896"/>
      <c r="K149" s="2488"/>
      <c r="L149" s="954" t="s">
        <v>719</v>
      </c>
      <c r="M149" s="954" t="s">
        <v>244</v>
      </c>
      <c r="N149" s="954" t="s">
        <v>237</v>
      </c>
      <c r="O149" s="1896"/>
      <c r="P149" s="2907"/>
      <c r="Q149" s="1896"/>
      <c r="R149" s="2480"/>
      <c r="S149" s="2480"/>
      <c r="T149" s="954" t="s">
        <v>394</v>
      </c>
      <c r="U149" s="185"/>
      <c r="V149" s="185"/>
      <c r="W149" s="185"/>
      <c r="X149" s="185"/>
      <c r="Y149" s="187"/>
      <c r="Z149" s="185"/>
      <c r="AA149" s="186"/>
      <c r="AB149" s="186"/>
      <c r="AC149" s="186"/>
      <c r="AD149" s="186"/>
      <c r="AE149" s="184"/>
      <c r="AF149" s="184"/>
    </row>
    <row r="150" spans="1:32" ht="37.5" x14ac:dyDescent="0.25">
      <c r="A150" s="2137"/>
      <c r="B150" s="1841"/>
      <c r="C150" s="1841"/>
      <c r="D150" s="1841"/>
      <c r="E150" s="1841"/>
      <c r="F150" s="1841"/>
      <c r="G150" s="1841"/>
      <c r="H150" s="1841"/>
      <c r="I150" s="2172"/>
      <c r="J150" s="1896"/>
      <c r="K150" s="2488"/>
      <c r="L150" s="954" t="s">
        <v>720</v>
      </c>
      <c r="M150" s="954" t="s">
        <v>244</v>
      </c>
      <c r="N150" s="954" t="s">
        <v>218</v>
      </c>
      <c r="O150" s="1896"/>
      <c r="P150" s="2907"/>
      <c r="Q150" s="1896"/>
      <c r="R150" s="2480"/>
      <c r="S150" s="2480"/>
      <c r="T150" s="954" t="s">
        <v>394</v>
      </c>
      <c r="U150" s="185"/>
      <c r="V150" s="185"/>
      <c r="W150" s="185"/>
      <c r="X150" s="185"/>
      <c r="Y150" s="187"/>
      <c r="Z150" s="185"/>
      <c r="AA150" s="186"/>
      <c r="AB150" s="186"/>
      <c r="AC150" s="186"/>
      <c r="AD150" s="186"/>
      <c r="AE150" s="184"/>
      <c r="AF150" s="184"/>
    </row>
    <row r="151" spans="1:32" ht="37.5" x14ac:dyDescent="0.25">
      <c r="A151" s="2137"/>
      <c r="B151" s="1841"/>
      <c r="C151" s="1841"/>
      <c r="D151" s="1841"/>
      <c r="E151" s="1841"/>
      <c r="F151" s="1841"/>
      <c r="G151" s="1841"/>
      <c r="H151" s="1841"/>
      <c r="I151" s="2172"/>
      <c r="J151" s="1896"/>
      <c r="K151" s="2488"/>
      <c r="L151" s="954" t="s">
        <v>721</v>
      </c>
      <c r="M151" s="954" t="s">
        <v>244</v>
      </c>
      <c r="N151" s="954" t="s">
        <v>237</v>
      </c>
      <c r="O151" s="1896"/>
      <c r="P151" s="2907"/>
      <c r="Q151" s="1896"/>
      <c r="R151" s="2480"/>
      <c r="S151" s="2480"/>
      <c r="T151" s="954" t="s">
        <v>397</v>
      </c>
      <c r="U151" s="185"/>
      <c r="V151" s="185"/>
      <c r="W151" s="185"/>
      <c r="X151" s="185"/>
      <c r="Y151" s="187"/>
      <c r="Z151" s="185"/>
      <c r="AA151" s="186"/>
      <c r="AB151" s="186"/>
      <c r="AC151" s="186"/>
      <c r="AD151" s="186"/>
      <c r="AE151" s="184"/>
      <c r="AF151" s="184"/>
    </row>
    <row r="152" spans="1:32" ht="38.25" thickBot="1" x14ac:dyDescent="0.3">
      <c r="A152" s="2137"/>
      <c r="B152" s="2139"/>
      <c r="C152" s="2139"/>
      <c r="D152" s="2139"/>
      <c r="E152" s="2139"/>
      <c r="F152" s="1841"/>
      <c r="G152" s="2139"/>
      <c r="H152" s="2139"/>
      <c r="I152" s="2172"/>
      <c r="J152" s="1896"/>
      <c r="K152" s="2488"/>
      <c r="L152" s="954" t="s">
        <v>722</v>
      </c>
      <c r="M152" s="955" t="s">
        <v>244</v>
      </c>
      <c r="N152" s="954" t="s">
        <v>237</v>
      </c>
      <c r="O152" s="1896"/>
      <c r="P152" s="2907"/>
      <c r="Q152" s="1896"/>
      <c r="R152" s="2480"/>
      <c r="S152" s="2480"/>
      <c r="T152" s="954" t="s">
        <v>399</v>
      </c>
      <c r="U152" s="185"/>
      <c r="V152" s="185"/>
      <c r="W152" s="185"/>
      <c r="X152" s="185"/>
      <c r="Y152" s="187"/>
      <c r="Z152" s="185"/>
      <c r="AA152" s="186"/>
      <c r="AB152" s="186"/>
      <c r="AC152" s="186"/>
      <c r="AD152" s="186"/>
      <c r="AE152" s="184"/>
      <c r="AF152" s="184"/>
    </row>
    <row r="153" spans="1:32" ht="56.25" x14ac:dyDescent="0.25">
      <c r="A153" s="2338">
        <v>12</v>
      </c>
      <c r="B153" s="2140" t="s">
        <v>61</v>
      </c>
      <c r="C153" s="2140" t="s">
        <v>64</v>
      </c>
      <c r="D153" s="2140" t="s">
        <v>70</v>
      </c>
      <c r="E153" s="2140" t="s">
        <v>87</v>
      </c>
      <c r="F153" s="2140" t="s">
        <v>56</v>
      </c>
      <c r="G153" s="2140" t="s">
        <v>121</v>
      </c>
      <c r="H153" s="2140" t="s">
        <v>118</v>
      </c>
      <c r="I153" s="2332" t="s">
        <v>422</v>
      </c>
      <c r="J153" s="1830" t="s">
        <v>423</v>
      </c>
      <c r="K153" s="2477" t="s">
        <v>48</v>
      </c>
      <c r="L153" s="352" t="s">
        <v>709</v>
      </c>
      <c r="M153" s="352" t="s">
        <v>244</v>
      </c>
      <c r="N153" s="352" t="s">
        <v>237</v>
      </c>
      <c r="O153" s="1830" t="s">
        <v>213</v>
      </c>
      <c r="P153" s="2909">
        <v>100006109.91</v>
      </c>
      <c r="Q153" s="1830" t="s">
        <v>265</v>
      </c>
      <c r="R153" s="2481">
        <v>0.9</v>
      </c>
      <c r="S153" s="2481">
        <v>0.63500000000000001</v>
      </c>
      <c r="T153" s="352" t="s">
        <v>390</v>
      </c>
      <c r="U153" s="181"/>
      <c r="V153" s="181"/>
      <c r="W153" s="181"/>
      <c r="X153" s="181"/>
      <c r="Y153" s="181"/>
      <c r="Z153" s="195"/>
      <c r="AA153" s="181"/>
      <c r="AB153" s="181"/>
      <c r="AC153" s="181"/>
      <c r="AD153" s="195"/>
      <c r="AE153" s="195"/>
      <c r="AF153" s="195"/>
    </row>
    <row r="154" spans="1:32" ht="56.25" x14ac:dyDescent="0.25">
      <c r="A154" s="2339"/>
      <c r="B154" s="2141"/>
      <c r="C154" s="2141"/>
      <c r="D154" s="2141"/>
      <c r="E154" s="2141"/>
      <c r="F154" s="2141"/>
      <c r="G154" s="2141"/>
      <c r="H154" s="2141"/>
      <c r="I154" s="2333"/>
      <c r="J154" s="1832"/>
      <c r="K154" s="2478"/>
      <c r="L154" s="353" t="s">
        <v>710</v>
      </c>
      <c r="M154" s="353" t="s">
        <v>244</v>
      </c>
      <c r="N154" s="353" t="s">
        <v>233</v>
      </c>
      <c r="O154" s="1832"/>
      <c r="P154" s="2910"/>
      <c r="Q154" s="1832"/>
      <c r="R154" s="2482"/>
      <c r="S154" s="2482"/>
      <c r="T154" s="353" t="s">
        <v>711</v>
      </c>
      <c r="U154" s="185"/>
      <c r="V154" s="185"/>
      <c r="W154" s="185"/>
      <c r="X154" s="185"/>
      <c r="Y154" s="187"/>
      <c r="Z154" s="185"/>
      <c r="AA154" s="185"/>
      <c r="AB154" s="185"/>
      <c r="AC154" s="187"/>
      <c r="AD154" s="185"/>
      <c r="AE154" s="185"/>
      <c r="AF154" s="185"/>
    </row>
    <row r="155" spans="1:32" ht="56.25" x14ac:dyDescent="0.25">
      <c r="A155" s="2339"/>
      <c r="B155" s="2141"/>
      <c r="C155" s="2141"/>
      <c r="D155" s="2141"/>
      <c r="E155" s="2141"/>
      <c r="F155" s="2141"/>
      <c r="G155" s="2141"/>
      <c r="H155" s="2141"/>
      <c r="I155" s="2333"/>
      <c r="J155" s="1832"/>
      <c r="K155" s="2478"/>
      <c r="L155" s="353" t="s">
        <v>712</v>
      </c>
      <c r="M155" s="353" t="s">
        <v>244</v>
      </c>
      <c r="N155" s="353" t="s">
        <v>233</v>
      </c>
      <c r="O155" s="1832"/>
      <c r="P155" s="2910"/>
      <c r="Q155" s="1832"/>
      <c r="R155" s="2482"/>
      <c r="S155" s="2482"/>
      <c r="T155" s="353" t="s">
        <v>394</v>
      </c>
      <c r="U155" s="185"/>
      <c r="V155" s="185"/>
      <c r="W155" s="185"/>
      <c r="X155" s="185"/>
      <c r="Y155" s="187"/>
      <c r="Z155" s="185"/>
      <c r="AA155" s="187"/>
      <c r="AB155" s="187"/>
      <c r="AC155" s="187"/>
      <c r="AD155" s="187"/>
      <c r="AE155" s="185"/>
      <c r="AF155" s="185"/>
    </row>
    <row r="156" spans="1:32" ht="56.25" x14ac:dyDescent="0.25">
      <c r="A156" s="2339"/>
      <c r="B156" s="2141"/>
      <c r="C156" s="2141"/>
      <c r="D156" s="2141"/>
      <c r="E156" s="2141"/>
      <c r="F156" s="2141"/>
      <c r="G156" s="2141"/>
      <c r="H156" s="2141"/>
      <c r="I156" s="2333"/>
      <c r="J156" s="1832"/>
      <c r="K156" s="2478"/>
      <c r="L156" s="353" t="s">
        <v>713</v>
      </c>
      <c r="M156" s="353" t="s">
        <v>244</v>
      </c>
      <c r="N156" s="353" t="s">
        <v>233</v>
      </c>
      <c r="O156" s="1832"/>
      <c r="P156" s="2910"/>
      <c r="Q156" s="1832"/>
      <c r="R156" s="2482"/>
      <c r="S156" s="2482"/>
      <c r="T156" s="353" t="s">
        <v>390</v>
      </c>
      <c r="U156" s="185"/>
      <c r="V156" s="185"/>
      <c r="W156" s="185"/>
      <c r="X156" s="185"/>
      <c r="Y156" s="187"/>
      <c r="Z156" s="185"/>
      <c r="AA156" s="187"/>
      <c r="AB156" s="187"/>
      <c r="AC156" s="187"/>
      <c r="AD156" s="187"/>
      <c r="AE156" s="185"/>
      <c r="AF156" s="185"/>
    </row>
    <row r="157" spans="1:32" ht="37.5" x14ac:dyDescent="0.25">
      <c r="A157" s="2339"/>
      <c r="B157" s="2141"/>
      <c r="C157" s="2141"/>
      <c r="D157" s="2141"/>
      <c r="E157" s="2141"/>
      <c r="F157" s="2141"/>
      <c r="G157" s="2141"/>
      <c r="H157" s="2141"/>
      <c r="I157" s="2333"/>
      <c r="J157" s="1832"/>
      <c r="K157" s="2478"/>
      <c r="L157" s="353" t="s">
        <v>714</v>
      </c>
      <c r="M157" s="353" t="s">
        <v>244</v>
      </c>
      <c r="N157" s="353" t="s">
        <v>223</v>
      </c>
      <c r="O157" s="1832"/>
      <c r="P157" s="2910"/>
      <c r="Q157" s="1832"/>
      <c r="R157" s="2482"/>
      <c r="S157" s="2482"/>
      <c r="T157" s="353" t="s">
        <v>715</v>
      </c>
      <c r="U157" s="185"/>
      <c r="V157" s="185"/>
      <c r="W157" s="185"/>
      <c r="X157" s="185"/>
      <c r="Y157" s="187"/>
      <c r="Z157" s="185"/>
      <c r="AA157" s="187"/>
      <c r="AB157" s="187"/>
      <c r="AC157" s="187"/>
      <c r="AD157" s="187"/>
      <c r="AE157" s="185"/>
      <c r="AF157" s="185"/>
    </row>
    <row r="158" spans="1:32" ht="56.25" x14ac:dyDescent="0.25">
      <c r="A158" s="2339"/>
      <c r="B158" s="2141"/>
      <c r="C158" s="2141"/>
      <c r="D158" s="2141"/>
      <c r="E158" s="2141"/>
      <c r="F158" s="2141"/>
      <c r="G158" s="2141"/>
      <c r="H158" s="2141"/>
      <c r="I158" s="2333"/>
      <c r="J158" s="1832"/>
      <c r="K158" s="2478"/>
      <c r="L158" s="353" t="s">
        <v>716</v>
      </c>
      <c r="M158" s="353" t="s">
        <v>244</v>
      </c>
      <c r="N158" s="353" t="s">
        <v>233</v>
      </c>
      <c r="O158" s="1832"/>
      <c r="P158" s="2910"/>
      <c r="Q158" s="1832"/>
      <c r="R158" s="2482"/>
      <c r="S158" s="2482"/>
      <c r="T158" s="353" t="s">
        <v>715</v>
      </c>
      <c r="U158" s="185"/>
      <c r="V158" s="185"/>
      <c r="W158" s="185"/>
      <c r="X158" s="185"/>
      <c r="Y158" s="187"/>
      <c r="Z158" s="185"/>
      <c r="AA158" s="187"/>
      <c r="AB158" s="187"/>
      <c r="AC158" s="187"/>
      <c r="AD158" s="187"/>
      <c r="AE158" s="185"/>
      <c r="AF158" s="185"/>
    </row>
    <row r="159" spans="1:32" ht="75" x14ac:dyDescent="0.25">
      <c r="A159" s="2339"/>
      <c r="B159" s="2141"/>
      <c r="C159" s="2141"/>
      <c r="D159" s="2141"/>
      <c r="E159" s="2141"/>
      <c r="F159" s="2141"/>
      <c r="G159" s="2141"/>
      <c r="H159" s="2141"/>
      <c r="I159" s="2333"/>
      <c r="J159" s="1832"/>
      <c r="K159" s="2478"/>
      <c r="L159" s="353" t="s">
        <v>387</v>
      </c>
      <c r="M159" s="353" t="s">
        <v>244</v>
      </c>
      <c r="N159" s="353" t="s">
        <v>212</v>
      </c>
      <c r="O159" s="1832"/>
      <c r="P159" s="2910"/>
      <c r="Q159" s="1832"/>
      <c r="R159" s="2482"/>
      <c r="S159" s="2482"/>
      <c r="T159" s="353" t="s">
        <v>388</v>
      </c>
      <c r="U159" s="185"/>
      <c r="V159" s="185"/>
      <c r="W159" s="185"/>
      <c r="X159" s="185"/>
      <c r="Y159" s="187"/>
      <c r="Z159" s="185"/>
      <c r="AA159" s="187"/>
      <c r="AB159" s="187"/>
      <c r="AC159" s="187"/>
      <c r="AD159" s="187"/>
      <c r="AE159" s="185"/>
      <c r="AF159" s="185"/>
    </row>
    <row r="160" spans="1:32" ht="37.5" x14ac:dyDescent="0.25">
      <c r="A160" s="2339"/>
      <c r="B160" s="2141"/>
      <c r="C160" s="2141"/>
      <c r="D160" s="2141"/>
      <c r="E160" s="2141"/>
      <c r="F160" s="2141"/>
      <c r="G160" s="2141"/>
      <c r="H160" s="2141"/>
      <c r="I160" s="2333"/>
      <c r="J160" s="1832"/>
      <c r="K160" s="2478"/>
      <c r="L160" s="353" t="s">
        <v>717</v>
      </c>
      <c r="M160" s="353" t="s">
        <v>244</v>
      </c>
      <c r="N160" s="353" t="s">
        <v>241</v>
      </c>
      <c r="O160" s="1832"/>
      <c r="P160" s="2910"/>
      <c r="Q160" s="1832"/>
      <c r="R160" s="2482"/>
      <c r="S160" s="2482"/>
      <c r="T160" s="353" t="s">
        <v>388</v>
      </c>
      <c r="U160" s="185"/>
      <c r="V160" s="185"/>
      <c r="W160" s="185"/>
      <c r="X160" s="185"/>
      <c r="Y160" s="187"/>
      <c r="Z160" s="185"/>
      <c r="AA160" s="187"/>
      <c r="AB160" s="187"/>
      <c r="AC160" s="187"/>
      <c r="AD160" s="187"/>
      <c r="AE160" s="185"/>
      <c r="AF160" s="185"/>
    </row>
    <row r="161" spans="1:32" ht="37.5" x14ac:dyDescent="0.25">
      <c r="A161" s="2339"/>
      <c r="B161" s="2141"/>
      <c r="C161" s="2141"/>
      <c r="D161" s="2141"/>
      <c r="E161" s="2141"/>
      <c r="F161" s="2141"/>
      <c r="G161" s="2141"/>
      <c r="H161" s="2141"/>
      <c r="I161" s="2333"/>
      <c r="J161" s="1832"/>
      <c r="K161" s="2478"/>
      <c r="L161" s="353" t="s">
        <v>718</v>
      </c>
      <c r="M161" s="353" t="s">
        <v>244</v>
      </c>
      <c r="N161" s="353" t="s">
        <v>241</v>
      </c>
      <c r="O161" s="1832"/>
      <c r="P161" s="2910"/>
      <c r="Q161" s="1832"/>
      <c r="R161" s="2482"/>
      <c r="S161" s="2482"/>
      <c r="T161" s="353" t="s">
        <v>390</v>
      </c>
      <c r="U161" s="185"/>
      <c r="V161" s="185"/>
      <c r="W161" s="185"/>
      <c r="X161" s="185"/>
      <c r="Y161" s="187"/>
      <c r="Z161" s="185"/>
      <c r="AA161" s="187"/>
      <c r="AB161" s="187"/>
      <c r="AC161" s="187"/>
      <c r="AD161" s="187"/>
      <c r="AE161" s="185"/>
      <c r="AF161" s="185"/>
    </row>
    <row r="162" spans="1:32" ht="37.5" x14ac:dyDescent="0.25">
      <c r="A162" s="2339"/>
      <c r="B162" s="2141"/>
      <c r="C162" s="2141"/>
      <c r="D162" s="2141"/>
      <c r="E162" s="2141"/>
      <c r="F162" s="2141"/>
      <c r="G162" s="2141"/>
      <c r="H162" s="2141"/>
      <c r="I162" s="2333"/>
      <c r="J162" s="1832"/>
      <c r="K162" s="2478"/>
      <c r="L162" s="353" t="s">
        <v>719</v>
      </c>
      <c r="M162" s="353" t="s">
        <v>244</v>
      </c>
      <c r="N162" s="353" t="s">
        <v>237</v>
      </c>
      <c r="O162" s="1832"/>
      <c r="P162" s="2910"/>
      <c r="Q162" s="1832"/>
      <c r="R162" s="2482"/>
      <c r="S162" s="2482"/>
      <c r="T162" s="353" t="s">
        <v>394</v>
      </c>
      <c r="U162" s="185"/>
      <c r="V162" s="185"/>
      <c r="W162" s="185"/>
      <c r="X162" s="185"/>
      <c r="Y162" s="187"/>
      <c r="Z162" s="185"/>
      <c r="AA162" s="187"/>
      <c r="AB162" s="187"/>
      <c r="AC162" s="187"/>
      <c r="AD162" s="187"/>
      <c r="AE162" s="185"/>
      <c r="AF162" s="185"/>
    </row>
    <row r="163" spans="1:32" ht="37.5" x14ac:dyDescent="0.25">
      <c r="A163" s="2339"/>
      <c r="B163" s="2141"/>
      <c r="C163" s="2141"/>
      <c r="D163" s="2141"/>
      <c r="E163" s="2141"/>
      <c r="F163" s="2141"/>
      <c r="G163" s="2141"/>
      <c r="H163" s="2141"/>
      <c r="I163" s="2333"/>
      <c r="J163" s="1832"/>
      <c r="K163" s="2478"/>
      <c r="L163" s="353" t="s">
        <v>720</v>
      </c>
      <c r="M163" s="353" t="s">
        <v>244</v>
      </c>
      <c r="N163" s="353" t="s">
        <v>218</v>
      </c>
      <c r="O163" s="1832"/>
      <c r="P163" s="2910"/>
      <c r="Q163" s="1832"/>
      <c r="R163" s="2482"/>
      <c r="S163" s="2482"/>
      <c r="T163" s="353" t="s">
        <v>394</v>
      </c>
      <c r="U163" s="185"/>
      <c r="V163" s="185"/>
      <c r="W163" s="185"/>
      <c r="X163" s="185"/>
      <c r="Y163" s="187"/>
      <c r="Z163" s="185"/>
      <c r="AA163" s="187"/>
      <c r="AB163" s="187"/>
      <c r="AC163" s="187"/>
      <c r="AD163" s="187"/>
      <c r="AE163" s="185"/>
      <c r="AF163" s="185"/>
    </row>
    <row r="164" spans="1:32" ht="37.5" x14ac:dyDescent="0.25">
      <c r="A164" s="2339"/>
      <c r="B164" s="2141"/>
      <c r="C164" s="2141"/>
      <c r="D164" s="2141"/>
      <c r="E164" s="2141"/>
      <c r="F164" s="2141"/>
      <c r="G164" s="2141"/>
      <c r="H164" s="2141"/>
      <c r="I164" s="2333"/>
      <c r="J164" s="1832"/>
      <c r="K164" s="2478"/>
      <c r="L164" s="353" t="s">
        <v>721</v>
      </c>
      <c r="M164" s="353" t="s">
        <v>244</v>
      </c>
      <c r="N164" s="353" t="s">
        <v>237</v>
      </c>
      <c r="O164" s="1832"/>
      <c r="P164" s="2910"/>
      <c r="Q164" s="1832"/>
      <c r="R164" s="2482"/>
      <c r="S164" s="2482"/>
      <c r="T164" s="353" t="s">
        <v>397</v>
      </c>
      <c r="U164" s="185"/>
      <c r="V164" s="185"/>
      <c r="W164" s="185"/>
      <c r="X164" s="185"/>
      <c r="Y164" s="187"/>
      <c r="Z164" s="185"/>
      <c r="AA164" s="187"/>
      <c r="AB164" s="187"/>
      <c r="AC164" s="187"/>
      <c r="AD164" s="187"/>
      <c r="AE164" s="185"/>
      <c r="AF164" s="185"/>
    </row>
    <row r="165" spans="1:32" ht="38.25" thickBot="1" x14ac:dyDescent="0.3">
      <c r="A165" s="2339"/>
      <c r="B165" s="2142"/>
      <c r="C165" s="2142"/>
      <c r="D165" s="2142"/>
      <c r="E165" s="2142"/>
      <c r="F165" s="2141"/>
      <c r="G165" s="2142"/>
      <c r="H165" s="2142"/>
      <c r="I165" s="2333"/>
      <c r="J165" s="1832"/>
      <c r="K165" s="2478"/>
      <c r="L165" s="353" t="s">
        <v>722</v>
      </c>
      <c r="M165" s="354" t="s">
        <v>244</v>
      </c>
      <c r="N165" s="353" t="s">
        <v>237</v>
      </c>
      <c r="O165" s="1832"/>
      <c r="P165" s="2910"/>
      <c r="Q165" s="1832"/>
      <c r="R165" s="2482"/>
      <c r="S165" s="2482"/>
      <c r="T165" s="353" t="s">
        <v>399</v>
      </c>
      <c r="U165" s="185"/>
      <c r="V165" s="185"/>
      <c r="W165" s="185"/>
      <c r="X165" s="185"/>
      <c r="Y165" s="187"/>
      <c r="Z165" s="185"/>
      <c r="AA165" s="187"/>
      <c r="AB165" s="187"/>
      <c r="AC165" s="187"/>
      <c r="AD165" s="187"/>
      <c r="AE165" s="185"/>
      <c r="AF165" s="185"/>
    </row>
    <row r="166" spans="1:32" ht="56.25" x14ac:dyDescent="0.25">
      <c r="A166" s="2136">
        <v>13</v>
      </c>
      <c r="B166" s="1840" t="s">
        <v>61</v>
      </c>
      <c r="C166" s="1840" t="s">
        <v>64</v>
      </c>
      <c r="D166" s="1840" t="s">
        <v>70</v>
      </c>
      <c r="E166" s="1840" t="s">
        <v>87</v>
      </c>
      <c r="F166" s="1840" t="s">
        <v>56</v>
      </c>
      <c r="G166" s="1840" t="s">
        <v>121</v>
      </c>
      <c r="H166" s="1840" t="s">
        <v>118</v>
      </c>
      <c r="I166" s="2170" t="s">
        <v>424</v>
      </c>
      <c r="J166" s="1895" t="s">
        <v>425</v>
      </c>
      <c r="K166" s="2487" t="s">
        <v>201</v>
      </c>
      <c r="L166" s="953" t="s">
        <v>709</v>
      </c>
      <c r="M166" s="953" t="s">
        <v>244</v>
      </c>
      <c r="N166" s="953" t="s">
        <v>237</v>
      </c>
      <c r="O166" s="1895" t="s">
        <v>213</v>
      </c>
      <c r="P166" s="2906">
        <v>108482016.90000001</v>
      </c>
      <c r="Q166" s="1895" t="s">
        <v>265</v>
      </c>
      <c r="R166" s="2479">
        <v>0.8</v>
      </c>
      <c r="S166" s="2479">
        <v>0.4768</v>
      </c>
      <c r="T166" s="953" t="s">
        <v>390</v>
      </c>
      <c r="U166" s="181"/>
      <c r="V166" s="181"/>
      <c r="W166" s="181"/>
      <c r="X166" s="181"/>
      <c r="Y166" s="181"/>
      <c r="Z166" s="195"/>
      <c r="AA166" s="181"/>
      <c r="AB166" s="181"/>
      <c r="AC166" s="181"/>
      <c r="AD166" s="195"/>
      <c r="AE166" s="195"/>
      <c r="AF166" s="195"/>
    </row>
    <row r="167" spans="1:32" ht="56.25" x14ac:dyDescent="0.25">
      <c r="A167" s="2137"/>
      <c r="B167" s="1841"/>
      <c r="C167" s="1841"/>
      <c r="D167" s="1841"/>
      <c r="E167" s="1841"/>
      <c r="F167" s="1841"/>
      <c r="G167" s="1841"/>
      <c r="H167" s="1841"/>
      <c r="I167" s="2172"/>
      <c r="J167" s="1896"/>
      <c r="K167" s="2488"/>
      <c r="L167" s="954" t="s">
        <v>710</v>
      </c>
      <c r="M167" s="954" t="s">
        <v>244</v>
      </c>
      <c r="N167" s="954" t="s">
        <v>233</v>
      </c>
      <c r="O167" s="1896"/>
      <c r="P167" s="2907"/>
      <c r="Q167" s="1896"/>
      <c r="R167" s="2480"/>
      <c r="S167" s="2480"/>
      <c r="T167" s="954" t="s">
        <v>711</v>
      </c>
      <c r="U167" s="185"/>
      <c r="V167" s="185"/>
      <c r="W167" s="185"/>
      <c r="X167" s="185"/>
      <c r="Y167" s="187"/>
      <c r="Z167" s="185"/>
      <c r="AA167" s="185"/>
      <c r="AB167" s="185"/>
      <c r="AC167" s="187"/>
      <c r="AD167" s="185"/>
      <c r="AE167" s="185"/>
      <c r="AF167" s="185"/>
    </row>
    <row r="168" spans="1:32" ht="56.25" x14ac:dyDescent="0.25">
      <c r="A168" s="2137"/>
      <c r="B168" s="1841"/>
      <c r="C168" s="1841"/>
      <c r="D168" s="1841"/>
      <c r="E168" s="1841"/>
      <c r="F168" s="1841"/>
      <c r="G168" s="1841"/>
      <c r="H168" s="1841"/>
      <c r="I168" s="2172"/>
      <c r="J168" s="1896"/>
      <c r="K168" s="2488"/>
      <c r="L168" s="954" t="s">
        <v>712</v>
      </c>
      <c r="M168" s="954" t="s">
        <v>244</v>
      </c>
      <c r="N168" s="954" t="s">
        <v>233</v>
      </c>
      <c r="O168" s="1896"/>
      <c r="P168" s="2907"/>
      <c r="Q168" s="1896"/>
      <c r="R168" s="2480"/>
      <c r="S168" s="2480"/>
      <c r="T168" s="954" t="s">
        <v>394</v>
      </c>
      <c r="U168" s="185"/>
      <c r="V168" s="185"/>
      <c r="W168" s="185"/>
      <c r="X168" s="185"/>
      <c r="Y168" s="187"/>
      <c r="Z168" s="185"/>
      <c r="AA168" s="187"/>
      <c r="AB168" s="187"/>
      <c r="AC168" s="187"/>
      <c r="AD168" s="187"/>
      <c r="AE168" s="185"/>
      <c r="AF168" s="185"/>
    </row>
    <row r="169" spans="1:32" ht="56.25" x14ac:dyDescent="0.25">
      <c r="A169" s="2137"/>
      <c r="B169" s="1841"/>
      <c r="C169" s="1841"/>
      <c r="D169" s="1841"/>
      <c r="E169" s="1841"/>
      <c r="F169" s="1841"/>
      <c r="G169" s="1841"/>
      <c r="H169" s="1841"/>
      <c r="I169" s="2172"/>
      <c r="J169" s="1896"/>
      <c r="K169" s="2488"/>
      <c r="L169" s="954" t="s">
        <v>713</v>
      </c>
      <c r="M169" s="954" t="s">
        <v>244</v>
      </c>
      <c r="N169" s="954" t="s">
        <v>233</v>
      </c>
      <c r="O169" s="1896"/>
      <c r="P169" s="2907"/>
      <c r="Q169" s="1896"/>
      <c r="R169" s="2480"/>
      <c r="S169" s="2480"/>
      <c r="T169" s="954" t="s">
        <v>390</v>
      </c>
      <c r="U169" s="185"/>
      <c r="V169" s="185"/>
      <c r="W169" s="185"/>
      <c r="X169" s="185"/>
      <c r="Y169" s="187"/>
      <c r="Z169" s="185"/>
      <c r="AA169" s="187"/>
      <c r="AB169" s="187"/>
      <c r="AC169" s="187"/>
      <c r="AD169" s="187"/>
      <c r="AE169" s="185"/>
      <c r="AF169" s="185"/>
    </row>
    <row r="170" spans="1:32" ht="37.5" x14ac:dyDescent="0.25">
      <c r="A170" s="2137"/>
      <c r="B170" s="1841"/>
      <c r="C170" s="1841"/>
      <c r="D170" s="1841"/>
      <c r="E170" s="1841"/>
      <c r="F170" s="1841"/>
      <c r="G170" s="1841"/>
      <c r="H170" s="1841"/>
      <c r="I170" s="2172"/>
      <c r="J170" s="1896"/>
      <c r="K170" s="2488"/>
      <c r="L170" s="954" t="s">
        <v>714</v>
      </c>
      <c r="M170" s="954" t="s">
        <v>244</v>
      </c>
      <c r="N170" s="954" t="s">
        <v>223</v>
      </c>
      <c r="O170" s="1896"/>
      <c r="P170" s="2907"/>
      <c r="Q170" s="1896"/>
      <c r="R170" s="2480"/>
      <c r="S170" s="2480"/>
      <c r="T170" s="954" t="s">
        <v>715</v>
      </c>
      <c r="U170" s="185"/>
      <c r="V170" s="185"/>
      <c r="W170" s="185"/>
      <c r="X170" s="185"/>
      <c r="Y170" s="187"/>
      <c r="Z170" s="185"/>
      <c r="AA170" s="187"/>
      <c r="AB170" s="187"/>
      <c r="AC170" s="187"/>
      <c r="AD170" s="187"/>
      <c r="AE170" s="185"/>
      <c r="AF170" s="185"/>
    </row>
    <row r="171" spans="1:32" ht="56.25" x14ac:dyDescent="0.25">
      <c r="A171" s="2137"/>
      <c r="B171" s="1841"/>
      <c r="C171" s="1841"/>
      <c r="D171" s="1841"/>
      <c r="E171" s="1841"/>
      <c r="F171" s="1841"/>
      <c r="G171" s="1841"/>
      <c r="H171" s="1841"/>
      <c r="I171" s="2172"/>
      <c r="J171" s="1896"/>
      <c r="K171" s="2488"/>
      <c r="L171" s="954" t="s">
        <v>716</v>
      </c>
      <c r="M171" s="954" t="s">
        <v>244</v>
      </c>
      <c r="N171" s="954" t="s">
        <v>233</v>
      </c>
      <c r="O171" s="1896"/>
      <c r="P171" s="2907"/>
      <c r="Q171" s="1896"/>
      <c r="R171" s="2480"/>
      <c r="S171" s="2480"/>
      <c r="T171" s="954" t="s">
        <v>715</v>
      </c>
      <c r="U171" s="185"/>
      <c r="V171" s="185"/>
      <c r="W171" s="185"/>
      <c r="X171" s="185"/>
      <c r="Y171" s="187"/>
      <c r="Z171" s="185"/>
      <c r="AA171" s="187"/>
      <c r="AB171" s="187"/>
      <c r="AC171" s="187"/>
      <c r="AD171" s="187"/>
      <c r="AE171" s="185"/>
      <c r="AF171" s="185"/>
    </row>
    <row r="172" spans="1:32" ht="75" x14ac:dyDescent="0.25">
      <c r="A172" s="2137"/>
      <c r="B172" s="1841"/>
      <c r="C172" s="1841"/>
      <c r="D172" s="1841"/>
      <c r="E172" s="1841"/>
      <c r="F172" s="1841"/>
      <c r="G172" s="1841"/>
      <c r="H172" s="1841"/>
      <c r="I172" s="2172"/>
      <c r="J172" s="1896"/>
      <c r="K172" s="2488"/>
      <c r="L172" s="954" t="s">
        <v>387</v>
      </c>
      <c r="M172" s="954" t="s">
        <v>244</v>
      </c>
      <c r="N172" s="954" t="s">
        <v>212</v>
      </c>
      <c r="O172" s="1896"/>
      <c r="P172" s="2907"/>
      <c r="Q172" s="1896"/>
      <c r="R172" s="2480"/>
      <c r="S172" s="2480"/>
      <c r="T172" s="954" t="s">
        <v>388</v>
      </c>
      <c r="U172" s="185"/>
      <c r="V172" s="185"/>
      <c r="W172" s="185"/>
      <c r="X172" s="185"/>
      <c r="Y172" s="187"/>
      <c r="Z172" s="185"/>
      <c r="AA172" s="187"/>
      <c r="AB172" s="187"/>
      <c r="AC172" s="187"/>
      <c r="AD172" s="187"/>
      <c r="AE172" s="185"/>
      <c r="AF172" s="185"/>
    </row>
    <row r="173" spans="1:32" ht="37.5" x14ac:dyDescent="0.25">
      <c r="A173" s="2137"/>
      <c r="B173" s="1841"/>
      <c r="C173" s="1841"/>
      <c r="D173" s="1841"/>
      <c r="E173" s="1841"/>
      <c r="F173" s="1841"/>
      <c r="G173" s="1841"/>
      <c r="H173" s="1841"/>
      <c r="I173" s="2172"/>
      <c r="J173" s="1896"/>
      <c r="K173" s="2488"/>
      <c r="L173" s="954" t="s">
        <v>717</v>
      </c>
      <c r="M173" s="954" t="s">
        <v>244</v>
      </c>
      <c r="N173" s="954" t="s">
        <v>241</v>
      </c>
      <c r="O173" s="1896"/>
      <c r="P173" s="2907"/>
      <c r="Q173" s="1896"/>
      <c r="R173" s="2480"/>
      <c r="S173" s="2480"/>
      <c r="T173" s="954" t="s">
        <v>388</v>
      </c>
      <c r="U173" s="185"/>
      <c r="V173" s="185"/>
      <c r="W173" s="185"/>
      <c r="X173" s="185"/>
      <c r="Y173" s="187"/>
      <c r="Z173" s="185"/>
      <c r="AA173" s="187"/>
      <c r="AB173" s="187"/>
      <c r="AC173" s="187"/>
      <c r="AD173" s="187"/>
      <c r="AE173" s="185"/>
      <c r="AF173" s="185"/>
    </row>
    <row r="174" spans="1:32" ht="37.5" x14ac:dyDescent="0.25">
      <c r="A174" s="2137"/>
      <c r="B174" s="1841"/>
      <c r="C174" s="1841"/>
      <c r="D174" s="1841"/>
      <c r="E174" s="1841"/>
      <c r="F174" s="1841"/>
      <c r="G174" s="1841"/>
      <c r="H174" s="1841"/>
      <c r="I174" s="2172"/>
      <c r="J174" s="1896"/>
      <c r="K174" s="2488"/>
      <c r="L174" s="954" t="s">
        <v>718</v>
      </c>
      <c r="M174" s="954" t="s">
        <v>244</v>
      </c>
      <c r="N174" s="954" t="s">
        <v>241</v>
      </c>
      <c r="O174" s="1896"/>
      <c r="P174" s="2907"/>
      <c r="Q174" s="1896"/>
      <c r="R174" s="2480"/>
      <c r="S174" s="2480"/>
      <c r="T174" s="954" t="s">
        <v>390</v>
      </c>
      <c r="U174" s="185"/>
      <c r="V174" s="185"/>
      <c r="W174" s="185"/>
      <c r="X174" s="185"/>
      <c r="Y174" s="187"/>
      <c r="Z174" s="185"/>
      <c r="AA174" s="187"/>
      <c r="AB174" s="187"/>
      <c r="AC174" s="187"/>
      <c r="AD174" s="187"/>
      <c r="AE174" s="185"/>
      <c r="AF174" s="185"/>
    </row>
    <row r="175" spans="1:32" ht="37.5" x14ac:dyDescent="0.25">
      <c r="A175" s="2137"/>
      <c r="B175" s="1841"/>
      <c r="C175" s="1841"/>
      <c r="D175" s="1841"/>
      <c r="E175" s="1841"/>
      <c r="F175" s="1841"/>
      <c r="G175" s="1841"/>
      <c r="H175" s="1841"/>
      <c r="I175" s="2172"/>
      <c r="J175" s="1896"/>
      <c r="K175" s="2488"/>
      <c r="L175" s="954" t="s">
        <v>719</v>
      </c>
      <c r="M175" s="954" t="s">
        <v>244</v>
      </c>
      <c r="N175" s="954" t="s">
        <v>237</v>
      </c>
      <c r="O175" s="1896"/>
      <c r="P175" s="2907"/>
      <c r="Q175" s="1896"/>
      <c r="R175" s="2480"/>
      <c r="S175" s="2480"/>
      <c r="T175" s="954" t="s">
        <v>394</v>
      </c>
      <c r="U175" s="185"/>
      <c r="V175" s="185"/>
      <c r="W175" s="185"/>
      <c r="X175" s="185"/>
      <c r="Y175" s="187"/>
      <c r="Z175" s="185"/>
      <c r="AA175" s="187"/>
      <c r="AB175" s="187"/>
      <c r="AC175" s="187"/>
      <c r="AD175" s="187"/>
      <c r="AE175" s="185"/>
      <c r="AF175" s="185"/>
    </row>
    <row r="176" spans="1:32" ht="37.5" x14ac:dyDescent="0.25">
      <c r="A176" s="2137"/>
      <c r="B176" s="1841"/>
      <c r="C176" s="1841"/>
      <c r="D176" s="1841"/>
      <c r="E176" s="1841"/>
      <c r="F176" s="1841"/>
      <c r="G176" s="1841"/>
      <c r="H176" s="1841"/>
      <c r="I176" s="2172"/>
      <c r="J176" s="1896"/>
      <c r="K176" s="2488"/>
      <c r="L176" s="954" t="s">
        <v>720</v>
      </c>
      <c r="M176" s="954" t="s">
        <v>244</v>
      </c>
      <c r="N176" s="954" t="s">
        <v>218</v>
      </c>
      <c r="O176" s="1896"/>
      <c r="P176" s="2907"/>
      <c r="Q176" s="1896"/>
      <c r="R176" s="2480"/>
      <c r="S176" s="2480"/>
      <c r="T176" s="954" t="s">
        <v>394</v>
      </c>
      <c r="U176" s="185"/>
      <c r="V176" s="185"/>
      <c r="W176" s="185"/>
      <c r="X176" s="185"/>
      <c r="Y176" s="187"/>
      <c r="Z176" s="185"/>
      <c r="AA176" s="187"/>
      <c r="AB176" s="187"/>
      <c r="AC176" s="187"/>
      <c r="AD176" s="187"/>
      <c r="AE176" s="185"/>
      <c r="AF176" s="185"/>
    </row>
    <row r="177" spans="1:32" ht="37.5" x14ac:dyDescent="0.25">
      <c r="A177" s="2137"/>
      <c r="B177" s="1841"/>
      <c r="C177" s="1841"/>
      <c r="D177" s="1841"/>
      <c r="E177" s="1841"/>
      <c r="F177" s="1841"/>
      <c r="G177" s="1841"/>
      <c r="H177" s="1841"/>
      <c r="I177" s="2172"/>
      <c r="J177" s="1896"/>
      <c r="K177" s="2488"/>
      <c r="L177" s="954" t="s">
        <v>721</v>
      </c>
      <c r="M177" s="954" t="s">
        <v>244</v>
      </c>
      <c r="N177" s="954" t="s">
        <v>237</v>
      </c>
      <c r="O177" s="1896"/>
      <c r="P177" s="2907"/>
      <c r="Q177" s="1896"/>
      <c r="R177" s="2480"/>
      <c r="S177" s="2480"/>
      <c r="T177" s="954" t="s">
        <v>397</v>
      </c>
      <c r="U177" s="185"/>
      <c r="V177" s="185"/>
      <c r="W177" s="185"/>
      <c r="X177" s="185"/>
      <c r="Y177" s="187"/>
      <c r="Z177" s="185"/>
      <c r="AA177" s="187"/>
      <c r="AB177" s="187"/>
      <c r="AC177" s="187"/>
      <c r="AD177" s="187"/>
      <c r="AE177" s="185"/>
      <c r="AF177" s="185"/>
    </row>
    <row r="178" spans="1:32" ht="38.25" thickBot="1" x14ac:dyDescent="0.3">
      <c r="A178" s="2137"/>
      <c r="B178" s="2139"/>
      <c r="C178" s="2139"/>
      <c r="D178" s="2139"/>
      <c r="E178" s="2139"/>
      <c r="F178" s="1841"/>
      <c r="G178" s="2139"/>
      <c r="H178" s="2139"/>
      <c r="I178" s="2172"/>
      <c r="J178" s="1896"/>
      <c r="K178" s="2488"/>
      <c r="L178" s="954" t="s">
        <v>722</v>
      </c>
      <c r="M178" s="955" t="s">
        <v>244</v>
      </c>
      <c r="N178" s="954" t="s">
        <v>237</v>
      </c>
      <c r="O178" s="1896"/>
      <c r="P178" s="2907"/>
      <c r="Q178" s="1896"/>
      <c r="R178" s="2480"/>
      <c r="S178" s="2480"/>
      <c r="T178" s="954" t="s">
        <v>399</v>
      </c>
      <c r="U178" s="185"/>
      <c r="V178" s="185"/>
      <c r="W178" s="185"/>
      <c r="X178" s="185"/>
      <c r="Y178" s="187"/>
      <c r="Z178" s="185"/>
      <c r="AA178" s="187"/>
      <c r="AB178" s="187"/>
      <c r="AC178" s="187"/>
      <c r="AD178" s="187"/>
      <c r="AE178" s="185"/>
      <c r="AF178" s="185"/>
    </row>
    <row r="179" spans="1:32" ht="56.25" x14ac:dyDescent="0.25">
      <c r="A179" s="2338">
        <v>14</v>
      </c>
      <c r="B179" s="2140" t="s">
        <v>61</v>
      </c>
      <c r="C179" s="2140" t="s">
        <v>64</v>
      </c>
      <c r="D179" s="2140" t="s">
        <v>70</v>
      </c>
      <c r="E179" s="2140" t="s">
        <v>87</v>
      </c>
      <c r="F179" s="2140" t="s">
        <v>56</v>
      </c>
      <c r="G179" s="2140" t="s">
        <v>121</v>
      </c>
      <c r="H179" s="2140" t="s">
        <v>118</v>
      </c>
      <c r="I179" s="2332" t="s">
        <v>426</v>
      </c>
      <c r="J179" s="1830" t="s">
        <v>427</v>
      </c>
      <c r="K179" s="2477" t="s">
        <v>48</v>
      </c>
      <c r="L179" s="352" t="s">
        <v>709</v>
      </c>
      <c r="M179" s="352" t="s">
        <v>244</v>
      </c>
      <c r="N179" s="352" t="s">
        <v>237</v>
      </c>
      <c r="O179" s="1830" t="s">
        <v>213</v>
      </c>
      <c r="P179" s="2909">
        <v>191940948.91</v>
      </c>
      <c r="Q179" s="1830" t="s">
        <v>265</v>
      </c>
      <c r="R179" s="2481">
        <v>0.7</v>
      </c>
      <c r="S179" s="2481">
        <v>0.05</v>
      </c>
      <c r="T179" s="352" t="s">
        <v>390</v>
      </c>
      <c r="U179" s="181"/>
      <c r="V179" s="181"/>
      <c r="W179" s="181"/>
      <c r="X179" s="181"/>
      <c r="Y179" s="181"/>
      <c r="Z179" s="195"/>
      <c r="AA179" s="181"/>
      <c r="AB179" s="181"/>
      <c r="AC179" s="181"/>
      <c r="AD179" s="195"/>
      <c r="AE179" s="195"/>
      <c r="AF179" s="195"/>
    </row>
    <row r="180" spans="1:32" ht="56.25" x14ac:dyDescent="0.25">
      <c r="A180" s="2339"/>
      <c r="B180" s="2141"/>
      <c r="C180" s="2141"/>
      <c r="D180" s="2141"/>
      <c r="E180" s="2141"/>
      <c r="F180" s="2141"/>
      <c r="G180" s="2141"/>
      <c r="H180" s="2141"/>
      <c r="I180" s="2333"/>
      <c r="J180" s="1832"/>
      <c r="K180" s="2478"/>
      <c r="L180" s="353" t="s">
        <v>710</v>
      </c>
      <c r="M180" s="353" t="s">
        <v>244</v>
      </c>
      <c r="N180" s="353" t="s">
        <v>233</v>
      </c>
      <c r="O180" s="1832"/>
      <c r="P180" s="2910"/>
      <c r="Q180" s="1832"/>
      <c r="R180" s="2482"/>
      <c r="S180" s="2482"/>
      <c r="T180" s="353" t="s">
        <v>711</v>
      </c>
      <c r="U180" s="185"/>
      <c r="V180" s="185"/>
      <c r="W180" s="185"/>
      <c r="X180" s="185"/>
      <c r="Y180" s="187"/>
      <c r="Z180" s="185"/>
      <c r="AA180" s="185"/>
      <c r="AB180" s="185"/>
      <c r="AC180" s="187"/>
      <c r="AD180" s="185"/>
      <c r="AE180" s="185"/>
      <c r="AF180" s="185"/>
    </row>
    <row r="181" spans="1:32" ht="56.25" x14ac:dyDescent="0.25">
      <c r="A181" s="2339"/>
      <c r="B181" s="2141"/>
      <c r="C181" s="2141"/>
      <c r="D181" s="2141"/>
      <c r="E181" s="2141"/>
      <c r="F181" s="2141"/>
      <c r="G181" s="2141"/>
      <c r="H181" s="2141"/>
      <c r="I181" s="2333"/>
      <c r="J181" s="1832"/>
      <c r="K181" s="2478"/>
      <c r="L181" s="353" t="s">
        <v>712</v>
      </c>
      <c r="M181" s="353" t="s">
        <v>244</v>
      </c>
      <c r="N181" s="353" t="s">
        <v>233</v>
      </c>
      <c r="O181" s="1832"/>
      <c r="P181" s="2910"/>
      <c r="Q181" s="1832"/>
      <c r="R181" s="2482"/>
      <c r="S181" s="2482"/>
      <c r="T181" s="353" t="s">
        <v>394</v>
      </c>
      <c r="U181" s="185"/>
      <c r="V181" s="185"/>
      <c r="W181" s="185"/>
      <c r="X181" s="185"/>
      <c r="Y181" s="187"/>
      <c r="Z181" s="185"/>
      <c r="AA181" s="187"/>
      <c r="AB181" s="187"/>
      <c r="AC181" s="187"/>
      <c r="AD181" s="187"/>
      <c r="AE181" s="185"/>
      <c r="AF181" s="185"/>
    </row>
    <row r="182" spans="1:32" ht="56.25" x14ac:dyDescent="0.25">
      <c r="A182" s="2339"/>
      <c r="B182" s="2141"/>
      <c r="C182" s="2141"/>
      <c r="D182" s="2141"/>
      <c r="E182" s="2141"/>
      <c r="F182" s="2141"/>
      <c r="G182" s="2141"/>
      <c r="H182" s="2141"/>
      <c r="I182" s="2333"/>
      <c r="J182" s="1832"/>
      <c r="K182" s="2478"/>
      <c r="L182" s="353" t="s">
        <v>713</v>
      </c>
      <c r="M182" s="353" t="s">
        <v>244</v>
      </c>
      <c r="N182" s="353" t="s">
        <v>233</v>
      </c>
      <c r="O182" s="1832"/>
      <c r="P182" s="2910"/>
      <c r="Q182" s="1832"/>
      <c r="R182" s="2482"/>
      <c r="S182" s="2482"/>
      <c r="T182" s="353" t="s">
        <v>390</v>
      </c>
      <c r="U182" s="185"/>
      <c r="V182" s="185"/>
      <c r="W182" s="185"/>
      <c r="X182" s="185"/>
      <c r="Y182" s="187"/>
      <c r="Z182" s="185"/>
      <c r="AA182" s="187"/>
      <c r="AB182" s="187"/>
      <c r="AC182" s="187"/>
      <c r="AD182" s="187"/>
      <c r="AE182" s="185"/>
      <c r="AF182" s="185"/>
    </row>
    <row r="183" spans="1:32" ht="56.25" customHeight="1" x14ac:dyDescent="0.25">
      <c r="A183" s="2339"/>
      <c r="B183" s="2141"/>
      <c r="C183" s="2141"/>
      <c r="D183" s="2141"/>
      <c r="E183" s="2141"/>
      <c r="F183" s="2141"/>
      <c r="G183" s="2141"/>
      <c r="H183" s="2141"/>
      <c r="I183" s="2333"/>
      <c r="J183" s="1832"/>
      <c r="K183" s="2478"/>
      <c r="L183" s="353" t="s">
        <v>714</v>
      </c>
      <c r="M183" s="353" t="s">
        <v>244</v>
      </c>
      <c r="N183" s="353" t="s">
        <v>223</v>
      </c>
      <c r="O183" s="1832"/>
      <c r="P183" s="2910"/>
      <c r="Q183" s="1832"/>
      <c r="R183" s="2482"/>
      <c r="S183" s="2482"/>
      <c r="T183" s="353" t="s">
        <v>715</v>
      </c>
      <c r="U183" s="185"/>
      <c r="V183" s="185"/>
      <c r="W183" s="185"/>
      <c r="X183" s="185"/>
      <c r="Y183" s="187"/>
      <c r="Z183" s="185"/>
      <c r="AA183" s="187"/>
      <c r="AB183" s="187"/>
      <c r="AC183" s="187"/>
      <c r="AD183" s="187"/>
      <c r="AE183" s="185"/>
      <c r="AF183" s="185"/>
    </row>
    <row r="184" spans="1:32" ht="56.25" x14ac:dyDescent="0.25">
      <c r="A184" s="2339"/>
      <c r="B184" s="2141"/>
      <c r="C184" s="2141"/>
      <c r="D184" s="2141"/>
      <c r="E184" s="2141"/>
      <c r="F184" s="2141"/>
      <c r="G184" s="2141"/>
      <c r="H184" s="2141"/>
      <c r="I184" s="2333"/>
      <c r="J184" s="1832"/>
      <c r="K184" s="2478"/>
      <c r="L184" s="353" t="s">
        <v>716</v>
      </c>
      <c r="M184" s="353" t="s">
        <v>244</v>
      </c>
      <c r="N184" s="353" t="s">
        <v>233</v>
      </c>
      <c r="O184" s="1832"/>
      <c r="P184" s="2910"/>
      <c r="Q184" s="1832"/>
      <c r="R184" s="2482"/>
      <c r="S184" s="2482"/>
      <c r="T184" s="353" t="s">
        <v>715</v>
      </c>
      <c r="U184" s="185"/>
      <c r="V184" s="185"/>
      <c r="W184" s="185"/>
      <c r="X184" s="185"/>
      <c r="Y184" s="187"/>
      <c r="Z184" s="185"/>
      <c r="AA184" s="187"/>
      <c r="AB184" s="187"/>
      <c r="AC184" s="187"/>
      <c r="AD184" s="187"/>
      <c r="AE184" s="185"/>
      <c r="AF184" s="185"/>
    </row>
    <row r="185" spans="1:32" ht="75" x14ac:dyDescent="0.25">
      <c r="A185" s="2339"/>
      <c r="B185" s="2141"/>
      <c r="C185" s="2141"/>
      <c r="D185" s="2141"/>
      <c r="E185" s="2141"/>
      <c r="F185" s="2141"/>
      <c r="G185" s="2141"/>
      <c r="H185" s="2141"/>
      <c r="I185" s="2333"/>
      <c r="J185" s="1832"/>
      <c r="K185" s="2478"/>
      <c r="L185" s="353" t="s">
        <v>387</v>
      </c>
      <c r="M185" s="353" t="s">
        <v>244</v>
      </c>
      <c r="N185" s="353" t="s">
        <v>212</v>
      </c>
      <c r="O185" s="1832"/>
      <c r="P185" s="2910"/>
      <c r="Q185" s="1832"/>
      <c r="R185" s="2482"/>
      <c r="S185" s="2482"/>
      <c r="T185" s="353" t="s">
        <v>388</v>
      </c>
      <c r="U185" s="185"/>
      <c r="V185" s="185"/>
      <c r="W185" s="185"/>
      <c r="X185" s="185"/>
      <c r="Y185" s="187"/>
      <c r="Z185" s="185"/>
      <c r="AA185" s="187"/>
      <c r="AB185" s="187"/>
      <c r="AC185" s="187"/>
      <c r="AD185" s="187"/>
      <c r="AE185" s="185"/>
      <c r="AF185" s="185"/>
    </row>
    <row r="186" spans="1:32" ht="37.5" x14ac:dyDescent="0.25">
      <c r="A186" s="2339"/>
      <c r="B186" s="2141"/>
      <c r="C186" s="2141"/>
      <c r="D186" s="2141"/>
      <c r="E186" s="2141"/>
      <c r="F186" s="2141"/>
      <c r="G186" s="2141"/>
      <c r="H186" s="2141"/>
      <c r="I186" s="2333"/>
      <c r="J186" s="1832"/>
      <c r="K186" s="2478"/>
      <c r="L186" s="353" t="s">
        <v>717</v>
      </c>
      <c r="M186" s="353" t="s">
        <v>244</v>
      </c>
      <c r="N186" s="353" t="s">
        <v>241</v>
      </c>
      <c r="O186" s="1832"/>
      <c r="P186" s="2910"/>
      <c r="Q186" s="1832"/>
      <c r="R186" s="2482"/>
      <c r="S186" s="2482"/>
      <c r="T186" s="353" t="s">
        <v>388</v>
      </c>
      <c r="U186" s="185"/>
      <c r="V186" s="185"/>
      <c r="W186" s="185"/>
      <c r="X186" s="185"/>
      <c r="Y186" s="187"/>
      <c r="Z186" s="185"/>
      <c r="AA186" s="187"/>
      <c r="AB186" s="187"/>
      <c r="AC186" s="187"/>
      <c r="AD186" s="187"/>
      <c r="AE186" s="185"/>
      <c r="AF186" s="185"/>
    </row>
    <row r="187" spans="1:32" ht="37.5" x14ac:dyDescent="0.25">
      <c r="A187" s="2339"/>
      <c r="B187" s="2141"/>
      <c r="C187" s="2141"/>
      <c r="D187" s="2141"/>
      <c r="E187" s="2141"/>
      <c r="F187" s="2141"/>
      <c r="G187" s="2141"/>
      <c r="H187" s="2141"/>
      <c r="I187" s="2333"/>
      <c r="J187" s="1832"/>
      <c r="K187" s="2478"/>
      <c r="L187" s="353" t="s">
        <v>718</v>
      </c>
      <c r="M187" s="353" t="s">
        <v>244</v>
      </c>
      <c r="N187" s="353" t="s">
        <v>241</v>
      </c>
      <c r="O187" s="1832"/>
      <c r="P187" s="2910"/>
      <c r="Q187" s="1832"/>
      <c r="R187" s="2482"/>
      <c r="S187" s="2482"/>
      <c r="T187" s="353" t="s">
        <v>390</v>
      </c>
      <c r="U187" s="185"/>
      <c r="V187" s="185"/>
      <c r="W187" s="185"/>
      <c r="X187" s="185"/>
      <c r="Y187" s="187"/>
      <c r="Z187" s="185"/>
      <c r="AA187" s="187"/>
      <c r="AB187" s="187"/>
      <c r="AC187" s="187"/>
      <c r="AD187" s="187"/>
      <c r="AE187" s="185"/>
      <c r="AF187" s="185"/>
    </row>
    <row r="188" spans="1:32" ht="37.5" x14ac:dyDescent="0.25">
      <c r="A188" s="2339"/>
      <c r="B188" s="2141"/>
      <c r="C188" s="2141"/>
      <c r="D188" s="2141"/>
      <c r="E188" s="2141"/>
      <c r="F188" s="2141"/>
      <c r="G188" s="2141"/>
      <c r="H188" s="2141"/>
      <c r="I188" s="2333"/>
      <c r="J188" s="1832"/>
      <c r="K188" s="2478"/>
      <c r="L188" s="353" t="s">
        <v>719</v>
      </c>
      <c r="M188" s="353" t="s">
        <v>244</v>
      </c>
      <c r="N188" s="353" t="s">
        <v>237</v>
      </c>
      <c r="O188" s="1832"/>
      <c r="P188" s="2910"/>
      <c r="Q188" s="1832"/>
      <c r="R188" s="2482"/>
      <c r="S188" s="2482"/>
      <c r="T188" s="353" t="s">
        <v>394</v>
      </c>
      <c r="U188" s="185"/>
      <c r="V188" s="185"/>
      <c r="W188" s="185"/>
      <c r="X188" s="185"/>
      <c r="Y188" s="187"/>
      <c r="Z188" s="185"/>
      <c r="AA188" s="187"/>
      <c r="AB188" s="187"/>
      <c r="AC188" s="187"/>
      <c r="AD188" s="187"/>
      <c r="AE188" s="185"/>
      <c r="AF188" s="185"/>
    </row>
    <row r="189" spans="1:32" ht="37.5" x14ac:dyDescent="0.25">
      <c r="A189" s="2339"/>
      <c r="B189" s="2141"/>
      <c r="C189" s="2141"/>
      <c r="D189" s="2141"/>
      <c r="E189" s="2141"/>
      <c r="F189" s="2141"/>
      <c r="G189" s="2141"/>
      <c r="H189" s="2141"/>
      <c r="I189" s="2333"/>
      <c r="J189" s="1832"/>
      <c r="K189" s="2478"/>
      <c r="L189" s="353" t="s">
        <v>720</v>
      </c>
      <c r="M189" s="353" t="s">
        <v>244</v>
      </c>
      <c r="N189" s="353" t="s">
        <v>218</v>
      </c>
      <c r="O189" s="1832"/>
      <c r="P189" s="2910"/>
      <c r="Q189" s="1832"/>
      <c r="R189" s="2482"/>
      <c r="S189" s="2482"/>
      <c r="T189" s="353" t="s">
        <v>394</v>
      </c>
      <c r="U189" s="185"/>
      <c r="V189" s="185"/>
      <c r="W189" s="185"/>
      <c r="X189" s="185"/>
      <c r="Y189" s="187"/>
      <c r="Z189" s="185"/>
      <c r="AA189" s="187"/>
      <c r="AB189" s="187"/>
      <c r="AC189" s="187"/>
      <c r="AD189" s="187"/>
      <c r="AE189" s="185"/>
      <c r="AF189" s="185"/>
    </row>
    <row r="190" spans="1:32" ht="37.5" x14ac:dyDescent="0.25">
      <c r="A190" s="2339"/>
      <c r="B190" s="2141"/>
      <c r="C190" s="2141"/>
      <c r="D190" s="2141"/>
      <c r="E190" s="2141"/>
      <c r="F190" s="2141"/>
      <c r="G190" s="2141"/>
      <c r="H190" s="2141"/>
      <c r="I190" s="2333"/>
      <c r="J190" s="1832"/>
      <c r="K190" s="2478"/>
      <c r="L190" s="353" t="s">
        <v>721</v>
      </c>
      <c r="M190" s="353" t="s">
        <v>244</v>
      </c>
      <c r="N190" s="353" t="s">
        <v>237</v>
      </c>
      <c r="O190" s="1832"/>
      <c r="P190" s="2910"/>
      <c r="Q190" s="1832"/>
      <c r="R190" s="2482"/>
      <c r="S190" s="2482"/>
      <c r="T190" s="353" t="s">
        <v>397</v>
      </c>
      <c r="U190" s="185"/>
      <c r="V190" s="185"/>
      <c r="W190" s="185"/>
      <c r="X190" s="185"/>
      <c r="Y190" s="187"/>
      <c r="Z190" s="185"/>
      <c r="AA190" s="187"/>
      <c r="AB190" s="187"/>
      <c r="AC190" s="187"/>
      <c r="AD190" s="187"/>
      <c r="AE190" s="185"/>
      <c r="AF190" s="185"/>
    </row>
    <row r="191" spans="1:32" ht="37.5" x14ac:dyDescent="0.25">
      <c r="A191" s="2339"/>
      <c r="B191" s="2141"/>
      <c r="C191" s="2141"/>
      <c r="D191" s="2141"/>
      <c r="E191" s="2141"/>
      <c r="F191" s="2141"/>
      <c r="G191" s="2141"/>
      <c r="H191" s="2141"/>
      <c r="I191" s="2353"/>
      <c r="J191" s="1833"/>
      <c r="K191" s="2492"/>
      <c r="L191" s="1400" t="s">
        <v>722</v>
      </c>
      <c r="M191" s="1400" t="s">
        <v>244</v>
      </c>
      <c r="N191" s="1400" t="s">
        <v>237</v>
      </c>
      <c r="O191" s="1833"/>
      <c r="P191" s="2912"/>
      <c r="Q191" s="1833"/>
      <c r="R191" s="2482"/>
      <c r="S191" s="2482"/>
      <c r="T191" s="1400" t="s">
        <v>399</v>
      </c>
      <c r="U191" s="199"/>
      <c r="V191" s="198"/>
      <c r="W191" s="198"/>
      <c r="X191" s="198"/>
      <c r="Y191" s="200"/>
      <c r="Z191" s="198"/>
      <c r="AA191" s="200"/>
      <c r="AB191" s="200"/>
      <c r="AC191" s="200"/>
      <c r="AD191" s="200"/>
      <c r="AE191" s="198"/>
      <c r="AF191" s="198"/>
    </row>
    <row r="192" spans="1:32" ht="45.75" customHeight="1" x14ac:dyDescent="0.25">
      <c r="A192" s="2499" t="s">
        <v>2595</v>
      </c>
      <c r="B192" s="2499"/>
      <c r="C192" s="2499"/>
      <c r="D192" s="2499"/>
      <c r="E192" s="2499"/>
      <c r="F192" s="2499"/>
      <c r="G192" s="2499"/>
      <c r="H192" s="2499"/>
      <c r="I192" s="2499"/>
      <c r="J192" s="2499"/>
      <c r="K192" s="2499"/>
      <c r="L192" s="2499"/>
      <c r="M192" s="2499"/>
      <c r="N192" s="2499"/>
      <c r="O192" s="2499"/>
      <c r="P192" s="2913">
        <f>SUM(P10:P191)</f>
        <v>7904955681.21</v>
      </c>
      <c r="Q192" s="1832"/>
      <c r="R192" s="1832"/>
      <c r="S192" s="1832"/>
      <c r="T192" s="1832"/>
      <c r="U192" s="1832"/>
      <c r="V192" s="1832"/>
      <c r="W192" s="1832"/>
      <c r="X192" s="1832"/>
      <c r="Y192" s="1832"/>
      <c r="Z192" s="1832"/>
      <c r="AA192" s="1832"/>
      <c r="AB192" s="1832"/>
      <c r="AC192" s="1832"/>
      <c r="AD192" s="1832"/>
      <c r="AE192" s="1832"/>
      <c r="AF192" s="1832"/>
    </row>
    <row r="193" spans="1:32" ht="33" customHeight="1" thickBot="1" x14ac:dyDescent="0.5">
      <c r="A193" s="2426" t="s">
        <v>723</v>
      </c>
      <c r="B193" s="2388"/>
      <c r="C193" s="2388"/>
      <c r="D193" s="2388"/>
      <c r="E193" s="2388"/>
      <c r="F193" s="2388"/>
      <c r="G193" s="2388"/>
      <c r="H193" s="2388"/>
      <c r="I193" s="2388"/>
      <c r="J193" s="2388"/>
      <c r="K193" s="2388"/>
      <c r="L193" s="2388"/>
      <c r="M193" s="2388"/>
      <c r="N193" s="2388"/>
      <c r="O193" s="2388"/>
      <c r="P193" s="2388"/>
      <c r="Q193" s="2388"/>
      <c r="R193" s="2388"/>
      <c r="S193" s="2388"/>
      <c r="T193" s="2388"/>
      <c r="U193" s="2388"/>
      <c r="V193" s="2388"/>
      <c r="W193" s="2388"/>
      <c r="X193" s="2388"/>
      <c r="Y193" s="2388"/>
      <c r="Z193" s="2388"/>
      <c r="AA193" s="2388"/>
      <c r="AB193" s="2388"/>
      <c r="AC193" s="2388"/>
      <c r="AD193" s="2388"/>
      <c r="AE193" s="2388"/>
      <c r="AF193" s="2388"/>
    </row>
    <row r="194" spans="1:32" ht="15.75" thickBot="1" x14ac:dyDescent="0.3">
      <c r="A194" s="1537" t="s">
        <v>2</v>
      </c>
      <c r="B194" s="1539" t="s">
        <v>33</v>
      </c>
      <c r="C194" s="1540"/>
      <c r="D194" s="1541"/>
      <c r="E194" s="1545" t="s">
        <v>38</v>
      </c>
      <c r="F194" s="1504" t="s">
        <v>32</v>
      </c>
      <c r="G194" s="1507" t="s">
        <v>39</v>
      </c>
      <c r="H194" s="1509"/>
      <c r="I194" s="1504" t="s">
        <v>43</v>
      </c>
      <c r="J194" s="1504" t="s">
        <v>22</v>
      </c>
      <c r="K194" s="1504" t="s">
        <v>37</v>
      </c>
      <c r="L194" s="1537" t="s">
        <v>26</v>
      </c>
      <c r="M194" s="1547" t="s">
        <v>3</v>
      </c>
      <c r="N194" s="1549" t="s">
        <v>23</v>
      </c>
      <c r="O194" s="1550"/>
      <c r="P194" s="1551"/>
      <c r="Q194" s="1545" t="s">
        <v>4</v>
      </c>
      <c r="R194" s="1547" t="s">
        <v>5</v>
      </c>
      <c r="S194" s="1504" t="s">
        <v>27</v>
      </c>
      <c r="T194" s="1537" t="s">
        <v>6</v>
      </c>
      <c r="U194" s="1552" t="s">
        <v>8</v>
      </c>
      <c r="V194" s="1553"/>
      <c r="W194" s="1553"/>
      <c r="X194" s="1553"/>
      <c r="Y194" s="1553"/>
      <c r="Z194" s="1553"/>
      <c r="AA194" s="1553"/>
      <c r="AB194" s="1553"/>
      <c r="AC194" s="1553"/>
      <c r="AD194" s="1553"/>
      <c r="AE194" s="1553"/>
      <c r="AF194" s="1554"/>
    </row>
    <row r="195" spans="1:32" ht="15.75" thickBot="1" x14ac:dyDescent="0.3">
      <c r="A195" s="1505"/>
      <c r="B195" s="1542"/>
      <c r="C195" s="1543"/>
      <c r="D195" s="1544"/>
      <c r="E195" s="1546"/>
      <c r="F195" s="1505"/>
      <c r="G195" s="1510"/>
      <c r="H195" s="1512"/>
      <c r="I195" s="1505"/>
      <c r="J195" s="1505"/>
      <c r="K195" s="1505"/>
      <c r="L195" s="1505"/>
      <c r="M195" s="1546"/>
      <c r="N195" s="1545" t="s">
        <v>24</v>
      </c>
      <c r="O195" s="1555" t="s">
        <v>36</v>
      </c>
      <c r="P195" s="1556"/>
      <c r="Q195" s="1546"/>
      <c r="R195" s="1546"/>
      <c r="S195" s="1505"/>
      <c r="T195" s="1505"/>
      <c r="U195" s="1557" t="s">
        <v>28</v>
      </c>
      <c r="V195" s="1558"/>
      <c r="W195" s="1559"/>
      <c r="X195" s="1557" t="s">
        <v>29</v>
      </c>
      <c r="Y195" s="1558"/>
      <c r="Z195" s="1559"/>
      <c r="AA195" s="1557" t="s">
        <v>30</v>
      </c>
      <c r="AB195" s="1558"/>
      <c r="AC195" s="1559"/>
      <c r="AD195" s="1557" t="s">
        <v>31</v>
      </c>
      <c r="AE195" s="1558"/>
      <c r="AF195" s="1559"/>
    </row>
    <row r="196" spans="1:32" ht="15.75" thickBot="1" x14ac:dyDescent="0.3">
      <c r="A196" s="1538"/>
      <c r="B196" s="452" t="s">
        <v>34</v>
      </c>
      <c r="C196" s="452" t="s">
        <v>35</v>
      </c>
      <c r="D196" s="452" t="s">
        <v>200</v>
      </c>
      <c r="E196" s="1546"/>
      <c r="F196" s="1505"/>
      <c r="G196" s="796" t="s">
        <v>40</v>
      </c>
      <c r="H196" s="796" t="s">
        <v>41</v>
      </c>
      <c r="I196" s="1505"/>
      <c r="J196" s="1505"/>
      <c r="K196" s="1505"/>
      <c r="L196" s="1538"/>
      <c r="M196" s="1548"/>
      <c r="N196" s="1546"/>
      <c r="O196" s="795" t="s">
        <v>25</v>
      </c>
      <c r="P196" s="797" t="s">
        <v>0</v>
      </c>
      <c r="Q196" s="1546"/>
      <c r="R196" s="1548"/>
      <c r="S196" s="1505"/>
      <c r="T196" s="1538"/>
      <c r="U196" s="797" t="s">
        <v>12</v>
      </c>
      <c r="V196" s="797" t="s">
        <v>13</v>
      </c>
      <c r="W196" s="797" t="s">
        <v>14</v>
      </c>
      <c r="X196" s="797" t="s">
        <v>15</v>
      </c>
      <c r="Y196" s="797" t="s">
        <v>16</v>
      </c>
      <c r="Z196" s="797" t="s">
        <v>17</v>
      </c>
      <c r="AA196" s="797" t="s">
        <v>18</v>
      </c>
      <c r="AB196" s="797" t="s">
        <v>19</v>
      </c>
      <c r="AC196" s="797" t="s">
        <v>20</v>
      </c>
      <c r="AD196" s="797" t="s">
        <v>9</v>
      </c>
      <c r="AE196" s="797" t="s">
        <v>10</v>
      </c>
      <c r="AF196" s="797" t="s">
        <v>11</v>
      </c>
    </row>
    <row r="197" spans="1:32" ht="31.5" x14ac:dyDescent="0.25">
      <c r="A197" s="2503">
        <v>15</v>
      </c>
      <c r="B197" s="2243" t="s">
        <v>61</v>
      </c>
      <c r="C197" s="2243" t="s">
        <v>66</v>
      </c>
      <c r="D197" s="2243" t="s">
        <v>73</v>
      </c>
      <c r="E197" s="2243" t="s">
        <v>89</v>
      </c>
      <c r="F197" s="2243" t="s">
        <v>56</v>
      </c>
      <c r="G197" s="2243" t="s">
        <v>121</v>
      </c>
      <c r="H197" s="2243" t="s">
        <v>118</v>
      </c>
      <c r="I197" s="2315" t="s">
        <v>451</v>
      </c>
      <c r="J197" s="2243" t="s">
        <v>452</v>
      </c>
      <c r="K197" s="2495" t="s">
        <v>48</v>
      </c>
      <c r="L197" s="1258" t="s">
        <v>724</v>
      </c>
      <c r="M197" s="1106" t="s">
        <v>725</v>
      </c>
      <c r="N197" s="1259" t="s">
        <v>218</v>
      </c>
      <c r="O197" s="1258" t="s">
        <v>373</v>
      </c>
      <c r="P197" s="2914">
        <f>0.05*65000000/1.328</f>
        <v>2447289.1566265058</v>
      </c>
      <c r="Q197" s="2229" t="s">
        <v>265</v>
      </c>
      <c r="R197" s="2496">
        <v>1</v>
      </c>
      <c r="S197" s="1126">
        <v>0</v>
      </c>
      <c r="T197" s="1258" t="s">
        <v>726</v>
      </c>
      <c r="U197" s="360"/>
      <c r="V197" s="361"/>
      <c r="W197" s="362"/>
      <c r="X197" s="362"/>
      <c r="Y197" s="362"/>
      <c r="Z197" s="108"/>
      <c r="AA197" s="362"/>
      <c r="AB197" s="362"/>
      <c r="AC197" s="362"/>
      <c r="AD197" s="108"/>
      <c r="AE197" s="108"/>
      <c r="AF197" s="109"/>
    </row>
    <row r="198" spans="1:32" ht="31.5" x14ac:dyDescent="0.25">
      <c r="A198" s="2504"/>
      <c r="B198" s="2244"/>
      <c r="C198" s="2244"/>
      <c r="D198" s="2244"/>
      <c r="E198" s="2244"/>
      <c r="F198" s="2244"/>
      <c r="G198" s="2244"/>
      <c r="H198" s="2244"/>
      <c r="I198" s="2316"/>
      <c r="J198" s="2493"/>
      <c r="K198" s="2493"/>
      <c r="L198" s="1260" t="s">
        <v>727</v>
      </c>
      <c r="M198" s="1109" t="s">
        <v>728</v>
      </c>
      <c r="N198" s="1261" t="s">
        <v>205</v>
      </c>
      <c r="O198" s="1260" t="s">
        <v>373</v>
      </c>
      <c r="P198" s="2915"/>
      <c r="Q198" s="2230"/>
      <c r="R198" s="2497"/>
      <c r="S198" s="1127">
        <v>0</v>
      </c>
      <c r="T198" s="1260" t="s">
        <v>726</v>
      </c>
      <c r="U198" s="102"/>
      <c r="V198" s="116"/>
      <c r="W198" s="116"/>
      <c r="X198" s="116"/>
      <c r="Y198" s="367"/>
      <c r="Z198" s="102"/>
      <c r="AA198" s="102"/>
      <c r="AB198" s="102"/>
      <c r="AC198" s="368"/>
      <c r="AD198" s="102"/>
      <c r="AE198" s="102"/>
      <c r="AF198" s="113"/>
    </row>
    <row r="199" spans="1:32" ht="31.5" x14ac:dyDescent="0.25">
      <c r="A199" s="2504"/>
      <c r="B199" s="2244"/>
      <c r="C199" s="2244"/>
      <c r="D199" s="2244"/>
      <c r="E199" s="2244"/>
      <c r="F199" s="2244"/>
      <c r="G199" s="2244"/>
      <c r="H199" s="2244"/>
      <c r="I199" s="2316"/>
      <c r="J199" s="2493"/>
      <c r="K199" s="2493"/>
      <c r="L199" s="1260" t="s">
        <v>729</v>
      </c>
      <c r="M199" s="1109" t="s">
        <v>725</v>
      </c>
      <c r="N199" s="1261" t="s">
        <v>431</v>
      </c>
      <c r="O199" s="1260" t="s">
        <v>373</v>
      </c>
      <c r="P199" s="2915"/>
      <c r="Q199" s="2230"/>
      <c r="R199" s="2497"/>
      <c r="S199" s="1127">
        <v>0</v>
      </c>
      <c r="T199" s="1260" t="s">
        <v>726</v>
      </c>
      <c r="U199" s="102"/>
      <c r="V199" s="116"/>
      <c r="W199" s="116"/>
      <c r="X199" s="116"/>
      <c r="Y199" s="367"/>
      <c r="Z199" s="102"/>
      <c r="AA199" s="368"/>
      <c r="AB199" s="368"/>
      <c r="AC199" s="368"/>
      <c r="AD199" s="368"/>
      <c r="AE199" s="102"/>
      <c r="AF199" s="113"/>
    </row>
    <row r="200" spans="1:32" ht="31.5" x14ac:dyDescent="0.25">
      <c r="A200" s="2504"/>
      <c r="B200" s="2244"/>
      <c r="C200" s="2244"/>
      <c r="D200" s="2244"/>
      <c r="E200" s="2244"/>
      <c r="F200" s="2244"/>
      <c r="G200" s="2244"/>
      <c r="H200" s="2244"/>
      <c r="I200" s="2316"/>
      <c r="J200" s="2493"/>
      <c r="K200" s="2493"/>
      <c r="L200" s="1260" t="s">
        <v>730</v>
      </c>
      <c r="M200" s="1261" t="s">
        <v>206</v>
      </c>
      <c r="N200" s="1261" t="s">
        <v>205</v>
      </c>
      <c r="O200" s="1260" t="s">
        <v>373</v>
      </c>
      <c r="P200" s="2915"/>
      <c r="Q200" s="2230"/>
      <c r="R200" s="2497"/>
      <c r="S200" s="1127">
        <v>0</v>
      </c>
      <c r="T200" s="1260" t="s">
        <v>731</v>
      </c>
      <c r="U200" s="102"/>
      <c r="V200" s="116"/>
      <c r="W200" s="116"/>
      <c r="X200" s="116"/>
      <c r="Y200" s="116"/>
      <c r="Z200" s="102"/>
      <c r="AA200" s="102"/>
      <c r="AB200" s="102"/>
      <c r="AC200" s="102"/>
      <c r="AD200" s="102"/>
      <c r="AE200" s="102"/>
      <c r="AF200" s="113"/>
    </row>
    <row r="201" spans="1:32" ht="31.5" x14ac:dyDescent="0.25">
      <c r="A201" s="2504"/>
      <c r="B201" s="2244"/>
      <c r="C201" s="2244"/>
      <c r="D201" s="2244"/>
      <c r="E201" s="2244"/>
      <c r="F201" s="2244"/>
      <c r="G201" s="2244"/>
      <c r="H201" s="2244"/>
      <c r="I201" s="2316"/>
      <c r="J201" s="2493"/>
      <c r="K201" s="2493"/>
      <c r="L201" s="1260" t="s">
        <v>732</v>
      </c>
      <c r="M201" s="1111" t="s">
        <v>725</v>
      </c>
      <c r="N201" s="1261" t="s">
        <v>241</v>
      </c>
      <c r="O201" s="1260" t="s">
        <v>373</v>
      </c>
      <c r="P201" s="2915"/>
      <c r="Q201" s="2230"/>
      <c r="R201" s="2497"/>
      <c r="S201" s="1127">
        <v>0</v>
      </c>
      <c r="T201" s="1260" t="s">
        <v>733</v>
      </c>
      <c r="U201" s="102"/>
      <c r="V201" s="116"/>
      <c r="W201" s="116"/>
      <c r="X201" s="116"/>
      <c r="Y201" s="116"/>
      <c r="Z201" s="102"/>
      <c r="AA201" s="102"/>
      <c r="AB201" s="102"/>
      <c r="AC201" s="102"/>
      <c r="AD201" s="102"/>
      <c r="AE201" s="102"/>
      <c r="AF201" s="113"/>
    </row>
    <row r="202" spans="1:32" ht="15.75" x14ac:dyDescent="0.25">
      <c r="A202" s="2504"/>
      <c r="B202" s="2244"/>
      <c r="C202" s="2244"/>
      <c r="D202" s="2244"/>
      <c r="E202" s="2244"/>
      <c r="F202" s="2244"/>
      <c r="G202" s="2244"/>
      <c r="H202" s="2244"/>
      <c r="I202" s="2316"/>
      <c r="J202" s="2493"/>
      <c r="K202" s="2493"/>
      <c r="L202" s="1260"/>
      <c r="M202" s="1111"/>
      <c r="N202" s="1261"/>
      <c r="O202" s="1111"/>
      <c r="P202" s="2915"/>
      <c r="Q202" s="2230"/>
      <c r="R202" s="2497"/>
      <c r="S202" s="1127"/>
      <c r="T202" s="1260"/>
      <c r="U202" s="102"/>
      <c r="V202" s="102"/>
      <c r="W202" s="102"/>
      <c r="X202" s="102"/>
      <c r="Y202" s="102"/>
      <c r="Z202" s="102"/>
      <c r="AA202" s="102"/>
      <c r="AB202" s="102"/>
      <c r="AC202" s="102"/>
      <c r="AD202" s="102"/>
      <c r="AE202" s="102"/>
      <c r="AF202" s="113"/>
    </row>
    <row r="203" spans="1:32" ht="63" customHeight="1" thickBot="1" x14ac:dyDescent="0.3">
      <c r="A203" s="2505"/>
      <c r="B203" s="2245"/>
      <c r="C203" s="2245"/>
      <c r="D203" s="2245"/>
      <c r="E203" s="2245"/>
      <c r="F203" s="2245"/>
      <c r="G203" s="2245"/>
      <c r="H203" s="2245"/>
      <c r="I203" s="2317"/>
      <c r="J203" s="2494"/>
      <c r="K203" s="2494"/>
      <c r="L203" s="1262"/>
      <c r="M203" s="1112"/>
      <c r="N203" s="1112"/>
      <c r="O203" s="1112"/>
      <c r="P203" s="2916"/>
      <c r="Q203" s="2231"/>
      <c r="R203" s="2498"/>
      <c r="S203" s="1128"/>
      <c r="T203" s="1262"/>
      <c r="U203" s="103"/>
      <c r="V203" s="103"/>
      <c r="W203" s="103"/>
      <c r="X203" s="103"/>
      <c r="Y203" s="103"/>
      <c r="Z203" s="103"/>
      <c r="AA203" s="103"/>
      <c r="AB203" s="103"/>
      <c r="AC203" s="103"/>
      <c r="AD203" s="103"/>
      <c r="AE203" s="103"/>
      <c r="AF203" s="123"/>
    </row>
    <row r="204" spans="1:32" ht="31.5" x14ac:dyDescent="0.25">
      <c r="A204" s="2500">
        <v>16</v>
      </c>
      <c r="B204" s="2301" t="s">
        <v>61</v>
      </c>
      <c r="C204" s="2301" t="s">
        <v>62</v>
      </c>
      <c r="D204" s="2301" t="s">
        <v>68</v>
      </c>
      <c r="E204" s="2301" t="s">
        <v>84</v>
      </c>
      <c r="F204" s="2301" t="s">
        <v>56</v>
      </c>
      <c r="G204" s="2301" t="s">
        <v>121</v>
      </c>
      <c r="H204" s="2301" t="s">
        <v>118</v>
      </c>
      <c r="I204" s="2321" t="s">
        <v>453</v>
      </c>
      <c r="J204" s="2301" t="s">
        <v>454</v>
      </c>
      <c r="K204" s="2509" t="s">
        <v>48</v>
      </c>
      <c r="L204" s="357" t="s">
        <v>724</v>
      </c>
      <c r="M204" s="204" t="s">
        <v>725</v>
      </c>
      <c r="N204" s="358" t="s">
        <v>218</v>
      </c>
      <c r="O204" s="357" t="s">
        <v>373</v>
      </c>
      <c r="P204" s="2917">
        <f>0.05*233400998.95/1.328</f>
        <v>8787688.2134789154</v>
      </c>
      <c r="Q204" s="2264" t="s">
        <v>265</v>
      </c>
      <c r="R204" s="2506">
        <v>1</v>
      </c>
      <c r="S204" s="205">
        <v>0</v>
      </c>
      <c r="T204" s="357" t="s">
        <v>726</v>
      </c>
      <c r="U204" s="360"/>
      <c r="V204" s="361"/>
      <c r="W204" s="362"/>
      <c r="X204" s="362"/>
      <c r="Y204" s="362"/>
      <c r="Z204" s="108"/>
      <c r="AA204" s="362"/>
      <c r="AB204" s="362"/>
      <c r="AC204" s="362"/>
      <c r="AD204" s="108"/>
      <c r="AE204" s="108"/>
      <c r="AF204" s="109"/>
    </row>
    <row r="205" spans="1:32" ht="31.5" x14ac:dyDescent="0.25">
      <c r="A205" s="2501"/>
      <c r="B205" s="2302"/>
      <c r="C205" s="2302"/>
      <c r="D205" s="2302"/>
      <c r="E205" s="2302"/>
      <c r="F205" s="2302"/>
      <c r="G205" s="2302"/>
      <c r="H205" s="2302"/>
      <c r="I205" s="2322"/>
      <c r="J205" s="2302"/>
      <c r="K205" s="2510"/>
      <c r="L205" s="365" t="s">
        <v>727</v>
      </c>
      <c r="M205" s="206" t="s">
        <v>728</v>
      </c>
      <c r="N205" s="364" t="s">
        <v>205</v>
      </c>
      <c r="O205" s="365" t="s">
        <v>373</v>
      </c>
      <c r="P205" s="2918"/>
      <c r="Q205" s="2265"/>
      <c r="R205" s="2507"/>
      <c r="S205" s="207">
        <v>0</v>
      </c>
      <c r="T205" s="365" t="s">
        <v>726</v>
      </c>
      <c r="U205" s="102"/>
      <c r="V205" s="116"/>
      <c r="W205" s="116"/>
      <c r="X205" s="116"/>
      <c r="Y205" s="367"/>
      <c r="Z205" s="116"/>
      <c r="AA205" s="116"/>
      <c r="AB205" s="102"/>
      <c r="AC205" s="368"/>
      <c r="AD205" s="102"/>
      <c r="AE205" s="102"/>
      <c r="AF205" s="113"/>
    </row>
    <row r="206" spans="1:32" ht="31.5" x14ac:dyDescent="0.25">
      <c r="A206" s="2501"/>
      <c r="B206" s="2302"/>
      <c r="C206" s="2302"/>
      <c r="D206" s="2302"/>
      <c r="E206" s="2302"/>
      <c r="F206" s="2302"/>
      <c r="G206" s="2302"/>
      <c r="H206" s="2302"/>
      <c r="I206" s="2322"/>
      <c r="J206" s="2302"/>
      <c r="K206" s="2510"/>
      <c r="L206" s="365" t="s">
        <v>729</v>
      </c>
      <c r="M206" s="206" t="s">
        <v>725</v>
      </c>
      <c r="N206" s="364" t="s">
        <v>431</v>
      </c>
      <c r="O206" s="365" t="s">
        <v>373</v>
      </c>
      <c r="P206" s="2918"/>
      <c r="Q206" s="2265"/>
      <c r="R206" s="2507"/>
      <c r="S206" s="207">
        <v>0</v>
      </c>
      <c r="T206" s="365" t="s">
        <v>726</v>
      </c>
      <c r="U206" s="102"/>
      <c r="V206" s="116"/>
      <c r="W206" s="116"/>
      <c r="X206" s="116"/>
      <c r="Y206" s="367"/>
      <c r="Z206" s="116"/>
      <c r="AA206" s="367"/>
      <c r="AB206" s="368"/>
      <c r="AC206" s="368"/>
      <c r="AD206" s="368"/>
      <c r="AE206" s="102"/>
      <c r="AF206" s="113"/>
    </row>
    <row r="207" spans="1:32" ht="31.5" x14ac:dyDescent="0.25">
      <c r="A207" s="2501"/>
      <c r="B207" s="2302"/>
      <c r="C207" s="2302"/>
      <c r="D207" s="2302"/>
      <c r="E207" s="2302"/>
      <c r="F207" s="2302"/>
      <c r="G207" s="2302"/>
      <c r="H207" s="2302"/>
      <c r="I207" s="2322"/>
      <c r="J207" s="2302"/>
      <c r="K207" s="2510"/>
      <c r="L207" s="365" t="s">
        <v>730</v>
      </c>
      <c r="M207" s="369" t="s">
        <v>206</v>
      </c>
      <c r="N207" s="364" t="s">
        <v>205</v>
      </c>
      <c r="O207" s="365" t="s">
        <v>373</v>
      </c>
      <c r="P207" s="2918"/>
      <c r="Q207" s="2265"/>
      <c r="R207" s="2507"/>
      <c r="S207" s="207">
        <v>0</v>
      </c>
      <c r="T207" s="365" t="s">
        <v>731</v>
      </c>
      <c r="U207" s="102"/>
      <c r="V207" s="116"/>
      <c r="W207" s="116"/>
      <c r="X207" s="116"/>
      <c r="Y207" s="116"/>
      <c r="Z207" s="116"/>
      <c r="AA207" s="116"/>
      <c r="AB207" s="102"/>
      <c r="AC207" s="102"/>
      <c r="AD207" s="102"/>
      <c r="AE207" s="102"/>
      <c r="AF207" s="113"/>
    </row>
    <row r="208" spans="1:32" ht="31.5" x14ac:dyDescent="0.25">
      <c r="A208" s="2501"/>
      <c r="B208" s="2302"/>
      <c r="C208" s="2302"/>
      <c r="D208" s="2302"/>
      <c r="E208" s="2302"/>
      <c r="F208" s="2302"/>
      <c r="G208" s="2302"/>
      <c r="H208" s="2302"/>
      <c r="I208" s="2322"/>
      <c r="J208" s="2302"/>
      <c r="K208" s="2510"/>
      <c r="L208" s="365" t="s">
        <v>732</v>
      </c>
      <c r="M208" s="120" t="s">
        <v>725</v>
      </c>
      <c r="N208" s="364" t="s">
        <v>241</v>
      </c>
      <c r="O208" s="365" t="s">
        <v>373</v>
      </c>
      <c r="P208" s="2918"/>
      <c r="Q208" s="2265"/>
      <c r="R208" s="2507"/>
      <c r="S208" s="207">
        <v>0</v>
      </c>
      <c r="T208" s="365" t="s">
        <v>733</v>
      </c>
      <c r="U208" s="102"/>
      <c r="V208" s="116"/>
      <c r="W208" s="116"/>
      <c r="X208" s="116"/>
      <c r="Y208" s="116"/>
      <c r="Z208" s="116"/>
      <c r="AA208" s="116"/>
      <c r="AB208" s="102"/>
      <c r="AC208" s="102"/>
      <c r="AD208" s="102"/>
      <c r="AE208" s="102"/>
      <c r="AF208" s="113"/>
    </row>
    <row r="209" spans="1:32" ht="15.75" x14ac:dyDescent="0.25">
      <c r="A209" s="2501"/>
      <c r="B209" s="2302"/>
      <c r="C209" s="2302"/>
      <c r="D209" s="2302"/>
      <c r="E209" s="2302"/>
      <c r="F209" s="2302"/>
      <c r="G209" s="2302"/>
      <c r="H209" s="2302"/>
      <c r="I209" s="2322"/>
      <c r="J209" s="2302"/>
      <c r="K209" s="2510"/>
      <c r="L209" s="365"/>
      <c r="M209" s="120"/>
      <c r="N209" s="364"/>
      <c r="O209" s="102"/>
      <c r="P209" s="2918"/>
      <c r="Q209" s="2265"/>
      <c r="R209" s="2507"/>
      <c r="S209" s="207"/>
      <c r="T209" s="365"/>
      <c r="U209" s="102"/>
      <c r="V209" s="102"/>
      <c r="W209" s="102"/>
      <c r="X209" s="102"/>
      <c r="Y209" s="102"/>
      <c r="Z209" s="102"/>
      <c r="AA209" s="102"/>
      <c r="AB209" s="102"/>
      <c r="AC209" s="102"/>
      <c r="AD209" s="102"/>
      <c r="AE209" s="102"/>
      <c r="AF209" s="113"/>
    </row>
    <row r="210" spans="1:32" ht="15.75" x14ac:dyDescent="0.25">
      <c r="A210" s="2501"/>
      <c r="B210" s="2302"/>
      <c r="C210" s="2302"/>
      <c r="D210" s="2302"/>
      <c r="E210" s="2302"/>
      <c r="F210" s="2302"/>
      <c r="G210" s="2302"/>
      <c r="H210" s="2302"/>
      <c r="I210" s="2322"/>
      <c r="J210" s="2302"/>
      <c r="K210" s="2510"/>
      <c r="L210" s="365"/>
      <c r="M210" s="120"/>
      <c r="N210" s="364"/>
      <c r="O210" s="98"/>
      <c r="P210" s="2918"/>
      <c r="Q210" s="2265"/>
      <c r="R210" s="2507"/>
      <c r="S210" s="207"/>
      <c r="T210" s="365"/>
      <c r="U210" s="102"/>
      <c r="V210" s="102"/>
      <c r="W210" s="102"/>
      <c r="X210" s="102"/>
      <c r="Y210" s="102"/>
      <c r="Z210" s="102"/>
      <c r="AA210" s="102"/>
      <c r="AB210" s="102"/>
      <c r="AC210" s="102"/>
      <c r="AD210" s="102"/>
      <c r="AE210" s="102"/>
      <c r="AF210" s="113"/>
    </row>
    <row r="211" spans="1:32" ht="15.75" x14ac:dyDescent="0.25">
      <c r="A211" s="2501"/>
      <c r="B211" s="2302"/>
      <c r="C211" s="2302"/>
      <c r="D211" s="2302"/>
      <c r="E211" s="2302"/>
      <c r="F211" s="2302"/>
      <c r="G211" s="2302"/>
      <c r="H211" s="2302"/>
      <c r="I211" s="2322"/>
      <c r="J211" s="2302"/>
      <c r="K211" s="2510"/>
      <c r="L211" s="365"/>
      <c r="M211" s="120"/>
      <c r="N211" s="364"/>
      <c r="O211" s="120"/>
      <c r="P211" s="2918"/>
      <c r="Q211" s="2265"/>
      <c r="R211" s="2507"/>
      <c r="S211" s="207"/>
      <c r="T211" s="365"/>
      <c r="U211" s="102"/>
      <c r="V211" s="102"/>
      <c r="W211" s="102"/>
      <c r="X211" s="102"/>
      <c r="Y211" s="102"/>
      <c r="Z211" s="102"/>
      <c r="AA211" s="102"/>
      <c r="AB211" s="102"/>
      <c r="AC211" s="102"/>
      <c r="AD211" s="102"/>
      <c r="AE211" s="102"/>
      <c r="AF211" s="113"/>
    </row>
    <row r="212" spans="1:32" ht="16.5" thickBot="1" x14ac:dyDescent="0.3">
      <c r="A212" s="2502"/>
      <c r="B212" s="2303"/>
      <c r="C212" s="2303"/>
      <c r="D212" s="2303"/>
      <c r="E212" s="2303"/>
      <c r="F212" s="2303"/>
      <c r="G212" s="2303"/>
      <c r="H212" s="2303"/>
      <c r="I212" s="2323"/>
      <c r="J212" s="2303"/>
      <c r="K212" s="2511"/>
      <c r="L212" s="371"/>
      <c r="M212" s="208"/>
      <c r="N212" s="464"/>
      <c r="O212" s="208"/>
      <c r="P212" s="2919"/>
      <c r="Q212" s="2282"/>
      <c r="R212" s="2508"/>
      <c r="S212" s="209"/>
      <c r="T212" s="371"/>
      <c r="U212" s="103"/>
      <c r="V212" s="103"/>
      <c r="W212" s="103"/>
      <c r="X212" s="103"/>
      <c r="Y212" s="103"/>
      <c r="Z212" s="103"/>
      <c r="AA212" s="103"/>
      <c r="AB212" s="103"/>
      <c r="AC212" s="103"/>
      <c r="AD212" s="103"/>
      <c r="AE212" s="103"/>
      <c r="AF212" s="123"/>
    </row>
    <row r="213" spans="1:32" ht="31.5" x14ac:dyDescent="0.25">
      <c r="A213" s="2503">
        <v>17</v>
      </c>
      <c r="B213" s="2243" t="s">
        <v>61</v>
      </c>
      <c r="C213" s="2243" t="s">
        <v>62</v>
      </c>
      <c r="D213" s="2243" t="s">
        <v>68</v>
      </c>
      <c r="E213" s="2243" t="s">
        <v>84</v>
      </c>
      <c r="F213" s="2243" t="s">
        <v>56</v>
      </c>
      <c r="G213" s="2243" t="s">
        <v>121</v>
      </c>
      <c r="H213" s="2243" t="s">
        <v>118</v>
      </c>
      <c r="I213" s="2315" t="s">
        <v>455</v>
      </c>
      <c r="J213" s="2243" t="s">
        <v>456</v>
      </c>
      <c r="K213" s="2495" t="s">
        <v>48</v>
      </c>
      <c r="L213" s="1258" t="s">
        <v>724</v>
      </c>
      <c r="M213" s="1106" t="s">
        <v>725</v>
      </c>
      <c r="N213" s="1259" t="s">
        <v>218</v>
      </c>
      <c r="O213" s="1258" t="s">
        <v>373</v>
      </c>
      <c r="P213" s="2914">
        <f>0.05*420256327.75/1.328</f>
        <v>15822903.906250002</v>
      </c>
      <c r="Q213" s="2229" t="s">
        <v>265</v>
      </c>
      <c r="R213" s="2496">
        <v>1</v>
      </c>
      <c r="S213" s="1126">
        <v>0</v>
      </c>
      <c r="T213" s="1258" t="s">
        <v>726</v>
      </c>
      <c r="U213" s="360"/>
      <c r="V213" s="362"/>
      <c r="W213" s="362"/>
      <c r="X213" s="362"/>
      <c r="Y213" s="361"/>
      <c r="Z213" s="108"/>
      <c r="AA213" s="362"/>
      <c r="AB213" s="362"/>
      <c r="AC213" s="362"/>
      <c r="AD213" s="108"/>
      <c r="AE213" s="108"/>
      <c r="AF213" s="109"/>
    </row>
    <row r="214" spans="1:32" ht="31.5" x14ac:dyDescent="0.25">
      <c r="A214" s="2504"/>
      <c r="B214" s="2244"/>
      <c r="C214" s="2244"/>
      <c r="D214" s="2244"/>
      <c r="E214" s="2244"/>
      <c r="F214" s="2244"/>
      <c r="G214" s="2244"/>
      <c r="H214" s="2244"/>
      <c r="I214" s="2316"/>
      <c r="J214" s="2244"/>
      <c r="K214" s="2493"/>
      <c r="L214" s="1260" t="s">
        <v>727</v>
      </c>
      <c r="M214" s="1109" t="s">
        <v>728</v>
      </c>
      <c r="N214" s="1261" t="s">
        <v>205</v>
      </c>
      <c r="O214" s="1260" t="s">
        <v>373</v>
      </c>
      <c r="P214" s="2915"/>
      <c r="Q214" s="2230"/>
      <c r="R214" s="2497"/>
      <c r="S214" s="1127">
        <v>0</v>
      </c>
      <c r="T214" s="1260" t="s">
        <v>726</v>
      </c>
      <c r="U214" s="102"/>
      <c r="V214" s="102"/>
      <c r="W214" s="102"/>
      <c r="X214" s="102"/>
      <c r="Y214" s="367"/>
      <c r="Z214" s="116"/>
      <c r="AA214" s="116"/>
      <c r="AB214" s="116"/>
      <c r="AC214" s="367"/>
      <c r="AD214" s="116"/>
      <c r="AE214" s="102"/>
      <c r="AF214" s="113"/>
    </row>
    <row r="215" spans="1:32" ht="31.5" x14ac:dyDescent="0.25">
      <c r="A215" s="2504"/>
      <c r="B215" s="2244"/>
      <c r="C215" s="2244"/>
      <c r="D215" s="2244"/>
      <c r="E215" s="2244"/>
      <c r="F215" s="2244"/>
      <c r="G215" s="2244"/>
      <c r="H215" s="2244"/>
      <c r="I215" s="2316"/>
      <c r="J215" s="2244"/>
      <c r="K215" s="2493"/>
      <c r="L215" s="1260" t="s">
        <v>729</v>
      </c>
      <c r="M215" s="1109" t="s">
        <v>725</v>
      </c>
      <c r="N215" s="1261" t="s">
        <v>431</v>
      </c>
      <c r="O215" s="1260" t="s">
        <v>373</v>
      </c>
      <c r="P215" s="2915"/>
      <c r="Q215" s="2230"/>
      <c r="R215" s="2497"/>
      <c r="S215" s="1127">
        <v>0</v>
      </c>
      <c r="T215" s="1260" t="s">
        <v>726</v>
      </c>
      <c r="U215" s="102"/>
      <c r="V215" s="102"/>
      <c r="W215" s="102"/>
      <c r="X215" s="102"/>
      <c r="Y215" s="367"/>
      <c r="Z215" s="116"/>
      <c r="AA215" s="367"/>
      <c r="AB215" s="367"/>
      <c r="AC215" s="367"/>
      <c r="AD215" s="367"/>
      <c r="AE215" s="102"/>
      <c r="AF215" s="113"/>
    </row>
    <row r="216" spans="1:32" ht="31.5" x14ac:dyDescent="0.25">
      <c r="A216" s="2504"/>
      <c r="B216" s="2244"/>
      <c r="C216" s="2244"/>
      <c r="D216" s="2244"/>
      <c r="E216" s="2244"/>
      <c r="F216" s="2244"/>
      <c r="G216" s="2244"/>
      <c r="H216" s="2244"/>
      <c r="I216" s="2316"/>
      <c r="J216" s="2244"/>
      <c r="K216" s="2493"/>
      <c r="L216" s="1260" t="s">
        <v>730</v>
      </c>
      <c r="M216" s="1261" t="s">
        <v>206</v>
      </c>
      <c r="N216" s="1261" t="s">
        <v>205</v>
      </c>
      <c r="O216" s="1260" t="s">
        <v>373</v>
      </c>
      <c r="P216" s="2915"/>
      <c r="Q216" s="2230"/>
      <c r="R216" s="2497"/>
      <c r="S216" s="1127">
        <v>0</v>
      </c>
      <c r="T216" s="1260" t="s">
        <v>731</v>
      </c>
      <c r="U216" s="102"/>
      <c r="V216" s="102"/>
      <c r="W216" s="102"/>
      <c r="X216" s="102"/>
      <c r="Y216" s="116"/>
      <c r="Z216" s="116"/>
      <c r="AA216" s="116"/>
      <c r="AB216" s="116"/>
      <c r="AC216" s="116"/>
      <c r="AD216" s="116"/>
      <c r="AE216" s="102"/>
      <c r="AF216" s="113"/>
    </row>
    <row r="217" spans="1:32" ht="31.5" x14ac:dyDescent="0.25">
      <c r="A217" s="2504"/>
      <c r="B217" s="2244"/>
      <c r="C217" s="2244"/>
      <c r="D217" s="2244"/>
      <c r="E217" s="2244"/>
      <c r="F217" s="2244"/>
      <c r="G217" s="2244"/>
      <c r="H217" s="2244"/>
      <c r="I217" s="2316"/>
      <c r="J217" s="2244"/>
      <c r="K217" s="2493"/>
      <c r="L217" s="1260" t="s">
        <v>732</v>
      </c>
      <c r="M217" s="1111" t="s">
        <v>725</v>
      </c>
      <c r="N217" s="1261" t="s">
        <v>241</v>
      </c>
      <c r="O217" s="1260" t="s">
        <v>373</v>
      </c>
      <c r="P217" s="2915"/>
      <c r="Q217" s="2230"/>
      <c r="R217" s="2497"/>
      <c r="S217" s="1127">
        <v>0</v>
      </c>
      <c r="T217" s="1260" t="s">
        <v>733</v>
      </c>
      <c r="U217" s="102"/>
      <c r="V217" s="102"/>
      <c r="W217" s="102"/>
      <c r="X217" s="102"/>
      <c r="Y217" s="116"/>
      <c r="Z217" s="116"/>
      <c r="AA217" s="116"/>
      <c r="AB217" s="116"/>
      <c r="AC217" s="116"/>
      <c r="AD217" s="116"/>
      <c r="AE217" s="102"/>
      <c r="AF217" s="113"/>
    </row>
    <row r="218" spans="1:32" ht="15.75" x14ac:dyDescent="0.25">
      <c r="A218" s="2504"/>
      <c r="B218" s="2244"/>
      <c r="C218" s="2244"/>
      <c r="D218" s="2244"/>
      <c r="E218" s="2244"/>
      <c r="F218" s="2244"/>
      <c r="G218" s="2244"/>
      <c r="H218" s="2244"/>
      <c r="I218" s="2316"/>
      <c r="J218" s="2244"/>
      <c r="K218" s="2493"/>
      <c r="L218" s="1260"/>
      <c r="M218" s="1111"/>
      <c r="N218" s="1261"/>
      <c r="O218" s="1111"/>
      <c r="P218" s="2915"/>
      <c r="Q218" s="2230"/>
      <c r="R218" s="2497"/>
      <c r="S218" s="1127"/>
      <c r="T218" s="1260"/>
      <c r="U218" s="102"/>
      <c r="V218" s="102"/>
      <c r="W218" s="102"/>
      <c r="X218" s="102"/>
      <c r="Y218" s="102"/>
      <c r="Z218" s="102"/>
      <c r="AA218" s="102"/>
      <c r="AB218" s="102"/>
      <c r="AC218" s="102"/>
      <c r="AD218" s="102"/>
      <c r="AE218" s="102"/>
      <c r="AF218" s="113"/>
    </row>
    <row r="219" spans="1:32" ht="15.75" x14ac:dyDescent="0.25">
      <c r="A219" s="2504"/>
      <c r="B219" s="2244"/>
      <c r="C219" s="2244"/>
      <c r="D219" s="2244"/>
      <c r="E219" s="2244"/>
      <c r="F219" s="2244"/>
      <c r="G219" s="2244"/>
      <c r="H219" s="2244"/>
      <c r="I219" s="2316"/>
      <c r="J219" s="2244"/>
      <c r="K219" s="2493"/>
      <c r="L219" s="1260"/>
      <c r="M219" s="1111"/>
      <c r="N219" s="1261"/>
      <c r="O219" s="1260"/>
      <c r="P219" s="2915"/>
      <c r="Q219" s="2230"/>
      <c r="R219" s="2497"/>
      <c r="S219" s="1127"/>
      <c r="T219" s="1260"/>
      <c r="U219" s="102"/>
      <c r="V219" s="102"/>
      <c r="W219" s="102"/>
      <c r="X219" s="102"/>
      <c r="Y219" s="102"/>
      <c r="Z219" s="102"/>
      <c r="AA219" s="102"/>
      <c r="AB219" s="102"/>
      <c r="AC219" s="102"/>
      <c r="AD219" s="102"/>
      <c r="AE219" s="102"/>
      <c r="AF219" s="113"/>
    </row>
    <row r="220" spans="1:32" ht="15.75" x14ac:dyDescent="0.25">
      <c r="A220" s="2504"/>
      <c r="B220" s="2244"/>
      <c r="C220" s="2244"/>
      <c r="D220" s="2244"/>
      <c r="E220" s="2244"/>
      <c r="F220" s="2244"/>
      <c r="G220" s="2244"/>
      <c r="H220" s="2244"/>
      <c r="I220" s="2316"/>
      <c r="J220" s="2244"/>
      <c r="K220" s="2493"/>
      <c r="L220" s="1260"/>
      <c r="M220" s="1111"/>
      <c r="N220" s="1261"/>
      <c r="O220" s="1111"/>
      <c r="P220" s="2915"/>
      <c r="Q220" s="2230"/>
      <c r="R220" s="2497"/>
      <c r="S220" s="1127"/>
      <c r="T220" s="1260"/>
      <c r="U220" s="102"/>
      <c r="V220" s="102"/>
      <c r="W220" s="102"/>
      <c r="X220" s="102"/>
      <c r="Y220" s="102"/>
      <c r="Z220" s="102"/>
      <c r="AA220" s="102"/>
      <c r="AB220" s="102"/>
      <c r="AC220" s="102"/>
      <c r="AD220" s="102"/>
      <c r="AE220" s="102"/>
      <c r="AF220" s="113"/>
    </row>
    <row r="221" spans="1:32" ht="16.5" thickBot="1" x14ac:dyDescent="0.3">
      <c r="A221" s="2505"/>
      <c r="B221" s="2245"/>
      <c r="C221" s="2245"/>
      <c r="D221" s="2245"/>
      <c r="E221" s="2245"/>
      <c r="F221" s="2245"/>
      <c r="G221" s="2245"/>
      <c r="H221" s="2245"/>
      <c r="I221" s="2317"/>
      <c r="J221" s="2245"/>
      <c r="K221" s="2494"/>
      <c r="L221" s="1262"/>
      <c r="M221" s="1112"/>
      <c r="N221" s="1263"/>
      <c r="O221" s="1112"/>
      <c r="P221" s="2916"/>
      <c r="Q221" s="2231"/>
      <c r="R221" s="2498"/>
      <c r="S221" s="1128"/>
      <c r="T221" s="1262"/>
      <c r="U221" s="103"/>
      <c r="V221" s="103"/>
      <c r="W221" s="103"/>
      <c r="X221" s="103"/>
      <c r="Y221" s="103"/>
      <c r="Z221" s="103"/>
      <c r="AA221" s="103"/>
      <c r="AB221" s="103"/>
      <c r="AC221" s="103"/>
      <c r="AD221" s="103"/>
      <c r="AE221" s="103"/>
      <c r="AF221" s="123"/>
    </row>
    <row r="222" spans="1:32" ht="31.5" x14ac:dyDescent="0.25">
      <c r="A222" s="2500">
        <v>18</v>
      </c>
      <c r="B222" s="2301" t="s">
        <v>61</v>
      </c>
      <c r="C222" s="2301" t="s">
        <v>66</v>
      </c>
      <c r="D222" s="2301" t="s">
        <v>73</v>
      </c>
      <c r="E222" s="2301" t="s">
        <v>89</v>
      </c>
      <c r="F222" s="2301" t="s">
        <v>56</v>
      </c>
      <c r="G222" s="2301" t="s">
        <v>121</v>
      </c>
      <c r="H222" s="2301" t="s">
        <v>118</v>
      </c>
      <c r="I222" s="2321" t="s">
        <v>457</v>
      </c>
      <c r="J222" s="2301" t="s">
        <v>458</v>
      </c>
      <c r="K222" s="2509" t="s">
        <v>734</v>
      </c>
      <c r="L222" s="357" t="s">
        <v>724</v>
      </c>
      <c r="M222" s="204" t="s">
        <v>725</v>
      </c>
      <c r="N222" s="358" t="s">
        <v>218</v>
      </c>
      <c r="O222" s="357" t="s">
        <v>373</v>
      </c>
      <c r="P222" s="2920">
        <v>440478.05032500002</v>
      </c>
      <c r="Q222" s="2264" t="s">
        <v>265</v>
      </c>
      <c r="R222" s="2506">
        <v>1</v>
      </c>
      <c r="S222" s="205">
        <v>0</v>
      </c>
      <c r="T222" s="357" t="s">
        <v>726</v>
      </c>
      <c r="U222" s="360"/>
      <c r="V222" s="362"/>
      <c r="W222" s="361"/>
      <c r="X222" s="362"/>
      <c r="Y222" s="362"/>
      <c r="Z222" s="108"/>
      <c r="AA222" s="362"/>
      <c r="AB222" s="362"/>
      <c r="AC222" s="362"/>
      <c r="AD222" s="108"/>
      <c r="AE222" s="108"/>
      <c r="AF222" s="109"/>
    </row>
    <row r="223" spans="1:32" ht="31.5" x14ac:dyDescent="0.25">
      <c r="A223" s="2501"/>
      <c r="B223" s="2302"/>
      <c r="C223" s="2302"/>
      <c r="D223" s="2302"/>
      <c r="E223" s="2302"/>
      <c r="F223" s="2302"/>
      <c r="G223" s="2302"/>
      <c r="H223" s="2302"/>
      <c r="I223" s="2322"/>
      <c r="J223" s="2302"/>
      <c r="K223" s="2510"/>
      <c r="L223" s="365" t="s">
        <v>727</v>
      </c>
      <c r="M223" s="206" t="s">
        <v>728</v>
      </c>
      <c r="N223" s="364" t="s">
        <v>205</v>
      </c>
      <c r="O223" s="365" t="s">
        <v>373</v>
      </c>
      <c r="P223" s="2921"/>
      <c r="Q223" s="2265"/>
      <c r="R223" s="2507"/>
      <c r="S223" s="207">
        <v>0</v>
      </c>
      <c r="T223" s="365" t="s">
        <v>726</v>
      </c>
      <c r="U223" s="102"/>
      <c r="V223" s="102"/>
      <c r="W223" s="116"/>
      <c r="X223" s="116"/>
      <c r="Y223" s="367"/>
      <c r="Z223" s="116"/>
      <c r="AA223" s="102"/>
      <c r="AB223" s="102"/>
      <c r="AC223" s="368"/>
      <c r="AD223" s="102"/>
      <c r="AE223" s="102"/>
      <c r="AF223" s="113"/>
    </row>
    <row r="224" spans="1:32" ht="31.5" x14ac:dyDescent="0.25">
      <c r="A224" s="2501"/>
      <c r="B224" s="2302"/>
      <c r="C224" s="2302"/>
      <c r="D224" s="2302"/>
      <c r="E224" s="2302"/>
      <c r="F224" s="2302"/>
      <c r="G224" s="2302"/>
      <c r="H224" s="2302"/>
      <c r="I224" s="2322"/>
      <c r="J224" s="2302"/>
      <c r="K224" s="2510"/>
      <c r="L224" s="365" t="s">
        <v>729</v>
      </c>
      <c r="M224" s="206" t="s">
        <v>725</v>
      </c>
      <c r="N224" s="364" t="s">
        <v>431</v>
      </c>
      <c r="O224" s="365" t="s">
        <v>373</v>
      </c>
      <c r="P224" s="2921"/>
      <c r="Q224" s="2265"/>
      <c r="R224" s="2507"/>
      <c r="S224" s="207">
        <v>0</v>
      </c>
      <c r="T224" s="365" t="s">
        <v>726</v>
      </c>
      <c r="U224" s="102"/>
      <c r="V224" s="102"/>
      <c r="W224" s="116"/>
      <c r="X224" s="116"/>
      <c r="Y224" s="367"/>
      <c r="Z224" s="116"/>
      <c r="AA224" s="368"/>
      <c r="AB224" s="368"/>
      <c r="AC224" s="368"/>
      <c r="AD224" s="368"/>
      <c r="AE224" s="102"/>
      <c r="AF224" s="113"/>
    </row>
    <row r="225" spans="1:32" ht="31.5" x14ac:dyDescent="0.25">
      <c r="A225" s="2501"/>
      <c r="B225" s="2302"/>
      <c r="C225" s="2302"/>
      <c r="D225" s="2302"/>
      <c r="E225" s="2302"/>
      <c r="F225" s="2302"/>
      <c r="G225" s="2302"/>
      <c r="H225" s="2302"/>
      <c r="I225" s="2322"/>
      <c r="J225" s="2302"/>
      <c r="K225" s="2510"/>
      <c r="L225" s="365" t="s">
        <v>730</v>
      </c>
      <c r="M225" s="369" t="s">
        <v>206</v>
      </c>
      <c r="N225" s="364" t="s">
        <v>205</v>
      </c>
      <c r="O225" s="365" t="s">
        <v>373</v>
      </c>
      <c r="P225" s="2921"/>
      <c r="Q225" s="2265"/>
      <c r="R225" s="2507"/>
      <c r="S225" s="207">
        <v>0</v>
      </c>
      <c r="T225" s="365" t="s">
        <v>731</v>
      </c>
      <c r="U225" s="102"/>
      <c r="V225" s="102"/>
      <c r="W225" s="116"/>
      <c r="X225" s="116"/>
      <c r="Y225" s="116"/>
      <c r="Z225" s="116"/>
      <c r="AA225" s="102"/>
      <c r="AB225" s="102"/>
      <c r="AC225" s="102"/>
      <c r="AD225" s="102"/>
      <c r="AE225" s="102"/>
      <c r="AF225" s="113"/>
    </row>
    <row r="226" spans="1:32" ht="31.5" x14ac:dyDescent="0.25">
      <c r="A226" s="2501"/>
      <c r="B226" s="2302"/>
      <c r="C226" s="2302"/>
      <c r="D226" s="2302"/>
      <c r="E226" s="2302"/>
      <c r="F226" s="2302"/>
      <c r="G226" s="2302"/>
      <c r="H226" s="2302"/>
      <c r="I226" s="2322"/>
      <c r="J226" s="2302"/>
      <c r="K226" s="2510"/>
      <c r="L226" s="365" t="s">
        <v>732</v>
      </c>
      <c r="M226" s="120" t="s">
        <v>725</v>
      </c>
      <c r="N226" s="364" t="s">
        <v>241</v>
      </c>
      <c r="O226" s="365" t="s">
        <v>373</v>
      </c>
      <c r="P226" s="2921"/>
      <c r="Q226" s="2265"/>
      <c r="R226" s="2507"/>
      <c r="S226" s="207">
        <v>0</v>
      </c>
      <c r="T226" s="365" t="s">
        <v>733</v>
      </c>
      <c r="U226" s="102"/>
      <c r="V226" s="102"/>
      <c r="W226" s="116"/>
      <c r="X226" s="116"/>
      <c r="Y226" s="116"/>
      <c r="Z226" s="116"/>
      <c r="AA226" s="102"/>
      <c r="AB226" s="102"/>
      <c r="AC226" s="102"/>
      <c r="AD226" s="102"/>
      <c r="AE226" s="102"/>
      <c r="AF226" s="113"/>
    </row>
    <row r="227" spans="1:32" ht="15.75" x14ac:dyDescent="0.25">
      <c r="A227" s="2501"/>
      <c r="B227" s="2302"/>
      <c r="C227" s="2302"/>
      <c r="D227" s="2302"/>
      <c r="E227" s="2302"/>
      <c r="F227" s="2302"/>
      <c r="G227" s="2302"/>
      <c r="H227" s="2302"/>
      <c r="I227" s="2322"/>
      <c r="J227" s="2302"/>
      <c r="K227" s="2510"/>
      <c r="L227" s="365"/>
      <c r="M227" s="120"/>
      <c r="N227" s="364"/>
      <c r="O227" s="102"/>
      <c r="P227" s="2921"/>
      <c r="Q227" s="2265"/>
      <c r="R227" s="2507"/>
      <c r="S227" s="207"/>
      <c r="T227" s="365"/>
      <c r="U227" s="102"/>
      <c r="V227" s="102"/>
      <c r="W227" s="102"/>
      <c r="X227" s="102"/>
      <c r="Y227" s="102"/>
      <c r="Z227" s="102"/>
      <c r="AA227" s="102"/>
      <c r="AB227" s="102"/>
      <c r="AC227" s="102"/>
      <c r="AD227" s="102"/>
      <c r="AE227" s="102"/>
      <c r="AF227" s="113"/>
    </row>
    <row r="228" spans="1:32" ht="15.75" x14ac:dyDescent="0.25">
      <c r="A228" s="2501"/>
      <c r="B228" s="2302"/>
      <c r="C228" s="2302"/>
      <c r="D228" s="2302"/>
      <c r="E228" s="2302"/>
      <c r="F228" s="2302"/>
      <c r="G228" s="2302"/>
      <c r="H228" s="2302"/>
      <c r="I228" s="2322"/>
      <c r="J228" s="2302"/>
      <c r="K228" s="2510"/>
      <c r="L228" s="365"/>
      <c r="M228" s="120"/>
      <c r="N228" s="364"/>
      <c r="O228" s="98"/>
      <c r="P228" s="2921"/>
      <c r="Q228" s="2265"/>
      <c r="R228" s="2507"/>
      <c r="S228" s="207"/>
      <c r="T228" s="365"/>
      <c r="U228" s="102"/>
      <c r="V228" s="102"/>
      <c r="W228" s="102"/>
      <c r="X228" s="102"/>
      <c r="Y228" s="102"/>
      <c r="Z228" s="102"/>
      <c r="AA228" s="102"/>
      <c r="AB228" s="102"/>
      <c r="AC228" s="102"/>
      <c r="AD228" s="102"/>
      <c r="AE228" s="102"/>
      <c r="AF228" s="113"/>
    </row>
    <row r="229" spans="1:32" ht="15.75" x14ac:dyDescent="0.25">
      <c r="A229" s="2501"/>
      <c r="B229" s="2302"/>
      <c r="C229" s="2302"/>
      <c r="D229" s="2302"/>
      <c r="E229" s="2302"/>
      <c r="F229" s="2302"/>
      <c r="G229" s="2302"/>
      <c r="H229" s="2302"/>
      <c r="I229" s="2322"/>
      <c r="J229" s="2302"/>
      <c r="K229" s="2510"/>
      <c r="L229" s="365"/>
      <c r="M229" s="120"/>
      <c r="N229" s="364"/>
      <c r="O229" s="120"/>
      <c r="P229" s="2921"/>
      <c r="Q229" s="2265"/>
      <c r="R229" s="2507"/>
      <c r="S229" s="207"/>
      <c r="T229" s="365"/>
      <c r="U229" s="102"/>
      <c r="V229" s="102"/>
      <c r="W229" s="102"/>
      <c r="X229" s="102"/>
      <c r="Y229" s="102"/>
      <c r="Z229" s="102"/>
      <c r="AA229" s="102"/>
      <c r="AB229" s="102"/>
      <c r="AC229" s="102"/>
      <c r="AD229" s="102"/>
      <c r="AE229" s="102"/>
      <c r="AF229" s="113"/>
    </row>
    <row r="230" spans="1:32" ht="15.75" x14ac:dyDescent="0.25">
      <c r="A230" s="2501"/>
      <c r="B230" s="2302"/>
      <c r="C230" s="2302"/>
      <c r="D230" s="2302"/>
      <c r="E230" s="2302"/>
      <c r="F230" s="2302"/>
      <c r="G230" s="2302"/>
      <c r="H230" s="2302"/>
      <c r="I230" s="2322"/>
      <c r="J230" s="2302"/>
      <c r="K230" s="2510"/>
      <c r="L230" s="365"/>
      <c r="M230" s="120"/>
      <c r="N230" s="364"/>
      <c r="O230" s="120"/>
      <c r="P230" s="2921"/>
      <c r="Q230" s="2265"/>
      <c r="R230" s="2507"/>
      <c r="S230" s="207"/>
      <c r="T230" s="365"/>
      <c r="U230" s="102"/>
      <c r="V230" s="102"/>
      <c r="W230" s="102"/>
      <c r="X230" s="102"/>
      <c r="Y230" s="102"/>
      <c r="Z230" s="102"/>
      <c r="AA230" s="102"/>
      <c r="AB230" s="102"/>
      <c r="AC230" s="102"/>
      <c r="AD230" s="102"/>
      <c r="AE230" s="102"/>
      <c r="AF230" s="113"/>
    </row>
    <row r="231" spans="1:32" ht="16.5" thickBot="1" x14ac:dyDescent="0.3">
      <c r="A231" s="2502"/>
      <c r="B231" s="2303"/>
      <c r="C231" s="2303"/>
      <c r="D231" s="2303"/>
      <c r="E231" s="2303"/>
      <c r="F231" s="2303"/>
      <c r="G231" s="2303"/>
      <c r="H231" s="2303"/>
      <c r="I231" s="2323"/>
      <c r="J231" s="2303"/>
      <c r="K231" s="2511"/>
      <c r="L231" s="371"/>
      <c r="M231" s="208"/>
      <c r="N231" s="103"/>
      <c r="O231" s="208"/>
      <c r="P231" s="2922"/>
      <c r="Q231" s="2282"/>
      <c r="R231" s="2508"/>
      <c r="S231" s="209"/>
      <c r="T231" s="371"/>
      <c r="U231" s="103"/>
      <c r="V231" s="103"/>
      <c r="W231" s="103"/>
      <c r="X231" s="103"/>
      <c r="Y231" s="103"/>
      <c r="Z231" s="103"/>
      <c r="AA231" s="103"/>
      <c r="AB231" s="103"/>
      <c r="AC231" s="103"/>
      <c r="AD231" s="103"/>
      <c r="AE231" s="103"/>
      <c r="AF231" s="123"/>
    </row>
    <row r="232" spans="1:32" ht="48" customHeight="1" x14ac:dyDescent="0.25">
      <c r="A232" s="2503">
        <v>19</v>
      </c>
      <c r="B232" s="2243" t="s">
        <v>61</v>
      </c>
      <c r="C232" s="2243" t="s">
        <v>66</v>
      </c>
      <c r="D232" s="2243" t="s">
        <v>73</v>
      </c>
      <c r="E232" s="2243" t="s">
        <v>89</v>
      </c>
      <c r="F232" s="2243" t="s">
        <v>56</v>
      </c>
      <c r="G232" s="2243" t="s">
        <v>121</v>
      </c>
      <c r="H232" s="2243" t="s">
        <v>118</v>
      </c>
      <c r="I232" s="2315" t="s">
        <v>459</v>
      </c>
      <c r="J232" s="2243" t="s">
        <v>460</v>
      </c>
      <c r="K232" s="2495" t="s">
        <v>734</v>
      </c>
      <c r="L232" s="1258" t="s">
        <v>724</v>
      </c>
      <c r="M232" s="1106" t="s">
        <v>725</v>
      </c>
      <c r="N232" s="1259" t="s">
        <v>218</v>
      </c>
      <c r="O232" s="1258" t="s">
        <v>209</v>
      </c>
      <c r="P232" s="2238">
        <f>0.05*115000000/1.328</f>
        <v>4329819.2771084337</v>
      </c>
      <c r="Q232" s="2229" t="s">
        <v>265</v>
      </c>
      <c r="R232" s="2496">
        <v>1</v>
      </c>
      <c r="S232" s="1126">
        <v>0</v>
      </c>
      <c r="T232" s="1258" t="s">
        <v>726</v>
      </c>
      <c r="U232" s="360"/>
      <c r="V232" s="362"/>
      <c r="W232" s="362"/>
      <c r="X232" s="362"/>
      <c r="Y232" s="362"/>
      <c r="Z232" s="115"/>
      <c r="AA232" s="362"/>
      <c r="AB232" s="362"/>
      <c r="AC232" s="362"/>
      <c r="AD232" s="108"/>
      <c r="AE232" s="108"/>
      <c r="AF232" s="109"/>
    </row>
    <row r="233" spans="1:32" ht="15.75" x14ac:dyDescent="0.25">
      <c r="A233" s="2504"/>
      <c r="B233" s="2244"/>
      <c r="C233" s="2244"/>
      <c r="D233" s="2244"/>
      <c r="E233" s="2244"/>
      <c r="F233" s="2244"/>
      <c r="G233" s="2244"/>
      <c r="H233" s="2244"/>
      <c r="I233" s="2316"/>
      <c r="J233" s="2244"/>
      <c r="K233" s="2493"/>
      <c r="L233" s="1260" t="s">
        <v>727</v>
      </c>
      <c r="M233" s="1109" t="s">
        <v>728</v>
      </c>
      <c r="N233" s="1261" t="s">
        <v>205</v>
      </c>
      <c r="O233" s="1260" t="s">
        <v>209</v>
      </c>
      <c r="P233" s="2239"/>
      <c r="Q233" s="2230"/>
      <c r="R233" s="2497"/>
      <c r="S233" s="1127">
        <v>0</v>
      </c>
      <c r="T233" s="1260" t="s">
        <v>726</v>
      </c>
      <c r="U233" s="102"/>
      <c r="V233" s="102"/>
      <c r="W233" s="102"/>
      <c r="X233" s="102"/>
      <c r="Y233" s="368"/>
      <c r="Z233" s="116"/>
      <c r="AA233" s="116"/>
      <c r="AB233" s="116"/>
      <c r="AC233" s="367"/>
      <c r="AD233" s="116"/>
      <c r="AE233" s="116"/>
      <c r="AF233" s="121"/>
    </row>
    <row r="234" spans="1:32" ht="15.75" x14ac:dyDescent="0.25">
      <c r="A234" s="2504"/>
      <c r="B234" s="2244"/>
      <c r="C234" s="2244"/>
      <c r="D234" s="2244"/>
      <c r="E234" s="2244"/>
      <c r="F234" s="2244"/>
      <c r="G234" s="2244"/>
      <c r="H234" s="2244"/>
      <c r="I234" s="2316"/>
      <c r="J234" s="2244"/>
      <c r="K234" s="2493"/>
      <c r="L234" s="1260" t="s">
        <v>729</v>
      </c>
      <c r="M234" s="1109" t="s">
        <v>725</v>
      </c>
      <c r="N234" s="1261" t="s">
        <v>431</v>
      </c>
      <c r="O234" s="1260" t="s">
        <v>209</v>
      </c>
      <c r="P234" s="2239"/>
      <c r="Q234" s="2230"/>
      <c r="R234" s="2497"/>
      <c r="S234" s="1127">
        <v>0</v>
      </c>
      <c r="T234" s="1260" t="s">
        <v>726</v>
      </c>
      <c r="U234" s="102"/>
      <c r="V234" s="102"/>
      <c r="W234" s="102"/>
      <c r="X234" s="102"/>
      <c r="Y234" s="368"/>
      <c r="Z234" s="116"/>
      <c r="AA234" s="367"/>
      <c r="AB234" s="367"/>
      <c r="AC234" s="367"/>
      <c r="AD234" s="367"/>
      <c r="AE234" s="116"/>
      <c r="AF234" s="121"/>
    </row>
    <row r="235" spans="1:32" ht="31.5" x14ac:dyDescent="0.25">
      <c r="A235" s="2504"/>
      <c r="B235" s="2244"/>
      <c r="C235" s="2244"/>
      <c r="D235" s="2244"/>
      <c r="E235" s="2244"/>
      <c r="F235" s="2244"/>
      <c r="G235" s="2244"/>
      <c r="H235" s="2244"/>
      <c r="I235" s="2316"/>
      <c r="J235" s="2244"/>
      <c r="K235" s="2493"/>
      <c r="L235" s="1260" t="s">
        <v>730</v>
      </c>
      <c r="M235" s="1261" t="s">
        <v>206</v>
      </c>
      <c r="N235" s="1261" t="s">
        <v>205</v>
      </c>
      <c r="O235" s="1260" t="s">
        <v>209</v>
      </c>
      <c r="P235" s="2239"/>
      <c r="Q235" s="2230"/>
      <c r="R235" s="2497"/>
      <c r="S235" s="1127">
        <v>0</v>
      </c>
      <c r="T235" s="1260" t="s">
        <v>731</v>
      </c>
      <c r="U235" s="102"/>
      <c r="V235" s="102"/>
      <c r="W235" s="102"/>
      <c r="X235" s="102"/>
      <c r="Y235" s="102"/>
      <c r="Z235" s="116"/>
      <c r="AA235" s="116"/>
      <c r="AB235" s="116"/>
      <c r="AC235" s="116"/>
      <c r="AD235" s="116"/>
      <c r="AE235" s="116"/>
      <c r="AF235" s="121"/>
    </row>
    <row r="236" spans="1:32" ht="15.75" x14ac:dyDescent="0.25">
      <c r="A236" s="2504"/>
      <c r="B236" s="2244"/>
      <c r="C236" s="2244"/>
      <c r="D236" s="2244"/>
      <c r="E236" s="2244"/>
      <c r="F236" s="2244"/>
      <c r="G236" s="2244"/>
      <c r="H236" s="2244"/>
      <c r="I236" s="2316"/>
      <c r="J236" s="2244"/>
      <c r="K236" s="2493"/>
      <c r="L236" s="1260" t="s">
        <v>732</v>
      </c>
      <c r="M236" s="1111" t="s">
        <v>725</v>
      </c>
      <c r="N236" s="1261" t="s">
        <v>241</v>
      </c>
      <c r="O236" s="1260" t="s">
        <v>209</v>
      </c>
      <c r="P236" s="2239"/>
      <c r="Q236" s="2230"/>
      <c r="R236" s="2497"/>
      <c r="S236" s="1127">
        <v>0</v>
      </c>
      <c r="T236" s="1260" t="s">
        <v>733</v>
      </c>
      <c r="U236" s="102"/>
      <c r="V236" s="102"/>
      <c r="W236" s="102"/>
      <c r="X236" s="102"/>
      <c r="Y236" s="102"/>
      <c r="Z236" s="116"/>
      <c r="AA236" s="116"/>
      <c r="AB236" s="116"/>
      <c r="AC236" s="116"/>
      <c r="AD236" s="116"/>
      <c r="AE236" s="116"/>
      <c r="AF236" s="121"/>
    </row>
    <row r="237" spans="1:32" ht="15.75" x14ac:dyDescent="0.25">
      <c r="A237" s="2504"/>
      <c r="B237" s="2244"/>
      <c r="C237" s="2244"/>
      <c r="D237" s="2244"/>
      <c r="E237" s="2244"/>
      <c r="F237" s="2244"/>
      <c r="G237" s="2244"/>
      <c r="H237" s="2244"/>
      <c r="I237" s="2316"/>
      <c r="J237" s="2244"/>
      <c r="K237" s="2493"/>
      <c r="L237" s="1260"/>
      <c r="M237" s="1111"/>
      <c r="N237" s="1261"/>
      <c r="O237" s="1111"/>
      <c r="P237" s="2239"/>
      <c r="Q237" s="2230"/>
      <c r="R237" s="2497"/>
      <c r="S237" s="1127"/>
      <c r="T237" s="1260"/>
      <c r="U237" s="102"/>
      <c r="V237" s="102"/>
      <c r="W237" s="102"/>
      <c r="X237" s="102"/>
      <c r="Y237" s="102"/>
      <c r="Z237" s="102"/>
      <c r="AA237" s="102"/>
      <c r="AB237" s="102"/>
      <c r="AC237" s="102"/>
      <c r="AD237" s="102"/>
      <c r="AE237" s="102"/>
      <c r="AF237" s="113"/>
    </row>
    <row r="238" spans="1:32" ht="15.75" x14ac:dyDescent="0.25">
      <c r="A238" s="2504"/>
      <c r="B238" s="2244"/>
      <c r="C238" s="2244"/>
      <c r="D238" s="2244"/>
      <c r="E238" s="2244"/>
      <c r="F238" s="2244"/>
      <c r="G238" s="2244"/>
      <c r="H238" s="2244"/>
      <c r="I238" s="2316"/>
      <c r="J238" s="2244"/>
      <c r="K238" s="2493"/>
      <c r="L238" s="1260"/>
      <c r="M238" s="1111"/>
      <c r="N238" s="1261"/>
      <c r="O238" s="1260"/>
      <c r="P238" s="2239"/>
      <c r="Q238" s="2230"/>
      <c r="R238" s="2497"/>
      <c r="S238" s="1127"/>
      <c r="T238" s="1260"/>
      <c r="U238" s="102"/>
      <c r="V238" s="102"/>
      <c r="W238" s="102"/>
      <c r="X238" s="102"/>
      <c r="Y238" s="102"/>
      <c r="Z238" s="102"/>
      <c r="AA238" s="102"/>
      <c r="AB238" s="102"/>
      <c r="AC238" s="102"/>
      <c r="AD238" s="102"/>
      <c r="AE238" s="102"/>
      <c r="AF238" s="113"/>
    </row>
    <row r="239" spans="1:32" ht="15.75" x14ac:dyDescent="0.25">
      <c r="A239" s="2504"/>
      <c r="B239" s="2244"/>
      <c r="C239" s="2244"/>
      <c r="D239" s="2244"/>
      <c r="E239" s="2244"/>
      <c r="F239" s="2244"/>
      <c r="G239" s="2244"/>
      <c r="H239" s="2244"/>
      <c r="I239" s="2316"/>
      <c r="J239" s="2244"/>
      <c r="K239" s="2493"/>
      <c r="L239" s="1260"/>
      <c r="M239" s="1111"/>
      <c r="N239" s="1261"/>
      <c r="O239" s="1111"/>
      <c r="P239" s="2239"/>
      <c r="Q239" s="2230"/>
      <c r="R239" s="2497"/>
      <c r="S239" s="1127"/>
      <c r="T239" s="1260"/>
      <c r="U239" s="102"/>
      <c r="V239" s="102"/>
      <c r="W239" s="102"/>
      <c r="X239" s="102"/>
      <c r="Y239" s="102"/>
      <c r="Z239" s="102"/>
      <c r="AA239" s="102"/>
      <c r="AB239" s="102"/>
      <c r="AC239" s="102"/>
      <c r="AD239" s="102"/>
      <c r="AE239" s="102"/>
      <c r="AF239" s="113"/>
    </row>
    <row r="240" spans="1:32" ht="15.75" x14ac:dyDescent="0.25">
      <c r="A240" s="2504"/>
      <c r="B240" s="2244"/>
      <c r="C240" s="2244"/>
      <c r="D240" s="2244"/>
      <c r="E240" s="2244"/>
      <c r="F240" s="2244"/>
      <c r="G240" s="2244"/>
      <c r="H240" s="2244"/>
      <c r="I240" s="2316"/>
      <c r="J240" s="2244"/>
      <c r="K240" s="2493"/>
      <c r="L240" s="1260"/>
      <c r="M240" s="1111"/>
      <c r="N240" s="1261"/>
      <c r="O240" s="1111"/>
      <c r="P240" s="2239"/>
      <c r="Q240" s="2230"/>
      <c r="R240" s="2497"/>
      <c r="S240" s="1127"/>
      <c r="T240" s="1260"/>
      <c r="U240" s="102"/>
      <c r="V240" s="102"/>
      <c r="W240" s="102"/>
      <c r="X240" s="102"/>
      <c r="Y240" s="102"/>
      <c r="Z240" s="102"/>
      <c r="AA240" s="102"/>
      <c r="AB240" s="102"/>
      <c r="AC240" s="102"/>
      <c r="AD240" s="102"/>
      <c r="AE240" s="102"/>
      <c r="AF240" s="113"/>
    </row>
    <row r="241" spans="1:32" ht="16.5" thickBot="1" x14ac:dyDescent="0.3">
      <c r="A241" s="2505"/>
      <c r="B241" s="2245"/>
      <c r="C241" s="2245"/>
      <c r="D241" s="2245"/>
      <c r="E241" s="2245"/>
      <c r="F241" s="2245"/>
      <c r="G241" s="2245"/>
      <c r="H241" s="2245"/>
      <c r="I241" s="2317"/>
      <c r="J241" s="2245"/>
      <c r="K241" s="2494"/>
      <c r="L241" s="1262"/>
      <c r="M241" s="1112"/>
      <c r="N241" s="1112"/>
      <c r="O241" s="1112"/>
      <c r="P241" s="2240"/>
      <c r="Q241" s="2231"/>
      <c r="R241" s="2498"/>
      <c r="S241" s="1128"/>
      <c r="T241" s="1262"/>
      <c r="U241" s="103"/>
      <c r="V241" s="103"/>
      <c r="W241" s="103"/>
      <c r="X241" s="103"/>
      <c r="Y241" s="103"/>
      <c r="Z241" s="103"/>
      <c r="AA241" s="103"/>
      <c r="AB241" s="103"/>
      <c r="AC241" s="103"/>
      <c r="AD241" s="103"/>
      <c r="AE241" s="103"/>
      <c r="AF241" s="123"/>
    </row>
    <row r="242" spans="1:32" ht="33" customHeight="1" x14ac:dyDescent="0.25">
      <c r="A242" s="2500">
        <v>20</v>
      </c>
      <c r="B242" s="2301" t="s">
        <v>61</v>
      </c>
      <c r="C242" s="2301" t="s">
        <v>62</v>
      </c>
      <c r="D242" s="2301" t="s">
        <v>68</v>
      </c>
      <c r="E242" s="2301" t="s">
        <v>84</v>
      </c>
      <c r="F242" s="2301" t="s">
        <v>56</v>
      </c>
      <c r="G242" s="2301" t="s">
        <v>121</v>
      </c>
      <c r="H242" s="2301" t="s">
        <v>118</v>
      </c>
      <c r="I242" s="2321" t="s">
        <v>461</v>
      </c>
      <c r="J242" s="2301" t="s">
        <v>462</v>
      </c>
      <c r="K242" s="2509" t="s">
        <v>734</v>
      </c>
      <c r="L242" s="357" t="s">
        <v>724</v>
      </c>
      <c r="M242" s="204" t="s">
        <v>725</v>
      </c>
      <c r="N242" s="358" t="s">
        <v>218</v>
      </c>
      <c r="O242" s="357" t="s">
        <v>209</v>
      </c>
      <c r="P242" s="2923">
        <f>0.05*2000000/1.34</f>
        <v>74626.86567164179</v>
      </c>
      <c r="Q242" s="2264" t="s">
        <v>265</v>
      </c>
      <c r="R242" s="2506">
        <v>1</v>
      </c>
      <c r="S242" s="205">
        <v>0.9</v>
      </c>
      <c r="T242" s="357" t="s">
        <v>726</v>
      </c>
      <c r="U242" s="360"/>
      <c r="V242" s="362"/>
      <c r="W242" s="362"/>
      <c r="X242" s="362"/>
      <c r="Y242" s="362"/>
      <c r="Z242" s="115"/>
      <c r="AA242" s="362"/>
      <c r="AB242" s="362"/>
      <c r="AC242" s="362"/>
      <c r="AD242" s="108"/>
      <c r="AE242" s="108"/>
      <c r="AF242" s="109"/>
    </row>
    <row r="243" spans="1:32" ht="36" customHeight="1" x14ac:dyDescent="0.25">
      <c r="A243" s="2501"/>
      <c r="B243" s="2302"/>
      <c r="C243" s="2302"/>
      <c r="D243" s="2302"/>
      <c r="E243" s="2302"/>
      <c r="F243" s="2302"/>
      <c r="G243" s="2302"/>
      <c r="H243" s="2302"/>
      <c r="I243" s="2322"/>
      <c r="J243" s="2302"/>
      <c r="K243" s="2510"/>
      <c r="L243" s="365" t="s">
        <v>727</v>
      </c>
      <c r="M243" s="206" t="s">
        <v>728</v>
      </c>
      <c r="N243" s="364" t="s">
        <v>205</v>
      </c>
      <c r="O243" s="365" t="s">
        <v>209</v>
      </c>
      <c r="P243" s="2924"/>
      <c r="Q243" s="2265"/>
      <c r="R243" s="2507"/>
      <c r="S243" s="207">
        <v>0.9</v>
      </c>
      <c r="T243" s="365" t="s">
        <v>726</v>
      </c>
      <c r="U243" s="102"/>
      <c r="V243" s="102"/>
      <c r="W243" s="102"/>
      <c r="X243" s="102"/>
      <c r="Y243" s="368"/>
      <c r="Z243" s="116"/>
      <c r="AA243" s="116"/>
      <c r="AB243" s="116"/>
      <c r="AC243" s="367"/>
      <c r="AD243" s="116"/>
      <c r="AE243" s="116"/>
      <c r="AF243" s="121"/>
    </row>
    <row r="244" spans="1:32" ht="15.75" x14ac:dyDescent="0.25">
      <c r="A244" s="2501"/>
      <c r="B244" s="2302"/>
      <c r="C244" s="2302"/>
      <c r="D244" s="2302"/>
      <c r="E244" s="2302"/>
      <c r="F244" s="2302"/>
      <c r="G244" s="2302"/>
      <c r="H244" s="2302"/>
      <c r="I244" s="2322"/>
      <c r="J244" s="2302"/>
      <c r="K244" s="2510"/>
      <c r="L244" s="365" t="s">
        <v>729</v>
      </c>
      <c r="M244" s="206" t="s">
        <v>725</v>
      </c>
      <c r="N244" s="364" t="s">
        <v>431</v>
      </c>
      <c r="O244" s="365" t="s">
        <v>209</v>
      </c>
      <c r="P244" s="2924"/>
      <c r="Q244" s="2265"/>
      <c r="R244" s="2507"/>
      <c r="S244" s="207">
        <v>0.9</v>
      </c>
      <c r="T244" s="365" t="s">
        <v>726</v>
      </c>
      <c r="U244" s="102"/>
      <c r="V244" s="102"/>
      <c r="W244" s="102"/>
      <c r="X244" s="102"/>
      <c r="Y244" s="368"/>
      <c r="Z244" s="116"/>
      <c r="AA244" s="367"/>
      <c r="AB244" s="367"/>
      <c r="AC244" s="367"/>
      <c r="AD244" s="367"/>
      <c r="AE244" s="116"/>
      <c r="AF244" s="121"/>
    </row>
    <row r="245" spans="1:32" ht="31.5" x14ac:dyDescent="0.25">
      <c r="A245" s="2501"/>
      <c r="B245" s="2302"/>
      <c r="C245" s="2302"/>
      <c r="D245" s="2302"/>
      <c r="E245" s="2302"/>
      <c r="F245" s="2302"/>
      <c r="G245" s="2302"/>
      <c r="H245" s="2302"/>
      <c r="I245" s="2322"/>
      <c r="J245" s="2302"/>
      <c r="K245" s="2510"/>
      <c r="L245" s="365" t="s">
        <v>730</v>
      </c>
      <c r="M245" s="369" t="s">
        <v>206</v>
      </c>
      <c r="N245" s="364" t="s">
        <v>205</v>
      </c>
      <c r="O245" s="365" t="s">
        <v>209</v>
      </c>
      <c r="P245" s="2924"/>
      <c r="Q245" s="2265"/>
      <c r="R245" s="2507"/>
      <c r="S245" s="207">
        <v>0.9</v>
      </c>
      <c r="T245" s="365" t="s">
        <v>731</v>
      </c>
      <c r="U245" s="102"/>
      <c r="V245" s="102"/>
      <c r="W245" s="102"/>
      <c r="X245" s="102"/>
      <c r="Y245" s="102"/>
      <c r="Z245" s="116"/>
      <c r="AA245" s="116"/>
      <c r="AB245" s="116"/>
      <c r="AC245" s="116"/>
      <c r="AD245" s="116"/>
      <c r="AE245" s="116"/>
      <c r="AF245" s="121"/>
    </row>
    <row r="246" spans="1:32" ht="15.75" x14ac:dyDescent="0.25">
      <c r="A246" s="2501"/>
      <c r="B246" s="2302"/>
      <c r="C246" s="2302"/>
      <c r="D246" s="2302"/>
      <c r="E246" s="2302"/>
      <c r="F246" s="2302"/>
      <c r="G246" s="2302"/>
      <c r="H246" s="2302"/>
      <c r="I246" s="2322"/>
      <c r="J246" s="2302"/>
      <c r="K246" s="2510"/>
      <c r="L246" s="365" t="s">
        <v>732</v>
      </c>
      <c r="M246" s="120" t="s">
        <v>725</v>
      </c>
      <c r="N246" s="364" t="s">
        <v>241</v>
      </c>
      <c r="O246" s="365" t="s">
        <v>209</v>
      </c>
      <c r="P246" s="2924"/>
      <c r="Q246" s="2265"/>
      <c r="R246" s="2507"/>
      <c r="S246" s="207">
        <v>0.9</v>
      </c>
      <c r="T246" s="365" t="s">
        <v>733</v>
      </c>
      <c r="U246" s="102"/>
      <c r="V246" s="102"/>
      <c r="W246" s="102"/>
      <c r="X246" s="102"/>
      <c r="Y246" s="102"/>
      <c r="Z246" s="116"/>
      <c r="AA246" s="116"/>
      <c r="AB246" s="116"/>
      <c r="AC246" s="116"/>
      <c r="AD246" s="116"/>
      <c r="AE246" s="116"/>
      <c r="AF246" s="121"/>
    </row>
    <row r="247" spans="1:32" ht="15.75" x14ac:dyDescent="0.25">
      <c r="A247" s="2501"/>
      <c r="B247" s="2302"/>
      <c r="C247" s="2302"/>
      <c r="D247" s="2302"/>
      <c r="E247" s="2302"/>
      <c r="F247" s="2302"/>
      <c r="G247" s="2302"/>
      <c r="H247" s="2302"/>
      <c r="I247" s="2322"/>
      <c r="J247" s="2302"/>
      <c r="K247" s="2510"/>
      <c r="L247" s="365"/>
      <c r="M247" s="120"/>
      <c r="N247" s="364"/>
      <c r="O247" s="102"/>
      <c r="P247" s="2924"/>
      <c r="Q247" s="2265"/>
      <c r="R247" s="2507"/>
      <c r="S247" s="207"/>
      <c r="T247" s="365"/>
      <c r="U247" s="102"/>
      <c r="V247" s="102"/>
      <c r="W247" s="102"/>
      <c r="X247" s="102"/>
      <c r="Y247" s="102"/>
      <c r="Z247" s="102"/>
      <c r="AA247" s="102"/>
      <c r="AB247" s="102"/>
      <c r="AC247" s="102"/>
      <c r="AD247" s="102"/>
      <c r="AE247" s="102"/>
      <c r="AF247" s="113"/>
    </row>
    <row r="248" spans="1:32" ht="15.75" x14ac:dyDescent="0.25">
      <c r="A248" s="2501"/>
      <c r="B248" s="2302"/>
      <c r="C248" s="2302"/>
      <c r="D248" s="2302"/>
      <c r="E248" s="2302"/>
      <c r="F248" s="2302"/>
      <c r="G248" s="2302"/>
      <c r="H248" s="2302"/>
      <c r="I248" s="2322"/>
      <c r="J248" s="2302"/>
      <c r="K248" s="2510"/>
      <c r="L248" s="365"/>
      <c r="M248" s="120"/>
      <c r="N248" s="364"/>
      <c r="O248" s="98"/>
      <c r="P248" s="2924"/>
      <c r="Q248" s="2265"/>
      <c r="R248" s="2507"/>
      <c r="S248" s="207"/>
      <c r="T248" s="365"/>
      <c r="U248" s="102"/>
      <c r="V248" s="102"/>
      <c r="W248" s="102"/>
      <c r="X248" s="102"/>
      <c r="Y248" s="102"/>
      <c r="Z248" s="102"/>
      <c r="AA248" s="102"/>
      <c r="AB248" s="102"/>
      <c r="AC248" s="102"/>
      <c r="AD248" s="102"/>
      <c r="AE248" s="102"/>
      <c r="AF248" s="113"/>
    </row>
    <row r="249" spans="1:32" ht="15.75" x14ac:dyDescent="0.25">
      <c r="A249" s="2501"/>
      <c r="B249" s="2302"/>
      <c r="C249" s="2302"/>
      <c r="D249" s="2302"/>
      <c r="E249" s="2302"/>
      <c r="F249" s="2302"/>
      <c r="G249" s="2302"/>
      <c r="H249" s="2302"/>
      <c r="I249" s="2322"/>
      <c r="J249" s="2302"/>
      <c r="K249" s="2510"/>
      <c r="L249" s="365"/>
      <c r="M249" s="120"/>
      <c r="N249" s="364"/>
      <c r="O249" s="120"/>
      <c r="P249" s="2924"/>
      <c r="Q249" s="2265"/>
      <c r="R249" s="2507"/>
      <c r="S249" s="207"/>
      <c r="T249" s="365"/>
      <c r="U249" s="102"/>
      <c r="V249" s="102"/>
      <c r="W249" s="102"/>
      <c r="X249" s="102"/>
      <c r="Y249" s="102"/>
      <c r="Z249" s="102"/>
      <c r="AA249" s="102"/>
      <c r="AB249" s="102"/>
      <c r="AC249" s="102"/>
      <c r="AD249" s="102"/>
      <c r="AE249" s="102"/>
      <c r="AF249" s="113"/>
    </row>
    <row r="250" spans="1:32" ht="22.5" customHeight="1" thickBot="1" x14ac:dyDescent="0.3">
      <c r="A250" s="2502"/>
      <c r="B250" s="2303"/>
      <c r="C250" s="2303"/>
      <c r="D250" s="2303"/>
      <c r="E250" s="2303"/>
      <c r="F250" s="2303"/>
      <c r="G250" s="2303"/>
      <c r="H250" s="2303"/>
      <c r="I250" s="2323"/>
      <c r="J250" s="2303"/>
      <c r="K250" s="2511"/>
      <c r="L250" s="371"/>
      <c r="M250" s="208"/>
      <c r="N250" s="103"/>
      <c r="O250" s="208"/>
      <c r="P250" s="2925"/>
      <c r="Q250" s="2282"/>
      <c r="R250" s="2508"/>
      <c r="S250" s="209"/>
      <c r="T250" s="371"/>
      <c r="U250" s="103"/>
      <c r="V250" s="103"/>
      <c r="W250" s="103"/>
      <c r="X250" s="103"/>
      <c r="Y250" s="103"/>
      <c r="Z250" s="103"/>
      <c r="AA250" s="103"/>
      <c r="AB250" s="103"/>
      <c r="AC250" s="103"/>
      <c r="AD250" s="103"/>
      <c r="AE250" s="103"/>
      <c r="AF250" s="123"/>
    </row>
    <row r="251" spans="1:32" ht="38.25" customHeight="1" x14ac:dyDescent="0.25">
      <c r="A251" s="2503">
        <v>21</v>
      </c>
      <c r="B251" s="2243" t="s">
        <v>61</v>
      </c>
      <c r="C251" s="2243" t="s">
        <v>62</v>
      </c>
      <c r="D251" s="2243" t="s">
        <v>68</v>
      </c>
      <c r="E251" s="2243" t="s">
        <v>84</v>
      </c>
      <c r="F251" s="2243" t="s">
        <v>56</v>
      </c>
      <c r="G251" s="2243" t="s">
        <v>121</v>
      </c>
      <c r="H251" s="2243" t="s">
        <v>118</v>
      </c>
      <c r="I251" s="2315" t="s">
        <v>463</v>
      </c>
      <c r="J251" s="2243" t="s">
        <v>462</v>
      </c>
      <c r="K251" s="2495" t="s">
        <v>734</v>
      </c>
      <c r="L251" s="1258" t="s">
        <v>724</v>
      </c>
      <c r="M251" s="1106" t="s">
        <v>725</v>
      </c>
      <c r="N251" s="1259" t="s">
        <v>218</v>
      </c>
      <c r="O251" s="1258" t="s">
        <v>209</v>
      </c>
      <c r="P251" s="2238">
        <f>0.05*4000000/1.34</f>
        <v>149253.73134328358</v>
      </c>
      <c r="Q251" s="2229" t="s">
        <v>265</v>
      </c>
      <c r="R251" s="2496">
        <v>1</v>
      </c>
      <c r="S251" s="1126">
        <v>0.9</v>
      </c>
      <c r="T251" s="1258" t="s">
        <v>726</v>
      </c>
      <c r="U251" s="360"/>
      <c r="V251" s="362"/>
      <c r="W251" s="362"/>
      <c r="X251" s="362"/>
      <c r="Y251" s="362"/>
      <c r="Z251" s="115"/>
      <c r="AA251" s="362"/>
      <c r="AB251" s="362"/>
      <c r="AC251" s="362"/>
      <c r="AD251" s="108"/>
      <c r="AE251" s="108"/>
      <c r="AF251" s="109"/>
    </row>
    <row r="252" spans="1:32" ht="15.75" x14ac:dyDescent="0.25">
      <c r="A252" s="2504"/>
      <c r="B252" s="2244"/>
      <c r="C252" s="2244"/>
      <c r="D252" s="2244"/>
      <c r="E252" s="2244"/>
      <c r="F252" s="2244"/>
      <c r="G252" s="2244"/>
      <c r="H252" s="2244"/>
      <c r="I252" s="2316"/>
      <c r="J252" s="2244"/>
      <c r="K252" s="2493"/>
      <c r="L252" s="1260" t="s">
        <v>727</v>
      </c>
      <c r="M252" s="1109" t="s">
        <v>728</v>
      </c>
      <c r="N252" s="1261" t="s">
        <v>205</v>
      </c>
      <c r="O252" s="1260" t="s">
        <v>209</v>
      </c>
      <c r="P252" s="2239"/>
      <c r="Q252" s="2230"/>
      <c r="R252" s="2497"/>
      <c r="S252" s="1127">
        <v>0.9</v>
      </c>
      <c r="T252" s="1260" t="s">
        <v>726</v>
      </c>
      <c r="U252" s="102"/>
      <c r="V252" s="102"/>
      <c r="W252" s="102"/>
      <c r="X252" s="102"/>
      <c r="Y252" s="368"/>
      <c r="Z252" s="116"/>
      <c r="AA252" s="116"/>
      <c r="AB252" s="116"/>
      <c r="AC252" s="367"/>
      <c r="AD252" s="116"/>
      <c r="AE252" s="116"/>
      <c r="AF252" s="121"/>
    </row>
    <row r="253" spans="1:32" ht="15.75" x14ac:dyDescent="0.25">
      <c r="A253" s="2504"/>
      <c r="B253" s="2244"/>
      <c r="C253" s="2244"/>
      <c r="D253" s="2244"/>
      <c r="E253" s="2244"/>
      <c r="F253" s="2244"/>
      <c r="G253" s="2244"/>
      <c r="H253" s="2244"/>
      <c r="I253" s="2316"/>
      <c r="J253" s="2244"/>
      <c r="K253" s="2493"/>
      <c r="L253" s="1260" t="s">
        <v>729</v>
      </c>
      <c r="M253" s="1109" t="s">
        <v>725</v>
      </c>
      <c r="N253" s="1261" t="s">
        <v>431</v>
      </c>
      <c r="O253" s="1260" t="s">
        <v>209</v>
      </c>
      <c r="P253" s="2239"/>
      <c r="Q253" s="2230"/>
      <c r="R253" s="2497"/>
      <c r="S253" s="1127">
        <v>0.9</v>
      </c>
      <c r="T253" s="1260" t="s">
        <v>726</v>
      </c>
      <c r="U253" s="102"/>
      <c r="V253" s="102"/>
      <c r="W253" s="102"/>
      <c r="X253" s="102"/>
      <c r="Y253" s="368"/>
      <c r="Z253" s="116"/>
      <c r="AA253" s="367"/>
      <c r="AB253" s="367"/>
      <c r="AC253" s="367"/>
      <c r="AD253" s="367"/>
      <c r="AE253" s="116"/>
      <c r="AF253" s="121"/>
    </row>
    <row r="254" spans="1:32" ht="31.5" x14ac:dyDescent="0.25">
      <c r="A254" s="2504"/>
      <c r="B254" s="2244"/>
      <c r="C254" s="2244"/>
      <c r="D254" s="2244"/>
      <c r="E254" s="2244"/>
      <c r="F254" s="2244"/>
      <c r="G254" s="2244"/>
      <c r="H254" s="2244"/>
      <c r="I254" s="2316"/>
      <c r="J254" s="2244"/>
      <c r="K254" s="2493"/>
      <c r="L254" s="1260" t="s">
        <v>730</v>
      </c>
      <c r="M254" s="1261" t="s">
        <v>206</v>
      </c>
      <c r="N254" s="1261" t="s">
        <v>205</v>
      </c>
      <c r="O254" s="1260" t="s">
        <v>209</v>
      </c>
      <c r="P254" s="2239"/>
      <c r="Q254" s="2230"/>
      <c r="R254" s="2497"/>
      <c r="S254" s="1127">
        <v>0.9</v>
      </c>
      <c r="T254" s="1260" t="s">
        <v>731</v>
      </c>
      <c r="U254" s="102"/>
      <c r="V254" s="102"/>
      <c r="W254" s="102"/>
      <c r="X254" s="102"/>
      <c r="Y254" s="102"/>
      <c r="Z254" s="116"/>
      <c r="AA254" s="116"/>
      <c r="AB254" s="116"/>
      <c r="AC254" s="116"/>
      <c r="AD254" s="116"/>
      <c r="AE254" s="116"/>
      <c r="AF254" s="121"/>
    </row>
    <row r="255" spans="1:32" ht="15.75" x14ac:dyDescent="0.25">
      <c r="A255" s="2504"/>
      <c r="B255" s="2244"/>
      <c r="C255" s="2244"/>
      <c r="D255" s="2244"/>
      <c r="E255" s="2244"/>
      <c r="F255" s="2244"/>
      <c r="G255" s="2244"/>
      <c r="H255" s="2244"/>
      <c r="I255" s="2316"/>
      <c r="J255" s="2244"/>
      <c r="K255" s="2493"/>
      <c r="L255" s="1260" t="s">
        <v>732</v>
      </c>
      <c r="M255" s="1111" t="s">
        <v>725</v>
      </c>
      <c r="N255" s="1261" t="s">
        <v>241</v>
      </c>
      <c r="O255" s="1260" t="s">
        <v>209</v>
      </c>
      <c r="P255" s="2239"/>
      <c r="Q255" s="2230"/>
      <c r="R255" s="2497"/>
      <c r="S255" s="1127">
        <v>0.9</v>
      </c>
      <c r="T255" s="1260" t="s">
        <v>733</v>
      </c>
      <c r="U255" s="102"/>
      <c r="V255" s="102"/>
      <c r="W255" s="102"/>
      <c r="X255" s="102"/>
      <c r="Y255" s="102"/>
      <c r="Z255" s="116"/>
      <c r="AA255" s="116"/>
      <c r="AB255" s="116"/>
      <c r="AC255" s="116"/>
      <c r="AD255" s="116"/>
      <c r="AE255" s="116"/>
      <c r="AF255" s="121"/>
    </row>
    <row r="256" spans="1:32" ht="15.75" x14ac:dyDescent="0.25">
      <c r="A256" s="2504"/>
      <c r="B256" s="2244"/>
      <c r="C256" s="2244"/>
      <c r="D256" s="2244"/>
      <c r="E256" s="2244"/>
      <c r="F256" s="2244"/>
      <c r="G256" s="2244"/>
      <c r="H256" s="2244"/>
      <c r="I256" s="2316"/>
      <c r="J256" s="2244"/>
      <c r="K256" s="2493"/>
      <c r="L256" s="1260"/>
      <c r="M256" s="1111"/>
      <c r="N256" s="1261"/>
      <c r="O256" s="1111"/>
      <c r="P256" s="2239"/>
      <c r="Q256" s="2230"/>
      <c r="R256" s="2497"/>
      <c r="S256" s="1127"/>
      <c r="T256" s="1260"/>
      <c r="U256" s="102"/>
      <c r="V256" s="102"/>
      <c r="W256" s="102"/>
      <c r="X256" s="102"/>
      <c r="Y256" s="102"/>
      <c r="Z256" s="102"/>
      <c r="AA256" s="102"/>
      <c r="AB256" s="102"/>
      <c r="AC256" s="102"/>
      <c r="AD256" s="102"/>
      <c r="AE256" s="102"/>
      <c r="AF256" s="113"/>
    </row>
    <row r="257" spans="1:32" ht="15.75" x14ac:dyDescent="0.25">
      <c r="A257" s="2504"/>
      <c r="B257" s="2244"/>
      <c r="C257" s="2244"/>
      <c r="D257" s="2244"/>
      <c r="E257" s="2244"/>
      <c r="F257" s="2244"/>
      <c r="G257" s="2244"/>
      <c r="H257" s="2244"/>
      <c r="I257" s="2316"/>
      <c r="J257" s="2244"/>
      <c r="K257" s="2493"/>
      <c r="L257" s="1260"/>
      <c r="M257" s="1111"/>
      <c r="N257" s="1261"/>
      <c r="O257" s="1260"/>
      <c r="P257" s="2239"/>
      <c r="Q257" s="2230"/>
      <c r="R257" s="2497"/>
      <c r="S257" s="1127"/>
      <c r="T257" s="1260"/>
      <c r="U257" s="102"/>
      <c r="V257" s="102"/>
      <c r="W257" s="102"/>
      <c r="X257" s="102"/>
      <c r="Y257" s="102"/>
      <c r="Z257" s="102"/>
      <c r="AA257" s="102"/>
      <c r="AB257" s="102"/>
      <c r="AC257" s="102"/>
      <c r="AD257" s="102"/>
      <c r="AE257" s="102"/>
      <c r="AF257" s="113"/>
    </row>
    <row r="258" spans="1:32" ht="15.75" x14ac:dyDescent="0.25">
      <c r="A258" s="2504"/>
      <c r="B258" s="2244"/>
      <c r="C258" s="2244"/>
      <c r="D258" s="2244"/>
      <c r="E258" s="2244"/>
      <c r="F258" s="2244"/>
      <c r="G258" s="2244"/>
      <c r="H258" s="2244"/>
      <c r="I258" s="2316"/>
      <c r="J258" s="2244"/>
      <c r="K258" s="2493"/>
      <c r="L258" s="1260"/>
      <c r="M258" s="1111"/>
      <c r="N258" s="1261"/>
      <c r="O258" s="1111"/>
      <c r="P258" s="2239"/>
      <c r="Q258" s="2230"/>
      <c r="R258" s="2497"/>
      <c r="S258" s="1127"/>
      <c r="T258" s="1260"/>
      <c r="U258" s="102"/>
      <c r="V258" s="102"/>
      <c r="W258" s="102"/>
      <c r="X258" s="102"/>
      <c r="Y258" s="102"/>
      <c r="Z258" s="102"/>
      <c r="AA258" s="102"/>
      <c r="AB258" s="102"/>
      <c r="AC258" s="102"/>
      <c r="AD258" s="102"/>
      <c r="AE258" s="102"/>
      <c r="AF258" s="113"/>
    </row>
    <row r="259" spans="1:32" ht="45" customHeight="1" thickBot="1" x14ac:dyDescent="0.3">
      <c r="A259" s="2505"/>
      <c r="B259" s="2245"/>
      <c r="C259" s="2245"/>
      <c r="D259" s="2245"/>
      <c r="E259" s="2245"/>
      <c r="F259" s="2245"/>
      <c r="G259" s="2245"/>
      <c r="H259" s="2245"/>
      <c r="I259" s="2317"/>
      <c r="J259" s="2245"/>
      <c r="K259" s="2494"/>
      <c r="L259" s="1262"/>
      <c r="M259" s="1112"/>
      <c r="N259" s="1112"/>
      <c r="O259" s="1112"/>
      <c r="P259" s="2240"/>
      <c r="Q259" s="2231"/>
      <c r="R259" s="2498"/>
      <c r="S259" s="1128"/>
      <c r="T259" s="1262"/>
      <c r="U259" s="103"/>
      <c r="V259" s="103"/>
      <c r="W259" s="103"/>
      <c r="X259" s="103"/>
      <c r="Y259" s="103"/>
      <c r="Z259" s="103"/>
      <c r="AA259" s="103"/>
      <c r="AB259" s="103"/>
      <c r="AC259" s="103"/>
      <c r="AD259" s="103"/>
      <c r="AE259" s="103"/>
      <c r="AF259" s="123"/>
    </row>
    <row r="260" spans="1:32" ht="36" customHeight="1" x14ac:dyDescent="0.25">
      <c r="A260" s="2500">
        <v>22</v>
      </c>
      <c r="B260" s="2301" t="s">
        <v>61</v>
      </c>
      <c r="C260" s="2301" t="s">
        <v>66</v>
      </c>
      <c r="D260" s="2301" t="s">
        <v>73</v>
      </c>
      <c r="E260" s="2301" t="s">
        <v>89</v>
      </c>
      <c r="F260" s="2301" t="s">
        <v>56</v>
      </c>
      <c r="G260" s="2301" t="s">
        <v>121</v>
      </c>
      <c r="H260" s="2301" t="s">
        <v>118</v>
      </c>
      <c r="I260" s="2321" t="s">
        <v>464</v>
      </c>
      <c r="J260" s="2301" t="s">
        <v>465</v>
      </c>
      <c r="K260" s="2509" t="s">
        <v>734</v>
      </c>
      <c r="L260" s="357" t="s">
        <v>727</v>
      </c>
      <c r="M260" s="204" t="s">
        <v>728</v>
      </c>
      <c r="N260" s="358" t="s">
        <v>205</v>
      </c>
      <c r="O260" s="357" t="s">
        <v>209</v>
      </c>
      <c r="P260" s="2923">
        <f>0.05*6511172.93/1.36</f>
        <v>239381.35772058825</v>
      </c>
      <c r="Q260" s="2264" t="s">
        <v>265</v>
      </c>
      <c r="R260" s="2506">
        <v>1</v>
      </c>
      <c r="S260" s="205">
        <v>0.8</v>
      </c>
      <c r="T260" s="357" t="s">
        <v>726</v>
      </c>
      <c r="U260" s="95"/>
      <c r="V260" s="361"/>
      <c r="W260" s="361"/>
      <c r="X260" s="362"/>
      <c r="Y260" s="362"/>
      <c r="Z260" s="108"/>
      <c r="AA260" s="362"/>
      <c r="AB260" s="362"/>
      <c r="AC260" s="362"/>
      <c r="AD260" s="108"/>
      <c r="AE260" s="108"/>
      <c r="AF260" s="109"/>
    </row>
    <row r="261" spans="1:32" ht="23.25" customHeight="1" x14ac:dyDescent="0.25">
      <c r="A261" s="2501"/>
      <c r="B261" s="2302"/>
      <c r="C261" s="2302"/>
      <c r="D261" s="2302"/>
      <c r="E261" s="2302"/>
      <c r="F261" s="2302"/>
      <c r="G261" s="2302"/>
      <c r="H261" s="2302"/>
      <c r="I261" s="2322"/>
      <c r="J261" s="2302"/>
      <c r="K261" s="2510"/>
      <c r="L261" s="365" t="s">
        <v>729</v>
      </c>
      <c r="M261" s="206" t="s">
        <v>725</v>
      </c>
      <c r="N261" s="364" t="s">
        <v>431</v>
      </c>
      <c r="O261" s="365" t="s">
        <v>209</v>
      </c>
      <c r="P261" s="2924"/>
      <c r="Q261" s="2265"/>
      <c r="R261" s="2507"/>
      <c r="S261" s="207">
        <v>0.8</v>
      </c>
      <c r="T261" s="365" t="s">
        <v>726</v>
      </c>
      <c r="U261" s="116"/>
      <c r="V261" s="116"/>
      <c r="W261" s="116"/>
      <c r="X261" s="102"/>
      <c r="Y261" s="368"/>
      <c r="Z261" s="102"/>
      <c r="AA261" s="102"/>
      <c r="AB261" s="102"/>
      <c r="AC261" s="368"/>
      <c r="AD261" s="102"/>
      <c r="AE261" s="102"/>
      <c r="AF261" s="113"/>
    </row>
    <row r="262" spans="1:32" ht="31.5" x14ac:dyDescent="0.25">
      <c r="A262" s="2501"/>
      <c r="B262" s="2302"/>
      <c r="C262" s="2302"/>
      <c r="D262" s="2302"/>
      <c r="E262" s="2302"/>
      <c r="F262" s="2302"/>
      <c r="G262" s="2302"/>
      <c r="H262" s="2302"/>
      <c r="I262" s="2322"/>
      <c r="J262" s="2302"/>
      <c r="K262" s="2510"/>
      <c r="L262" s="365" t="s">
        <v>730</v>
      </c>
      <c r="M262" s="369" t="s">
        <v>206</v>
      </c>
      <c r="N262" s="364" t="s">
        <v>205</v>
      </c>
      <c r="O262" s="365" t="s">
        <v>209</v>
      </c>
      <c r="P262" s="2924"/>
      <c r="Q262" s="2265"/>
      <c r="R262" s="2507"/>
      <c r="S262" s="207">
        <v>0.8</v>
      </c>
      <c r="T262" s="365" t="s">
        <v>731</v>
      </c>
      <c r="U262" s="116"/>
      <c r="V262" s="116"/>
      <c r="W262" s="116"/>
      <c r="X262" s="102"/>
      <c r="Y262" s="368"/>
      <c r="Z262" s="102"/>
      <c r="AA262" s="368"/>
      <c r="AB262" s="368"/>
      <c r="AC262" s="368"/>
      <c r="AD262" s="368"/>
      <c r="AE262" s="102"/>
      <c r="AF262" s="113"/>
    </row>
    <row r="263" spans="1:32" ht="15.75" x14ac:dyDescent="0.25">
      <c r="A263" s="2501"/>
      <c r="B263" s="2302"/>
      <c r="C263" s="2302"/>
      <c r="D263" s="2302"/>
      <c r="E263" s="2302"/>
      <c r="F263" s="2302"/>
      <c r="G263" s="2302"/>
      <c r="H263" s="2302"/>
      <c r="I263" s="2322"/>
      <c r="J263" s="2302"/>
      <c r="K263" s="2510"/>
      <c r="L263" s="365" t="s">
        <v>732</v>
      </c>
      <c r="M263" s="120" t="s">
        <v>725</v>
      </c>
      <c r="N263" s="364" t="s">
        <v>241</v>
      </c>
      <c r="O263" s="365" t="s">
        <v>209</v>
      </c>
      <c r="P263" s="2924"/>
      <c r="Q263" s="2265"/>
      <c r="R263" s="2507"/>
      <c r="S263" s="207">
        <v>0.8</v>
      </c>
      <c r="T263" s="365" t="s">
        <v>733</v>
      </c>
      <c r="U263" s="116"/>
      <c r="V263" s="116"/>
      <c r="W263" s="116"/>
      <c r="X263" s="102"/>
      <c r="Y263" s="102"/>
      <c r="Z263" s="102"/>
      <c r="AA263" s="102"/>
      <c r="AB263" s="102"/>
      <c r="AC263" s="102"/>
      <c r="AD263" s="102"/>
      <c r="AE263" s="102"/>
      <c r="AF263" s="113"/>
    </row>
    <row r="264" spans="1:32" ht="15.75" x14ac:dyDescent="0.25">
      <c r="A264" s="2501"/>
      <c r="B264" s="2302"/>
      <c r="C264" s="2302"/>
      <c r="D264" s="2302"/>
      <c r="E264" s="2302"/>
      <c r="F264" s="2302"/>
      <c r="G264" s="2302"/>
      <c r="H264" s="2302"/>
      <c r="I264" s="2322"/>
      <c r="J264" s="2302"/>
      <c r="K264" s="2510"/>
      <c r="L264" s="365"/>
      <c r="M264" s="120"/>
      <c r="N264" s="364"/>
      <c r="O264" s="98"/>
      <c r="P264" s="2924"/>
      <c r="Q264" s="2265"/>
      <c r="R264" s="2507"/>
      <c r="S264" s="207"/>
      <c r="T264" s="365"/>
      <c r="U264" s="102"/>
      <c r="V264" s="102"/>
      <c r="W264" s="102"/>
      <c r="X264" s="102"/>
      <c r="Y264" s="102"/>
      <c r="Z264" s="102"/>
      <c r="AA264" s="102"/>
      <c r="AB264" s="102"/>
      <c r="AC264" s="102"/>
      <c r="AD264" s="102"/>
      <c r="AE264" s="102"/>
      <c r="AF264" s="113"/>
    </row>
    <row r="265" spans="1:32" ht="15.75" x14ac:dyDescent="0.25">
      <c r="A265" s="2501"/>
      <c r="B265" s="2302"/>
      <c r="C265" s="2302"/>
      <c r="D265" s="2302"/>
      <c r="E265" s="2302"/>
      <c r="F265" s="2302"/>
      <c r="G265" s="2302"/>
      <c r="H265" s="2302"/>
      <c r="I265" s="2322"/>
      <c r="J265" s="2302"/>
      <c r="K265" s="2510"/>
      <c r="L265" s="365"/>
      <c r="M265" s="120"/>
      <c r="N265" s="364"/>
      <c r="O265" s="102"/>
      <c r="P265" s="2924"/>
      <c r="Q265" s="2265"/>
      <c r="R265" s="2507"/>
      <c r="S265" s="207"/>
      <c r="T265" s="365"/>
      <c r="U265" s="102"/>
      <c r="V265" s="102"/>
      <c r="W265" s="102"/>
      <c r="X265" s="102"/>
      <c r="Y265" s="102"/>
      <c r="Z265" s="102"/>
      <c r="AA265" s="102"/>
      <c r="AB265" s="102"/>
      <c r="AC265" s="102"/>
      <c r="AD265" s="102"/>
      <c r="AE265" s="102"/>
      <c r="AF265" s="113"/>
    </row>
    <row r="266" spans="1:32" ht="15.75" x14ac:dyDescent="0.25">
      <c r="A266" s="2501"/>
      <c r="B266" s="2302"/>
      <c r="C266" s="2302"/>
      <c r="D266" s="2302"/>
      <c r="E266" s="2302"/>
      <c r="F266" s="2302"/>
      <c r="G266" s="2302"/>
      <c r="H266" s="2302"/>
      <c r="I266" s="2322"/>
      <c r="J266" s="2302"/>
      <c r="K266" s="2510"/>
      <c r="L266" s="365"/>
      <c r="M266" s="120"/>
      <c r="N266" s="364"/>
      <c r="O266" s="98"/>
      <c r="P266" s="2924"/>
      <c r="Q266" s="2265"/>
      <c r="R266" s="2507"/>
      <c r="S266" s="207"/>
      <c r="T266" s="365"/>
      <c r="U266" s="102"/>
      <c r="V266" s="102"/>
      <c r="W266" s="102"/>
      <c r="X266" s="102"/>
      <c r="Y266" s="102"/>
      <c r="Z266" s="102"/>
      <c r="AA266" s="102"/>
      <c r="AB266" s="102"/>
      <c r="AC266" s="102"/>
      <c r="AD266" s="102"/>
      <c r="AE266" s="102"/>
      <c r="AF266" s="113"/>
    </row>
    <row r="267" spans="1:32" ht="15.75" x14ac:dyDescent="0.25">
      <c r="A267" s="2501"/>
      <c r="B267" s="2302"/>
      <c r="C267" s="2302"/>
      <c r="D267" s="2302"/>
      <c r="E267" s="2302"/>
      <c r="F267" s="2302"/>
      <c r="G267" s="2302"/>
      <c r="H267" s="2302"/>
      <c r="I267" s="2322"/>
      <c r="J267" s="2302"/>
      <c r="K267" s="2510"/>
      <c r="L267" s="365"/>
      <c r="M267" s="120"/>
      <c r="N267" s="364"/>
      <c r="O267" s="120"/>
      <c r="P267" s="2924"/>
      <c r="Q267" s="2265"/>
      <c r="R267" s="2507"/>
      <c r="S267" s="207"/>
      <c r="T267" s="365"/>
      <c r="U267" s="102"/>
      <c r="V267" s="102"/>
      <c r="W267" s="102"/>
      <c r="X267" s="102"/>
      <c r="Y267" s="102"/>
      <c r="Z267" s="102"/>
      <c r="AA267" s="102"/>
      <c r="AB267" s="102"/>
      <c r="AC267" s="102"/>
      <c r="AD267" s="102"/>
      <c r="AE267" s="102"/>
      <c r="AF267" s="113"/>
    </row>
    <row r="268" spans="1:32" ht="15.75" x14ac:dyDescent="0.25">
      <c r="A268" s="2501"/>
      <c r="B268" s="2302"/>
      <c r="C268" s="2302"/>
      <c r="D268" s="2302"/>
      <c r="E268" s="2302"/>
      <c r="F268" s="2302"/>
      <c r="G268" s="2302"/>
      <c r="H268" s="2302"/>
      <c r="I268" s="2322"/>
      <c r="J268" s="2302"/>
      <c r="K268" s="2510"/>
      <c r="L268" s="365"/>
      <c r="M268" s="120"/>
      <c r="N268" s="364"/>
      <c r="O268" s="120"/>
      <c r="P268" s="2924"/>
      <c r="Q268" s="2265"/>
      <c r="R268" s="2507"/>
      <c r="S268" s="207"/>
      <c r="T268" s="365"/>
      <c r="U268" s="102"/>
      <c r="V268" s="102"/>
      <c r="W268" s="102"/>
      <c r="X268" s="102"/>
      <c r="Y268" s="102"/>
      <c r="Z268" s="102"/>
      <c r="AA268" s="102"/>
      <c r="AB268" s="102"/>
      <c r="AC268" s="102"/>
      <c r="AD268" s="102"/>
      <c r="AE268" s="102"/>
      <c r="AF268" s="113"/>
    </row>
    <row r="269" spans="1:32" ht="16.5" thickBot="1" x14ac:dyDescent="0.3">
      <c r="A269" s="2502"/>
      <c r="B269" s="2303"/>
      <c r="C269" s="2303"/>
      <c r="D269" s="2303"/>
      <c r="E269" s="2303"/>
      <c r="F269" s="2303"/>
      <c r="G269" s="2303"/>
      <c r="H269" s="2303"/>
      <c r="I269" s="2323"/>
      <c r="J269" s="2303"/>
      <c r="K269" s="2511"/>
      <c r="L269" s="371"/>
      <c r="M269" s="208"/>
      <c r="N269" s="103"/>
      <c r="O269" s="208"/>
      <c r="P269" s="2925"/>
      <c r="Q269" s="2282"/>
      <c r="R269" s="2508"/>
      <c r="S269" s="209"/>
      <c r="T269" s="371"/>
      <c r="U269" s="103"/>
      <c r="V269" s="103"/>
      <c r="W269" s="103"/>
      <c r="X269" s="103"/>
      <c r="Y269" s="103"/>
      <c r="Z269" s="103"/>
      <c r="AA269" s="103"/>
      <c r="AB269" s="103"/>
      <c r="AC269" s="103"/>
      <c r="AD269" s="103"/>
      <c r="AE269" s="103"/>
      <c r="AF269" s="123"/>
    </row>
    <row r="270" spans="1:32" ht="24.75" customHeight="1" x14ac:dyDescent="0.25">
      <c r="A270" s="2503">
        <v>23</v>
      </c>
      <c r="B270" s="2243" t="s">
        <v>61</v>
      </c>
      <c r="C270" s="2243" t="s">
        <v>64</v>
      </c>
      <c r="D270" s="2243" t="s">
        <v>70</v>
      </c>
      <c r="E270" s="2243" t="s">
        <v>87</v>
      </c>
      <c r="F270" s="2243" t="s">
        <v>56</v>
      </c>
      <c r="G270" s="2243" t="s">
        <v>121</v>
      </c>
      <c r="H270" s="2243" t="s">
        <v>118</v>
      </c>
      <c r="I270" s="2315" t="s">
        <v>466</v>
      </c>
      <c r="J270" s="2243" t="s">
        <v>735</v>
      </c>
      <c r="K270" s="2495" t="s">
        <v>734</v>
      </c>
      <c r="L270" s="1258" t="s">
        <v>727</v>
      </c>
      <c r="M270" s="1106" t="s">
        <v>728</v>
      </c>
      <c r="N270" s="1259" t="s">
        <v>205</v>
      </c>
      <c r="O270" s="1258" t="s">
        <v>209</v>
      </c>
      <c r="P270" s="2238">
        <v>4936494.5986782601</v>
      </c>
      <c r="Q270" s="2229" t="s">
        <v>265</v>
      </c>
      <c r="R270" s="2496">
        <v>1</v>
      </c>
      <c r="S270" s="1126">
        <v>0.3</v>
      </c>
      <c r="T270" s="1258" t="s">
        <v>726</v>
      </c>
      <c r="U270" s="95"/>
      <c r="V270" s="361"/>
      <c r="W270" s="361"/>
      <c r="X270" s="361"/>
      <c r="Y270" s="361"/>
      <c r="Z270" s="115"/>
      <c r="AA270" s="361"/>
      <c r="AB270" s="361"/>
      <c r="AC270" s="362"/>
      <c r="AD270" s="108"/>
      <c r="AE270" s="108"/>
      <c r="AF270" s="109"/>
    </row>
    <row r="271" spans="1:32" ht="32.25" customHeight="1" x14ac:dyDescent="0.25">
      <c r="A271" s="2504"/>
      <c r="B271" s="2244"/>
      <c r="C271" s="2244"/>
      <c r="D271" s="2244"/>
      <c r="E271" s="2244"/>
      <c r="F271" s="2244"/>
      <c r="G271" s="2244"/>
      <c r="H271" s="2244"/>
      <c r="I271" s="2316"/>
      <c r="J271" s="2244"/>
      <c r="K271" s="2493"/>
      <c r="L271" s="1260" t="s">
        <v>729</v>
      </c>
      <c r="M271" s="1109" t="s">
        <v>725</v>
      </c>
      <c r="N271" s="1261" t="s">
        <v>431</v>
      </c>
      <c r="O271" s="1260" t="s">
        <v>209</v>
      </c>
      <c r="P271" s="2239"/>
      <c r="Q271" s="2230"/>
      <c r="R271" s="2497"/>
      <c r="S271" s="1127">
        <v>0.3</v>
      </c>
      <c r="T271" s="1260" t="s">
        <v>726</v>
      </c>
      <c r="U271" s="116"/>
      <c r="V271" s="116"/>
      <c r="W271" s="116"/>
      <c r="X271" s="116"/>
      <c r="Y271" s="367"/>
      <c r="Z271" s="116"/>
      <c r="AA271" s="116"/>
      <c r="AB271" s="116"/>
      <c r="AC271" s="368"/>
      <c r="AD271" s="102"/>
      <c r="AE271" s="102"/>
      <c r="AF271" s="113"/>
    </row>
    <row r="272" spans="1:32" ht="31.5" x14ac:dyDescent="0.25">
      <c r="A272" s="2504"/>
      <c r="B272" s="2244"/>
      <c r="C272" s="2244"/>
      <c r="D272" s="2244"/>
      <c r="E272" s="2244"/>
      <c r="F272" s="2244"/>
      <c r="G272" s="2244"/>
      <c r="H272" s="2244"/>
      <c r="I272" s="2316"/>
      <c r="J272" s="2244"/>
      <c r="K272" s="2493"/>
      <c r="L272" s="1260" t="s">
        <v>730</v>
      </c>
      <c r="M272" s="1261" t="s">
        <v>206</v>
      </c>
      <c r="N272" s="1261" t="s">
        <v>205</v>
      </c>
      <c r="O272" s="1260" t="s">
        <v>209</v>
      </c>
      <c r="P272" s="2239"/>
      <c r="Q272" s="2230"/>
      <c r="R272" s="2497"/>
      <c r="S272" s="1127">
        <v>0.3</v>
      </c>
      <c r="T272" s="1260" t="s">
        <v>731</v>
      </c>
      <c r="U272" s="116"/>
      <c r="V272" s="116"/>
      <c r="W272" s="116"/>
      <c r="X272" s="116"/>
      <c r="Y272" s="367"/>
      <c r="Z272" s="116"/>
      <c r="AA272" s="367"/>
      <c r="AB272" s="367"/>
      <c r="AC272" s="368"/>
      <c r="AD272" s="368"/>
      <c r="AE272" s="102"/>
      <c r="AF272" s="113"/>
    </row>
    <row r="273" spans="1:32" ht="15.75" x14ac:dyDescent="0.25">
      <c r="A273" s="2504"/>
      <c r="B273" s="2244"/>
      <c r="C273" s="2244"/>
      <c r="D273" s="2244"/>
      <c r="E273" s="2244"/>
      <c r="F273" s="2244"/>
      <c r="G273" s="2244"/>
      <c r="H273" s="2244"/>
      <c r="I273" s="2316"/>
      <c r="J273" s="2244"/>
      <c r="K273" s="2493"/>
      <c r="L273" s="1260" t="s">
        <v>732</v>
      </c>
      <c r="M273" s="1111" t="s">
        <v>725</v>
      </c>
      <c r="N273" s="1261" t="s">
        <v>241</v>
      </c>
      <c r="O273" s="1260" t="s">
        <v>209</v>
      </c>
      <c r="P273" s="2239"/>
      <c r="Q273" s="2230"/>
      <c r="R273" s="2497"/>
      <c r="S273" s="1127">
        <v>0.3</v>
      </c>
      <c r="T273" s="1260" t="s">
        <v>733</v>
      </c>
      <c r="U273" s="116"/>
      <c r="V273" s="116"/>
      <c r="W273" s="116"/>
      <c r="X273" s="116"/>
      <c r="Y273" s="116"/>
      <c r="Z273" s="116"/>
      <c r="AA273" s="116"/>
      <c r="AB273" s="116"/>
      <c r="AC273" s="102"/>
      <c r="AD273" s="102"/>
      <c r="AE273" s="102"/>
      <c r="AF273" s="113"/>
    </row>
    <row r="274" spans="1:32" ht="15.75" x14ac:dyDescent="0.25">
      <c r="A274" s="2504"/>
      <c r="B274" s="2244"/>
      <c r="C274" s="2244"/>
      <c r="D274" s="2244"/>
      <c r="E274" s="2244"/>
      <c r="F274" s="2244"/>
      <c r="G274" s="2244"/>
      <c r="H274" s="2244"/>
      <c r="I274" s="2316"/>
      <c r="J274" s="2244"/>
      <c r="K274" s="2493"/>
      <c r="L274" s="1260"/>
      <c r="M274" s="1111"/>
      <c r="N274" s="1261"/>
      <c r="O274" s="1260"/>
      <c r="P274" s="2239"/>
      <c r="Q274" s="2230"/>
      <c r="R274" s="2497"/>
      <c r="S274" s="1127"/>
      <c r="T274" s="1260"/>
      <c r="U274" s="102"/>
      <c r="V274" s="102"/>
      <c r="W274" s="102"/>
      <c r="X274" s="102"/>
      <c r="Y274" s="102"/>
      <c r="Z274" s="102"/>
      <c r="AA274" s="102"/>
      <c r="AB274" s="102"/>
      <c r="AC274" s="102"/>
      <c r="AD274" s="102"/>
      <c r="AE274" s="102"/>
      <c r="AF274" s="113"/>
    </row>
    <row r="275" spans="1:32" ht="15.75" x14ac:dyDescent="0.25">
      <c r="A275" s="2504"/>
      <c r="B275" s="2244"/>
      <c r="C275" s="2244"/>
      <c r="D275" s="2244"/>
      <c r="E275" s="2244"/>
      <c r="F275" s="2244"/>
      <c r="G275" s="2244"/>
      <c r="H275" s="2244"/>
      <c r="I275" s="2316"/>
      <c r="J275" s="2244"/>
      <c r="K275" s="2493"/>
      <c r="L275" s="1260"/>
      <c r="M275" s="1111"/>
      <c r="N275" s="1261"/>
      <c r="O275" s="1111"/>
      <c r="P275" s="2239"/>
      <c r="Q275" s="2230"/>
      <c r="R275" s="2497"/>
      <c r="S275" s="1127"/>
      <c r="T275" s="1260"/>
      <c r="U275" s="102"/>
      <c r="V275" s="102"/>
      <c r="W275" s="102"/>
      <c r="X275" s="102"/>
      <c r="Y275" s="102"/>
      <c r="Z275" s="102"/>
      <c r="AA275" s="102"/>
      <c r="AB275" s="102"/>
      <c r="AC275" s="102"/>
      <c r="AD275" s="102"/>
      <c r="AE275" s="102"/>
      <c r="AF275" s="113"/>
    </row>
    <row r="276" spans="1:32" ht="15.75" x14ac:dyDescent="0.25">
      <c r="A276" s="2504"/>
      <c r="B276" s="2244"/>
      <c r="C276" s="2244"/>
      <c r="D276" s="2244"/>
      <c r="E276" s="2244"/>
      <c r="F276" s="2244"/>
      <c r="G276" s="2244"/>
      <c r="H276" s="2244"/>
      <c r="I276" s="2316"/>
      <c r="J276" s="2244"/>
      <c r="K276" s="2493"/>
      <c r="L276" s="1260"/>
      <c r="M276" s="1111"/>
      <c r="N276" s="1261"/>
      <c r="O276" s="1260"/>
      <c r="P276" s="2239"/>
      <c r="Q276" s="2230"/>
      <c r="R276" s="2497"/>
      <c r="S276" s="1127"/>
      <c r="T276" s="1260"/>
      <c r="U276" s="102"/>
      <c r="V276" s="102"/>
      <c r="W276" s="102"/>
      <c r="X276" s="102"/>
      <c r="Y276" s="102"/>
      <c r="Z276" s="102"/>
      <c r="AA276" s="102"/>
      <c r="AB276" s="102"/>
      <c r="AC276" s="102"/>
      <c r="AD276" s="102"/>
      <c r="AE276" s="102"/>
      <c r="AF276" s="113"/>
    </row>
    <row r="277" spans="1:32" ht="15.75" x14ac:dyDescent="0.25">
      <c r="A277" s="2504"/>
      <c r="B277" s="2244"/>
      <c r="C277" s="2244"/>
      <c r="D277" s="2244"/>
      <c r="E277" s="2244"/>
      <c r="F277" s="2244"/>
      <c r="G277" s="2244"/>
      <c r="H277" s="2244"/>
      <c r="I277" s="2316"/>
      <c r="J277" s="2244"/>
      <c r="K277" s="2493"/>
      <c r="L277" s="1260"/>
      <c r="M277" s="1111"/>
      <c r="N277" s="1261"/>
      <c r="O277" s="1111"/>
      <c r="P277" s="2239"/>
      <c r="Q277" s="2230"/>
      <c r="R277" s="2497"/>
      <c r="S277" s="1127"/>
      <c r="T277" s="1260"/>
      <c r="U277" s="102"/>
      <c r="V277" s="102"/>
      <c r="W277" s="102"/>
      <c r="X277" s="102"/>
      <c r="Y277" s="102"/>
      <c r="Z277" s="102"/>
      <c r="AA277" s="102"/>
      <c r="AB277" s="102"/>
      <c r="AC277" s="102"/>
      <c r="AD277" s="102"/>
      <c r="AE277" s="102"/>
      <c r="AF277" s="113"/>
    </row>
    <row r="278" spans="1:32" ht="15.75" x14ac:dyDescent="0.25">
      <c r="A278" s="2504"/>
      <c r="B278" s="2244"/>
      <c r="C278" s="2244"/>
      <c r="D278" s="2244"/>
      <c r="E278" s="2244"/>
      <c r="F278" s="2244"/>
      <c r="G278" s="2244"/>
      <c r="H278" s="2244"/>
      <c r="I278" s="2316"/>
      <c r="J278" s="2244"/>
      <c r="K278" s="2493"/>
      <c r="L278" s="1260"/>
      <c r="M278" s="1111"/>
      <c r="N278" s="1261"/>
      <c r="O278" s="1111"/>
      <c r="P278" s="2239"/>
      <c r="Q278" s="2230"/>
      <c r="R278" s="2497"/>
      <c r="S278" s="1127"/>
      <c r="T278" s="1260"/>
      <c r="U278" s="102"/>
      <c r="V278" s="102"/>
      <c r="W278" s="102"/>
      <c r="X278" s="102"/>
      <c r="Y278" s="102"/>
      <c r="Z278" s="102"/>
      <c r="AA278" s="102"/>
      <c r="AB278" s="102"/>
      <c r="AC278" s="102"/>
      <c r="AD278" s="102"/>
      <c r="AE278" s="102"/>
      <c r="AF278" s="113"/>
    </row>
    <row r="279" spans="1:32" ht="29.25" customHeight="1" thickBot="1" x14ac:dyDescent="0.3">
      <c r="A279" s="2505"/>
      <c r="B279" s="2245"/>
      <c r="C279" s="2245"/>
      <c r="D279" s="2245"/>
      <c r="E279" s="2245"/>
      <c r="F279" s="2245"/>
      <c r="G279" s="2245"/>
      <c r="H279" s="2245"/>
      <c r="I279" s="2317"/>
      <c r="J279" s="2245"/>
      <c r="K279" s="2494"/>
      <c r="L279" s="1262"/>
      <c r="M279" s="1112"/>
      <c r="N279" s="1112"/>
      <c r="O279" s="1112"/>
      <c r="P279" s="2240"/>
      <c r="Q279" s="2231"/>
      <c r="R279" s="2498"/>
      <c r="S279" s="1128"/>
      <c r="T279" s="1262"/>
      <c r="U279" s="103"/>
      <c r="V279" s="103"/>
      <c r="W279" s="103"/>
      <c r="X279" s="103"/>
      <c r="Y279" s="103"/>
      <c r="Z279" s="103"/>
      <c r="AA279" s="103"/>
      <c r="AB279" s="103"/>
      <c r="AC279" s="103"/>
      <c r="AD279" s="103"/>
      <c r="AE279" s="103"/>
      <c r="AF279" s="123"/>
    </row>
    <row r="280" spans="1:32" ht="31.5" x14ac:dyDescent="0.25">
      <c r="A280" s="2500">
        <v>24</v>
      </c>
      <c r="B280" s="2301" t="s">
        <v>61</v>
      </c>
      <c r="C280" s="2301" t="s">
        <v>66</v>
      </c>
      <c r="D280" s="2301" t="s">
        <v>73</v>
      </c>
      <c r="E280" s="2301" t="s">
        <v>89</v>
      </c>
      <c r="F280" s="2301" t="s">
        <v>56</v>
      </c>
      <c r="G280" s="2301" t="s">
        <v>121</v>
      </c>
      <c r="H280" s="2301" t="s">
        <v>118</v>
      </c>
      <c r="I280" s="2321" t="s">
        <v>467</v>
      </c>
      <c r="J280" s="2301" t="s">
        <v>468</v>
      </c>
      <c r="K280" s="2509" t="s">
        <v>734</v>
      </c>
      <c r="L280" s="357" t="s">
        <v>727</v>
      </c>
      <c r="M280" s="204" t="s">
        <v>728</v>
      </c>
      <c r="N280" s="358" t="s">
        <v>205</v>
      </c>
      <c r="O280" s="357" t="s">
        <v>373</v>
      </c>
      <c r="P280" s="2926">
        <v>0</v>
      </c>
      <c r="Q280" s="2264" t="s">
        <v>265</v>
      </c>
      <c r="R280" s="2506">
        <v>1</v>
      </c>
      <c r="S280" s="205">
        <v>0.8</v>
      </c>
      <c r="T280" s="357" t="s">
        <v>726</v>
      </c>
      <c r="U280" s="95"/>
      <c r="V280" s="361"/>
      <c r="W280" s="361"/>
      <c r="X280" s="362"/>
      <c r="Y280" s="362"/>
      <c r="Z280" s="108"/>
      <c r="AA280" s="362"/>
      <c r="AB280" s="362"/>
      <c r="AC280" s="362"/>
      <c r="AD280" s="108"/>
      <c r="AE280" s="108"/>
      <c r="AF280" s="109"/>
    </row>
    <row r="281" spans="1:32" ht="31.5" x14ac:dyDescent="0.25">
      <c r="A281" s="2501"/>
      <c r="B281" s="2302"/>
      <c r="C281" s="2302"/>
      <c r="D281" s="2302"/>
      <c r="E281" s="2302"/>
      <c r="F281" s="2302"/>
      <c r="G281" s="2302"/>
      <c r="H281" s="2302"/>
      <c r="I281" s="2322"/>
      <c r="J281" s="2302"/>
      <c r="K281" s="2510"/>
      <c r="L281" s="365" t="s">
        <v>729</v>
      </c>
      <c r="M281" s="206" t="s">
        <v>725</v>
      </c>
      <c r="N281" s="364" t="s">
        <v>431</v>
      </c>
      <c r="O281" s="365" t="s">
        <v>373</v>
      </c>
      <c r="P281" s="2927"/>
      <c r="Q281" s="2265"/>
      <c r="R281" s="2507"/>
      <c r="S281" s="207">
        <v>0.8</v>
      </c>
      <c r="T281" s="365" t="s">
        <v>726</v>
      </c>
      <c r="U281" s="116"/>
      <c r="V281" s="116"/>
      <c r="W281" s="116"/>
      <c r="X281" s="102"/>
      <c r="Y281" s="368"/>
      <c r="Z281" s="102"/>
      <c r="AA281" s="102"/>
      <c r="AB281" s="102"/>
      <c r="AC281" s="368"/>
      <c r="AD281" s="102"/>
      <c r="AE281" s="102"/>
      <c r="AF281" s="113"/>
    </row>
    <row r="282" spans="1:32" ht="15.75" x14ac:dyDescent="0.25">
      <c r="A282" s="2501"/>
      <c r="B282" s="2302"/>
      <c r="C282" s="2302"/>
      <c r="D282" s="2302"/>
      <c r="E282" s="2302"/>
      <c r="F282" s="2302"/>
      <c r="G282" s="2302"/>
      <c r="H282" s="2302"/>
      <c r="I282" s="2322"/>
      <c r="J282" s="2302"/>
      <c r="K282" s="2510"/>
      <c r="L282" s="365"/>
      <c r="M282" s="206"/>
      <c r="N282" s="364"/>
      <c r="O282" s="365"/>
      <c r="P282" s="2927"/>
      <c r="Q282" s="2265"/>
      <c r="R282" s="2507"/>
      <c r="S282" s="207"/>
      <c r="T282" s="365"/>
      <c r="U282" s="102"/>
      <c r="V282" s="102"/>
      <c r="W282" s="102"/>
      <c r="X282" s="102"/>
      <c r="Y282" s="368"/>
      <c r="Z282" s="102"/>
      <c r="AA282" s="368"/>
      <c r="AB282" s="368"/>
      <c r="AC282" s="368"/>
      <c r="AD282" s="368"/>
      <c r="AE282" s="102"/>
      <c r="AF282" s="113"/>
    </row>
    <row r="283" spans="1:32" ht="15.75" x14ac:dyDescent="0.25">
      <c r="A283" s="2501"/>
      <c r="B283" s="2302"/>
      <c r="C283" s="2302"/>
      <c r="D283" s="2302"/>
      <c r="E283" s="2302"/>
      <c r="F283" s="2302"/>
      <c r="G283" s="2302"/>
      <c r="H283" s="2302"/>
      <c r="I283" s="2322"/>
      <c r="J283" s="2302"/>
      <c r="K283" s="2510"/>
      <c r="L283" s="365"/>
      <c r="M283" s="369"/>
      <c r="N283" s="364"/>
      <c r="O283" s="365"/>
      <c r="P283" s="2927"/>
      <c r="Q283" s="2265"/>
      <c r="R283" s="2507"/>
      <c r="S283" s="207"/>
      <c r="T283" s="365"/>
      <c r="U283" s="102"/>
      <c r="V283" s="102"/>
      <c r="W283" s="102"/>
      <c r="X283" s="102"/>
      <c r="Y283" s="102"/>
      <c r="Z283" s="102"/>
      <c r="AA283" s="102"/>
      <c r="AB283" s="102"/>
      <c r="AC283" s="102"/>
      <c r="AD283" s="102"/>
      <c r="AE283" s="102"/>
      <c r="AF283" s="113"/>
    </row>
    <row r="284" spans="1:32" ht="15.75" x14ac:dyDescent="0.25">
      <c r="A284" s="2501"/>
      <c r="B284" s="2302"/>
      <c r="C284" s="2302"/>
      <c r="D284" s="2302"/>
      <c r="E284" s="2302"/>
      <c r="F284" s="2302"/>
      <c r="G284" s="2302"/>
      <c r="H284" s="2302"/>
      <c r="I284" s="2322"/>
      <c r="J284" s="2302"/>
      <c r="K284" s="2510"/>
      <c r="L284" s="365"/>
      <c r="M284" s="120"/>
      <c r="N284" s="364"/>
      <c r="O284" s="98"/>
      <c r="P284" s="2927"/>
      <c r="Q284" s="2265"/>
      <c r="R284" s="2507"/>
      <c r="S284" s="207"/>
      <c r="T284" s="365"/>
      <c r="U284" s="102"/>
      <c r="V284" s="102"/>
      <c r="W284" s="102"/>
      <c r="X284" s="102"/>
      <c r="Y284" s="102"/>
      <c r="Z284" s="102"/>
      <c r="AA284" s="102"/>
      <c r="AB284" s="102"/>
      <c r="AC284" s="102"/>
      <c r="AD284" s="102"/>
      <c r="AE284" s="102"/>
      <c r="AF284" s="113"/>
    </row>
    <row r="285" spans="1:32" ht="15.75" x14ac:dyDescent="0.25">
      <c r="A285" s="2501"/>
      <c r="B285" s="2302"/>
      <c r="C285" s="2302"/>
      <c r="D285" s="2302"/>
      <c r="E285" s="2302"/>
      <c r="F285" s="2302"/>
      <c r="G285" s="2302"/>
      <c r="H285" s="2302"/>
      <c r="I285" s="2322"/>
      <c r="J285" s="2302"/>
      <c r="K285" s="2510"/>
      <c r="L285" s="365"/>
      <c r="M285" s="120"/>
      <c r="N285" s="364"/>
      <c r="O285" s="102"/>
      <c r="P285" s="2927"/>
      <c r="Q285" s="2265"/>
      <c r="R285" s="2507"/>
      <c r="S285" s="207"/>
      <c r="T285" s="365"/>
      <c r="U285" s="102"/>
      <c r="V285" s="102"/>
      <c r="W285" s="102"/>
      <c r="X285" s="102"/>
      <c r="Y285" s="102"/>
      <c r="Z285" s="102"/>
      <c r="AA285" s="102"/>
      <c r="AB285" s="102"/>
      <c r="AC285" s="102"/>
      <c r="AD285" s="102"/>
      <c r="AE285" s="102"/>
      <c r="AF285" s="113"/>
    </row>
    <row r="286" spans="1:32" ht="15.75" x14ac:dyDescent="0.25">
      <c r="A286" s="2501"/>
      <c r="B286" s="2302"/>
      <c r="C286" s="2302"/>
      <c r="D286" s="2302"/>
      <c r="E286" s="2302"/>
      <c r="F286" s="2302"/>
      <c r="G286" s="2302"/>
      <c r="H286" s="2302"/>
      <c r="I286" s="2322"/>
      <c r="J286" s="2302"/>
      <c r="K286" s="2510"/>
      <c r="L286" s="365"/>
      <c r="M286" s="120"/>
      <c r="N286" s="364"/>
      <c r="O286" s="98"/>
      <c r="P286" s="2927"/>
      <c r="Q286" s="2265"/>
      <c r="R286" s="2507"/>
      <c r="S286" s="207"/>
      <c r="T286" s="365"/>
      <c r="U286" s="102"/>
      <c r="V286" s="102"/>
      <c r="W286" s="102"/>
      <c r="X286" s="102"/>
      <c r="Y286" s="102"/>
      <c r="Z286" s="102"/>
      <c r="AA286" s="102"/>
      <c r="AB286" s="102"/>
      <c r="AC286" s="102"/>
      <c r="AD286" s="102"/>
      <c r="AE286" s="102"/>
      <c r="AF286" s="113"/>
    </row>
    <row r="287" spans="1:32" ht="15.75" x14ac:dyDescent="0.25">
      <c r="A287" s="2501"/>
      <c r="B287" s="2302"/>
      <c r="C287" s="2302"/>
      <c r="D287" s="2302"/>
      <c r="E287" s="2302"/>
      <c r="F287" s="2302"/>
      <c r="G287" s="2302"/>
      <c r="H287" s="2302"/>
      <c r="I287" s="2322"/>
      <c r="J287" s="2302"/>
      <c r="K287" s="2510"/>
      <c r="L287" s="365"/>
      <c r="M287" s="120"/>
      <c r="N287" s="364"/>
      <c r="O287" s="120"/>
      <c r="P287" s="2927"/>
      <c r="Q287" s="2265"/>
      <c r="R287" s="2507"/>
      <c r="S287" s="207"/>
      <c r="T287" s="365"/>
      <c r="U287" s="102"/>
      <c r="V287" s="102"/>
      <c r="W287" s="102"/>
      <c r="X287" s="102"/>
      <c r="Y287" s="102"/>
      <c r="Z287" s="102"/>
      <c r="AA287" s="102"/>
      <c r="AB287" s="102"/>
      <c r="AC287" s="102"/>
      <c r="AD287" s="102"/>
      <c r="AE287" s="102"/>
      <c r="AF287" s="113"/>
    </row>
    <row r="288" spans="1:32" ht="15.75" x14ac:dyDescent="0.25">
      <c r="A288" s="2501"/>
      <c r="B288" s="2302"/>
      <c r="C288" s="2302"/>
      <c r="D288" s="2302"/>
      <c r="E288" s="2302"/>
      <c r="F288" s="2302"/>
      <c r="G288" s="2302"/>
      <c r="H288" s="2302"/>
      <c r="I288" s="2322"/>
      <c r="J288" s="2302"/>
      <c r="K288" s="2510"/>
      <c r="L288" s="365"/>
      <c r="M288" s="120"/>
      <c r="N288" s="364"/>
      <c r="O288" s="120"/>
      <c r="P288" s="2927"/>
      <c r="Q288" s="2265"/>
      <c r="R288" s="2507"/>
      <c r="S288" s="207"/>
      <c r="T288" s="365"/>
      <c r="U288" s="102"/>
      <c r="V288" s="102"/>
      <c r="W288" s="102"/>
      <c r="X288" s="102"/>
      <c r="Y288" s="102"/>
      <c r="Z288" s="102"/>
      <c r="AA288" s="102"/>
      <c r="AB288" s="102"/>
      <c r="AC288" s="102"/>
      <c r="AD288" s="102"/>
      <c r="AE288" s="102"/>
      <c r="AF288" s="113"/>
    </row>
    <row r="289" spans="1:32" ht="16.5" thickBot="1" x14ac:dyDescent="0.3">
      <c r="A289" s="2502"/>
      <c r="B289" s="2303"/>
      <c r="C289" s="2303"/>
      <c r="D289" s="2303"/>
      <c r="E289" s="2303"/>
      <c r="F289" s="2303"/>
      <c r="G289" s="2303"/>
      <c r="H289" s="2303"/>
      <c r="I289" s="2323"/>
      <c r="J289" s="2303"/>
      <c r="K289" s="2511"/>
      <c r="L289" s="371"/>
      <c r="M289" s="208"/>
      <c r="N289" s="103"/>
      <c r="O289" s="208"/>
      <c r="P289" s="2928"/>
      <c r="Q289" s="2282"/>
      <c r="R289" s="2508"/>
      <c r="S289" s="209"/>
      <c r="T289" s="371"/>
      <c r="U289" s="103"/>
      <c r="V289" s="103"/>
      <c r="W289" s="103"/>
      <c r="X289" s="103"/>
      <c r="Y289" s="103"/>
      <c r="Z289" s="103"/>
      <c r="AA289" s="103"/>
      <c r="AB289" s="103"/>
      <c r="AC289" s="103"/>
      <c r="AD289" s="103"/>
      <c r="AE289" s="103"/>
      <c r="AF289" s="123"/>
    </row>
    <row r="290" spans="1:32" ht="31.5" x14ac:dyDescent="0.25">
      <c r="A290" s="2503">
        <v>25</v>
      </c>
      <c r="B290" s="2243" t="s">
        <v>61</v>
      </c>
      <c r="C290" s="2243" t="s">
        <v>63</v>
      </c>
      <c r="D290" s="2243" t="s">
        <v>69</v>
      </c>
      <c r="E290" s="2243" t="s">
        <v>85</v>
      </c>
      <c r="F290" s="2243" t="s">
        <v>56</v>
      </c>
      <c r="G290" s="2243" t="s">
        <v>121</v>
      </c>
      <c r="H290" s="2243" t="s">
        <v>118</v>
      </c>
      <c r="I290" s="2315" t="s">
        <v>469</v>
      </c>
      <c r="J290" s="2243" t="s">
        <v>470</v>
      </c>
      <c r="K290" s="2495" t="s">
        <v>48</v>
      </c>
      <c r="L290" s="1258" t="s">
        <v>724</v>
      </c>
      <c r="M290" s="1106" t="s">
        <v>725</v>
      </c>
      <c r="N290" s="1259" t="s">
        <v>218</v>
      </c>
      <c r="O290" s="1258" t="s">
        <v>373</v>
      </c>
      <c r="P290" s="2929">
        <v>0</v>
      </c>
      <c r="Q290" s="2229" t="s">
        <v>265</v>
      </c>
      <c r="R290" s="2496">
        <v>1</v>
      </c>
      <c r="S290" s="1126">
        <v>0</v>
      </c>
      <c r="T290" s="1258" t="s">
        <v>726</v>
      </c>
      <c r="U290" s="95"/>
      <c r="V290" s="361"/>
      <c r="W290" s="361"/>
      <c r="X290" s="361"/>
      <c r="Y290" s="361"/>
      <c r="Z290" s="115"/>
      <c r="AA290" s="361"/>
      <c r="AB290" s="361"/>
      <c r="AC290" s="362"/>
      <c r="AD290" s="108"/>
      <c r="AE290" s="108"/>
      <c r="AF290" s="109"/>
    </row>
    <row r="291" spans="1:32" ht="31.5" x14ac:dyDescent="0.25">
      <c r="A291" s="2504"/>
      <c r="B291" s="2244"/>
      <c r="C291" s="2244"/>
      <c r="D291" s="2244"/>
      <c r="E291" s="2244"/>
      <c r="F291" s="2244"/>
      <c r="G291" s="2244"/>
      <c r="H291" s="2244"/>
      <c r="I291" s="2316"/>
      <c r="J291" s="2244"/>
      <c r="K291" s="2493"/>
      <c r="L291" s="1260" t="s">
        <v>727</v>
      </c>
      <c r="M291" s="1109" t="s">
        <v>728</v>
      </c>
      <c r="N291" s="1261" t="s">
        <v>205</v>
      </c>
      <c r="O291" s="1260" t="s">
        <v>373</v>
      </c>
      <c r="P291" s="2930"/>
      <c r="Q291" s="2230"/>
      <c r="R291" s="2497"/>
      <c r="S291" s="1127">
        <v>0</v>
      </c>
      <c r="T291" s="1260" t="s">
        <v>726</v>
      </c>
      <c r="U291" s="116"/>
      <c r="V291" s="116"/>
      <c r="W291" s="116"/>
      <c r="X291" s="116"/>
      <c r="Y291" s="367"/>
      <c r="Z291" s="116"/>
      <c r="AA291" s="116"/>
      <c r="AB291" s="116"/>
      <c r="AC291" s="368"/>
      <c r="AD291" s="102"/>
      <c r="AE291" s="102"/>
      <c r="AF291" s="113"/>
    </row>
    <row r="292" spans="1:32" ht="31.5" x14ac:dyDescent="0.25">
      <c r="A292" s="2504"/>
      <c r="B292" s="2244"/>
      <c r="C292" s="2244"/>
      <c r="D292" s="2244"/>
      <c r="E292" s="2244"/>
      <c r="F292" s="2244"/>
      <c r="G292" s="2244"/>
      <c r="H292" s="2244"/>
      <c r="I292" s="2316"/>
      <c r="J292" s="2244"/>
      <c r="K292" s="2493"/>
      <c r="L292" s="1260" t="s">
        <v>729</v>
      </c>
      <c r="M292" s="1109" t="s">
        <v>725</v>
      </c>
      <c r="N292" s="1261" t="s">
        <v>431</v>
      </c>
      <c r="O292" s="1260" t="s">
        <v>373</v>
      </c>
      <c r="P292" s="2930"/>
      <c r="Q292" s="2230"/>
      <c r="R292" s="2497"/>
      <c r="S292" s="1127">
        <v>0</v>
      </c>
      <c r="T292" s="1260" t="s">
        <v>726</v>
      </c>
      <c r="U292" s="116"/>
      <c r="V292" s="116"/>
      <c r="W292" s="116"/>
      <c r="X292" s="116"/>
      <c r="Y292" s="367"/>
      <c r="Z292" s="116"/>
      <c r="AA292" s="367"/>
      <c r="AB292" s="367"/>
      <c r="AC292" s="368"/>
      <c r="AD292" s="368"/>
      <c r="AE292" s="102"/>
      <c r="AF292" s="113"/>
    </row>
    <row r="293" spans="1:32" ht="31.5" x14ac:dyDescent="0.25">
      <c r="A293" s="2504"/>
      <c r="B293" s="2244"/>
      <c r="C293" s="2244"/>
      <c r="D293" s="2244"/>
      <c r="E293" s="2244"/>
      <c r="F293" s="2244"/>
      <c r="G293" s="2244"/>
      <c r="H293" s="2244"/>
      <c r="I293" s="2316"/>
      <c r="J293" s="2244"/>
      <c r="K293" s="2493"/>
      <c r="L293" s="1260" t="s">
        <v>730</v>
      </c>
      <c r="M293" s="1261" t="s">
        <v>206</v>
      </c>
      <c r="N293" s="1261" t="s">
        <v>205</v>
      </c>
      <c r="O293" s="1260" t="s">
        <v>373</v>
      </c>
      <c r="P293" s="2930"/>
      <c r="Q293" s="2230"/>
      <c r="R293" s="2497"/>
      <c r="S293" s="1127">
        <v>0</v>
      </c>
      <c r="T293" s="1260" t="s">
        <v>731</v>
      </c>
      <c r="U293" s="116"/>
      <c r="V293" s="116"/>
      <c r="W293" s="116"/>
      <c r="X293" s="116"/>
      <c r="Y293" s="116"/>
      <c r="Z293" s="116"/>
      <c r="AA293" s="116"/>
      <c r="AB293" s="116"/>
      <c r="AC293" s="102"/>
      <c r="AD293" s="102"/>
      <c r="AE293" s="102"/>
      <c r="AF293" s="113"/>
    </row>
    <row r="294" spans="1:32" ht="15.75" x14ac:dyDescent="0.25">
      <c r="A294" s="2504"/>
      <c r="B294" s="2244"/>
      <c r="C294" s="2244"/>
      <c r="D294" s="2244"/>
      <c r="E294" s="2244"/>
      <c r="F294" s="2244"/>
      <c r="G294" s="2244"/>
      <c r="H294" s="2244"/>
      <c r="I294" s="2316"/>
      <c r="J294" s="2244"/>
      <c r="K294" s="2493"/>
      <c r="L294" s="1260"/>
      <c r="M294" s="1111"/>
      <c r="N294" s="1261"/>
      <c r="O294" s="1260"/>
      <c r="P294" s="2930"/>
      <c r="Q294" s="2230"/>
      <c r="R294" s="2497"/>
      <c r="S294" s="1127"/>
      <c r="T294" s="1260"/>
      <c r="U294" s="102"/>
      <c r="V294" s="102"/>
      <c r="W294" s="102"/>
      <c r="X294" s="102"/>
      <c r="Y294" s="102"/>
      <c r="Z294" s="102"/>
      <c r="AA294" s="102"/>
      <c r="AB294" s="102"/>
      <c r="AC294" s="102"/>
      <c r="AD294" s="102"/>
      <c r="AE294" s="102"/>
      <c r="AF294" s="113"/>
    </row>
    <row r="295" spans="1:32" ht="15.75" x14ac:dyDescent="0.25">
      <c r="A295" s="2504"/>
      <c r="B295" s="2244"/>
      <c r="C295" s="2244"/>
      <c r="D295" s="2244"/>
      <c r="E295" s="2244"/>
      <c r="F295" s="2244"/>
      <c r="G295" s="2244"/>
      <c r="H295" s="2244"/>
      <c r="I295" s="2316"/>
      <c r="J295" s="2244"/>
      <c r="K295" s="2493"/>
      <c r="L295" s="1260"/>
      <c r="M295" s="1111"/>
      <c r="N295" s="1261"/>
      <c r="O295" s="1111"/>
      <c r="P295" s="2930"/>
      <c r="Q295" s="2230"/>
      <c r="R295" s="2497"/>
      <c r="S295" s="1127"/>
      <c r="T295" s="1260"/>
      <c r="U295" s="102"/>
      <c r="V295" s="102"/>
      <c r="W295" s="102"/>
      <c r="X295" s="102"/>
      <c r="Y295" s="102"/>
      <c r="Z295" s="102"/>
      <c r="AA295" s="102"/>
      <c r="AB295" s="102"/>
      <c r="AC295" s="102"/>
      <c r="AD295" s="102"/>
      <c r="AE295" s="102"/>
      <c r="AF295" s="113"/>
    </row>
    <row r="296" spans="1:32" ht="15.75" x14ac:dyDescent="0.25">
      <c r="A296" s="2504"/>
      <c r="B296" s="2244"/>
      <c r="C296" s="2244"/>
      <c r="D296" s="2244"/>
      <c r="E296" s="2244"/>
      <c r="F296" s="2244"/>
      <c r="G296" s="2244"/>
      <c r="H296" s="2244"/>
      <c r="I296" s="2316"/>
      <c r="J296" s="2244"/>
      <c r="K296" s="2493"/>
      <c r="L296" s="1260"/>
      <c r="M296" s="1111"/>
      <c r="N296" s="1261"/>
      <c r="O296" s="1260"/>
      <c r="P296" s="2930"/>
      <c r="Q296" s="2230"/>
      <c r="R296" s="2497"/>
      <c r="S296" s="1127"/>
      <c r="T296" s="1260"/>
      <c r="U296" s="102"/>
      <c r="V296" s="102"/>
      <c r="W296" s="102"/>
      <c r="X296" s="102"/>
      <c r="Y296" s="102"/>
      <c r="Z296" s="102"/>
      <c r="AA296" s="102"/>
      <c r="AB296" s="102"/>
      <c r="AC296" s="102"/>
      <c r="AD296" s="102"/>
      <c r="AE296" s="102"/>
      <c r="AF296" s="113"/>
    </row>
    <row r="297" spans="1:32" ht="15.75" x14ac:dyDescent="0.25">
      <c r="A297" s="2504"/>
      <c r="B297" s="2244"/>
      <c r="C297" s="2244"/>
      <c r="D297" s="2244"/>
      <c r="E297" s="2244"/>
      <c r="F297" s="2244"/>
      <c r="G297" s="2244"/>
      <c r="H297" s="2244"/>
      <c r="I297" s="2316"/>
      <c r="J297" s="2244"/>
      <c r="K297" s="2493"/>
      <c r="L297" s="1260"/>
      <c r="M297" s="1111"/>
      <c r="N297" s="1261"/>
      <c r="O297" s="1111"/>
      <c r="P297" s="2930"/>
      <c r="Q297" s="2230"/>
      <c r="R297" s="2497"/>
      <c r="S297" s="1127"/>
      <c r="T297" s="1260"/>
      <c r="U297" s="102"/>
      <c r="V297" s="102"/>
      <c r="W297" s="102"/>
      <c r="X297" s="102"/>
      <c r="Y297" s="102"/>
      <c r="Z297" s="102"/>
      <c r="AA297" s="102"/>
      <c r="AB297" s="102"/>
      <c r="AC297" s="102"/>
      <c r="AD297" s="102"/>
      <c r="AE297" s="102"/>
      <c r="AF297" s="113"/>
    </row>
    <row r="298" spans="1:32" ht="15.75" x14ac:dyDescent="0.25">
      <c r="A298" s="2504"/>
      <c r="B298" s="2244"/>
      <c r="C298" s="2244"/>
      <c r="D298" s="2244"/>
      <c r="E298" s="2244"/>
      <c r="F298" s="2244"/>
      <c r="G298" s="2244"/>
      <c r="H298" s="2244"/>
      <c r="I298" s="2316"/>
      <c r="J298" s="2244"/>
      <c r="K298" s="2493"/>
      <c r="L298" s="1260"/>
      <c r="M298" s="1111"/>
      <c r="N298" s="1261"/>
      <c r="O298" s="1111"/>
      <c r="P298" s="2930"/>
      <c r="Q298" s="2230"/>
      <c r="R298" s="2497"/>
      <c r="S298" s="1127"/>
      <c r="T298" s="1260"/>
      <c r="U298" s="102"/>
      <c r="V298" s="102"/>
      <c r="W298" s="102"/>
      <c r="X298" s="102"/>
      <c r="Y298" s="102"/>
      <c r="Z298" s="102"/>
      <c r="AA298" s="102"/>
      <c r="AB298" s="102"/>
      <c r="AC298" s="102"/>
      <c r="AD298" s="102"/>
      <c r="AE298" s="102"/>
      <c r="AF298" s="113"/>
    </row>
    <row r="299" spans="1:32" ht="16.5" thickBot="1" x14ac:dyDescent="0.3">
      <c r="A299" s="2505"/>
      <c r="B299" s="2245"/>
      <c r="C299" s="2245"/>
      <c r="D299" s="2245"/>
      <c r="E299" s="2245"/>
      <c r="F299" s="2245"/>
      <c r="G299" s="2245"/>
      <c r="H299" s="2245"/>
      <c r="I299" s="2317"/>
      <c r="J299" s="2245"/>
      <c r="K299" s="2494"/>
      <c r="L299" s="1262"/>
      <c r="M299" s="1112"/>
      <c r="N299" s="1112"/>
      <c r="O299" s="1112"/>
      <c r="P299" s="2931"/>
      <c r="Q299" s="2231"/>
      <c r="R299" s="2498"/>
      <c r="S299" s="1128"/>
      <c r="T299" s="1262"/>
      <c r="U299" s="103"/>
      <c r="V299" s="103"/>
      <c r="W299" s="103"/>
      <c r="X299" s="103"/>
      <c r="Y299" s="103"/>
      <c r="Z299" s="103"/>
      <c r="AA299" s="103"/>
      <c r="AB299" s="103"/>
      <c r="AC299" s="103"/>
      <c r="AD299" s="103"/>
      <c r="AE299" s="103"/>
      <c r="AF299" s="123"/>
    </row>
    <row r="300" spans="1:32" ht="31.5" x14ac:dyDescent="0.25">
      <c r="A300" s="2500">
        <v>26</v>
      </c>
      <c r="B300" s="2301" t="s">
        <v>61</v>
      </c>
      <c r="C300" s="2301" t="s">
        <v>63</v>
      </c>
      <c r="D300" s="2301" t="s">
        <v>69</v>
      </c>
      <c r="E300" s="2301" t="s">
        <v>85</v>
      </c>
      <c r="F300" s="2301" t="s">
        <v>56</v>
      </c>
      <c r="G300" s="2301" t="s">
        <v>121</v>
      </c>
      <c r="H300" s="2301" t="s">
        <v>118</v>
      </c>
      <c r="I300" s="2321" t="s">
        <v>471</v>
      </c>
      <c r="J300" s="2301" t="s">
        <v>470</v>
      </c>
      <c r="K300" s="2509" t="s">
        <v>48</v>
      </c>
      <c r="L300" s="357" t="s">
        <v>724</v>
      </c>
      <c r="M300" s="204" t="s">
        <v>725</v>
      </c>
      <c r="N300" s="358" t="s">
        <v>218</v>
      </c>
      <c r="O300" s="357" t="s">
        <v>373</v>
      </c>
      <c r="P300" s="2926">
        <v>0</v>
      </c>
      <c r="Q300" s="2264" t="s">
        <v>265</v>
      </c>
      <c r="R300" s="2506">
        <v>1</v>
      </c>
      <c r="S300" s="205">
        <v>0</v>
      </c>
      <c r="T300" s="357" t="s">
        <v>726</v>
      </c>
      <c r="U300" s="95"/>
      <c r="V300" s="361"/>
      <c r="W300" s="361"/>
      <c r="X300" s="361"/>
      <c r="Y300" s="361"/>
      <c r="Z300" s="115"/>
      <c r="AA300" s="361"/>
      <c r="AB300" s="361"/>
      <c r="AC300" s="362"/>
      <c r="AD300" s="108"/>
      <c r="AE300" s="108"/>
      <c r="AF300" s="109"/>
    </row>
    <row r="301" spans="1:32" ht="31.5" x14ac:dyDescent="0.25">
      <c r="A301" s="2501"/>
      <c r="B301" s="2302"/>
      <c r="C301" s="2302"/>
      <c r="D301" s="2302"/>
      <c r="E301" s="2302"/>
      <c r="F301" s="2302"/>
      <c r="G301" s="2302"/>
      <c r="H301" s="2302"/>
      <c r="I301" s="2322"/>
      <c r="J301" s="2302"/>
      <c r="K301" s="2510"/>
      <c r="L301" s="365" t="s">
        <v>727</v>
      </c>
      <c r="M301" s="206" t="s">
        <v>728</v>
      </c>
      <c r="N301" s="364" t="s">
        <v>205</v>
      </c>
      <c r="O301" s="365" t="s">
        <v>373</v>
      </c>
      <c r="P301" s="2927"/>
      <c r="Q301" s="2265"/>
      <c r="R301" s="2507"/>
      <c r="S301" s="207">
        <v>0</v>
      </c>
      <c r="T301" s="365" t="s">
        <v>726</v>
      </c>
      <c r="U301" s="116"/>
      <c r="V301" s="116"/>
      <c r="W301" s="116"/>
      <c r="X301" s="116"/>
      <c r="Y301" s="367"/>
      <c r="Z301" s="116"/>
      <c r="AA301" s="116"/>
      <c r="AB301" s="116"/>
      <c r="AC301" s="368"/>
      <c r="AD301" s="102"/>
      <c r="AE301" s="102"/>
      <c r="AF301" s="113"/>
    </row>
    <row r="302" spans="1:32" ht="31.5" x14ac:dyDescent="0.25">
      <c r="A302" s="2501"/>
      <c r="B302" s="2302"/>
      <c r="C302" s="2302"/>
      <c r="D302" s="2302"/>
      <c r="E302" s="2302"/>
      <c r="F302" s="2302"/>
      <c r="G302" s="2302"/>
      <c r="H302" s="2302"/>
      <c r="I302" s="2322"/>
      <c r="J302" s="2302"/>
      <c r="K302" s="2510"/>
      <c r="L302" s="365" t="s">
        <v>729</v>
      </c>
      <c r="M302" s="206" t="s">
        <v>725</v>
      </c>
      <c r="N302" s="364" t="s">
        <v>431</v>
      </c>
      <c r="O302" s="365" t="s">
        <v>373</v>
      </c>
      <c r="P302" s="2927"/>
      <c r="Q302" s="2265"/>
      <c r="R302" s="2507"/>
      <c r="S302" s="207">
        <v>0</v>
      </c>
      <c r="T302" s="365" t="s">
        <v>726</v>
      </c>
      <c r="U302" s="116"/>
      <c r="V302" s="116"/>
      <c r="W302" s="116"/>
      <c r="X302" s="116"/>
      <c r="Y302" s="367"/>
      <c r="Z302" s="116"/>
      <c r="AA302" s="367"/>
      <c r="AB302" s="367"/>
      <c r="AC302" s="368"/>
      <c r="AD302" s="368"/>
      <c r="AE302" s="102"/>
      <c r="AF302" s="113"/>
    </row>
    <row r="303" spans="1:32" ht="31.5" x14ac:dyDescent="0.25">
      <c r="A303" s="2501"/>
      <c r="B303" s="2302"/>
      <c r="C303" s="2302"/>
      <c r="D303" s="2302"/>
      <c r="E303" s="2302"/>
      <c r="F303" s="2302"/>
      <c r="G303" s="2302"/>
      <c r="H303" s="2302"/>
      <c r="I303" s="2322"/>
      <c r="J303" s="2302"/>
      <c r="K303" s="2510"/>
      <c r="L303" s="365" t="s">
        <v>730</v>
      </c>
      <c r="M303" s="369" t="s">
        <v>206</v>
      </c>
      <c r="N303" s="364" t="s">
        <v>205</v>
      </c>
      <c r="O303" s="365" t="s">
        <v>373</v>
      </c>
      <c r="P303" s="2927"/>
      <c r="Q303" s="2265"/>
      <c r="R303" s="2507"/>
      <c r="S303" s="207">
        <v>0</v>
      </c>
      <c r="T303" s="365" t="s">
        <v>731</v>
      </c>
      <c r="U303" s="116"/>
      <c r="V303" s="116"/>
      <c r="W303" s="116"/>
      <c r="X303" s="116"/>
      <c r="Y303" s="116"/>
      <c r="Z303" s="116"/>
      <c r="AA303" s="116"/>
      <c r="AB303" s="116"/>
      <c r="AC303" s="102"/>
      <c r="AD303" s="102"/>
      <c r="AE303" s="102"/>
      <c r="AF303" s="113"/>
    </row>
    <row r="304" spans="1:32" ht="15.75" x14ac:dyDescent="0.25">
      <c r="A304" s="2501"/>
      <c r="B304" s="2302"/>
      <c r="C304" s="2302"/>
      <c r="D304" s="2302"/>
      <c r="E304" s="2302"/>
      <c r="F304" s="2302"/>
      <c r="G304" s="2302"/>
      <c r="H304" s="2302"/>
      <c r="I304" s="2322"/>
      <c r="J304" s="2302"/>
      <c r="K304" s="2510"/>
      <c r="L304" s="365"/>
      <c r="M304" s="120"/>
      <c r="N304" s="364"/>
      <c r="O304" s="98"/>
      <c r="P304" s="2927"/>
      <c r="Q304" s="2265"/>
      <c r="R304" s="2507"/>
      <c r="S304" s="207"/>
      <c r="T304" s="365"/>
      <c r="U304" s="102"/>
      <c r="V304" s="102"/>
      <c r="W304" s="102"/>
      <c r="X304" s="102"/>
      <c r="Y304" s="102"/>
      <c r="Z304" s="102"/>
      <c r="AA304" s="102"/>
      <c r="AB304" s="102"/>
      <c r="AC304" s="102"/>
      <c r="AD304" s="102"/>
      <c r="AE304" s="102"/>
      <c r="AF304" s="113"/>
    </row>
    <row r="305" spans="1:32" ht="15.75" x14ac:dyDescent="0.25">
      <c r="A305" s="2501"/>
      <c r="B305" s="2302"/>
      <c r="C305" s="2302"/>
      <c r="D305" s="2302"/>
      <c r="E305" s="2302"/>
      <c r="F305" s="2302"/>
      <c r="G305" s="2302"/>
      <c r="H305" s="2302"/>
      <c r="I305" s="2322"/>
      <c r="J305" s="2302"/>
      <c r="K305" s="2510"/>
      <c r="L305" s="365"/>
      <c r="M305" s="120"/>
      <c r="N305" s="364"/>
      <c r="O305" s="102"/>
      <c r="P305" s="2927"/>
      <c r="Q305" s="2265"/>
      <c r="R305" s="2507"/>
      <c r="S305" s="207"/>
      <c r="T305" s="365"/>
      <c r="U305" s="102"/>
      <c r="V305" s="102"/>
      <c r="W305" s="102"/>
      <c r="X305" s="102"/>
      <c r="Y305" s="102"/>
      <c r="Z305" s="102"/>
      <c r="AA305" s="102"/>
      <c r="AB305" s="102"/>
      <c r="AC305" s="102"/>
      <c r="AD305" s="102"/>
      <c r="AE305" s="102"/>
      <c r="AF305" s="113"/>
    </row>
    <row r="306" spans="1:32" ht="15.75" x14ac:dyDescent="0.25">
      <c r="A306" s="2501"/>
      <c r="B306" s="2302"/>
      <c r="C306" s="2302"/>
      <c r="D306" s="2302"/>
      <c r="E306" s="2302"/>
      <c r="F306" s="2302"/>
      <c r="G306" s="2302"/>
      <c r="H306" s="2302"/>
      <c r="I306" s="2322"/>
      <c r="J306" s="2302"/>
      <c r="K306" s="2510"/>
      <c r="L306" s="365"/>
      <c r="M306" s="120"/>
      <c r="N306" s="364"/>
      <c r="O306" s="98"/>
      <c r="P306" s="2927"/>
      <c r="Q306" s="2265"/>
      <c r="R306" s="2507"/>
      <c r="S306" s="207"/>
      <c r="T306" s="365"/>
      <c r="U306" s="102"/>
      <c r="V306" s="102"/>
      <c r="W306" s="102"/>
      <c r="X306" s="102"/>
      <c r="Y306" s="102"/>
      <c r="Z306" s="102"/>
      <c r="AA306" s="102"/>
      <c r="AB306" s="102"/>
      <c r="AC306" s="102"/>
      <c r="AD306" s="102"/>
      <c r="AE306" s="102"/>
      <c r="AF306" s="113"/>
    </row>
    <row r="307" spans="1:32" ht="15.75" x14ac:dyDescent="0.25">
      <c r="A307" s="2501"/>
      <c r="B307" s="2302"/>
      <c r="C307" s="2302"/>
      <c r="D307" s="2302"/>
      <c r="E307" s="2302"/>
      <c r="F307" s="2302"/>
      <c r="G307" s="2302"/>
      <c r="H307" s="2302"/>
      <c r="I307" s="2322"/>
      <c r="J307" s="2302"/>
      <c r="K307" s="2510"/>
      <c r="L307" s="365"/>
      <c r="M307" s="120"/>
      <c r="N307" s="364"/>
      <c r="O307" s="120"/>
      <c r="P307" s="2927"/>
      <c r="Q307" s="2265"/>
      <c r="R307" s="2507"/>
      <c r="S307" s="207"/>
      <c r="T307" s="365"/>
      <c r="U307" s="102"/>
      <c r="V307" s="102"/>
      <c r="W307" s="102"/>
      <c r="X307" s="102"/>
      <c r="Y307" s="102"/>
      <c r="Z307" s="102"/>
      <c r="AA307" s="102"/>
      <c r="AB307" s="102"/>
      <c r="AC307" s="102"/>
      <c r="AD307" s="102"/>
      <c r="AE307" s="102"/>
      <c r="AF307" s="113"/>
    </row>
    <row r="308" spans="1:32" ht="15.75" x14ac:dyDescent="0.25">
      <c r="A308" s="2501"/>
      <c r="B308" s="2302"/>
      <c r="C308" s="2302"/>
      <c r="D308" s="2302"/>
      <c r="E308" s="2302"/>
      <c r="F308" s="2302"/>
      <c r="G308" s="2302"/>
      <c r="H308" s="2302"/>
      <c r="I308" s="2322"/>
      <c r="J308" s="2302"/>
      <c r="K308" s="2510"/>
      <c r="L308" s="365"/>
      <c r="M308" s="120"/>
      <c r="N308" s="364"/>
      <c r="O308" s="120"/>
      <c r="P308" s="2927"/>
      <c r="Q308" s="2265"/>
      <c r="R308" s="2507"/>
      <c r="S308" s="207"/>
      <c r="T308" s="365"/>
      <c r="U308" s="102"/>
      <c r="V308" s="102"/>
      <c r="W308" s="102"/>
      <c r="X308" s="102"/>
      <c r="Y308" s="102"/>
      <c r="Z308" s="102"/>
      <c r="AA308" s="102"/>
      <c r="AB308" s="102"/>
      <c r="AC308" s="102"/>
      <c r="AD308" s="102"/>
      <c r="AE308" s="102"/>
      <c r="AF308" s="113"/>
    </row>
    <row r="309" spans="1:32" ht="16.5" thickBot="1" x14ac:dyDescent="0.3">
      <c r="A309" s="2502"/>
      <c r="B309" s="2303"/>
      <c r="C309" s="2303"/>
      <c r="D309" s="2303"/>
      <c r="E309" s="2303"/>
      <c r="F309" s="2303"/>
      <c r="G309" s="2303"/>
      <c r="H309" s="2303"/>
      <c r="I309" s="2323"/>
      <c r="J309" s="2303"/>
      <c r="K309" s="2511"/>
      <c r="L309" s="371"/>
      <c r="M309" s="208"/>
      <c r="N309" s="103"/>
      <c r="O309" s="208"/>
      <c r="P309" s="2928"/>
      <c r="Q309" s="2282"/>
      <c r="R309" s="2508"/>
      <c r="S309" s="209"/>
      <c r="T309" s="371"/>
      <c r="U309" s="103"/>
      <c r="V309" s="103"/>
      <c r="W309" s="103"/>
      <c r="X309" s="103"/>
      <c r="Y309" s="103"/>
      <c r="Z309" s="103"/>
      <c r="AA309" s="103"/>
      <c r="AB309" s="103"/>
      <c r="AC309" s="103"/>
      <c r="AD309" s="103"/>
      <c r="AE309" s="103"/>
      <c r="AF309" s="123"/>
    </row>
    <row r="310" spans="1:32" ht="31.5" x14ac:dyDescent="0.25">
      <c r="A310" s="2503">
        <v>27</v>
      </c>
      <c r="B310" s="2243" t="s">
        <v>61</v>
      </c>
      <c r="C310" s="2243" t="s">
        <v>63</v>
      </c>
      <c r="D310" s="2243" t="s">
        <v>69</v>
      </c>
      <c r="E310" s="2243" t="s">
        <v>85</v>
      </c>
      <c r="F310" s="2243" t="s">
        <v>56</v>
      </c>
      <c r="G310" s="2243" t="s">
        <v>121</v>
      </c>
      <c r="H310" s="2243" t="s">
        <v>118</v>
      </c>
      <c r="I310" s="2315" t="s">
        <v>472</v>
      </c>
      <c r="J310" s="2243" t="s">
        <v>473</v>
      </c>
      <c r="K310" s="2495" t="s">
        <v>48</v>
      </c>
      <c r="L310" s="1258" t="s">
        <v>724</v>
      </c>
      <c r="M310" s="1106" t="s">
        <v>725</v>
      </c>
      <c r="N310" s="1259" t="s">
        <v>218</v>
      </c>
      <c r="O310" s="1258" t="s">
        <v>373</v>
      </c>
      <c r="P310" s="2929">
        <v>0</v>
      </c>
      <c r="Q310" s="2229" t="s">
        <v>265</v>
      </c>
      <c r="R310" s="2496">
        <v>1</v>
      </c>
      <c r="S310" s="1126">
        <v>0</v>
      </c>
      <c r="T310" s="1258" t="s">
        <v>726</v>
      </c>
      <c r="U310" s="95"/>
      <c r="V310" s="361"/>
      <c r="W310" s="361"/>
      <c r="X310" s="361"/>
      <c r="Y310" s="361"/>
      <c r="Z310" s="115"/>
      <c r="AA310" s="361"/>
      <c r="AB310" s="361"/>
      <c r="AC310" s="362"/>
      <c r="AD310" s="108"/>
      <c r="AE310" s="108"/>
      <c r="AF310" s="109"/>
    </row>
    <row r="311" spans="1:32" ht="31.5" x14ac:dyDescent="0.25">
      <c r="A311" s="2504"/>
      <c r="B311" s="2244"/>
      <c r="C311" s="2244"/>
      <c r="D311" s="2244"/>
      <c r="E311" s="2244"/>
      <c r="F311" s="2244"/>
      <c r="G311" s="2244"/>
      <c r="H311" s="2244"/>
      <c r="I311" s="2316"/>
      <c r="J311" s="2244"/>
      <c r="K311" s="2493"/>
      <c r="L311" s="1260" t="s">
        <v>727</v>
      </c>
      <c r="M311" s="1109" t="s">
        <v>728</v>
      </c>
      <c r="N311" s="1261" t="s">
        <v>205</v>
      </c>
      <c r="O311" s="1260" t="s">
        <v>373</v>
      </c>
      <c r="P311" s="2930"/>
      <c r="Q311" s="2230"/>
      <c r="R311" s="2497"/>
      <c r="S311" s="1127">
        <v>0</v>
      </c>
      <c r="T311" s="1260" t="s">
        <v>726</v>
      </c>
      <c r="U311" s="116"/>
      <c r="V311" s="116"/>
      <c r="W311" s="116"/>
      <c r="X311" s="116"/>
      <c r="Y311" s="367"/>
      <c r="Z311" s="116"/>
      <c r="AA311" s="116"/>
      <c r="AB311" s="116"/>
      <c r="AC311" s="368"/>
      <c r="AD311" s="102"/>
      <c r="AE311" s="102"/>
      <c r="AF311" s="113"/>
    </row>
    <row r="312" spans="1:32" ht="31.5" x14ac:dyDescent="0.25">
      <c r="A312" s="2504"/>
      <c r="B312" s="2244"/>
      <c r="C312" s="2244"/>
      <c r="D312" s="2244"/>
      <c r="E312" s="2244"/>
      <c r="F312" s="2244"/>
      <c r="G312" s="2244"/>
      <c r="H312" s="2244"/>
      <c r="I312" s="2316"/>
      <c r="J312" s="2244"/>
      <c r="K312" s="2493"/>
      <c r="L312" s="1260" t="s">
        <v>729</v>
      </c>
      <c r="M312" s="1109" t="s">
        <v>725</v>
      </c>
      <c r="N312" s="1261" t="s">
        <v>431</v>
      </c>
      <c r="O312" s="1260" t="s">
        <v>373</v>
      </c>
      <c r="P312" s="2930"/>
      <c r="Q312" s="2230"/>
      <c r="R312" s="2497"/>
      <c r="S312" s="1127">
        <v>0</v>
      </c>
      <c r="T312" s="1260" t="s">
        <v>726</v>
      </c>
      <c r="U312" s="116"/>
      <c r="V312" s="116"/>
      <c r="W312" s="116"/>
      <c r="X312" s="116"/>
      <c r="Y312" s="367"/>
      <c r="Z312" s="116"/>
      <c r="AA312" s="367"/>
      <c r="AB312" s="367"/>
      <c r="AC312" s="368"/>
      <c r="AD312" s="368"/>
      <c r="AE312" s="102"/>
      <c r="AF312" s="113"/>
    </row>
    <row r="313" spans="1:32" ht="31.5" x14ac:dyDescent="0.25">
      <c r="A313" s="2504"/>
      <c r="B313" s="2244"/>
      <c r="C313" s="2244"/>
      <c r="D313" s="2244"/>
      <c r="E313" s="2244"/>
      <c r="F313" s="2244"/>
      <c r="G313" s="2244"/>
      <c r="H313" s="2244"/>
      <c r="I313" s="2316"/>
      <c r="J313" s="2244"/>
      <c r="K313" s="2493"/>
      <c r="L313" s="1260" t="s">
        <v>730</v>
      </c>
      <c r="M313" s="1261" t="s">
        <v>206</v>
      </c>
      <c r="N313" s="1261" t="s">
        <v>205</v>
      </c>
      <c r="O313" s="1260" t="s">
        <v>373</v>
      </c>
      <c r="P313" s="2930"/>
      <c r="Q313" s="2230"/>
      <c r="R313" s="2497"/>
      <c r="S313" s="1127">
        <v>0</v>
      </c>
      <c r="T313" s="1260" t="s">
        <v>731</v>
      </c>
      <c r="U313" s="116"/>
      <c r="V313" s="116"/>
      <c r="W313" s="116"/>
      <c r="X313" s="116"/>
      <c r="Y313" s="116"/>
      <c r="Z313" s="116"/>
      <c r="AA313" s="116"/>
      <c r="AB313" s="116"/>
      <c r="AC313" s="102"/>
      <c r="AD313" s="102"/>
      <c r="AE313" s="102"/>
      <c r="AF313" s="113"/>
    </row>
    <row r="314" spans="1:32" ht="15.75" x14ac:dyDescent="0.25">
      <c r="A314" s="2504"/>
      <c r="B314" s="2244"/>
      <c r="C314" s="2244"/>
      <c r="D314" s="2244"/>
      <c r="E314" s="2244"/>
      <c r="F314" s="2244"/>
      <c r="G314" s="2244"/>
      <c r="H314" s="2244"/>
      <c r="I314" s="2316"/>
      <c r="J314" s="2244"/>
      <c r="K314" s="2493"/>
      <c r="L314" s="1260"/>
      <c r="M314" s="1111"/>
      <c r="N314" s="1261"/>
      <c r="O314" s="1260"/>
      <c r="P314" s="2930"/>
      <c r="Q314" s="2230"/>
      <c r="R314" s="2497"/>
      <c r="S314" s="1127"/>
      <c r="T314" s="1260"/>
      <c r="U314" s="102"/>
      <c r="V314" s="102"/>
      <c r="W314" s="102"/>
      <c r="X314" s="102"/>
      <c r="Y314" s="102"/>
      <c r="Z314" s="102"/>
      <c r="AA314" s="102"/>
      <c r="AB314" s="102"/>
      <c r="AC314" s="102"/>
      <c r="AD314" s="102"/>
      <c r="AE314" s="102"/>
      <c r="AF314" s="113"/>
    </row>
    <row r="315" spans="1:32" ht="15.75" x14ac:dyDescent="0.25">
      <c r="A315" s="2504"/>
      <c r="B315" s="2244"/>
      <c r="C315" s="2244"/>
      <c r="D315" s="2244"/>
      <c r="E315" s="2244"/>
      <c r="F315" s="2244"/>
      <c r="G315" s="2244"/>
      <c r="H315" s="2244"/>
      <c r="I315" s="2316"/>
      <c r="J315" s="2244"/>
      <c r="K315" s="2493"/>
      <c r="L315" s="1260"/>
      <c r="M315" s="1111"/>
      <c r="N315" s="1261"/>
      <c r="O315" s="1111"/>
      <c r="P315" s="2930"/>
      <c r="Q315" s="2230"/>
      <c r="R315" s="2497"/>
      <c r="S315" s="1127"/>
      <c r="T315" s="1260"/>
      <c r="U315" s="102"/>
      <c r="V315" s="102"/>
      <c r="W315" s="102"/>
      <c r="X315" s="102"/>
      <c r="Y315" s="102"/>
      <c r="Z315" s="102"/>
      <c r="AA315" s="102"/>
      <c r="AB315" s="102"/>
      <c r="AC315" s="102"/>
      <c r="AD315" s="102"/>
      <c r="AE315" s="102"/>
      <c r="AF315" s="113"/>
    </row>
    <row r="316" spans="1:32" ht="15.75" x14ac:dyDescent="0.25">
      <c r="A316" s="2504"/>
      <c r="B316" s="2244"/>
      <c r="C316" s="2244"/>
      <c r="D316" s="2244"/>
      <c r="E316" s="2244"/>
      <c r="F316" s="2244"/>
      <c r="G316" s="2244"/>
      <c r="H316" s="2244"/>
      <c r="I316" s="2316"/>
      <c r="J316" s="2244"/>
      <c r="K316" s="2493"/>
      <c r="L316" s="1260"/>
      <c r="M316" s="1111"/>
      <c r="N316" s="1261"/>
      <c r="O316" s="1260"/>
      <c r="P316" s="2930"/>
      <c r="Q316" s="2230"/>
      <c r="R316" s="2497"/>
      <c r="S316" s="1127"/>
      <c r="T316" s="1260"/>
      <c r="U316" s="102"/>
      <c r="V316" s="102"/>
      <c r="W316" s="102"/>
      <c r="X316" s="102"/>
      <c r="Y316" s="102"/>
      <c r="Z316" s="102"/>
      <c r="AA316" s="102"/>
      <c r="AB316" s="102"/>
      <c r="AC316" s="102"/>
      <c r="AD316" s="102"/>
      <c r="AE316" s="102"/>
      <c r="AF316" s="113"/>
    </row>
    <row r="317" spans="1:32" ht="15.75" x14ac:dyDescent="0.25">
      <c r="A317" s="2504"/>
      <c r="B317" s="2244"/>
      <c r="C317" s="2244"/>
      <c r="D317" s="2244"/>
      <c r="E317" s="2244"/>
      <c r="F317" s="2244"/>
      <c r="G317" s="2244"/>
      <c r="H317" s="2244"/>
      <c r="I317" s="2316"/>
      <c r="J317" s="2244"/>
      <c r="K317" s="2493"/>
      <c r="L317" s="1260"/>
      <c r="M317" s="1111"/>
      <c r="N317" s="1261"/>
      <c r="O317" s="1111"/>
      <c r="P317" s="2930"/>
      <c r="Q317" s="2230"/>
      <c r="R317" s="2497"/>
      <c r="S317" s="1127"/>
      <c r="T317" s="1260"/>
      <c r="U317" s="102"/>
      <c r="V317" s="102"/>
      <c r="W317" s="102"/>
      <c r="X317" s="102"/>
      <c r="Y317" s="102"/>
      <c r="Z317" s="102"/>
      <c r="AA317" s="102"/>
      <c r="AB317" s="102"/>
      <c r="AC317" s="102"/>
      <c r="AD317" s="102"/>
      <c r="AE317" s="102"/>
      <c r="AF317" s="113"/>
    </row>
    <row r="318" spans="1:32" ht="15.75" x14ac:dyDescent="0.25">
      <c r="A318" s="2504"/>
      <c r="B318" s="2244"/>
      <c r="C318" s="2244"/>
      <c r="D318" s="2244"/>
      <c r="E318" s="2244"/>
      <c r="F318" s="2244"/>
      <c r="G318" s="2244"/>
      <c r="H318" s="2244"/>
      <c r="I318" s="2316"/>
      <c r="J318" s="2244"/>
      <c r="K318" s="2493"/>
      <c r="L318" s="1260"/>
      <c r="M318" s="1111"/>
      <c r="N318" s="1261"/>
      <c r="O318" s="1111"/>
      <c r="P318" s="2930"/>
      <c r="Q318" s="2230"/>
      <c r="R318" s="2497"/>
      <c r="S318" s="1127"/>
      <c r="T318" s="1260"/>
      <c r="U318" s="102"/>
      <c r="V318" s="102"/>
      <c r="W318" s="102"/>
      <c r="X318" s="102"/>
      <c r="Y318" s="102"/>
      <c r="Z318" s="102"/>
      <c r="AA318" s="102"/>
      <c r="AB318" s="102"/>
      <c r="AC318" s="102"/>
      <c r="AD318" s="102"/>
      <c r="AE318" s="102"/>
      <c r="AF318" s="113"/>
    </row>
    <row r="319" spans="1:32" ht="15.75" x14ac:dyDescent="0.25">
      <c r="A319" s="2514"/>
      <c r="B319" s="2312"/>
      <c r="C319" s="2312"/>
      <c r="D319" s="2312"/>
      <c r="E319" s="2312"/>
      <c r="F319" s="2312"/>
      <c r="G319" s="2312"/>
      <c r="H319" s="2312"/>
      <c r="I319" s="2328"/>
      <c r="J319" s="2312"/>
      <c r="K319" s="2512"/>
      <c r="L319" s="1264"/>
      <c r="M319" s="1113"/>
      <c r="N319" s="1113"/>
      <c r="O319" s="1113"/>
      <c r="P319" s="2932"/>
      <c r="Q319" s="2308"/>
      <c r="R319" s="2513"/>
      <c r="S319" s="1407"/>
      <c r="T319" s="1264"/>
      <c r="U319" s="132"/>
      <c r="V319" s="132"/>
      <c r="W319" s="132"/>
      <c r="X319" s="132"/>
      <c r="Y319" s="132"/>
      <c r="Z319" s="132"/>
      <c r="AA319" s="132"/>
      <c r="AB319" s="132"/>
      <c r="AC319" s="132"/>
      <c r="AD319" s="132"/>
      <c r="AE319" s="132"/>
      <c r="AF319" s="135"/>
    </row>
    <row r="320" spans="1:32" s="1415" customFormat="1" ht="46.5" customHeight="1" x14ac:dyDescent="0.25">
      <c r="A320" s="2499" t="s">
        <v>2595</v>
      </c>
      <c r="B320" s="2499"/>
      <c r="C320" s="2499"/>
      <c r="D320" s="2499"/>
      <c r="E320" s="2499"/>
      <c r="F320" s="2499"/>
      <c r="G320" s="2499"/>
      <c r="H320" s="2499"/>
      <c r="I320" s="2499"/>
      <c r="J320" s="2499"/>
      <c r="K320" s="2499"/>
      <c r="L320" s="2499"/>
      <c r="M320" s="2499"/>
      <c r="N320" s="2499"/>
      <c r="O320" s="2499"/>
      <c r="P320" s="2933">
        <f>SUM(P197:P319)</f>
        <v>37227935.157202631</v>
      </c>
      <c r="Q320" s="2468"/>
      <c r="R320" s="2468"/>
      <c r="S320" s="2468"/>
      <c r="T320" s="2468"/>
      <c r="U320" s="2468"/>
      <c r="V320" s="2468"/>
      <c r="W320" s="2468"/>
      <c r="X320" s="2468"/>
      <c r="Y320" s="2468"/>
      <c r="Z320" s="2468"/>
      <c r="AA320" s="2468"/>
      <c r="AB320" s="2468"/>
      <c r="AC320" s="2468"/>
      <c r="AD320" s="2468"/>
      <c r="AE320" s="2468"/>
      <c r="AF320" s="2468"/>
    </row>
    <row r="321" spans="1:32" ht="42.75" customHeight="1" thickBot="1" x14ac:dyDescent="0.5">
      <c r="A321" s="1673" t="s">
        <v>485</v>
      </c>
      <c r="B321" s="1674"/>
      <c r="C321" s="1674"/>
      <c r="D321" s="1674"/>
      <c r="E321" s="1674"/>
      <c r="F321" s="1674"/>
      <c r="G321" s="1674"/>
      <c r="H321" s="1674"/>
      <c r="I321" s="1674"/>
      <c r="J321" s="1674"/>
      <c r="K321" s="1674"/>
      <c r="L321" s="1674"/>
      <c r="M321" s="1674"/>
      <c r="N321" s="1674"/>
      <c r="O321" s="1674"/>
      <c r="P321" s="1674"/>
      <c r="Q321" s="1674"/>
      <c r="R321" s="1674"/>
      <c r="S321" s="1674"/>
      <c r="T321" s="1674"/>
      <c r="U321" s="1674"/>
      <c r="V321" s="1674"/>
      <c r="W321" s="1674"/>
      <c r="X321" s="1674"/>
      <c r="Y321" s="1674"/>
      <c r="Z321" s="1674"/>
      <c r="AA321" s="1674"/>
      <c r="AB321" s="1674"/>
      <c r="AC321" s="1674"/>
      <c r="AD321" s="1674"/>
      <c r="AE321" s="1674"/>
      <c r="AF321" s="1674"/>
    </row>
    <row r="322" spans="1:32" ht="15.75" thickBot="1" x14ac:dyDescent="0.3">
      <c r="A322" s="1537" t="s">
        <v>2</v>
      </c>
      <c r="B322" s="1539" t="s">
        <v>33</v>
      </c>
      <c r="C322" s="1540"/>
      <c r="D322" s="1541"/>
      <c r="E322" s="1545" t="s">
        <v>38</v>
      </c>
      <c r="F322" s="1507" t="s">
        <v>32</v>
      </c>
      <c r="G322" s="1507" t="s">
        <v>39</v>
      </c>
      <c r="H322" s="1509"/>
      <c r="I322" s="1509" t="s">
        <v>43</v>
      </c>
      <c r="J322" s="1504" t="s">
        <v>22</v>
      </c>
      <c r="K322" s="1504" t="s">
        <v>37</v>
      </c>
      <c r="L322" s="1537" t="s">
        <v>26</v>
      </c>
      <c r="M322" s="1547" t="s">
        <v>3</v>
      </c>
      <c r="N322" s="1549" t="s">
        <v>23</v>
      </c>
      <c r="O322" s="1550"/>
      <c r="P322" s="1551"/>
      <c r="Q322" s="1545" t="s">
        <v>4</v>
      </c>
      <c r="R322" s="1547" t="s">
        <v>5</v>
      </c>
      <c r="S322" s="1504" t="s">
        <v>27</v>
      </c>
      <c r="T322" s="1537" t="s">
        <v>6</v>
      </c>
      <c r="U322" s="1552" t="s">
        <v>8</v>
      </c>
      <c r="V322" s="1553"/>
      <c r="W322" s="1553"/>
      <c r="X322" s="1553"/>
      <c r="Y322" s="1553"/>
      <c r="Z322" s="1553"/>
      <c r="AA322" s="1553"/>
      <c r="AB322" s="1553"/>
      <c r="AC322" s="1553"/>
      <c r="AD322" s="1553"/>
      <c r="AE322" s="1553"/>
      <c r="AF322" s="1554"/>
    </row>
    <row r="323" spans="1:32" ht="15.75" thickBot="1" x14ac:dyDescent="0.3">
      <c r="A323" s="1505"/>
      <c r="B323" s="1542"/>
      <c r="C323" s="1543"/>
      <c r="D323" s="1544"/>
      <c r="E323" s="1546"/>
      <c r="F323" s="2515"/>
      <c r="G323" s="1510"/>
      <c r="H323" s="1512"/>
      <c r="I323" s="2516"/>
      <c r="J323" s="1505"/>
      <c r="K323" s="1505"/>
      <c r="L323" s="1505"/>
      <c r="M323" s="1546"/>
      <c r="N323" s="1545" t="s">
        <v>24</v>
      </c>
      <c r="O323" s="1555" t="s">
        <v>36</v>
      </c>
      <c r="P323" s="1556"/>
      <c r="Q323" s="1546"/>
      <c r="R323" s="1546"/>
      <c r="S323" s="1505"/>
      <c r="T323" s="1505"/>
      <c r="U323" s="1557" t="s">
        <v>28</v>
      </c>
      <c r="V323" s="1558"/>
      <c r="W323" s="1559"/>
      <c r="X323" s="1557" t="s">
        <v>29</v>
      </c>
      <c r="Y323" s="1558"/>
      <c r="Z323" s="1559"/>
      <c r="AA323" s="1557" t="s">
        <v>30</v>
      </c>
      <c r="AB323" s="1558"/>
      <c r="AC323" s="1559"/>
      <c r="AD323" s="1557" t="s">
        <v>31</v>
      </c>
      <c r="AE323" s="1558"/>
      <c r="AF323" s="1559"/>
    </row>
    <row r="324" spans="1:32" ht="15.75" thickBot="1" x14ac:dyDescent="0.3">
      <c r="A324" s="1538"/>
      <c r="B324" s="452" t="s">
        <v>34</v>
      </c>
      <c r="C324" s="452" t="s">
        <v>35</v>
      </c>
      <c r="D324" s="452" t="s">
        <v>200</v>
      </c>
      <c r="E324" s="1546"/>
      <c r="F324" s="2515"/>
      <c r="G324" s="796" t="s">
        <v>40</v>
      </c>
      <c r="H324" s="796" t="s">
        <v>41</v>
      </c>
      <c r="I324" s="2516"/>
      <c r="J324" s="1505"/>
      <c r="K324" s="1505"/>
      <c r="L324" s="1538"/>
      <c r="M324" s="1548"/>
      <c r="N324" s="1546"/>
      <c r="O324" s="795" t="s">
        <v>25</v>
      </c>
      <c r="P324" s="797" t="s">
        <v>0</v>
      </c>
      <c r="Q324" s="1546"/>
      <c r="R324" s="1548"/>
      <c r="S324" s="1505"/>
      <c r="T324" s="1538"/>
      <c r="U324" s="797" t="s">
        <v>12</v>
      </c>
      <c r="V324" s="797" t="s">
        <v>13</v>
      </c>
      <c r="W324" s="797" t="s">
        <v>14</v>
      </c>
      <c r="X324" s="797" t="s">
        <v>15</v>
      </c>
      <c r="Y324" s="797" t="s">
        <v>16</v>
      </c>
      <c r="Z324" s="797" t="s">
        <v>17</v>
      </c>
      <c r="AA324" s="797" t="s">
        <v>18</v>
      </c>
      <c r="AB324" s="797" t="s">
        <v>19</v>
      </c>
      <c r="AC324" s="797" t="s">
        <v>20</v>
      </c>
      <c r="AD324" s="797" t="s">
        <v>9</v>
      </c>
      <c r="AE324" s="797" t="s">
        <v>10</v>
      </c>
      <c r="AF324" s="797" t="s">
        <v>11</v>
      </c>
    </row>
    <row r="325" spans="1:32" ht="15.75" x14ac:dyDescent="0.25">
      <c r="A325" s="2500">
        <v>28</v>
      </c>
      <c r="B325" s="2301" t="s">
        <v>61</v>
      </c>
      <c r="C325" s="2301" t="s">
        <v>64</v>
      </c>
      <c r="D325" s="2301" t="s">
        <v>70</v>
      </c>
      <c r="E325" s="2301" t="s">
        <v>87</v>
      </c>
      <c r="F325" s="2301" t="s">
        <v>56</v>
      </c>
      <c r="G325" s="2301" t="s">
        <v>121</v>
      </c>
      <c r="H325" s="2301" t="s">
        <v>118</v>
      </c>
      <c r="I325" s="2321" t="s">
        <v>736</v>
      </c>
      <c r="J325" s="2509"/>
      <c r="K325" s="2509" t="s">
        <v>48</v>
      </c>
      <c r="L325" s="357" t="s">
        <v>737</v>
      </c>
      <c r="M325" s="204" t="s">
        <v>738</v>
      </c>
      <c r="N325" s="358" t="s">
        <v>431</v>
      </c>
      <c r="O325" s="2264" t="s">
        <v>213</v>
      </c>
      <c r="P325" s="2934">
        <v>20544687.689999998</v>
      </c>
      <c r="Q325" s="2264" t="s">
        <v>265</v>
      </c>
      <c r="R325" s="2506">
        <v>1</v>
      </c>
      <c r="S325" s="205"/>
      <c r="T325" s="357" t="s">
        <v>726</v>
      </c>
      <c r="U325" s="95"/>
      <c r="V325" s="361"/>
      <c r="W325" s="361"/>
      <c r="X325" s="361"/>
      <c r="Y325" s="361"/>
      <c r="Z325" s="115"/>
      <c r="AA325" s="361"/>
      <c r="AB325" s="361"/>
      <c r="AC325" s="361"/>
      <c r="AD325" s="115"/>
      <c r="AE325" s="117"/>
      <c r="AF325" s="160"/>
    </row>
    <row r="326" spans="1:32" ht="31.5" x14ac:dyDescent="0.25">
      <c r="A326" s="2501"/>
      <c r="B326" s="2302"/>
      <c r="C326" s="2302"/>
      <c r="D326" s="2302"/>
      <c r="E326" s="2302"/>
      <c r="F326" s="2302"/>
      <c r="G326" s="2302"/>
      <c r="H326" s="2302"/>
      <c r="I326" s="2322"/>
      <c r="J326" s="2510"/>
      <c r="K326" s="2510"/>
      <c r="L326" s="365" t="s">
        <v>739</v>
      </c>
      <c r="M326" s="206" t="s">
        <v>728</v>
      </c>
      <c r="N326" s="364" t="s">
        <v>218</v>
      </c>
      <c r="O326" s="2265"/>
      <c r="P326" s="2935"/>
      <c r="Q326" s="2265"/>
      <c r="R326" s="2507"/>
      <c r="S326" s="207"/>
      <c r="T326" s="365" t="s">
        <v>731</v>
      </c>
      <c r="U326" s="116"/>
      <c r="V326" s="120"/>
      <c r="W326" s="120"/>
      <c r="X326" s="116"/>
      <c r="Y326" s="385"/>
      <c r="Z326" s="120"/>
      <c r="AA326" s="120"/>
      <c r="AB326" s="116"/>
      <c r="AC326" s="385"/>
      <c r="AD326" s="116"/>
      <c r="AE326" s="120"/>
      <c r="AF326" s="164"/>
    </row>
    <row r="327" spans="1:32" ht="15.75" x14ac:dyDescent="0.25">
      <c r="A327" s="2501"/>
      <c r="B327" s="2302"/>
      <c r="C327" s="2302"/>
      <c r="D327" s="2302"/>
      <c r="E327" s="2302"/>
      <c r="F327" s="2302"/>
      <c r="G327" s="2302"/>
      <c r="H327" s="2302"/>
      <c r="I327" s="2322"/>
      <c r="J327" s="2510"/>
      <c r="K327" s="2510"/>
      <c r="L327" s="365" t="s">
        <v>740</v>
      </c>
      <c r="M327" s="206" t="s">
        <v>206</v>
      </c>
      <c r="N327" s="364" t="s">
        <v>212</v>
      </c>
      <c r="O327" s="2265"/>
      <c r="P327" s="2935"/>
      <c r="Q327" s="2265"/>
      <c r="R327" s="2507"/>
      <c r="S327" s="207"/>
      <c r="T327" s="365" t="s">
        <v>733</v>
      </c>
      <c r="U327" s="120"/>
      <c r="V327" s="116"/>
      <c r="W327" s="120"/>
      <c r="X327" s="120"/>
      <c r="Y327" s="367"/>
      <c r="Z327" s="102"/>
      <c r="AA327" s="368"/>
      <c r="AB327" s="367"/>
      <c r="AC327" s="368"/>
      <c r="AD327" s="367"/>
      <c r="AE327" s="102"/>
      <c r="AF327" s="113"/>
    </row>
    <row r="328" spans="1:32" ht="31.5" x14ac:dyDescent="0.25">
      <c r="A328" s="2501"/>
      <c r="B328" s="2302"/>
      <c r="C328" s="2302"/>
      <c r="D328" s="2302"/>
      <c r="E328" s="2302"/>
      <c r="F328" s="2302"/>
      <c r="G328" s="2302"/>
      <c r="H328" s="2302"/>
      <c r="I328" s="2322"/>
      <c r="J328" s="2510"/>
      <c r="K328" s="2510"/>
      <c r="L328" s="365" t="s">
        <v>741</v>
      </c>
      <c r="M328" s="369" t="s">
        <v>742</v>
      </c>
      <c r="N328" s="364" t="s">
        <v>443</v>
      </c>
      <c r="O328" s="2265"/>
      <c r="P328" s="2935"/>
      <c r="Q328" s="2265"/>
      <c r="R328" s="2507"/>
      <c r="S328" s="207"/>
      <c r="T328" s="365" t="s">
        <v>743</v>
      </c>
      <c r="U328" s="120"/>
      <c r="V328" s="120"/>
      <c r="W328" s="116"/>
      <c r="X328" s="120"/>
      <c r="Y328" s="368"/>
      <c r="Z328" s="116"/>
      <c r="AA328" s="368"/>
      <c r="AB328" s="368"/>
      <c r="AC328" s="367"/>
      <c r="AD328" s="367"/>
      <c r="AE328" s="120"/>
      <c r="AF328" s="113"/>
    </row>
    <row r="329" spans="1:32" ht="31.5" x14ac:dyDescent="0.25">
      <c r="A329" s="2501"/>
      <c r="B329" s="2302"/>
      <c r="C329" s="2302"/>
      <c r="D329" s="2302"/>
      <c r="E329" s="2302"/>
      <c r="F329" s="2302"/>
      <c r="G329" s="2302"/>
      <c r="H329" s="2302"/>
      <c r="I329" s="2322"/>
      <c r="J329" s="2510"/>
      <c r="K329" s="2510"/>
      <c r="L329" s="365" t="s">
        <v>744</v>
      </c>
      <c r="M329" s="206"/>
      <c r="N329" s="364" t="s">
        <v>241</v>
      </c>
      <c r="O329" s="2265"/>
      <c r="P329" s="2935"/>
      <c r="Q329" s="2265"/>
      <c r="R329" s="2507"/>
      <c r="S329" s="207"/>
      <c r="T329" s="365" t="s">
        <v>745</v>
      </c>
      <c r="U329" s="120"/>
      <c r="V329" s="120"/>
      <c r="W329" s="120"/>
      <c r="X329" s="116"/>
      <c r="Y329" s="368"/>
      <c r="Z329" s="102"/>
      <c r="AA329" s="368"/>
      <c r="AB329" s="367"/>
      <c r="AC329" s="368"/>
      <c r="AD329" s="385"/>
      <c r="AE329" s="102"/>
      <c r="AF329" s="113"/>
    </row>
    <row r="330" spans="1:32" ht="32.25" thickBot="1" x14ac:dyDescent="0.3">
      <c r="A330" s="2502"/>
      <c r="B330" s="2303"/>
      <c r="C330" s="2303"/>
      <c r="D330" s="2303"/>
      <c r="E330" s="2303"/>
      <c r="F330" s="2303"/>
      <c r="G330" s="2303"/>
      <c r="H330" s="2303"/>
      <c r="I330" s="2323"/>
      <c r="J330" s="2511"/>
      <c r="K330" s="2511"/>
      <c r="L330" s="371" t="s">
        <v>746</v>
      </c>
      <c r="M330" s="103"/>
      <c r="N330" s="464" t="s">
        <v>205</v>
      </c>
      <c r="O330" s="2282"/>
      <c r="P330" s="2936"/>
      <c r="Q330" s="2282"/>
      <c r="R330" s="2508"/>
      <c r="S330" s="209"/>
      <c r="T330" s="371"/>
      <c r="U330" s="208"/>
      <c r="V330" s="208"/>
      <c r="W330" s="208"/>
      <c r="X330" s="208"/>
      <c r="Y330" s="103"/>
      <c r="Z330" s="103"/>
      <c r="AA330" s="103"/>
      <c r="AB330" s="103"/>
      <c r="AC330" s="103"/>
      <c r="AD330" s="103"/>
      <c r="AE330" s="103"/>
      <c r="AF330" s="123"/>
    </row>
    <row r="331" spans="1:32" ht="23.25" customHeight="1" x14ac:dyDescent="0.25">
      <c r="A331" s="2517">
        <v>29</v>
      </c>
      <c r="B331" s="2520" t="s">
        <v>61</v>
      </c>
      <c r="C331" s="2243" t="s">
        <v>64</v>
      </c>
      <c r="D331" s="2243" t="s">
        <v>70</v>
      </c>
      <c r="E331" s="2243" t="s">
        <v>87</v>
      </c>
      <c r="F331" s="2243" t="s">
        <v>56</v>
      </c>
      <c r="G331" s="2243" t="s">
        <v>121</v>
      </c>
      <c r="H331" s="2243" t="s">
        <v>118</v>
      </c>
      <c r="I331" s="2315" t="s">
        <v>747</v>
      </c>
      <c r="J331" s="2495"/>
      <c r="K331" s="2495" t="s">
        <v>48</v>
      </c>
      <c r="L331" s="1258" t="s">
        <v>737</v>
      </c>
      <c r="M331" s="1106" t="s">
        <v>738</v>
      </c>
      <c r="N331" s="1259" t="s">
        <v>431</v>
      </c>
      <c r="O331" s="2229" t="s">
        <v>213</v>
      </c>
      <c r="P331" s="2893">
        <v>52656680.200000003</v>
      </c>
      <c r="Q331" s="2229" t="s">
        <v>265</v>
      </c>
      <c r="R331" s="2496">
        <v>1</v>
      </c>
      <c r="S331" s="1126"/>
      <c r="T331" s="1258" t="s">
        <v>726</v>
      </c>
      <c r="U331" s="95"/>
      <c r="V331" s="361"/>
      <c r="W331" s="361"/>
      <c r="X331" s="361"/>
      <c r="Y331" s="361"/>
      <c r="Z331" s="115"/>
      <c r="AA331" s="361"/>
      <c r="AB331" s="361"/>
      <c r="AC331" s="361"/>
      <c r="AD331" s="117"/>
      <c r="AE331" s="108"/>
      <c r="AF331" s="109"/>
    </row>
    <row r="332" spans="1:32" ht="31.5" x14ac:dyDescent="0.25">
      <c r="A332" s="2518"/>
      <c r="B332" s="2521"/>
      <c r="C332" s="2244"/>
      <c r="D332" s="2244"/>
      <c r="E332" s="2244"/>
      <c r="F332" s="2244"/>
      <c r="G332" s="2244"/>
      <c r="H332" s="2244"/>
      <c r="I332" s="2316"/>
      <c r="J332" s="2493"/>
      <c r="K332" s="2493"/>
      <c r="L332" s="1260" t="s">
        <v>739</v>
      </c>
      <c r="M332" s="1109" t="s">
        <v>728</v>
      </c>
      <c r="N332" s="1261" t="s">
        <v>218</v>
      </c>
      <c r="O332" s="2230"/>
      <c r="P332" s="2894"/>
      <c r="Q332" s="2230"/>
      <c r="R332" s="2497"/>
      <c r="S332" s="1127"/>
      <c r="T332" s="1260" t="s">
        <v>731</v>
      </c>
      <c r="U332" s="120"/>
      <c r="V332" s="116"/>
      <c r="W332" s="120"/>
      <c r="X332" s="367"/>
      <c r="Y332" s="368"/>
      <c r="Z332" s="102"/>
      <c r="AA332" s="367"/>
      <c r="AB332" s="385"/>
      <c r="AC332" s="367"/>
      <c r="AD332" s="120"/>
      <c r="AE332" s="102"/>
      <c r="AF332" s="113"/>
    </row>
    <row r="333" spans="1:32" ht="15.75" x14ac:dyDescent="0.25">
      <c r="A333" s="2518"/>
      <c r="B333" s="2521"/>
      <c r="C333" s="2244"/>
      <c r="D333" s="2244"/>
      <c r="E333" s="2244"/>
      <c r="F333" s="2244"/>
      <c r="G333" s="2244"/>
      <c r="H333" s="2244"/>
      <c r="I333" s="2316"/>
      <c r="J333" s="2493"/>
      <c r="K333" s="2493"/>
      <c r="L333" s="1260" t="s">
        <v>740</v>
      </c>
      <c r="M333" s="1109" t="s">
        <v>206</v>
      </c>
      <c r="N333" s="1261" t="s">
        <v>212</v>
      </c>
      <c r="O333" s="2230"/>
      <c r="P333" s="2894"/>
      <c r="Q333" s="2230"/>
      <c r="R333" s="2497"/>
      <c r="S333" s="1127"/>
      <c r="T333" s="1260" t="s">
        <v>733</v>
      </c>
      <c r="U333" s="120"/>
      <c r="V333" s="120"/>
      <c r="W333" s="116"/>
      <c r="X333" s="385"/>
      <c r="Y333" s="368"/>
      <c r="Z333" s="116"/>
      <c r="AA333" s="368"/>
      <c r="AB333" s="368"/>
      <c r="AC333" s="367"/>
      <c r="AD333" s="102"/>
      <c r="AE333" s="120"/>
      <c r="AF333" s="113"/>
    </row>
    <row r="334" spans="1:32" ht="31.5" x14ac:dyDescent="0.25">
      <c r="A334" s="2518"/>
      <c r="B334" s="2521"/>
      <c r="C334" s="2244"/>
      <c r="D334" s="2244"/>
      <c r="E334" s="2244"/>
      <c r="F334" s="2244"/>
      <c r="G334" s="2244"/>
      <c r="H334" s="2244"/>
      <c r="I334" s="2316"/>
      <c r="J334" s="2493"/>
      <c r="K334" s="2493"/>
      <c r="L334" s="1260" t="s">
        <v>741</v>
      </c>
      <c r="M334" s="1261" t="s">
        <v>742</v>
      </c>
      <c r="N334" s="1261" t="s">
        <v>443</v>
      </c>
      <c r="O334" s="2230"/>
      <c r="P334" s="2894"/>
      <c r="Q334" s="2230"/>
      <c r="R334" s="2497"/>
      <c r="S334" s="1127"/>
      <c r="T334" s="1260" t="s">
        <v>743</v>
      </c>
      <c r="U334" s="120"/>
      <c r="V334" s="120"/>
      <c r="W334" s="116"/>
      <c r="X334" s="120"/>
      <c r="Y334" s="368"/>
      <c r="Z334" s="102"/>
      <c r="AA334" s="116"/>
      <c r="AB334" s="102"/>
      <c r="AC334" s="368"/>
      <c r="AD334" s="116"/>
      <c r="AE334" s="102"/>
      <c r="AF334" s="164"/>
    </row>
    <row r="335" spans="1:32" ht="31.5" x14ac:dyDescent="0.25">
      <c r="A335" s="2518"/>
      <c r="B335" s="2521"/>
      <c r="C335" s="2244"/>
      <c r="D335" s="2244"/>
      <c r="E335" s="2244"/>
      <c r="F335" s="2244"/>
      <c r="G335" s="2244"/>
      <c r="H335" s="2244"/>
      <c r="I335" s="2316"/>
      <c r="J335" s="2493"/>
      <c r="K335" s="2493"/>
      <c r="L335" s="1260" t="s">
        <v>744</v>
      </c>
      <c r="M335" s="1109"/>
      <c r="N335" s="1261" t="s">
        <v>241</v>
      </c>
      <c r="O335" s="2230"/>
      <c r="P335" s="2894"/>
      <c r="Q335" s="2230"/>
      <c r="R335" s="2497"/>
      <c r="S335" s="1127"/>
      <c r="T335" s="1260" t="s">
        <v>745</v>
      </c>
      <c r="U335" s="116"/>
      <c r="V335" s="120"/>
      <c r="W335" s="120"/>
      <c r="X335" s="120"/>
      <c r="Y335" s="368"/>
      <c r="Z335" s="102"/>
      <c r="AA335" s="368"/>
      <c r="AB335" s="368"/>
      <c r="AC335" s="368"/>
      <c r="AD335" s="368"/>
      <c r="AE335" s="102"/>
      <c r="AF335" s="113"/>
    </row>
    <row r="336" spans="1:32" ht="32.25" thickBot="1" x14ac:dyDescent="0.3">
      <c r="A336" s="2519"/>
      <c r="B336" s="2522"/>
      <c r="C336" s="2312"/>
      <c r="D336" s="2312"/>
      <c r="E336" s="2312"/>
      <c r="F336" s="2312"/>
      <c r="G336" s="2312"/>
      <c r="H336" s="2312"/>
      <c r="I336" s="2328"/>
      <c r="J336" s="2512"/>
      <c r="K336" s="2512"/>
      <c r="L336" s="1264" t="s">
        <v>746</v>
      </c>
      <c r="M336" s="1265"/>
      <c r="N336" s="1265" t="s">
        <v>205</v>
      </c>
      <c r="O336" s="2308"/>
      <c r="P336" s="2937"/>
      <c r="Q336" s="2308"/>
      <c r="R336" s="2513"/>
      <c r="S336" s="1114"/>
      <c r="T336" s="1264"/>
      <c r="U336" s="211"/>
      <c r="V336" s="211"/>
      <c r="W336" s="211"/>
      <c r="X336" s="211"/>
      <c r="Y336" s="132"/>
      <c r="Z336" s="132"/>
      <c r="AA336" s="132"/>
      <c r="AB336" s="132"/>
      <c r="AC336" s="132"/>
      <c r="AD336" s="132"/>
      <c r="AE336" s="132"/>
      <c r="AF336" s="135"/>
    </row>
    <row r="337" spans="1:32" ht="15.75" x14ac:dyDescent="0.25">
      <c r="A337" s="2500">
        <v>30</v>
      </c>
      <c r="B337" s="2301" t="s">
        <v>61</v>
      </c>
      <c r="C337" s="2301" t="s">
        <v>64</v>
      </c>
      <c r="D337" s="2301" t="s">
        <v>70</v>
      </c>
      <c r="E337" s="2301" t="s">
        <v>87</v>
      </c>
      <c r="F337" s="2301" t="s">
        <v>56</v>
      </c>
      <c r="G337" s="2301" t="s">
        <v>121</v>
      </c>
      <c r="H337" s="2301" t="s">
        <v>118</v>
      </c>
      <c r="I337" s="2321" t="s">
        <v>748</v>
      </c>
      <c r="J337" s="2509"/>
      <c r="K337" s="2509" t="s">
        <v>48</v>
      </c>
      <c r="L337" s="357" t="s">
        <v>737</v>
      </c>
      <c r="M337" s="204" t="s">
        <v>738</v>
      </c>
      <c r="N337" s="358" t="s">
        <v>431</v>
      </c>
      <c r="O337" s="2264" t="s">
        <v>213</v>
      </c>
      <c r="P337" s="2934">
        <v>171359110.27000001</v>
      </c>
      <c r="Q337" s="2264" t="s">
        <v>265</v>
      </c>
      <c r="R337" s="2506">
        <v>0.75</v>
      </c>
      <c r="S337" s="205"/>
      <c r="T337" s="357" t="s">
        <v>726</v>
      </c>
      <c r="U337" s="95"/>
      <c r="V337" s="361"/>
      <c r="W337" s="361"/>
      <c r="X337" s="361"/>
      <c r="Y337" s="361"/>
      <c r="Z337" s="115"/>
      <c r="AA337" s="361"/>
      <c r="AB337" s="361"/>
      <c r="AC337" s="361"/>
      <c r="AD337" s="115"/>
      <c r="AE337" s="115"/>
      <c r="AF337" s="118"/>
    </row>
    <row r="338" spans="1:32" ht="31.5" x14ac:dyDescent="0.25">
      <c r="A338" s="2501"/>
      <c r="B338" s="2302"/>
      <c r="C338" s="2302"/>
      <c r="D338" s="2302"/>
      <c r="E338" s="2302"/>
      <c r="F338" s="2302"/>
      <c r="G338" s="2302"/>
      <c r="H338" s="2302"/>
      <c r="I338" s="2322"/>
      <c r="J338" s="2510"/>
      <c r="K338" s="2510"/>
      <c r="L338" s="365" t="s">
        <v>739</v>
      </c>
      <c r="M338" s="206" t="s">
        <v>728</v>
      </c>
      <c r="N338" s="364" t="s">
        <v>218</v>
      </c>
      <c r="O338" s="2265"/>
      <c r="P338" s="2935"/>
      <c r="Q338" s="2265"/>
      <c r="R338" s="2507"/>
      <c r="S338" s="207"/>
      <c r="T338" s="365" t="s">
        <v>731</v>
      </c>
      <c r="U338" s="120"/>
      <c r="V338" s="116"/>
      <c r="W338" s="120"/>
      <c r="X338" s="385"/>
      <c r="Y338" s="368"/>
      <c r="Z338" s="116"/>
      <c r="AA338" s="368"/>
      <c r="AB338" s="368"/>
      <c r="AC338" s="367"/>
      <c r="AD338" s="102"/>
      <c r="AE338" s="102"/>
      <c r="AF338" s="113"/>
    </row>
    <row r="339" spans="1:32" ht="15.75" x14ac:dyDescent="0.25">
      <c r="A339" s="2501"/>
      <c r="B339" s="2302"/>
      <c r="C339" s="2302"/>
      <c r="D339" s="2302"/>
      <c r="E339" s="2302"/>
      <c r="F339" s="2302"/>
      <c r="G339" s="2302"/>
      <c r="H339" s="2302"/>
      <c r="I339" s="2322"/>
      <c r="J339" s="2510"/>
      <c r="K339" s="2510"/>
      <c r="L339" s="365" t="s">
        <v>740</v>
      </c>
      <c r="M339" s="206" t="s">
        <v>206</v>
      </c>
      <c r="N339" s="364" t="s">
        <v>212</v>
      </c>
      <c r="O339" s="2265"/>
      <c r="P339" s="2935"/>
      <c r="Q339" s="2265"/>
      <c r="R339" s="2507"/>
      <c r="S339" s="207"/>
      <c r="T339" s="365" t="s">
        <v>733</v>
      </c>
      <c r="U339" s="120"/>
      <c r="V339" s="120"/>
      <c r="W339" s="116"/>
      <c r="X339" s="385"/>
      <c r="Y339" s="368"/>
      <c r="Z339" s="116"/>
      <c r="AA339" s="368"/>
      <c r="AB339" s="368"/>
      <c r="AC339" s="368"/>
      <c r="AD339" s="116"/>
      <c r="AE339" s="102"/>
      <c r="AF339" s="113"/>
    </row>
    <row r="340" spans="1:32" ht="31.5" x14ac:dyDescent="0.25">
      <c r="A340" s="2501"/>
      <c r="B340" s="2302"/>
      <c r="C340" s="2302"/>
      <c r="D340" s="2302"/>
      <c r="E340" s="2302"/>
      <c r="F340" s="2302"/>
      <c r="G340" s="2302"/>
      <c r="H340" s="2302"/>
      <c r="I340" s="2322"/>
      <c r="J340" s="2510"/>
      <c r="K340" s="2510"/>
      <c r="L340" s="365" t="s">
        <v>741</v>
      </c>
      <c r="M340" s="369" t="s">
        <v>742</v>
      </c>
      <c r="N340" s="364" t="s">
        <v>443</v>
      </c>
      <c r="O340" s="2265"/>
      <c r="P340" s="2935"/>
      <c r="Q340" s="2265"/>
      <c r="R340" s="2507"/>
      <c r="S340" s="207"/>
      <c r="T340" s="365" t="s">
        <v>743</v>
      </c>
      <c r="U340" s="120"/>
      <c r="V340" s="120"/>
      <c r="W340" s="120"/>
      <c r="X340" s="116"/>
      <c r="Y340" s="368"/>
      <c r="Z340" s="102"/>
      <c r="AA340" s="116"/>
      <c r="AB340" s="102"/>
      <c r="AC340" s="368"/>
      <c r="AD340" s="116"/>
      <c r="AE340" s="102"/>
      <c r="AF340" s="113"/>
    </row>
    <row r="341" spans="1:32" ht="31.5" x14ac:dyDescent="0.25">
      <c r="A341" s="2501"/>
      <c r="B341" s="2302"/>
      <c r="C341" s="2302"/>
      <c r="D341" s="2302"/>
      <c r="E341" s="2302"/>
      <c r="F341" s="2302"/>
      <c r="G341" s="2302"/>
      <c r="H341" s="2302"/>
      <c r="I341" s="2322"/>
      <c r="J341" s="2510"/>
      <c r="K341" s="2510"/>
      <c r="L341" s="365" t="s">
        <v>744</v>
      </c>
      <c r="M341" s="206"/>
      <c r="N341" s="364" t="s">
        <v>241</v>
      </c>
      <c r="O341" s="2265"/>
      <c r="P341" s="2935"/>
      <c r="Q341" s="2265"/>
      <c r="R341" s="2507"/>
      <c r="S341" s="207"/>
      <c r="T341" s="365" t="s">
        <v>745</v>
      </c>
      <c r="U341" s="120"/>
      <c r="V341" s="116"/>
      <c r="W341" s="120"/>
      <c r="X341" s="120"/>
      <c r="Y341" s="368"/>
      <c r="Z341" s="102"/>
      <c r="AA341" s="368"/>
      <c r="AB341" s="368"/>
      <c r="AC341" s="368"/>
      <c r="AD341" s="368"/>
      <c r="AE341" s="116"/>
      <c r="AF341" s="113"/>
    </row>
    <row r="342" spans="1:32" ht="32.25" thickBot="1" x14ac:dyDescent="0.3">
      <c r="A342" s="2502"/>
      <c r="B342" s="2303"/>
      <c r="C342" s="2303"/>
      <c r="D342" s="2303"/>
      <c r="E342" s="2303"/>
      <c r="F342" s="2303"/>
      <c r="G342" s="2303"/>
      <c r="H342" s="2303"/>
      <c r="I342" s="2323"/>
      <c r="J342" s="2511"/>
      <c r="K342" s="2511"/>
      <c r="L342" s="371" t="s">
        <v>746</v>
      </c>
      <c r="M342" s="1256"/>
      <c r="N342" s="464" t="s">
        <v>205</v>
      </c>
      <c r="O342" s="2282"/>
      <c r="P342" s="2936"/>
      <c r="Q342" s="2282"/>
      <c r="R342" s="2508"/>
      <c r="S342" s="209"/>
      <c r="T342" s="371"/>
      <c r="U342" s="208"/>
      <c r="V342" s="208"/>
      <c r="W342" s="208"/>
      <c r="X342" s="208"/>
      <c r="Y342" s="103"/>
      <c r="Z342" s="103"/>
      <c r="AA342" s="103"/>
      <c r="AB342" s="103"/>
      <c r="AC342" s="103"/>
      <c r="AD342" s="103"/>
      <c r="AE342" s="103"/>
      <c r="AF342" s="123"/>
    </row>
    <row r="343" spans="1:32" ht="31.5" customHeight="1" x14ac:dyDescent="0.25">
      <c r="A343" s="2503">
        <v>31</v>
      </c>
      <c r="B343" s="2243" t="s">
        <v>61</v>
      </c>
      <c r="C343" s="2243" t="s">
        <v>63</v>
      </c>
      <c r="D343" s="2243" t="s">
        <v>69</v>
      </c>
      <c r="E343" s="2243" t="s">
        <v>85</v>
      </c>
      <c r="F343" s="2243" t="s">
        <v>56</v>
      </c>
      <c r="G343" s="2243" t="s">
        <v>121</v>
      </c>
      <c r="H343" s="2243" t="s">
        <v>118</v>
      </c>
      <c r="I343" s="2315" t="s">
        <v>749</v>
      </c>
      <c r="J343" s="2495"/>
      <c r="K343" s="2495" t="s">
        <v>48</v>
      </c>
      <c r="L343" s="1258" t="s">
        <v>737</v>
      </c>
      <c r="M343" s="1106" t="s">
        <v>738</v>
      </c>
      <c r="N343" s="1259" t="s">
        <v>431</v>
      </c>
      <c r="O343" s="2229" t="s">
        <v>213</v>
      </c>
      <c r="P343" s="2893">
        <v>0</v>
      </c>
      <c r="Q343" s="2229" t="s">
        <v>265</v>
      </c>
      <c r="R343" s="2496"/>
      <c r="S343" s="1126"/>
      <c r="T343" s="1258" t="s">
        <v>726</v>
      </c>
      <c r="U343" s="95"/>
      <c r="V343" s="361"/>
      <c r="W343" s="361"/>
      <c r="X343" s="361"/>
      <c r="Y343" s="361"/>
      <c r="Z343" s="115"/>
      <c r="AA343" s="361"/>
      <c r="AB343" s="361"/>
      <c r="AC343" s="361"/>
      <c r="AD343" s="115"/>
      <c r="AE343" s="117"/>
      <c r="AF343" s="160"/>
    </row>
    <row r="344" spans="1:32" ht="31.5" x14ac:dyDescent="0.25">
      <c r="A344" s="2504"/>
      <c r="B344" s="2244"/>
      <c r="C344" s="2244"/>
      <c r="D344" s="2244"/>
      <c r="E344" s="2244"/>
      <c r="F344" s="2244"/>
      <c r="G344" s="2244"/>
      <c r="H344" s="2244"/>
      <c r="I344" s="2316"/>
      <c r="J344" s="2493"/>
      <c r="K344" s="2493"/>
      <c r="L344" s="1260" t="s">
        <v>739</v>
      </c>
      <c r="M344" s="1109" t="s">
        <v>728</v>
      </c>
      <c r="N344" s="1261" t="s">
        <v>218</v>
      </c>
      <c r="O344" s="2230"/>
      <c r="P344" s="2894"/>
      <c r="Q344" s="2230"/>
      <c r="R344" s="2497"/>
      <c r="S344" s="1127"/>
      <c r="T344" s="1260" t="s">
        <v>731</v>
      </c>
      <c r="U344" s="116"/>
      <c r="V344" s="120"/>
      <c r="W344" s="116"/>
      <c r="X344" s="385"/>
      <c r="Y344" s="368"/>
      <c r="Z344" s="116"/>
      <c r="AA344" s="385"/>
      <c r="AB344" s="367"/>
      <c r="AC344" s="385"/>
      <c r="AD344" s="116"/>
      <c r="AE344" s="120"/>
      <c r="AF344" s="113"/>
    </row>
    <row r="345" spans="1:32" ht="21" customHeight="1" x14ac:dyDescent="0.25">
      <c r="A345" s="2504"/>
      <c r="B345" s="2244"/>
      <c r="C345" s="2244"/>
      <c r="D345" s="2244"/>
      <c r="E345" s="2244"/>
      <c r="F345" s="2244"/>
      <c r="G345" s="2244"/>
      <c r="H345" s="2244"/>
      <c r="I345" s="2316"/>
      <c r="J345" s="2493"/>
      <c r="K345" s="2493"/>
      <c r="L345" s="1260" t="s">
        <v>740</v>
      </c>
      <c r="M345" s="1109" t="s">
        <v>206</v>
      </c>
      <c r="N345" s="1261" t="s">
        <v>212</v>
      </c>
      <c r="O345" s="2230"/>
      <c r="P345" s="2894"/>
      <c r="Q345" s="2230"/>
      <c r="R345" s="2497"/>
      <c r="S345" s="1127"/>
      <c r="T345" s="1260" t="s">
        <v>733</v>
      </c>
      <c r="U345" s="120"/>
      <c r="V345" s="116"/>
      <c r="W345" s="120"/>
      <c r="X345" s="367"/>
      <c r="Y345" s="368"/>
      <c r="Z345" s="116"/>
      <c r="AA345" s="385"/>
      <c r="AB345" s="367"/>
      <c r="AC345" s="385"/>
      <c r="AD345" s="116"/>
      <c r="AE345" s="120"/>
      <c r="AF345" s="164"/>
    </row>
    <row r="346" spans="1:32" ht="31.5" x14ac:dyDescent="0.25">
      <c r="A346" s="2504"/>
      <c r="B346" s="2244"/>
      <c r="C346" s="2244"/>
      <c r="D346" s="2244"/>
      <c r="E346" s="2244"/>
      <c r="F346" s="2244"/>
      <c r="G346" s="2244"/>
      <c r="H346" s="2244"/>
      <c r="I346" s="2316"/>
      <c r="J346" s="2493"/>
      <c r="K346" s="2493"/>
      <c r="L346" s="1260" t="s">
        <v>741</v>
      </c>
      <c r="M346" s="1261" t="s">
        <v>742</v>
      </c>
      <c r="N346" s="1261" t="s">
        <v>443</v>
      </c>
      <c r="O346" s="2230"/>
      <c r="P346" s="2894"/>
      <c r="Q346" s="2230"/>
      <c r="R346" s="2497"/>
      <c r="S346" s="1127"/>
      <c r="T346" s="1260" t="s">
        <v>743</v>
      </c>
      <c r="U346" s="120"/>
      <c r="V346" s="120"/>
      <c r="W346" s="116"/>
      <c r="X346" s="116"/>
      <c r="Y346" s="368"/>
      <c r="Z346" s="102"/>
      <c r="AA346" s="116"/>
      <c r="AB346" s="102"/>
      <c r="AC346" s="368"/>
      <c r="AD346" s="116"/>
      <c r="AE346" s="120"/>
      <c r="AF346" s="164"/>
    </row>
    <row r="347" spans="1:32" ht="31.5" x14ac:dyDescent="0.25">
      <c r="A347" s="2504"/>
      <c r="B347" s="2244"/>
      <c r="C347" s="2244"/>
      <c r="D347" s="2244"/>
      <c r="E347" s="2244"/>
      <c r="F347" s="2244"/>
      <c r="G347" s="2244"/>
      <c r="H347" s="2244"/>
      <c r="I347" s="2316"/>
      <c r="J347" s="2493"/>
      <c r="K347" s="2493"/>
      <c r="L347" s="1260" t="s">
        <v>744</v>
      </c>
      <c r="M347" s="1109"/>
      <c r="N347" s="1261" t="s">
        <v>241</v>
      </c>
      <c r="O347" s="2230"/>
      <c r="P347" s="2894"/>
      <c r="Q347" s="2230"/>
      <c r="R347" s="2497"/>
      <c r="S347" s="1127"/>
      <c r="T347" s="1260" t="s">
        <v>745</v>
      </c>
      <c r="U347" s="120"/>
      <c r="V347" s="120"/>
      <c r="W347" s="116"/>
      <c r="X347" s="120"/>
      <c r="Y347" s="368"/>
      <c r="Z347" s="116"/>
      <c r="AA347" s="368"/>
      <c r="AB347" s="368"/>
      <c r="AC347" s="367"/>
      <c r="AD347" s="368"/>
      <c r="AE347" s="102"/>
      <c r="AF347" s="164"/>
    </row>
    <row r="348" spans="1:32" ht="16.5" customHeight="1" thickBot="1" x14ac:dyDescent="0.3">
      <c r="A348" s="2505"/>
      <c r="B348" s="2245"/>
      <c r="C348" s="2245"/>
      <c r="D348" s="2245"/>
      <c r="E348" s="2245"/>
      <c r="F348" s="2245"/>
      <c r="G348" s="2245"/>
      <c r="H348" s="2245"/>
      <c r="I348" s="2317"/>
      <c r="J348" s="2494"/>
      <c r="K348" s="2494"/>
      <c r="L348" s="1262" t="s">
        <v>746</v>
      </c>
      <c r="M348" s="1263"/>
      <c r="N348" s="1263" t="s">
        <v>205</v>
      </c>
      <c r="O348" s="2231"/>
      <c r="P348" s="2895"/>
      <c r="Q348" s="2231"/>
      <c r="R348" s="2498"/>
      <c r="S348" s="1128"/>
      <c r="T348" s="1262"/>
      <c r="U348" s="208"/>
      <c r="V348" s="208"/>
      <c r="W348" s="208"/>
      <c r="X348" s="208"/>
      <c r="Y348" s="103"/>
      <c r="Z348" s="103"/>
      <c r="AA348" s="103"/>
      <c r="AB348" s="103"/>
      <c r="AC348" s="103"/>
      <c r="AD348" s="103"/>
      <c r="AE348" s="103"/>
      <c r="AF348" s="123"/>
    </row>
    <row r="349" spans="1:32" ht="21.75" customHeight="1" x14ac:dyDescent="0.25">
      <c r="A349" s="2500">
        <v>32</v>
      </c>
      <c r="B349" s="2301" t="s">
        <v>61</v>
      </c>
      <c r="C349" s="2301" t="s">
        <v>62</v>
      </c>
      <c r="D349" s="2301" t="s">
        <v>68</v>
      </c>
      <c r="E349" s="2301" t="s">
        <v>84</v>
      </c>
      <c r="F349" s="2301" t="s">
        <v>56</v>
      </c>
      <c r="G349" s="2301" t="s">
        <v>121</v>
      </c>
      <c r="H349" s="2301" t="s">
        <v>118</v>
      </c>
      <c r="I349" s="2321" t="s">
        <v>750</v>
      </c>
      <c r="J349" s="2509"/>
      <c r="K349" s="2509" t="s">
        <v>48</v>
      </c>
      <c r="L349" s="357" t="s">
        <v>737</v>
      </c>
      <c r="M349" s="204" t="s">
        <v>738</v>
      </c>
      <c r="N349" s="358" t="s">
        <v>431</v>
      </c>
      <c r="O349" s="2264" t="s">
        <v>213</v>
      </c>
      <c r="P349" s="2934">
        <v>2568819.0499999998</v>
      </c>
      <c r="Q349" s="2264" t="s">
        <v>265</v>
      </c>
      <c r="R349" s="2506">
        <v>1</v>
      </c>
      <c r="S349" s="205"/>
      <c r="T349" s="357" t="s">
        <v>726</v>
      </c>
      <c r="U349" s="95"/>
      <c r="V349" s="361"/>
      <c r="W349" s="413"/>
      <c r="X349" s="413"/>
      <c r="Y349" s="362"/>
      <c r="Z349" s="108"/>
      <c r="AA349" s="362"/>
      <c r="AB349" s="362"/>
      <c r="AC349" s="362"/>
      <c r="AD349" s="108"/>
      <c r="AE349" s="108"/>
      <c r="AF349" s="109"/>
    </row>
    <row r="350" spans="1:32" ht="31.5" x14ac:dyDescent="0.25">
      <c r="A350" s="2501"/>
      <c r="B350" s="2302"/>
      <c r="C350" s="2302"/>
      <c r="D350" s="2302"/>
      <c r="E350" s="2302"/>
      <c r="F350" s="2302"/>
      <c r="G350" s="2302"/>
      <c r="H350" s="2302"/>
      <c r="I350" s="2322"/>
      <c r="J350" s="2510"/>
      <c r="K350" s="2510"/>
      <c r="L350" s="365" t="s">
        <v>739</v>
      </c>
      <c r="M350" s="206" t="s">
        <v>728</v>
      </c>
      <c r="N350" s="364" t="s">
        <v>218</v>
      </c>
      <c r="O350" s="2265"/>
      <c r="P350" s="2935"/>
      <c r="Q350" s="2265"/>
      <c r="R350" s="2507"/>
      <c r="S350" s="207"/>
      <c r="T350" s="365" t="s">
        <v>731</v>
      </c>
      <c r="U350" s="116"/>
      <c r="V350" s="116"/>
      <c r="W350" s="120"/>
      <c r="X350" s="385"/>
      <c r="Y350" s="368"/>
      <c r="Z350" s="102"/>
      <c r="AA350" s="368"/>
      <c r="AB350" s="368"/>
      <c r="AC350" s="368"/>
      <c r="AD350" s="102"/>
      <c r="AE350" s="102"/>
      <c r="AF350" s="113"/>
    </row>
    <row r="351" spans="1:32" ht="24" customHeight="1" x14ac:dyDescent="0.25">
      <c r="A351" s="2501"/>
      <c r="B351" s="2302"/>
      <c r="C351" s="2302"/>
      <c r="D351" s="2302"/>
      <c r="E351" s="2302"/>
      <c r="F351" s="2302"/>
      <c r="G351" s="2302"/>
      <c r="H351" s="2302"/>
      <c r="I351" s="2322"/>
      <c r="J351" s="2510"/>
      <c r="K351" s="2510"/>
      <c r="L351" s="365" t="s">
        <v>740</v>
      </c>
      <c r="M351" s="206" t="s">
        <v>206</v>
      </c>
      <c r="N351" s="364" t="s">
        <v>212</v>
      </c>
      <c r="O351" s="2265"/>
      <c r="P351" s="2935"/>
      <c r="Q351" s="2265"/>
      <c r="R351" s="2507"/>
      <c r="S351" s="207"/>
      <c r="T351" s="365" t="s">
        <v>733</v>
      </c>
      <c r="U351" s="116"/>
      <c r="V351" s="116"/>
      <c r="W351" s="120"/>
      <c r="X351" s="385"/>
      <c r="Y351" s="368"/>
      <c r="Z351" s="102"/>
      <c r="AA351" s="368"/>
      <c r="AB351" s="368"/>
      <c r="AC351" s="368"/>
      <c r="AD351" s="102"/>
      <c r="AE351" s="102"/>
      <c r="AF351" s="113"/>
    </row>
    <row r="352" spans="1:32" ht="31.5" x14ac:dyDescent="0.25">
      <c r="A352" s="2501"/>
      <c r="B352" s="2302"/>
      <c r="C352" s="2302"/>
      <c r="D352" s="2302"/>
      <c r="E352" s="2302"/>
      <c r="F352" s="2302"/>
      <c r="G352" s="2302"/>
      <c r="H352" s="2302"/>
      <c r="I352" s="2322"/>
      <c r="J352" s="2510"/>
      <c r="K352" s="2510"/>
      <c r="L352" s="365" t="s">
        <v>741</v>
      </c>
      <c r="M352" s="369" t="s">
        <v>742</v>
      </c>
      <c r="N352" s="364" t="s">
        <v>443</v>
      </c>
      <c r="O352" s="2265"/>
      <c r="P352" s="2935"/>
      <c r="Q352" s="2265"/>
      <c r="R352" s="2507"/>
      <c r="S352" s="207"/>
      <c r="T352" s="365" t="s">
        <v>743</v>
      </c>
      <c r="U352" s="116"/>
      <c r="V352" s="116"/>
      <c r="W352" s="120"/>
      <c r="X352" s="120"/>
      <c r="Y352" s="368"/>
      <c r="Z352" s="102"/>
      <c r="AA352" s="102"/>
      <c r="AB352" s="102"/>
      <c r="AC352" s="368"/>
      <c r="AD352" s="102"/>
      <c r="AE352" s="102"/>
      <c r="AF352" s="113"/>
    </row>
    <row r="353" spans="1:32" ht="31.5" x14ac:dyDescent="0.25">
      <c r="A353" s="2501"/>
      <c r="B353" s="2302"/>
      <c r="C353" s="2302"/>
      <c r="D353" s="2302"/>
      <c r="E353" s="2302"/>
      <c r="F353" s="2302"/>
      <c r="G353" s="2302"/>
      <c r="H353" s="2302"/>
      <c r="I353" s="2322"/>
      <c r="J353" s="2510"/>
      <c r="K353" s="2510"/>
      <c r="L353" s="365" t="s">
        <v>744</v>
      </c>
      <c r="M353" s="206"/>
      <c r="N353" s="364" t="s">
        <v>241</v>
      </c>
      <c r="O353" s="2265"/>
      <c r="P353" s="2935"/>
      <c r="Q353" s="2265"/>
      <c r="R353" s="2507"/>
      <c r="S353" s="207"/>
      <c r="T353" s="365" t="s">
        <v>745</v>
      </c>
      <c r="U353" s="120"/>
      <c r="V353" s="116"/>
      <c r="W353" s="120"/>
      <c r="X353" s="120"/>
      <c r="Y353" s="368"/>
      <c r="Z353" s="102"/>
      <c r="AA353" s="368"/>
      <c r="AB353" s="368"/>
      <c r="AC353" s="368"/>
      <c r="AD353" s="368"/>
      <c r="AE353" s="102"/>
      <c r="AF353" s="113"/>
    </row>
    <row r="354" spans="1:32" ht="24" customHeight="1" thickBot="1" x14ac:dyDescent="0.3">
      <c r="A354" s="2502"/>
      <c r="B354" s="2303"/>
      <c r="C354" s="2303"/>
      <c r="D354" s="2303"/>
      <c r="E354" s="2303"/>
      <c r="F354" s="2303"/>
      <c r="G354" s="2303"/>
      <c r="H354" s="2303"/>
      <c r="I354" s="2323"/>
      <c r="J354" s="2511"/>
      <c r="K354" s="2511"/>
      <c r="L354" s="371" t="s">
        <v>746</v>
      </c>
      <c r="M354" s="1256"/>
      <c r="N354" s="464" t="s">
        <v>205</v>
      </c>
      <c r="O354" s="2282"/>
      <c r="P354" s="2936"/>
      <c r="Q354" s="2282"/>
      <c r="R354" s="2508"/>
      <c r="S354" s="209"/>
      <c r="T354" s="371"/>
      <c r="U354" s="208"/>
      <c r="V354" s="208"/>
      <c r="W354" s="208"/>
      <c r="X354" s="208"/>
      <c r="Y354" s="103"/>
      <c r="Z354" s="103"/>
      <c r="AA354" s="103"/>
      <c r="AB354" s="103"/>
      <c r="AC354" s="103"/>
      <c r="AD354" s="103"/>
      <c r="AE354" s="103"/>
      <c r="AF354" s="123"/>
    </row>
    <row r="355" spans="1:32" ht="30.75" customHeight="1" x14ac:dyDescent="0.25">
      <c r="A355" s="2503">
        <v>33</v>
      </c>
      <c r="B355" s="2243" t="s">
        <v>61</v>
      </c>
      <c r="C355" s="2243" t="s">
        <v>62</v>
      </c>
      <c r="D355" s="2243" t="s">
        <v>68</v>
      </c>
      <c r="E355" s="2243" t="s">
        <v>84</v>
      </c>
      <c r="F355" s="2243" t="s">
        <v>56</v>
      </c>
      <c r="G355" s="2243" t="s">
        <v>121</v>
      </c>
      <c r="H355" s="2243" t="s">
        <v>118</v>
      </c>
      <c r="I355" s="2315" t="s">
        <v>751</v>
      </c>
      <c r="J355" s="2495"/>
      <c r="K355" s="2495" t="s">
        <v>48</v>
      </c>
      <c r="L355" s="1258" t="s">
        <v>737</v>
      </c>
      <c r="M355" s="1106" t="s">
        <v>738</v>
      </c>
      <c r="N355" s="1259" t="s">
        <v>431</v>
      </c>
      <c r="O355" s="2229" t="s">
        <v>213</v>
      </c>
      <c r="P355" s="2893">
        <v>3114863.45</v>
      </c>
      <c r="Q355" s="2229" t="s">
        <v>265</v>
      </c>
      <c r="R355" s="2496">
        <v>1</v>
      </c>
      <c r="S355" s="1126"/>
      <c r="T355" s="1258" t="s">
        <v>726</v>
      </c>
      <c r="U355" s="95"/>
      <c r="V355" s="361"/>
      <c r="W355" s="361"/>
      <c r="X355" s="361"/>
      <c r="Y355" s="361"/>
      <c r="Z355" s="115"/>
      <c r="AA355" s="413"/>
      <c r="AB355" s="413"/>
      <c r="AC355" s="413"/>
      <c r="AD355" s="108"/>
      <c r="AE355" s="108"/>
      <c r="AF355" s="109"/>
    </row>
    <row r="356" spans="1:32" ht="31.5" x14ac:dyDescent="0.25">
      <c r="A356" s="2504"/>
      <c r="B356" s="2244"/>
      <c r="C356" s="2244"/>
      <c r="D356" s="2244"/>
      <c r="E356" s="2244"/>
      <c r="F356" s="2244"/>
      <c r="G356" s="2244"/>
      <c r="H356" s="2244"/>
      <c r="I356" s="2316"/>
      <c r="J356" s="2493"/>
      <c r="K356" s="2493"/>
      <c r="L356" s="1260" t="s">
        <v>739</v>
      </c>
      <c r="M356" s="1109" t="s">
        <v>728</v>
      </c>
      <c r="N356" s="1261" t="s">
        <v>218</v>
      </c>
      <c r="O356" s="2230"/>
      <c r="P356" s="2894"/>
      <c r="Q356" s="2230"/>
      <c r="R356" s="2497"/>
      <c r="S356" s="1127"/>
      <c r="T356" s="1260" t="s">
        <v>731</v>
      </c>
      <c r="U356" s="120"/>
      <c r="V356" s="116"/>
      <c r="W356" s="102"/>
      <c r="X356" s="116"/>
      <c r="Y356" s="368"/>
      <c r="Z356" s="116"/>
      <c r="AA356" s="102"/>
      <c r="AB356" s="102"/>
      <c r="AC356" s="385"/>
      <c r="AD356" s="102"/>
      <c r="AE356" s="102"/>
      <c r="AF356" s="113"/>
    </row>
    <row r="357" spans="1:32" ht="29.25" customHeight="1" x14ac:dyDescent="0.25">
      <c r="A357" s="2504"/>
      <c r="B357" s="2244"/>
      <c r="C357" s="2244"/>
      <c r="D357" s="2244"/>
      <c r="E357" s="2244"/>
      <c r="F357" s="2244"/>
      <c r="G357" s="2244"/>
      <c r="H357" s="2244"/>
      <c r="I357" s="2316"/>
      <c r="J357" s="2493"/>
      <c r="K357" s="2493"/>
      <c r="L357" s="1260" t="s">
        <v>740</v>
      </c>
      <c r="M357" s="1109" t="s">
        <v>206</v>
      </c>
      <c r="N357" s="1261" t="s">
        <v>212</v>
      </c>
      <c r="O357" s="2230"/>
      <c r="P357" s="2894">
        <v>3114863.4499999993</v>
      </c>
      <c r="Q357" s="2230"/>
      <c r="R357" s="2497"/>
      <c r="S357" s="1127"/>
      <c r="T357" s="1260" t="s">
        <v>733</v>
      </c>
      <c r="U357" s="102"/>
      <c r="V357" s="414"/>
      <c r="W357" s="120"/>
      <c r="X357" s="102"/>
      <c r="Y357" s="367"/>
      <c r="Z357" s="102"/>
      <c r="AA357" s="367"/>
      <c r="AB357" s="368"/>
      <c r="AC357" s="385"/>
      <c r="AD357" s="368"/>
      <c r="AE357" s="102"/>
      <c r="AF357" s="113"/>
    </row>
    <row r="358" spans="1:32" ht="31.5" x14ac:dyDescent="0.25">
      <c r="A358" s="2504"/>
      <c r="B358" s="2244"/>
      <c r="C358" s="2244"/>
      <c r="D358" s="2244"/>
      <c r="E358" s="2244"/>
      <c r="F358" s="2244"/>
      <c r="G358" s="2244"/>
      <c r="H358" s="2244"/>
      <c r="I358" s="2316"/>
      <c r="J358" s="2493"/>
      <c r="K358" s="2493"/>
      <c r="L358" s="1260" t="s">
        <v>741</v>
      </c>
      <c r="M358" s="1261" t="s">
        <v>742</v>
      </c>
      <c r="N358" s="1261" t="s">
        <v>443</v>
      </c>
      <c r="O358" s="2230"/>
      <c r="P358" s="2894"/>
      <c r="Q358" s="2230"/>
      <c r="R358" s="2497"/>
      <c r="S358" s="1127"/>
      <c r="T358" s="1260" t="s">
        <v>743</v>
      </c>
      <c r="U358" s="102"/>
      <c r="V358" s="102"/>
      <c r="W358" s="116"/>
      <c r="X358" s="102"/>
      <c r="Y358" s="102"/>
      <c r="Z358" s="116"/>
      <c r="AA358" s="116"/>
      <c r="AB358" s="102"/>
      <c r="AC358" s="102"/>
      <c r="AD358" s="120"/>
      <c r="AE358" s="102"/>
      <c r="AF358" s="113"/>
    </row>
    <row r="359" spans="1:32" ht="31.5" x14ac:dyDescent="0.25">
      <c r="A359" s="2504"/>
      <c r="B359" s="2244"/>
      <c r="C359" s="2244"/>
      <c r="D359" s="2244"/>
      <c r="E359" s="2244"/>
      <c r="F359" s="2244"/>
      <c r="G359" s="2244"/>
      <c r="H359" s="2244"/>
      <c r="I359" s="2316"/>
      <c r="J359" s="2493"/>
      <c r="K359" s="2493"/>
      <c r="L359" s="1260" t="s">
        <v>744</v>
      </c>
      <c r="M359" s="1111"/>
      <c r="N359" s="1261" t="s">
        <v>241</v>
      </c>
      <c r="O359" s="2230"/>
      <c r="P359" s="2894"/>
      <c r="Q359" s="2230"/>
      <c r="R359" s="2497"/>
      <c r="S359" s="1127"/>
      <c r="T359" s="1260" t="s">
        <v>745</v>
      </c>
      <c r="U359" s="102"/>
      <c r="V359" s="102"/>
      <c r="W359" s="102"/>
      <c r="X359" s="116"/>
      <c r="Y359" s="102"/>
      <c r="Z359" s="102"/>
      <c r="AA359" s="102"/>
      <c r="AB359" s="102"/>
      <c r="AC359" s="120"/>
      <c r="AD359" s="102"/>
      <c r="AE359" s="102"/>
      <c r="AF359" s="113"/>
    </row>
    <row r="360" spans="1:32" ht="16.5" customHeight="1" thickBot="1" x14ac:dyDescent="0.3">
      <c r="A360" s="2505"/>
      <c r="B360" s="2245"/>
      <c r="C360" s="2245"/>
      <c r="D360" s="2245"/>
      <c r="E360" s="2245"/>
      <c r="F360" s="2245"/>
      <c r="G360" s="2245"/>
      <c r="H360" s="2245"/>
      <c r="I360" s="2317"/>
      <c r="J360" s="2494"/>
      <c r="K360" s="2494"/>
      <c r="L360" s="1262" t="s">
        <v>746</v>
      </c>
      <c r="M360" s="1112"/>
      <c r="N360" s="1263" t="s">
        <v>205</v>
      </c>
      <c r="O360" s="2231"/>
      <c r="P360" s="2895"/>
      <c r="Q360" s="2231"/>
      <c r="R360" s="2498"/>
      <c r="S360" s="1128"/>
      <c r="T360" s="1262"/>
      <c r="U360" s="103"/>
      <c r="V360" s="103"/>
      <c r="W360" s="103"/>
      <c r="X360" s="103"/>
      <c r="Y360" s="103"/>
      <c r="Z360" s="103"/>
      <c r="AA360" s="103"/>
      <c r="AB360" s="103"/>
      <c r="AC360" s="103"/>
      <c r="AD360" s="103"/>
      <c r="AE360" s="103"/>
      <c r="AF360" s="123"/>
    </row>
    <row r="361" spans="1:32" ht="37.5" customHeight="1" x14ac:dyDescent="0.25">
      <c r="A361" s="2500">
        <v>34</v>
      </c>
      <c r="B361" s="2301" t="s">
        <v>61</v>
      </c>
      <c r="C361" s="2301" t="s">
        <v>64</v>
      </c>
      <c r="D361" s="2301" t="s">
        <v>70</v>
      </c>
      <c r="E361" s="2301" t="s">
        <v>87</v>
      </c>
      <c r="F361" s="2301" t="s">
        <v>56</v>
      </c>
      <c r="G361" s="2301" t="s">
        <v>121</v>
      </c>
      <c r="H361" s="2301" t="s">
        <v>118</v>
      </c>
      <c r="I361" s="2321" t="s">
        <v>752</v>
      </c>
      <c r="J361" s="2509"/>
      <c r="K361" s="2509" t="s">
        <v>48</v>
      </c>
      <c r="L361" s="357" t="s">
        <v>737</v>
      </c>
      <c r="M361" s="204" t="s">
        <v>738</v>
      </c>
      <c r="N361" s="358" t="s">
        <v>431</v>
      </c>
      <c r="O361" s="2264" t="s">
        <v>213</v>
      </c>
      <c r="P361" s="2934">
        <v>23180522.149999999</v>
      </c>
      <c r="Q361" s="2264" t="s">
        <v>265</v>
      </c>
      <c r="R361" s="2506">
        <v>1</v>
      </c>
      <c r="S361" s="205"/>
      <c r="T361" s="357" t="s">
        <v>726</v>
      </c>
      <c r="U361" s="95"/>
      <c r="V361" s="361"/>
      <c r="W361" s="361"/>
      <c r="X361" s="361"/>
      <c r="Y361" s="361"/>
      <c r="Z361" s="115"/>
      <c r="AA361" s="361"/>
      <c r="AB361" s="361"/>
      <c r="AC361" s="361"/>
      <c r="AD361" s="115"/>
      <c r="AE361" s="115"/>
      <c r="AF361" s="109"/>
    </row>
    <row r="362" spans="1:32" ht="37.5" customHeight="1" x14ac:dyDescent="0.25">
      <c r="A362" s="2501"/>
      <c r="B362" s="2302"/>
      <c r="C362" s="2302"/>
      <c r="D362" s="2302"/>
      <c r="E362" s="2302"/>
      <c r="F362" s="2302"/>
      <c r="G362" s="2302"/>
      <c r="H362" s="2302"/>
      <c r="I362" s="2322"/>
      <c r="J362" s="2510"/>
      <c r="K362" s="2510"/>
      <c r="L362" s="365" t="s">
        <v>739</v>
      </c>
      <c r="M362" s="206" t="s">
        <v>728</v>
      </c>
      <c r="N362" s="364" t="s">
        <v>218</v>
      </c>
      <c r="O362" s="2265"/>
      <c r="P362" s="2935"/>
      <c r="Q362" s="2265"/>
      <c r="R362" s="2507"/>
      <c r="S362" s="207"/>
      <c r="T362" s="365" t="s">
        <v>731</v>
      </c>
      <c r="U362" s="116"/>
      <c r="V362" s="102"/>
      <c r="W362" s="116"/>
      <c r="X362" s="102"/>
      <c r="Y362" s="368"/>
      <c r="Z362" s="116"/>
      <c r="AA362" s="102"/>
      <c r="AB362" s="102"/>
      <c r="AC362" s="368"/>
      <c r="AD362" s="102"/>
      <c r="AE362" s="116"/>
      <c r="AF362" s="113"/>
    </row>
    <row r="363" spans="1:32" ht="15.75" x14ac:dyDescent="0.25">
      <c r="A363" s="2501"/>
      <c r="B363" s="2302"/>
      <c r="C363" s="2302"/>
      <c r="D363" s="2302"/>
      <c r="E363" s="2302"/>
      <c r="F363" s="2302"/>
      <c r="G363" s="2302"/>
      <c r="H363" s="2302"/>
      <c r="I363" s="2322"/>
      <c r="J363" s="2510"/>
      <c r="K363" s="2510"/>
      <c r="L363" s="365" t="s">
        <v>740</v>
      </c>
      <c r="M363" s="206" t="s">
        <v>206</v>
      </c>
      <c r="N363" s="364" t="s">
        <v>212</v>
      </c>
      <c r="O363" s="2265"/>
      <c r="P363" s="2935">
        <v>23180522.149999999</v>
      </c>
      <c r="Q363" s="2265"/>
      <c r="R363" s="2507"/>
      <c r="S363" s="207"/>
      <c r="T363" s="365" t="s">
        <v>733</v>
      </c>
      <c r="U363" s="102"/>
      <c r="V363" s="116"/>
      <c r="W363" s="102"/>
      <c r="X363" s="102"/>
      <c r="Y363" s="368"/>
      <c r="Z363" s="102"/>
      <c r="AA363" s="367"/>
      <c r="AB363" s="368"/>
      <c r="AC363" s="368"/>
      <c r="AD363" s="368"/>
      <c r="AE363" s="116"/>
      <c r="AF363" s="113"/>
    </row>
    <row r="364" spans="1:32" ht="31.5" x14ac:dyDescent="0.25">
      <c r="A364" s="2501"/>
      <c r="B364" s="2302"/>
      <c r="C364" s="2302"/>
      <c r="D364" s="2302"/>
      <c r="E364" s="2302"/>
      <c r="F364" s="2302"/>
      <c r="G364" s="2302"/>
      <c r="H364" s="2302"/>
      <c r="I364" s="2322"/>
      <c r="J364" s="2510"/>
      <c r="K364" s="2510"/>
      <c r="L364" s="365" t="s">
        <v>741</v>
      </c>
      <c r="M364" s="369" t="s">
        <v>742</v>
      </c>
      <c r="N364" s="364" t="s">
        <v>443</v>
      </c>
      <c r="O364" s="2265"/>
      <c r="P364" s="2935"/>
      <c r="Q364" s="2265"/>
      <c r="R364" s="2507"/>
      <c r="S364" s="207"/>
      <c r="T364" s="365" t="s">
        <v>743</v>
      </c>
      <c r="U364" s="102"/>
      <c r="V364" s="102"/>
      <c r="W364" s="116"/>
      <c r="X364" s="102"/>
      <c r="Y364" s="102"/>
      <c r="Z364" s="102"/>
      <c r="AA364" s="116"/>
      <c r="AB364" s="102"/>
      <c r="AC364" s="102"/>
      <c r="AD364" s="102"/>
      <c r="AE364" s="102"/>
      <c r="AF364" s="121"/>
    </row>
    <row r="365" spans="1:32" ht="31.5" x14ac:dyDescent="0.25">
      <c r="A365" s="2501"/>
      <c r="B365" s="2302"/>
      <c r="C365" s="2302"/>
      <c r="D365" s="2302"/>
      <c r="E365" s="2302"/>
      <c r="F365" s="2302"/>
      <c r="G365" s="2302"/>
      <c r="H365" s="2302"/>
      <c r="I365" s="2322"/>
      <c r="J365" s="2510"/>
      <c r="K365" s="2510"/>
      <c r="L365" s="365" t="s">
        <v>744</v>
      </c>
      <c r="M365" s="120"/>
      <c r="N365" s="364" t="s">
        <v>241</v>
      </c>
      <c r="O365" s="2265"/>
      <c r="P365" s="2935"/>
      <c r="Q365" s="2265"/>
      <c r="R365" s="2507"/>
      <c r="S365" s="207"/>
      <c r="T365" s="365" t="s">
        <v>745</v>
      </c>
      <c r="U365" s="102"/>
      <c r="V365" s="102"/>
      <c r="W365" s="116"/>
      <c r="X365" s="102"/>
      <c r="Y365" s="116"/>
      <c r="Z365" s="102"/>
      <c r="AA365" s="102"/>
      <c r="AB365" s="102"/>
      <c r="AC365" s="102"/>
      <c r="AD365" s="116"/>
      <c r="AE365" s="102"/>
      <c r="AF365" s="121"/>
    </row>
    <row r="366" spans="1:32" ht="16.5" customHeight="1" thickBot="1" x14ac:dyDescent="0.3">
      <c r="A366" s="2502"/>
      <c r="B366" s="2303"/>
      <c r="C366" s="2303"/>
      <c r="D366" s="2303"/>
      <c r="E366" s="2303"/>
      <c r="F366" s="2303"/>
      <c r="G366" s="2303"/>
      <c r="H366" s="2303"/>
      <c r="I366" s="2323"/>
      <c r="J366" s="2511"/>
      <c r="K366" s="2511"/>
      <c r="L366" s="371" t="s">
        <v>746</v>
      </c>
      <c r="M366" s="208"/>
      <c r="N366" s="464" t="s">
        <v>205</v>
      </c>
      <c r="O366" s="2282"/>
      <c r="P366" s="2936"/>
      <c r="Q366" s="2282"/>
      <c r="R366" s="2508"/>
      <c r="S366" s="209"/>
      <c r="T366" s="371"/>
      <c r="U366" s="103"/>
      <c r="V366" s="103"/>
      <c r="W366" s="103"/>
      <c r="X366" s="103"/>
      <c r="Y366" s="103"/>
      <c r="Z366" s="103"/>
      <c r="AA366" s="103"/>
      <c r="AB366" s="103"/>
      <c r="AC366" s="103"/>
      <c r="AD366" s="103"/>
      <c r="AE366" s="103"/>
      <c r="AF366" s="123"/>
    </row>
    <row r="367" spans="1:32" ht="30" customHeight="1" x14ac:dyDescent="0.25">
      <c r="A367" s="2503">
        <v>35</v>
      </c>
      <c r="B367" s="2243" t="s">
        <v>61</v>
      </c>
      <c r="C367" s="2243" t="s">
        <v>64</v>
      </c>
      <c r="D367" s="2243" t="s">
        <v>70</v>
      </c>
      <c r="E367" s="2243" t="s">
        <v>87</v>
      </c>
      <c r="F367" s="2243" t="s">
        <v>56</v>
      </c>
      <c r="G367" s="2243" t="s">
        <v>121</v>
      </c>
      <c r="H367" s="2243" t="s">
        <v>118</v>
      </c>
      <c r="I367" s="2315" t="s">
        <v>753</v>
      </c>
      <c r="J367" s="2495"/>
      <c r="K367" s="2495" t="s">
        <v>734</v>
      </c>
      <c r="L367" s="1258" t="s">
        <v>737</v>
      </c>
      <c r="M367" s="1106" t="s">
        <v>738</v>
      </c>
      <c r="N367" s="1259" t="s">
        <v>431</v>
      </c>
      <c r="O367" s="2229" t="s">
        <v>213</v>
      </c>
      <c r="P367" s="2893">
        <v>7142195.0499999998</v>
      </c>
      <c r="Q367" s="2229" t="s">
        <v>265</v>
      </c>
      <c r="R367" s="2496">
        <v>1</v>
      </c>
      <c r="S367" s="1126"/>
      <c r="T367" s="1258" t="s">
        <v>726</v>
      </c>
      <c r="U367" s="1257"/>
      <c r="V367" s="362"/>
      <c r="W367" s="361"/>
      <c r="X367" s="361"/>
      <c r="Y367" s="361"/>
      <c r="Z367" s="115"/>
      <c r="AA367" s="361"/>
      <c r="AB367" s="361"/>
      <c r="AC367" s="361"/>
      <c r="AD367" s="108"/>
      <c r="AE367" s="108"/>
      <c r="AF367" s="109"/>
    </row>
    <row r="368" spans="1:32" ht="31.5" x14ac:dyDescent="0.25">
      <c r="A368" s="2504"/>
      <c r="B368" s="2244"/>
      <c r="C368" s="2244"/>
      <c r="D368" s="2244"/>
      <c r="E368" s="2244"/>
      <c r="F368" s="2244"/>
      <c r="G368" s="2244"/>
      <c r="H368" s="2244"/>
      <c r="I368" s="2316"/>
      <c r="J368" s="2493"/>
      <c r="K368" s="2493"/>
      <c r="L368" s="1260" t="s">
        <v>739</v>
      </c>
      <c r="M368" s="1109" t="s">
        <v>728</v>
      </c>
      <c r="N368" s="1261" t="s">
        <v>218</v>
      </c>
      <c r="O368" s="2230"/>
      <c r="P368" s="2894"/>
      <c r="Q368" s="2230"/>
      <c r="R368" s="2497"/>
      <c r="S368" s="1127"/>
      <c r="T368" s="1260" t="s">
        <v>731</v>
      </c>
      <c r="U368" s="102"/>
      <c r="V368" s="102"/>
      <c r="W368" s="116"/>
      <c r="X368" s="102"/>
      <c r="Y368" s="368"/>
      <c r="Z368" s="116"/>
      <c r="AA368" s="102"/>
      <c r="AB368" s="102"/>
      <c r="AC368" s="367"/>
      <c r="AD368" s="102"/>
      <c r="AE368" s="102"/>
      <c r="AF368" s="113"/>
    </row>
    <row r="369" spans="1:32" ht="24" customHeight="1" x14ac:dyDescent="0.25">
      <c r="A369" s="2504"/>
      <c r="B369" s="2244"/>
      <c r="C369" s="2244"/>
      <c r="D369" s="2244"/>
      <c r="E369" s="2244"/>
      <c r="F369" s="2244"/>
      <c r="G369" s="2244"/>
      <c r="H369" s="2244"/>
      <c r="I369" s="2316"/>
      <c r="J369" s="2493"/>
      <c r="K369" s="2493"/>
      <c r="L369" s="1260" t="s">
        <v>740</v>
      </c>
      <c r="M369" s="1109" t="s">
        <v>206</v>
      </c>
      <c r="N369" s="1261" t="s">
        <v>212</v>
      </c>
      <c r="O369" s="2230"/>
      <c r="P369" s="2894"/>
      <c r="Q369" s="2230"/>
      <c r="R369" s="2497"/>
      <c r="S369" s="1127"/>
      <c r="T369" s="1260" t="s">
        <v>733</v>
      </c>
      <c r="U369" s="102"/>
      <c r="V369" s="102"/>
      <c r="W369" s="102"/>
      <c r="X369" s="116"/>
      <c r="Y369" s="368"/>
      <c r="Z369" s="102"/>
      <c r="AA369" s="367"/>
      <c r="AB369" s="368"/>
      <c r="AC369" s="367"/>
      <c r="AD369" s="368"/>
      <c r="AE369" s="102"/>
      <c r="AF369" s="113"/>
    </row>
    <row r="370" spans="1:32" ht="31.5" x14ac:dyDescent="0.25">
      <c r="A370" s="2504"/>
      <c r="B370" s="2244"/>
      <c r="C370" s="2244"/>
      <c r="D370" s="2244"/>
      <c r="E370" s="2244"/>
      <c r="F370" s="2244"/>
      <c r="G370" s="2244"/>
      <c r="H370" s="2244"/>
      <c r="I370" s="2316"/>
      <c r="J370" s="2493"/>
      <c r="K370" s="2493"/>
      <c r="L370" s="1260" t="s">
        <v>741</v>
      </c>
      <c r="M370" s="1261" t="s">
        <v>742</v>
      </c>
      <c r="N370" s="1261" t="s">
        <v>443</v>
      </c>
      <c r="O370" s="2230"/>
      <c r="P370" s="2894"/>
      <c r="Q370" s="2230"/>
      <c r="R370" s="2497"/>
      <c r="S370" s="1127"/>
      <c r="T370" s="1260" t="s">
        <v>743</v>
      </c>
      <c r="U370" s="102"/>
      <c r="V370" s="102"/>
      <c r="W370" s="102"/>
      <c r="X370" s="102"/>
      <c r="Y370" s="116"/>
      <c r="Z370" s="102"/>
      <c r="AA370" s="116"/>
      <c r="AB370" s="102"/>
      <c r="AC370" s="116"/>
      <c r="AD370" s="102"/>
      <c r="AE370" s="102"/>
      <c r="AF370" s="113"/>
    </row>
    <row r="371" spans="1:32" ht="31.5" x14ac:dyDescent="0.25">
      <c r="A371" s="2504"/>
      <c r="B371" s="2244"/>
      <c r="C371" s="2244"/>
      <c r="D371" s="2244"/>
      <c r="E371" s="2244"/>
      <c r="F371" s="2244"/>
      <c r="G371" s="2244"/>
      <c r="H371" s="2244"/>
      <c r="I371" s="2316"/>
      <c r="J371" s="2493"/>
      <c r="K371" s="2493"/>
      <c r="L371" s="1260" t="s">
        <v>744</v>
      </c>
      <c r="M371" s="1111"/>
      <c r="N371" s="1261" t="s">
        <v>241</v>
      </c>
      <c r="O371" s="2230"/>
      <c r="P371" s="2894"/>
      <c r="Q371" s="2230"/>
      <c r="R371" s="2497"/>
      <c r="S371" s="1127"/>
      <c r="T371" s="1260" t="s">
        <v>745</v>
      </c>
      <c r="U371" s="102"/>
      <c r="V371" s="102"/>
      <c r="W371" s="102"/>
      <c r="X371" s="102"/>
      <c r="Y371" s="116"/>
      <c r="Z371" s="102"/>
      <c r="AA371" s="102"/>
      <c r="AB371" s="116"/>
      <c r="AC371" s="102"/>
      <c r="AD371" s="102"/>
      <c r="AE371" s="102"/>
      <c r="AF371" s="113"/>
    </row>
    <row r="372" spans="1:32" ht="16.5" customHeight="1" thickBot="1" x14ac:dyDescent="0.3">
      <c r="A372" s="2505"/>
      <c r="B372" s="2245"/>
      <c r="C372" s="2245"/>
      <c r="D372" s="2245"/>
      <c r="E372" s="2245"/>
      <c r="F372" s="2245"/>
      <c r="G372" s="2245"/>
      <c r="H372" s="2245"/>
      <c r="I372" s="2317"/>
      <c r="J372" s="2494"/>
      <c r="K372" s="2494"/>
      <c r="L372" s="1262" t="s">
        <v>746</v>
      </c>
      <c r="M372" s="1112"/>
      <c r="N372" s="1263" t="s">
        <v>205</v>
      </c>
      <c r="O372" s="2231"/>
      <c r="P372" s="2895"/>
      <c r="Q372" s="2231"/>
      <c r="R372" s="2498"/>
      <c r="S372" s="1128"/>
      <c r="T372" s="1262"/>
      <c r="U372" s="103"/>
      <c r="V372" s="103"/>
      <c r="W372" s="103"/>
      <c r="X372" s="103"/>
      <c r="Y372" s="103"/>
      <c r="Z372" s="103"/>
      <c r="AA372" s="103"/>
      <c r="AB372" s="103"/>
      <c r="AC372" s="103"/>
      <c r="AD372" s="103"/>
      <c r="AE372" s="103"/>
      <c r="AF372" s="123"/>
    </row>
    <row r="373" spans="1:32" ht="25.5" customHeight="1" x14ac:dyDescent="0.25">
      <c r="A373" s="2500">
        <v>36</v>
      </c>
      <c r="B373" s="2301" t="s">
        <v>61</v>
      </c>
      <c r="C373" s="2301" t="s">
        <v>64</v>
      </c>
      <c r="D373" s="2301" t="s">
        <v>70</v>
      </c>
      <c r="E373" s="2301" t="s">
        <v>87</v>
      </c>
      <c r="F373" s="2301" t="s">
        <v>56</v>
      </c>
      <c r="G373" s="2301" t="s">
        <v>121</v>
      </c>
      <c r="H373" s="2301" t="s">
        <v>118</v>
      </c>
      <c r="I373" s="2321" t="s">
        <v>754</v>
      </c>
      <c r="J373" s="2509"/>
      <c r="K373" s="2509" t="s">
        <v>48</v>
      </c>
      <c r="L373" s="357" t="s">
        <v>737</v>
      </c>
      <c r="M373" s="204" t="s">
        <v>738</v>
      </c>
      <c r="N373" s="358" t="s">
        <v>431</v>
      </c>
      <c r="O373" s="2264" t="s">
        <v>213</v>
      </c>
      <c r="P373" s="2934">
        <v>12471199.4</v>
      </c>
      <c r="Q373" s="2264" t="s">
        <v>265</v>
      </c>
      <c r="R373" s="2506">
        <v>1</v>
      </c>
      <c r="S373" s="205"/>
      <c r="T373" s="357" t="s">
        <v>726</v>
      </c>
      <c r="U373" s="95"/>
      <c r="V373" s="361"/>
      <c r="W373" s="361"/>
      <c r="X373" s="361"/>
      <c r="Y373" s="361"/>
      <c r="Z373" s="115"/>
      <c r="AA373" s="361"/>
      <c r="AB373" s="361"/>
      <c r="AC373" s="362"/>
      <c r="AD373" s="108"/>
      <c r="AE373" s="108"/>
      <c r="AF373" s="109"/>
    </row>
    <row r="374" spans="1:32" ht="31.5" x14ac:dyDescent="0.25">
      <c r="A374" s="2501"/>
      <c r="B374" s="2302"/>
      <c r="C374" s="2302"/>
      <c r="D374" s="2302"/>
      <c r="E374" s="2302"/>
      <c r="F374" s="2302"/>
      <c r="G374" s="2302"/>
      <c r="H374" s="2302"/>
      <c r="I374" s="2322"/>
      <c r="J374" s="2510"/>
      <c r="K374" s="2510"/>
      <c r="L374" s="365" t="s">
        <v>739</v>
      </c>
      <c r="M374" s="206" t="s">
        <v>728</v>
      </c>
      <c r="N374" s="364" t="s">
        <v>218</v>
      </c>
      <c r="O374" s="2265"/>
      <c r="P374" s="2935"/>
      <c r="Q374" s="2265"/>
      <c r="R374" s="2507"/>
      <c r="S374" s="207"/>
      <c r="T374" s="365" t="s">
        <v>731</v>
      </c>
      <c r="U374" s="116"/>
      <c r="V374" s="120"/>
      <c r="W374" s="120"/>
      <c r="X374" s="102"/>
      <c r="Y374" s="367"/>
      <c r="Z374" s="102"/>
      <c r="AA374" s="102"/>
      <c r="AB374" s="116"/>
      <c r="AC374" s="368"/>
      <c r="AD374" s="102"/>
      <c r="AE374" s="102"/>
      <c r="AF374" s="113"/>
    </row>
    <row r="375" spans="1:32" ht="15.75" x14ac:dyDescent="0.25">
      <c r="A375" s="2501"/>
      <c r="B375" s="2302"/>
      <c r="C375" s="2302"/>
      <c r="D375" s="2302"/>
      <c r="E375" s="2302"/>
      <c r="F375" s="2302"/>
      <c r="G375" s="2302"/>
      <c r="H375" s="2302"/>
      <c r="I375" s="2322"/>
      <c r="J375" s="2510"/>
      <c r="K375" s="2510"/>
      <c r="L375" s="365" t="s">
        <v>740</v>
      </c>
      <c r="M375" s="206" t="s">
        <v>206</v>
      </c>
      <c r="N375" s="364" t="s">
        <v>212</v>
      </c>
      <c r="O375" s="2265"/>
      <c r="P375" s="2935"/>
      <c r="Q375" s="2265"/>
      <c r="R375" s="2507"/>
      <c r="S375" s="207"/>
      <c r="T375" s="365" t="s">
        <v>733</v>
      </c>
      <c r="U375" s="120"/>
      <c r="V375" s="116"/>
      <c r="W375" s="120"/>
      <c r="X375" s="102"/>
      <c r="Y375" s="367"/>
      <c r="Z375" s="102"/>
      <c r="AA375" s="368"/>
      <c r="AB375" s="367"/>
      <c r="AC375" s="368"/>
      <c r="AD375" s="368"/>
      <c r="AE375" s="102"/>
      <c r="AF375" s="113"/>
    </row>
    <row r="376" spans="1:32" ht="31.5" x14ac:dyDescent="0.25">
      <c r="A376" s="2501"/>
      <c r="B376" s="2302"/>
      <c r="C376" s="2302"/>
      <c r="D376" s="2302"/>
      <c r="E376" s="2302"/>
      <c r="F376" s="2302"/>
      <c r="G376" s="2302"/>
      <c r="H376" s="2302"/>
      <c r="I376" s="2322"/>
      <c r="J376" s="2510"/>
      <c r="K376" s="2510"/>
      <c r="L376" s="365" t="s">
        <v>741</v>
      </c>
      <c r="M376" s="369" t="s">
        <v>742</v>
      </c>
      <c r="N376" s="364" t="s">
        <v>443</v>
      </c>
      <c r="O376" s="2265"/>
      <c r="P376" s="2935"/>
      <c r="Q376" s="2265"/>
      <c r="R376" s="2507"/>
      <c r="S376" s="207"/>
      <c r="T376" s="365" t="s">
        <v>743</v>
      </c>
      <c r="U376" s="102"/>
      <c r="V376" s="116"/>
      <c r="W376" s="102"/>
      <c r="X376" s="102"/>
      <c r="Y376" s="116"/>
      <c r="Z376" s="102"/>
      <c r="AA376" s="102"/>
      <c r="AB376" s="102"/>
      <c r="AC376" s="116"/>
      <c r="AD376" s="102"/>
      <c r="AE376" s="102"/>
      <c r="AF376" s="113"/>
    </row>
    <row r="377" spans="1:32" ht="31.5" x14ac:dyDescent="0.25">
      <c r="A377" s="2501"/>
      <c r="B377" s="2302"/>
      <c r="C377" s="2302"/>
      <c r="D377" s="2302"/>
      <c r="E377" s="2302"/>
      <c r="F377" s="2302"/>
      <c r="G377" s="2302"/>
      <c r="H377" s="2302"/>
      <c r="I377" s="2322"/>
      <c r="J377" s="2510"/>
      <c r="K377" s="2510"/>
      <c r="L377" s="365" t="s">
        <v>744</v>
      </c>
      <c r="M377" s="120"/>
      <c r="N377" s="364" t="s">
        <v>241</v>
      </c>
      <c r="O377" s="2265"/>
      <c r="P377" s="2935"/>
      <c r="Q377" s="2265"/>
      <c r="R377" s="2507"/>
      <c r="S377" s="207"/>
      <c r="T377" s="365" t="s">
        <v>745</v>
      </c>
      <c r="U377" s="102"/>
      <c r="V377" s="102"/>
      <c r="W377" s="102"/>
      <c r="X377" s="116"/>
      <c r="Y377" s="102"/>
      <c r="Z377" s="102"/>
      <c r="AA377" s="102"/>
      <c r="AB377" s="102"/>
      <c r="AC377" s="102"/>
      <c r="AD377" s="102"/>
      <c r="AE377" s="102"/>
      <c r="AF377" s="113"/>
    </row>
    <row r="378" spans="1:32" ht="21.75" customHeight="1" thickBot="1" x14ac:dyDescent="0.3">
      <c r="A378" s="2502"/>
      <c r="B378" s="2303"/>
      <c r="C378" s="2303"/>
      <c r="D378" s="2303"/>
      <c r="E378" s="2303"/>
      <c r="F378" s="2303"/>
      <c r="G378" s="2303"/>
      <c r="H378" s="2303"/>
      <c r="I378" s="2323"/>
      <c r="J378" s="2511"/>
      <c r="K378" s="2511"/>
      <c r="L378" s="371" t="s">
        <v>746</v>
      </c>
      <c r="M378" s="208"/>
      <c r="N378" s="464" t="s">
        <v>205</v>
      </c>
      <c r="O378" s="2282"/>
      <c r="P378" s="2936"/>
      <c r="Q378" s="2282"/>
      <c r="R378" s="2508"/>
      <c r="S378" s="209"/>
      <c r="T378" s="371"/>
      <c r="U378" s="103"/>
      <c r="V378" s="103"/>
      <c r="W378" s="103"/>
      <c r="X378" s="103"/>
      <c r="Y378" s="103"/>
      <c r="Z378" s="103"/>
      <c r="AA378" s="103"/>
      <c r="AB378" s="103"/>
      <c r="AC378" s="103"/>
      <c r="AD378" s="103"/>
      <c r="AE378" s="103"/>
      <c r="AF378" s="123"/>
    </row>
    <row r="379" spans="1:32" ht="15.75" x14ac:dyDescent="0.25">
      <c r="A379" s="2503">
        <v>37</v>
      </c>
      <c r="B379" s="2243" t="s">
        <v>61</v>
      </c>
      <c r="C379" s="2243" t="s">
        <v>64</v>
      </c>
      <c r="D379" s="2243" t="s">
        <v>70</v>
      </c>
      <c r="E379" s="2243" t="s">
        <v>87</v>
      </c>
      <c r="F379" s="2243" t="s">
        <v>56</v>
      </c>
      <c r="G379" s="2243" t="s">
        <v>121</v>
      </c>
      <c r="H379" s="2243" t="s">
        <v>118</v>
      </c>
      <c r="I379" s="2315" t="s">
        <v>755</v>
      </c>
      <c r="J379" s="2523"/>
      <c r="K379" s="2495" t="s">
        <v>734</v>
      </c>
      <c r="L379" s="1258" t="s">
        <v>737</v>
      </c>
      <c r="M379" s="1106" t="s">
        <v>738</v>
      </c>
      <c r="N379" s="1259" t="s">
        <v>431</v>
      </c>
      <c r="O379" s="2229" t="s">
        <v>213</v>
      </c>
      <c r="P379" s="2893">
        <v>13237060.52</v>
      </c>
      <c r="Q379" s="2229" t="s">
        <v>265</v>
      </c>
      <c r="R379" s="2496">
        <v>1</v>
      </c>
      <c r="S379" s="1126"/>
      <c r="T379" s="1258" t="s">
        <v>726</v>
      </c>
      <c r="U379" s="95"/>
      <c r="V379" s="361"/>
      <c r="W379" s="361"/>
      <c r="X379" s="361"/>
      <c r="Y379" s="361"/>
      <c r="Z379" s="115"/>
      <c r="AA379" s="361"/>
      <c r="AB379" s="362"/>
      <c r="AC379" s="362"/>
      <c r="AD379" s="108"/>
      <c r="AE379" s="108"/>
      <c r="AF379" s="109"/>
    </row>
    <row r="380" spans="1:32" ht="31.5" x14ac:dyDescent="0.25">
      <c r="A380" s="2504"/>
      <c r="B380" s="2244"/>
      <c r="C380" s="2244"/>
      <c r="D380" s="2244"/>
      <c r="E380" s="2244"/>
      <c r="F380" s="2244"/>
      <c r="G380" s="2244"/>
      <c r="H380" s="2244"/>
      <c r="I380" s="2316"/>
      <c r="J380" s="2524"/>
      <c r="K380" s="2493"/>
      <c r="L380" s="1260" t="s">
        <v>739</v>
      </c>
      <c r="M380" s="1109" t="s">
        <v>728</v>
      </c>
      <c r="N380" s="1261" t="s">
        <v>218</v>
      </c>
      <c r="O380" s="2230"/>
      <c r="P380" s="2894"/>
      <c r="Q380" s="2230"/>
      <c r="R380" s="2497"/>
      <c r="S380" s="1127"/>
      <c r="T380" s="1260" t="s">
        <v>731</v>
      </c>
      <c r="U380" s="116"/>
      <c r="V380" s="116"/>
      <c r="W380" s="116"/>
      <c r="X380" s="116"/>
      <c r="Y380" s="367"/>
      <c r="Z380" s="116"/>
      <c r="AA380" s="116"/>
      <c r="AB380" s="102"/>
      <c r="AC380" s="368"/>
      <c r="AD380" s="102"/>
      <c r="AE380" s="102"/>
      <c r="AF380" s="113"/>
    </row>
    <row r="381" spans="1:32" ht="15.75" x14ac:dyDescent="0.25">
      <c r="A381" s="2504"/>
      <c r="B381" s="2244"/>
      <c r="C381" s="2244"/>
      <c r="D381" s="2244"/>
      <c r="E381" s="2244"/>
      <c r="F381" s="2244"/>
      <c r="G381" s="2244"/>
      <c r="H381" s="2244"/>
      <c r="I381" s="2316"/>
      <c r="J381" s="2524"/>
      <c r="K381" s="2493"/>
      <c r="L381" s="1260" t="s">
        <v>740</v>
      </c>
      <c r="M381" s="1109" t="s">
        <v>206</v>
      </c>
      <c r="N381" s="1261" t="s">
        <v>212</v>
      </c>
      <c r="O381" s="2230"/>
      <c r="P381" s="2894">
        <v>13237060.52</v>
      </c>
      <c r="Q381" s="2230"/>
      <c r="R381" s="2497"/>
      <c r="S381" s="1127"/>
      <c r="T381" s="1260" t="s">
        <v>733</v>
      </c>
      <c r="U381" s="120"/>
      <c r="V381" s="116"/>
      <c r="W381" s="120"/>
      <c r="X381" s="120"/>
      <c r="Y381" s="367"/>
      <c r="Z381" s="120"/>
      <c r="AA381" s="385"/>
      <c r="AB381" s="367"/>
      <c r="AC381" s="368"/>
      <c r="AD381" s="368"/>
      <c r="AE381" s="102"/>
      <c r="AF381" s="113"/>
    </row>
    <row r="382" spans="1:32" ht="31.5" x14ac:dyDescent="0.25">
      <c r="A382" s="2504"/>
      <c r="B382" s="2244"/>
      <c r="C382" s="2244"/>
      <c r="D382" s="2244"/>
      <c r="E382" s="2244"/>
      <c r="F382" s="2244"/>
      <c r="G382" s="2244"/>
      <c r="H382" s="2244"/>
      <c r="I382" s="2316"/>
      <c r="J382" s="2524"/>
      <c r="K382" s="2493"/>
      <c r="L382" s="1260" t="s">
        <v>741</v>
      </c>
      <c r="M382" s="1261" t="s">
        <v>742</v>
      </c>
      <c r="N382" s="1261" t="s">
        <v>443</v>
      </c>
      <c r="O382" s="2230"/>
      <c r="P382" s="2894"/>
      <c r="Q382" s="2230"/>
      <c r="R382" s="2497"/>
      <c r="S382" s="1127"/>
      <c r="T382" s="1260" t="s">
        <v>743</v>
      </c>
      <c r="U382" s="102"/>
      <c r="V382" s="102"/>
      <c r="W382" s="116"/>
      <c r="X382" s="102"/>
      <c r="Y382" s="102"/>
      <c r="Z382" s="116"/>
      <c r="AA382" s="102"/>
      <c r="AB382" s="116"/>
      <c r="AC382" s="102"/>
      <c r="AD382" s="102"/>
      <c r="AE382" s="102"/>
      <c r="AF382" s="113"/>
    </row>
    <row r="383" spans="1:32" ht="31.5" x14ac:dyDescent="0.25">
      <c r="A383" s="2504"/>
      <c r="B383" s="2244"/>
      <c r="C383" s="2244"/>
      <c r="D383" s="2244"/>
      <c r="E383" s="2244"/>
      <c r="F383" s="2244"/>
      <c r="G383" s="2244"/>
      <c r="H383" s="2244"/>
      <c r="I383" s="2316"/>
      <c r="J383" s="2524"/>
      <c r="K383" s="2493"/>
      <c r="L383" s="1260" t="s">
        <v>744</v>
      </c>
      <c r="M383" s="1111"/>
      <c r="N383" s="1261" t="s">
        <v>241</v>
      </c>
      <c r="O383" s="2230"/>
      <c r="P383" s="2894"/>
      <c r="Q383" s="2230"/>
      <c r="R383" s="2497"/>
      <c r="S383" s="1127"/>
      <c r="T383" s="1260" t="s">
        <v>745</v>
      </c>
      <c r="U383" s="102"/>
      <c r="V383" s="102"/>
      <c r="W383" s="102"/>
      <c r="X383" s="116"/>
      <c r="Y383" s="102"/>
      <c r="Z383" s="102"/>
      <c r="AA383" s="102"/>
      <c r="AB383" s="102"/>
      <c r="AC383" s="102"/>
      <c r="AD383" s="102"/>
      <c r="AE383" s="102"/>
      <c r="AF383" s="113"/>
    </row>
    <row r="384" spans="1:32" ht="16.5" customHeight="1" thickBot="1" x14ac:dyDescent="0.3">
      <c r="A384" s="2505"/>
      <c r="B384" s="2245"/>
      <c r="C384" s="2245"/>
      <c r="D384" s="2245"/>
      <c r="E384" s="2245"/>
      <c r="F384" s="2245"/>
      <c r="G384" s="2245"/>
      <c r="H384" s="2245"/>
      <c r="I384" s="2317"/>
      <c r="J384" s="2525"/>
      <c r="K384" s="2494"/>
      <c r="L384" s="1262" t="s">
        <v>746</v>
      </c>
      <c r="M384" s="1112"/>
      <c r="N384" s="1263" t="s">
        <v>205</v>
      </c>
      <c r="O384" s="2231"/>
      <c r="P384" s="2895"/>
      <c r="Q384" s="2231"/>
      <c r="R384" s="2498"/>
      <c r="S384" s="1128"/>
      <c r="T384" s="1262"/>
      <c r="U384" s="103"/>
      <c r="V384" s="103"/>
      <c r="W384" s="103"/>
      <c r="X384" s="103"/>
      <c r="Y384" s="103"/>
      <c r="Z384" s="103"/>
      <c r="AA384" s="103"/>
      <c r="AB384" s="103"/>
      <c r="AC384" s="103"/>
      <c r="AD384" s="103"/>
      <c r="AE384" s="103"/>
      <c r="AF384" s="123"/>
    </row>
    <row r="385" spans="1:32" ht="28.5" customHeight="1" x14ac:dyDescent="0.25">
      <c r="A385" s="2500">
        <v>38</v>
      </c>
      <c r="B385" s="2301" t="s">
        <v>61</v>
      </c>
      <c r="C385" s="2301" t="s">
        <v>64</v>
      </c>
      <c r="D385" s="2301" t="s">
        <v>70</v>
      </c>
      <c r="E385" s="2301" t="s">
        <v>87</v>
      </c>
      <c r="F385" s="2301" t="s">
        <v>56</v>
      </c>
      <c r="G385" s="2301" t="s">
        <v>121</v>
      </c>
      <c r="H385" s="2301" t="s">
        <v>118</v>
      </c>
      <c r="I385" s="2321" t="s">
        <v>756</v>
      </c>
      <c r="J385" s="2509"/>
      <c r="K385" s="2509" t="s">
        <v>48</v>
      </c>
      <c r="L385" s="357" t="s">
        <v>737</v>
      </c>
      <c r="M385" s="204" t="s">
        <v>738</v>
      </c>
      <c r="N385" s="358" t="s">
        <v>431</v>
      </c>
      <c r="O385" s="2264" t="s">
        <v>213</v>
      </c>
      <c r="P385" s="2934">
        <v>9153802.8399999999</v>
      </c>
      <c r="Q385" s="2264" t="s">
        <v>265</v>
      </c>
      <c r="R385" s="2506">
        <v>1</v>
      </c>
      <c r="S385" s="205"/>
      <c r="T385" s="357" t="s">
        <v>726</v>
      </c>
      <c r="U385" s="95"/>
      <c r="V385" s="413"/>
      <c r="W385" s="362"/>
      <c r="X385" s="362"/>
      <c r="Y385" s="362"/>
      <c r="Z385" s="108"/>
      <c r="AA385" s="362"/>
      <c r="AB385" s="362"/>
      <c r="AC385" s="362"/>
      <c r="AD385" s="108"/>
      <c r="AE385" s="108"/>
      <c r="AF385" s="109"/>
    </row>
    <row r="386" spans="1:32" ht="33.75" customHeight="1" x14ac:dyDescent="0.25">
      <c r="A386" s="2501"/>
      <c r="B386" s="2302"/>
      <c r="C386" s="2302"/>
      <c r="D386" s="2302"/>
      <c r="E386" s="2302"/>
      <c r="F386" s="2302"/>
      <c r="G386" s="2302"/>
      <c r="H386" s="2302"/>
      <c r="I386" s="2322"/>
      <c r="J386" s="2510"/>
      <c r="K386" s="2510"/>
      <c r="L386" s="365" t="s">
        <v>739</v>
      </c>
      <c r="M386" s="206" t="s">
        <v>728</v>
      </c>
      <c r="N386" s="364" t="s">
        <v>218</v>
      </c>
      <c r="O386" s="2265"/>
      <c r="P386" s="2935"/>
      <c r="Q386" s="2265"/>
      <c r="R386" s="2507"/>
      <c r="S386" s="207"/>
      <c r="T386" s="365" t="s">
        <v>731</v>
      </c>
      <c r="U386" s="116"/>
      <c r="V386" s="120"/>
      <c r="W386" s="102"/>
      <c r="X386" s="102"/>
      <c r="Y386" s="368"/>
      <c r="Z386" s="102"/>
      <c r="AA386" s="102"/>
      <c r="AB386" s="102"/>
      <c r="AC386" s="368"/>
      <c r="AD386" s="102"/>
      <c r="AE386" s="102"/>
      <c r="AF386" s="113"/>
    </row>
    <row r="387" spans="1:32" ht="28.5" customHeight="1" x14ac:dyDescent="0.25">
      <c r="A387" s="2501"/>
      <c r="B387" s="2302"/>
      <c r="C387" s="2302"/>
      <c r="D387" s="2302"/>
      <c r="E387" s="2302"/>
      <c r="F387" s="2302"/>
      <c r="G387" s="2302"/>
      <c r="H387" s="2302"/>
      <c r="I387" s="2322"/>
      <c r="J387" s="2510"/>
      <c r="K387" s="2510"/>
      <c r="L387" s="365" t="s">
        <v>740</v>
      </c>
      <c r="M387" s="206" t="s">
        <v>206</v>
      </c>
      <c r="N387" s="364" t="s">
        <v>212</v>
      </c>
      <c r="O387" s="2265"/>
      <c r="P387" s="2935"/>
      <c r="Q387" s="2265"/>
      <c r="R387" s="2507"/>
      <c r="S387" s="207"/>
      <c r="T387" s="365" t="s">
        <v>733</v>
      </c>
      <c r="U387" s="116"/>
      <c r="V387" s="120"/>
      <c r="W387" s="102"/>
      <c r="X387" s="102"/>
      <c r="Y387" s="368"/>
      <c r="Z387" s="102"/>
      <c r="AA387" s="368"/>
      <c r="AB387" s="368"/>
      <c r="AC387" s="368"/>
      <c r="AD387" s="368"/>
      <c r="AE387" s="102"/>
      <c r="AF387" s="113"/>
    </row>
    <row r="388" spans="1:32" ht="31.5" x14ac:dyDescent="0.25">
      <c r="A388" s="2501"/>
      <c r="B388" s="2302"/>
      <c r="C388" s="2302"/>
      <c r="D388" s="2302"/>
      <c r="E388" s="2302"/>
      <c r="F388" s="2302"/>
      <c r="G388" s="2302"/>
      <c r="H388" s="2302"/>
      <c r="I388" s="2322"/>
      <c r="J388" s="2510"/>
      <c r="K388" s="2510"/>
      <c r="L388" s="365" t="s">
        <v>741</v>
      </c>
      <c r="M388" s="369" t="s">
        <v>742</v>
      </c>
      <c r="N388" s="364" t="s">
        <v>443</v>
      </c>
      <c r="O388" s="2265"/>
      <c r="P388" s="2935"/>
      <c r="Q388" s="2265"/>
      <c r="R388" s="2507"/>
      <c r="S388" s="207"/>
      <c r="T388" s="365" t="s">
        <v>743</v>
      </c>
      <c r="U388" s="116"/>
      <c r="V388" s="120"/>
      <c r="W388" s="102"/>
      <c r="X388" s="102"/>
      <c r="Y388" s="102"/>
      <c r="Z388" s="102"/>
      <c r="AA388" s="102"/>
      <c r="AB388" s="102"/>
      <c r="AC388" s="102"/>
      <c r="AD388" s="102"/>
      <c r="AE388" s="102"/>
      <c r="AF388" s="113"/>
    </row>
    <row r="389" spans="1:32" ht="31.5" x14ac:dyDescent="0.25">
      <c r="A389" s="2501"/>
      <c r="B389" s="2302"/>
      <c r="C389" s="2302"/>
      <c r="D389" s="2302"/>
      <c r="E389" s="2302"/>
      <c r="F389" s="2302"/>
      <c r="G389" s="2302"/>
      <c r="H389" s="2302"/>
      <c r="I389" s="2322"/>
      <c r="J389" s="2510"/>
      <c r="K389" s="2510"/>
      <c r="L389" s="365" t="s">
        <v>744</v>
      </c>
      <c r="M389" s="120"/>
      <c r="N389" s="364" t="s">
        <v>241</v>
      </c>
      <c r="O389" s="2265"/>
      <c r="P389" s="2935"/>
      <c r="Q389" s="2265"/>
      <c r="R389" s="2507"/>
      <c r="S389" s="207"/>
      <c r="T389" s="365" t="s">
        <v>745</v>
      </c>
      <c r="U389" s="116"/>
      <c r="V389" s="120"/>
      <c r="W389" s="102"/>
      <c r="X389" s="102"/>
      <c r="Y389" s="102"/>
      <c r="Z389" s="102"/>
      <c r="AA389" s="102"/>
      <c r="AB389" s="102"/>
      <c r="AC389" s="102"/>
      <c r="AD389" s="102"/>
      <c r="AE389" s="102"/>
      <c r="AF389" s="113"/>
    </row>
    <row r="390" spans="1:32" ht="16.5" customHeight="1" thickBot="1" x14ac:dyDescent="0.3">
      <c r="A390" s="2502"/>
      <c r="B390" s="2303"/>
      <c r="C390" s="2303"/>
      <c r="D390" s="2303"/>
      <c r="E390" s="2303"/>
      <c r="F390" s="2303"/>
      <c r="G390" s="2303"/>
      <c r="H390" s="2303"/>
      <c r="I390" s="2323"/>
      <c r="J390" s="2511"/>
      <c r="K390" s="2511"/>
      <c r="L390" s="371" t="s">
        <v>746</v>
      </c>
      <c r="M390" s="208"/>
      <c r="N390" s="464" t="s">
        <v>205</v>
      </c>
      <c r="O390" s="2282"/>
      <c r="P390" s="2936"/>
      <c r="Q390" s="2282"/>
      <c r="R390" s="2508"/>
      <c r="S390" s="209"/>
      <c r="T390" s="371"/>
      <c r="U390" s="106"/>
      <c r="V390" s="208"/>
      <c r="W390" s="103"/>
      <c r="X390" s="103"/>
      <c r="Y390" s="103"/>
      <c r="Z390" s="103"/>
      <c r="AA390" s="103"/>
      <c r="AB390" s="103"/>
      <c r="AC390" s="103"/>
      <c r="AD390" s="103"/>
      <c r="AE390" s="103"/>
      <c r="AF390" s="123"/>
    </row>
    <row r="391" spans="1:32" ht="21.75" customHeight="1" x14ac:dyDescent="0.25">
      <c r="A391" s="2503">
        <v>39</v>
      </c>
      <c r="B391" s="2243" t="s">
        <v>61</v>
      </c>
      <c r="C391" s="2243" t="s">
        <v>64</v>
      </c>
      <c r="D391" s="2243" t="s">
        <v>70</v>
      </c>
      <c r="E391" s="2243" t="s">
        <v>87</v>
      </c>
      <c r="F391" s="2243" t="s">
        <v>56</v>
      </c>
      <c r="G391" s="2243" t="s">
        <v>121</v>
      </c>
      <c r="H391" s="2243" t="s">
        <v>118</v>
      </c>
      <c r="I391" s="2315" t="s">
        <v>757</v>
      </c>
      <c r="J391" s="2495"/>
      <c r="K391" s="2495" t="s">
        <v>48</v>
      </c>
      <c r="L391" s="1258" t="s">
        <v>737</v>
      </c>
      <c r="M391" s="1106" t="s">
        <v>738</v>
      </c>
      <c r="N391" s="1259" t="s">
        <v>431</v>
      </c>
      <c r="O391" s="2229" t="s">
        <v>213</v>
      </c>
      <c r="P391" s="2893">
        <v>7956847.6200000001</v>
      </c>
      <c r="Q391" s="2229" t="s">
        <v>265</v>
      </c>
      <c r="R391" s="2496">
        <v>1</v>
      </c>
      <c r="S391" s="1126"/>
      <c r="T391" s="1258" t="s">
        <v>726</v>
      </c>
      <c r="U391" s="95"/>
      <c r="V391" s="413"/>
      <c r="W391" s="362"/>
      <c r="X391" s="362"/>
      <c r="Y391" s="362"/>
      <c r="Z391" s="108"/>
      <c r="AA391" s="362"/>
      <c r="AB391" s="362"/>
      <c r="AC391" s="362"/>
      <c r="AD391" s="108"/>
      <c r="AE391" s="108"/>
      <c r="AF391" s="109"/>
    </row>
    <row r="392" spans="1:32" ht="31.5" x14ac:dyDescent="0.25">
      <c r="A392" s="2504"/>
      <c r="B392" s="2244"/>
      <c r="C392" s="2244"/>
      <c r="D392" s="2244"/>
      <c r="E392" s="2244"/>
      <c r="F392" s="2244"/>
      <c r="G392" s="2244"/>
      <c r="H392" s="2244"/>
      <c r="I392" s="2316"/>
      <c r="J392" s="2493"/>
      <c r="K392" s="2493"/>
      <c r="L392" s="1260" t="s">
        <v>739</v>
      </c>
      <c r="M392" s="1109" t="s">
        <v>728</v>
      </c>
      <c r="N392" s="1261" t="s">
        <v>218</v>
      </c>
      <c r="O392" s="2230"/>
      <c r="P392" s="2894"/>
      <c r="Q392" s="2230"/>
      <c r="R392" s="2497"/>
      <c r="S392" s="1127"/>
      <c r="T392" s="1260" t="s">
        <v>731</v>
      </c>
      <c r="U392" s="116"/>
      <c r="V392" s="120"/>
      <c r="W392" s="102"/>
      <c r="X392" s="102"/>
      <c r="Y392" s="368"/>
      <c r="Z392" s="102"/>
      <c r="AA392" s="102"/>
      <c r="AB392" s="102"/>
      <c r="AC392" s="368"/>
      <c r="AD392" s="102"/>
      <c r="AE392" s="102"/>
      <c r="AF392" s="113"/>
    </row>
    <row r="393" spans="1:32" ht="21.75" customHeight="1" x14ac:dyDescent="0.25">
      <c r="A393" s="2504"/>
      <c r="B393" s="2244"/>
      <c r="C393" s="2244"/>
      <c r="D393" s="2244"/>
      <c r="E393" s="2244"/>
      <c r="F393" s="2244"/>
      <c r="G393" s="2244"/>
      <c r="H393" s="2244"/>
      <c r="I393" s="2316"/>
      <c r="J393" s="2493"/>
      <c r="K393" s="2493"/>
      <c r="L393" s="1260" t="s">
        <v>740</v>
      </c>
      <c r="M393" s="1109" t="s">
        <v>206</v>
      </c>
      <c r="N393" s="1261" t="s">
        <v>212</v>
      </c>
      <c r="O393" s="2230"/>
      <c r="P393" s="2894"/>
      <c r="Q393" s="2230"/>
      <c r="R393" s="2497"/>
      <c r="S393" s="1127"/>
      <c r="T393" s="1260" t="s">
        <v>733</v>
      </c>
      <c r="U393" s="116"/>
      <c r="V393" s="120"/>
      <c r="W393" s="102"/>
      <c r="X393" s="102"/>
      <c r="Y393" s="368"/>
      <c r="Z393" s="102"/>
      <c r="AA393" s="368"/>
      <c r="AB393" s="368"/>
      <c r="AC393" s="368"/>
      <c r="AD393" s="368"/>
      <c r="AE393" s="102"/>
      <c r="AF393" s="113"/>
    </row>
    <row r="394" spans="1:32" ht="31.5" x14ac:dyDescent="0.25">
      <c r="A394" s="2504"/>
      <c r="B394" s="2244"/>
      <c r="C394" s="2244"/>
      <c r="D394" s="2244"/>
      <c r="E394" s="2244"/>
      <c r="F394" s="2244"/>
      <c r="G394" s="2244"/>
      <c r="H394" s="2244"/>
      <c r="I394" s="2316"/>
      <c r="J394" s="2493"/>
      <c r="K394" s="2493"/>
      <c r="L394" s="1260" t="s">
        <v>741</v>
      </c>
      <c r="M394" s="1261" t="s">
        <v>742</v>
      </c>
      <c r="N394" s="1261" t="s">
        <v>443</v>
      </c>
      <c r="O394" s="2230"/>
      <c r="P394" s="2894"/>
      <c r="Q394" s="2230"/>
      <c r="R394" s="2497"/>
      <c r="S394" s="1127"/>
      <c r="T394" s="1260" t="s">
        <v>743</v>
      </c>
      <c r="U394" s="116"/>
      <c r="V394" s="120"/>
      <c r="W394" s="102"/>
      <c r="X394" s="102"/>
      <c r="Y394" s="102"/>
      <c r="Z394" s="102"/>
      <c r="AA394" s="102"/>
      <c r="AB394" s="102"/>
      <c r="AC394" s="102"/>
      <c r="AD394" s="102"/>
      <c r="AE394" s="102"/>
      <c r="AF394" s="113"/>
    </row>
    <row r="395" spans="1:32" ht="31.5" x14ac:dyDescent="0.25">
      <c r="A395" s="2504"/>
      <c r="B395" s="2244"/>
      <c r="C395" s="2244"/>
      <c r="D395" s="2244"/>
      <c r="E395" s="2244"/>
      <c r="F395" s="2244"/>
      <c r="G395" s="2244"/>
      <c r="H395" s="2244"/>
      <c r="I395" s="2316"/>
      <c r="J395" s="2493"/>
      <c r="K395" s="2493"/>
      <c r="L395" s="1260" t="s">
        <v>744</v>
      </c>
      <c r="M395" s="1111"/>
      <c r="N395" s="1261" t="s">
        <v>241</v>
      </c>
      <c r="O395" s="2230"/>
      <c r="P395" s="2894"/>
      <c r="Q395" s="2230"/>
      <c r="R395" s="2497"/>
      <c r="S395" s="1127"/>
      <c r="T395" s="1260" t="s">
        <v>745</v>
      </c>
      <c r="U395" s="116"/>
      <c r="V395" s="120"/>
      <c r="W395" s="102"/>
      <c r="X395" s="102"/>
      <c r="Y395" s="102"/>
      <c r="Z395" s="102"/>
      <c r="AA395" s="102"/>
      <c r="AB395" s="102"/>
      <c r="AC395" s="102"/>
      <c r="AD395" s="102"/>
      <c r="AE395" s="102"/>
      <c r="AF395" s="113"/>
    </row>
    <row r="396" spans="1:32" ht="30.75" customHeight="1" x14ac:dyDescent="0.25">
      <c r="A396" s="2514"/>
      <c r="B396" s="2312"/>
      <c r="C396" s="2312"/>
      <c r="D396" s="2312"/>
      <c r="E396" s="2312"/>
      <c r="F396" s="2312"/>
      <c r="G396" s="2312"/>
      <c r="H396" s="2312"/>
      <c r="I396" s="2328"/>
      <c r="J396" s="2512"/>
      <c r="K396" s="2512"/>
      <c r="L396" s="1264" t="s">
        <v>746</v>
      </c>
      <c r="M396" s="1113"/>
      <c r="N396" s="1265" t="s">
        <v>205</v>
      </c>
      <c r="O396" s="2308"/>
      <c r="P396" s="2937"/>
      <c r="Q396" s="2308"/>
      <c r="R396" s="2513"/>
      <c r="S396" s="1407"/>
      <c r="T396" s="1264"/>
      <c r="U396" s="134"/>
      <c r="V396" s="211"/>
      <c r="W396" s="132"/>
      <c r="X396" s="132"/>
      <c r="Y396" s="132"/>
      <c r="Z396" s="132"/>
      <c r="AA396" s="132"/>
      <c r="AB396" s="132"/>
      <c r="AC396" s="132"/>
      <c r="AD396" s="132"/>
      <c r="AE396" s="132"/>
      <c r="AF396" s="135"/>
    </row>
    <row r="397" spans="1:32" s="1415" customFormat="1" ht="45.75" customHeight="1" x14ac:dyDescent="0.25">
      <c r="A397" s="2499" t="s">
        <v>2595</v>
      </c>
      <c r="B397" s="2499"/>
      <c r="C397" s="2499"/>
      <c r="D397" s="2499"/>
      <c r="E397" s="2499"/>
      <c r="F397" s="2499"/>
      <c r="G397" s="2499"/>
      <c r="H397" s="2499"/>
      <c r="I397" s="2499"/>
      <c r="J397" s="2499"/>
      <c r="K397" s="2499"/>
      <c r="L397" s="2499"/>
      <c r="M397" s="2499"/>
      <c r="N397" s="2499"/>
      <c r="O397" s="2499"/>
      <c r="P397" s="2938">
        <f>SUM(P325:P396)</f>
        <v>362918234.3599999</v>
      </c>
      <c r="Q397" s="2468"/>
      <c r="R397" s="2468"/>
      <c r="S397" s="2468"/>
      <c r="T397" s="2468"/>
      <c r="U397" s="2468"/>
      <c r="V397" s="2468"/>
      <c r="W397" s="2468"/>
      <c r="X397" s="2468"/>
      <c r="Y397" s="2468"/>
      <c r="Z397" s="2468"/>
      <c r="AA397" s="2468"/>
      <c r="AB397" s="2468"/>
      <c r="AC397" s="2468"/>
      <c r="AD397" s="2468"/>
      <c r="AE397" s="2468"/>
      <c r="AF397" s="2468"/>
    </row>
    <row r="398" spans="1:32" ht="29.25" thickBot="1" x14ac:dyDescent="0.5">
      <c r="A398" s="1673" t="s">
        <v>758</v>
      </c>
      <c r="B398" s="1674"/>
      <c r="C398" s="1674"/>
      <c r="D398" s="1674"/>
      <c r="E398" s="1674"/>
      <c r="F398" s="1674"/>
      <c r="G398" s="1674"/>
      <c r="H398" s="1674"/>
      <c r="I398" s="1674"/>
      <c r="J398" s="1674"/>
      <c r="K398" s="1674"/>
      <c r="L398" s="1674"/>
      <c r="M398" s="1674"/>
      <c r="N398" s="1674"/>
      <c r="O398" s="1674"/>
      <c r="P398" s="1674"/>
      <c r="Q398" s="1674"/>
      <c r="R398" s="1674"/>
      <c r="S398" s="1674"/>
      <c r="T398" s="1674"/>
      <c r="U398" s="1674"/>
      <c r="V398" s="1674"/>
      <c r="W398" s="1674"/>
      <c r="X398" s="1674"/>
      <c r="Y398" s="1674"/>
      <c r="Z398" s="1674"/>
      <c r="AA398" s="1674"/>
      <c r="AB398" s="1674"/>
      <c r="AC398" s="1674"/>
      <c r="AD398" s="1674"/>
      <c r="AE398" s="1674"/>
      <c r="AF398" s="1674"/>
    </row>
    <row r="399" spans="1:32" ht="15.75" thickBot="1" x14ac:dyDescent="0.3">
      <c r="A399" s="1537" t="s">
        <v>2</v>
      </c>
      <c r="B399" s="1539" t="s">
        <v>33</v>
      </c>
      <c r="C399" s="1540"/>
      <c r="D399" s="1541"/>
      <c r="E399" s="1545" t="s">
        <v>38</v>
      </c>
      <c r="F399" s="1507" t="s">
        <v>32</v>
      </c>
      <c r="G399" s="1507" t="s">
        <v>39</v>
      </c>
      <c r="H399" s="1509"/>
      <c r="I399" s="1509" t="s">
        <v>43</v>
      </c>
      <c r="J399" s="1504" t="s">
        <v>22</v>
      </c>
      <c r="K399" s="1504" t="s">
        <v>37</v>
      </c>
      <c r="L399" s="1537" t="s">
        <v>26</v>
      </c>
      <c r="M399" s="1547" t="s">
        <v>3</v>
      </c>
      <c r="N399" s="1549" t="s">
        <v>23</v>
      </c>
      <c r="O399" s="1550"/>
      <c r="P399" s="1551"/>
      <c r="Q399" s="1545" t="s">
        <v>4</v>
      </c>
      <c r="R399" s="1547" t="s">
        <v>5</v>
      </c>
      <c r="S399" s="1504" t="s">
        <v>27</v>
      </c>
      <c r="T399" s="1537" t="s">
        <v>6</v>
      </c>
      <c r="U399" s="1552" t="s">
        <v>8</v>
      </c>
      <c r="V399" s="1553"/>
      <c r="W399" s="1553"/>
      <c r="X399" s="1553"/>
      <c r="Y399" s="1553"/>
      <c r="Z399" s="1553"/>
      <c r="AA399" s="1553"/>
      <c r="AB399" s="1553"/>
      <c r="AC399" s="1553"/>
      <c r="AD399" s="1553"/>
      <c r="AE399" s="1553"/>
      <c r="AF399" s="1554"/>
    </row>
    <row r="400" spans="1:32" ht="15.75" thickBot="1" x14ac:dyDescent="0.3">
      <c r="A400" s="1505"/>
      <c r="B400" s="1542"/>
      <c r="C400" s="1543"/>
      <c r="D400" s="1544"/>
      <c r="E400" s="1546"/>
      <c r="F400" s="2515"/>
      <c r="G400" s="1510"/>
      <c r="H400" s="1512"/>
      <c r="I400" s="2516"/>
      <c r="J400" s="1505"/>
      <c r="K400" s="1505"/>
      <c r="L400" s="1505"/>
      <c r="M400" s="1546"/>
      <c r="N400" s="1545" t="s">
        <v>24</v>
      </c>
      <c r="O400" s="1555" t="s">
        <v>36</v>
      </c>
      <c r="P400" s="1556"/>
      <c r="Q400" s="1546"/>
      <c r="R400" s="1546"/>
      <c r="S400" s="1505"/>
      <c r="T400" s="1505"/>
      <c r="U400" s="1557" t="s">
        <v>28</v>
      </c>
      <c r="V400" s="1558"/>
      <c r="W400" s="1559"/>
      <c r="X400" s="1557" t="s">
        <v>29</v>
      </c>
      <c r="Y400" s="1558"/>
      <c r="Z400" s="1559"/>
      <c r="AA400" s="1557" t="s">
        <v>30</v>
      </c>
      <c r="AB400" s="1558"/>
      <c r="AC400" s="1559"/>
      <c r="AD400" s="1557" t="s">
        <v>31</v>
      </c>
      <c r="AE400" s="1558"/>
      <c r="AF400" s="1559"/>
    </row>
    <row r="401" spans="1:32" ht="15.75" thickBot="1" x14ac:dyDescent="0.3">
      <c r="A401" s="1623"/>
      <c r="B401" s="355" t="s">
        <v>34</v>
      </c>
      <c r="C401" s="355" t="s">
        <v>35</v>
      </c>
      <c r="D401" s="355" t="s">
        <v>200</v>
      </c>
      <c r="E401" s="1930"/>
      <c r="F401" s="1510"/>
      <c r="G401" s="36" t="s">
        <v>40</v>
      </c>
      <c r="H401" s="36" t="s">
        <v>41</v>
      </c>
      <c r="I401" s="1512"/>
      <c r="J401" s="1506"/>
      <c r="K401" s="1506"/>
      <c r="L401" s="1623"/>
      <c r="M401" s="1929"/>
      <c r="N401" s="1930"/>
      <c r="O401" s="356" t="s">
        <v>25</v>
      </c>
      <c r="P401" s="278" t="s">
        <v>0</v>
      </c>
      <c r="Q401" s="1930"/>
      <c r="R401" s="1929"/>
      <c r="S401" s="1506"/>
      <c r="T401" s="1623"/>
      <c r="U401" s="278" t="s">
        <v>12</v>
      </c>
      <c r="V401" s="278" t="s">
        <v>13</v>
      </c>
      <c r="W401" s="278" t="s">
        <v>14</v>
      </c>
      <c r="X401" s="278" t="s">
        <v>15</v>
      </c>
      <c r="Y401" s="278" t="s">
        <v>16</v>
      </c>
      <c r="Z401" s="278" t="s">
        <v>17</v>
      </c>
      <c r="AA401" s="278" t="s">
        <v>18</v>
      </c>
      <c r="AB401" s="278" t="s">
        <v>19</v>
      </c>
      <c r="AC401" s="278" t="s">
        <v>20</v>
      </c>
      <c r="AD401" s="278" t="s">
        <v>9</v>
      </c>
      <c r="AE401" s="278" t="s">
        <v>10</v>
      </c>
      <c r="AF401" s="278" t="s">
        <v>11</v>
      </c>
    </row>
    <row r="402" spans="1:32" ht="25.5" customHeight="1" x14ac:dyDescent="0.25">
      <c r="A402" s="2547">
        <v>40</v>
      </c>
      <c r="B402" s="2550" t="s">
        <v>61</v>
      </c>
      <c r="C402" s="2301" t="s">
        <v>65</v>
      </c>
      <c r="D402" s="2301" t="s">
        <v>72</v>
      </c>
      <c r="E402" s="2301" t="s">
        <v>88</v>
      </c>
      <c r="F402" s="2301" t="s">
        <v>56</v>
      </c>
      <c r="G402" s="2301" t="s">
        <v>121</v>
      </c>
      <c r="H402" s="2535" t="s">
        <v>118</v>
      </c>
      <c r="I402" s="2538" t="s">
        <v>759</v>
      </c>
      <c r="J402" s="2541" t="s">
        <v>760</v>
      </c>
      <c r="K402" s="2544" t="s">
        <v>48</v>
      </c>
      <c r="L402" s="375" t="s">
        <v>737</v>
      </c>
      <c r="M402" s="376" t="s">
        <v>738</v>
      </c>
      <c r="N402" s="377" t="s">
        <v>431</v>
      </c>
      <c r="O402" s="2526" t="s">
        <v>373</v>
      </c>
      <c r="P402" s="2939">
        <f>'[10]OBRAS 2015-2019 NORTE'!$F$55</f>
        <v>48542535.159999996</v>
      </c>
      <c r="Q402" s="2526" t="s">
        <v>265</v>
      </c>
      <c r="R402" s="2529">
        <v>1</v>
      </c>
      <c r="S402" s="2529">
        <v>0.9</v>
      </c>
      <c r="T402" s="378" t="s">
        <v>726</v>
      </c>
      <c r="U402" s="94"/>
      <c r="V402" s="413"/>
      <c r="W402" s="409"/>
      <c r="X402" s="410"/>
      <c r="Y402" s="413"/>
      <c r="Z402" s="160"/>
      <c r="AA402" s="410"/>
      <c r="AB402" s="413"/>
      <c r="AC402" s="409"/>
      <c r="AD402" s="161"/>
      <c r="AE402" s="117"/>
      <c r="AF402" s="160"/>
    </row>
    <row r="403" spans="1:32" ht="31.5" x14ac:dyDescent="0.25">
      <c r="A403" s="2548"/>
      <c r="B403" s="2551"/>
      <c r="C403" s="2302"/>
      <c r="D403" s="2302"/>
      <c r="E403" s="2302"/>
      <c r="F403" s="2302"/>
      <c r="G403" s="2302"/>
      <c r="H403" s="2536"/>
      <c r="I403" s="2539"/>
      <c r="J403" s="2542"/>
      <c r="K403" s="2545"/>
      <c r="L403" s="381" t="s">
        <v>739</v>
      </c>
      <c r="M403" s="382" t="s">
        <v>728</v>
      </c>
      <c r="N403" s="383" t="s">
        <v>218</v>
      </c>
      <c r="O403" s="2527"/>
      <c r="P403" s="2940"/>
      <c r="Q403" s="2527"/>
      <c r="R403" s="2530"/>
      <c r="S403" s="2530"/>
      <c r="T403" s="384" t="s">
        <v>731</v>
      </c>
      <c r="U403" s="112"/>
      <c r="V403" s="120"/>
      <c r="W403" s="164"/>
      <c r="X403" s="122"/>
      <c r="Y403" s="385"/>
      <c r="Z403" s="164"/>
      <c r="AA403" s="122"/>
      <c r="AB403" s="120"/>
      <c r="AC403" s="386"/>
      <c r="AD403" s="122"/>
      <c r="AE403" s="120"/>
      <c r="AF403" s="164"/>
    </row>
    <row r="404" spans="1:32" ht="23.25" customHeight="1" x14ac:dyDescent="0.25">
      <c r="A404" s="2548"/>
      <c r="B404" s="2551"/>
      <c r="C404" s="2302"/>
      <c r="D404" s="2302"/>
      <c r="E404" s="2302"/>
      <c r="F404" s="2302"/>
      <c r="G404" s="2302"/>
      <c r="H404" s="2536"/>
      <c r="I404" s="2539"/>
      <c r="J404" s="2542"/>
      <c r="K404" s="2545"/>
      <c r="L404" s="381" t="s">
        <v>740</v>
      </c>
      <c r="M404" s="382" t="s">
        <v>206</v>
      </c>
      <c r="N404" s="383" t="s">
        <v>212</v>
      </c>
      <c r="O404" s="2527"/>
      <c r="P404" s="2940"/>
      <c r="Q404" s="2527"/>
      <c r="R404" s="2530"/>
      <c r="S404" s="2530"/>
      <c r="T404" s="384" t="s">
        <v>733</v>
      </c>
      <c r="U404" s="112"/>
      <c r="V404" s="120"/>
      <c r="W404" s="164"/>
      <c r="X404" s="122"/>
      <c r="Y404" s="368"/>
      <c r="Z404" s="113"/>
      <c r="AA404" s="387"/>
      <c r="AB404" s="368"/>
      <c r="AC404" s="388"/>
      <c r="AD404" s="387"/>
      <c r="AE404" s="102"/>
      <c r="AF404" s="113"/>
    </row>
    <row r="405" spans="1:32" ht="31.5" x14ac:dyDescent="0.25">
      <c r="A405" s="2548"/>
      <c r="B405" s="2551"/>
      <c r="C405" s="2302"/>
      <c r="D405" s="2302"/>
      <c r="E405" s="2302"/>
      <c r="F405" s="2302"/>
      <c r="G405" s="2302"/>
      <c r="H405" s="2536"/>
      <c r="I405" s="2539"/>
      <c r="J405" s="2542"/>
      <c r="K405" s="2545"/>
      <c r="L405" s="381" t="s">
        <v>741</v>
      </c>
      <c r="M405" s="390" t="s">
        <v>742</v>
      </c>
      <c r="N405" s="383" t="s">
        <v>443</v>
      </c>
      <c r="O405" s="2527"/>
      <c r="P405" s="2940"/>
      <c r="Q405" s="2527"/>
      <c r="R405" s="2530"/>
      <c r="S405" s="2530"/>
      <c r="T405" s="384" t="s">
        <v>743</v>
      </c>
      <c r="U405" s="112"/>
      <c r="V405" s="120"/>
      <c r="W405" s="164"/>
      <c r="X405" s="122"/>
      <c r="Y405" s="368"/>
      <c r="Z405" s="113"/>
      <c r="AA405" s="387"/>
      <c r="AB405" s="368"/>
      <c r="AC405" s="388"/>
      <c r="AD405" s="387"/>
      <c r="AE405" s="102"/>
      <c r="AF405" s="113"/>
    </row>
    <row r="406" spans="1:32" ht="31.5" x14ac:dyDescent="0.25">
      <c r="A406" s="2548"/>
      <c r="B406" s="2551"/>
      <c r="C406" s="2302"/>
      <c r="D406" s="2302"/>
      <c r="E406" s="2302"/>
      <c r="F406" s="2302"/>
      <c r="G406" s="2302"/>
      <c r="H406" s="2536"/>
      <c r="I406" s="2539"/>
      <c r="J406" s="2542"/>
      <c r="K406" s="2545"/>
      <c r="L406" s="381" t="s">
        <v>744</v>
      </c>
      <c r="M406" s="382"/>
      <c r="N406" s="383" t="s">
        <v>241</v>
      </c>
      <c r="O406" s="2527"/>
      <c r="P406" s="2940"/>
      <c r="Q406" s="2527"/>
      <c r="R406" s="2530"/>
      <c r="S406" s="2530"/>
      <c r="T406" s="384" t="s">
        <v>745</v>
      </c>
      <c r="U406" s="112"/>
      <c r="V406" s="120"/>
      <c r="W406" s="164"/>
      <c r="X406" s="122"/>
      <c r="Y406" s="368"/>
      <c r="Z406" s="113"/>
      <c r="AA406" s="387"/>
      <c r="AB406" s="368"/>
      <c r="AC406" s="388"/>
      <c r="AD406" s="387"/>
      <c r="AE406" s="102"/>
      <c r="AF406" s="113"/>
    </row>
    <row r="407" spans="1:32" ht="46.5" customHeight="1" thickBot="1" x14ac:dyDescent="0.3">
      <c r="A407" s="2549"/>
      <c r="B407" s="2552"/>
      <c r="C407" s="2303"/>
      <c r="D407" s="2303"/>
      <c r="E407" s="2303"/>
      <c r="F407" s="2303"/>
      <c r="G407" s="2303"/>
      <c r="H407" s="2537"/>
      <c r="I407" s="2540"/>
      <c r="J407" s="2543"/>
      <c r="K407" s="2546"/>
      <c r="L407" s="393" t="s">
        <v>746</v>
      </c>
      <c r="M407" s="394"/>
      <c r="N407" s="395" t="s">
        <v>205</v>
      </c>
      <c r="O407" s="2528"/>
      <c r="P407" s="2940"/>
      <c r="Q407" s="2528"/>
      <c r="R407" s="2531"/>
      <c r="S407" s="2531"/>
      <c r="T407" s="396"/>
      <c r="U407" s="105"/>
      <c r="V407" s="208"/>
      <c r="W407" s="107"/>
      <c r="X407" s="166"/>
      <c r="Y407" s="103"/>
      <c r="Z407" s="123"/>
      <c r="AA407" s="155"/>
      <c r="AB407" s="103"/>
      <c r="AC407" s="123"/>
      <c r="AD407" s="155"/>
      <c r="AE407" s="103"/>
      <c r="AF407" s="123"/>
    </row>
    <row r="408" spans="1:32" ht="15.75" x14ac:dyDescent="0.25">
      <c r="A408" s="2532">
        <v>41</v>
      </c>
      <c r="B408" s="2533" t="s">
        <v>61</v>
      </c>
      <c r="C408" s="2534" t="s">
        <v>65</v>
      </c>
      <c r="D408" s="2534" t="s">
        <v>72</v>
      </c>
      <c r="E408" s="2534" t="s">
        <v>88</v>
      </c>
      <c r="F408" s="2534" t="s">
        <v>56</v>
      </c>
      <c r="G408" s="2534" t="s">
        <v>121</v>
      </c>
      <c r="H408" s="2555" t="s">
        <v>118</v>
      </c>
      <c r="I408" s="2558" t="s">
        <v>761</v>
      </c>
      <c r="J408" s="2553" t="s">
        <v>760</v>
      </c>
      <c r="K408" s="2559" t="s">
        <v>48</v>
      </c>
      <c r="L408" s="1266" t="s">
        <v>737</v>
      </c>
      <c r="M408" s="1267" t="s">
        <v>738</v>
      </c>
      <c r="N408" s="1268" t="s">
        <v>431</v>
      </c>
      <c r="O408" s="2553" t="s">
        <v>373</v>
      </c>
      <c r="P408" s="2941">
        <f>'[10]OBRAS 2015-2019 NORTE'!$F$55</f>
        <v>48542535.159999996</v>
      </c>
      <c r="Q408" s="2553" t="s">
        <v>265</v>
      </c>
      <c r="R408" s="2554">
        <v>1</v>
      </c>
      <c r="S408" s="2554">
        <v>0.9</v>
      </c>
      <c r="T408" s="1269" t="s">
        <v>726</v>
      </c>
      <c r="U408" s="419"/>
      <c r="V408" s="398"/>
      <c r="W408" s="406"/>
      <c r="X408" s="400"/>
      <c r="Y408" s="372"/>
      <c r="Z408" s="111"/>
      <c r="AA408" s="402"/>
      <c r="AB408" s="372"/>
      <c r="AC408" s="405"/>
      <c r="AD408" s="157"/>
      <c r="AE408" s="110"/>
      <c r="AF408" s="111"/>
    </row>
    <row r="409" spans="1:32" ht="31.5" x14ac:dyDescent="0.25">
      <c r="A409" s="2532"/>
      <c r="B409" s="2521"/>
      <c r="C409" s="2244"/>
      <c r="D409" s="2244"/>
      <c r="E409" s="2244"/>
      <c r="F409" s="2244"/>
      <c r="G409" s="2244"/>
      <c r="H409" s="2556"/>
      <c r="I409" s="2558"/>
      <c r="J409" s="2553"/>
      <c r="K409" s="2559"/>
      <c r="L409" s="1270" t="s">
        <v>739</v>
      </c>
      <c r="M409" s="1271" t="s">
        <v>728</v>
      </c>
      <c r="N409" s="1272" t="s">
        <v>218</v>
      </c>
      <c r="O409" s="2553"/>
      <c r="P409" s="2942"/>
      <c r="Q409" s="2553"/>
      <c r="R409" s="2554"/>
      <c r="S409" s="2554"/>
      <c r="T409" s="1273" t="s">
        <v>731</v>
      </c>
      <c r="U409" s="112"/>
      <c r="V409" s="120"/>
      <c r="W409" s="164"/>
      <c r="X409" s="400"/>
      <c r="Y409" s="372"/>
      <c r="Z409" s="111"/>
      <c r="AA409" s="402"/>
      <c r="AB409" s="372"/>
      <c r="AC409" s="405"/>
      <c r="AD409" s="157"/>
      <c r="AE409" s="110"/>
      <c r="AF409" s="111"/>
    </row>
    <row r="410" spans="1:32" ht="15.75" x14ac:dyDescent="0.25">
      <c r="A410" s="2532"/>
      <c r="B410" s="2521"/>
      <c r="C410" s="2244"/>
      <c r="D410" s="2244"/>
      <c r="E410" s="2244"/>
      <c r="F410" s="2244"/>
      <c r="G410" s="2244"/>
      <c r="H410" s="2556"/>
      <c r="I410" s="2558"/>
      <c r="J410" s="2553"/>
      <c r="K410" s="2559"/>
      <c r="L410" s="1270" t="s">
        <v>740</v>
      </c>
      <c r="M410" s="1271" t="s">
        <v>206</v>
      </c>
      <c r="N410" s="1272" t="s">
        <v>212</v>
      </c>
      <c r="O410" s="2553"/>
      <c r="P410" s="2942"/>
      <c r="Q410" s="2553"/>
      <c r="R410" s="2554"/>
      <c r="S410" s="2554"/>
      <c r="T410" s="1273" t="s">
        <v>733</v>
      </c>
      <c r="U410" s="112"/>
      <c r="V410" s="120"/>
      <c r="W410" s="164"/>
      <c r="X410" s="400"/>
      <c r="Y410" s="372"/>
      <c r="Z410" s="111"/>
      <c r="AA410" s="402"/>
      <c r="AB410" s="372"/>
      <c r="AC410" s="405"/>
      <c r="AD410" s="157"/>
      <c r="AE410" s="110"/>
      <c r="AF410" s="111"/>
    </row>
    <row r="411" spans="1:32" ht="31.5" x14ac:dyDescent="0.25">
      <c r="A411" s="2532"/>
      <c r="B411" s="2521"/>
      <c r="C411" s="2244"/>
      <c r="D411" s="2244"/>
      <c r="E411" s="2244"/>
      <c r="F411" s="2244"/>
      <c r="G411" s="2244"/>
      <c r="H411" s="2556"/>
      <c r="I411" s="2558"/>
      <c r="J411" s="2553"/>
      <c r="K411" s="2559"/>
      <c r="L411" s="1270" t="s">
        <v>741</v>
      </c>
      <c r="M411" s="1274" t="s">
        <v>742</v>
      </c>
      <c r="N411" s="1272" t="s">
        <v>443</v>
      </c>
      <c r="O411" s="2553"/>
      <c r="P411" s="2942"/>
      <c r="Q411" s="2553"/>
      <c r="R411" s="2554"/>
      <c r="S411" s="2554"/>
      <c r="T411" s="1273" t="s">
        <v>743</v>
      </c>
      <c r="U411" s="112"/>
      <c r="V411" s="120"/>
      <c r="W411" s="164"/>
      <c r="X411" s="122"/>
      <c r="Y411" s="368"/>
      <c r="Z411" s="113"/>
      <c r="AA411" s="147"/>
      <c r="AB411" s="102"/>
      <c r="AC411" s="388"/>
      <c r="AD411" s="147"/>
      <c r="AE411" s="102"/>
      <c r="AF411" s="113"/>
    </row>
    <row r="412" spans="1:32" ht="31.5" x14ac:dyDescent="0.25">
      <c r="A412" s="2532"/>
      <c r="B412" s="2521"/>
      <c r="C412" s="2244"/>
      <c r="D412" s="2244"/>
      <c r="E412" s="2244"/>
      <c r="F412" s="2244"/>
      <c r="G412" s="2244"/>
      <c r="H412" s="2556"/>
      <c r="I412" s="2558"/>
      <c r="J412" s="2553"/>
      <c r="K412" s="2559"/>
      <c r="L412" s="1270" t="s">
        <v>744</v>
      </c>
      <c r="M412" s="1271"/>
      <c r="N412" s="1272" t="s">
        <v>241</v>
      </c>
      <c r="O412" s="2553"/>
      <c r="P412" s="2942"/>
      <c r="Q412" s="2553"/>
      <c r="R412" s="2554"/>
      <c r="S412" s="2554"/>
      <c r="T412" s="1273" t="s">
        <v>745</v>
      </c>
      <c r="U412" s="112"/>
      <c r="V412" s="120"/>
      <c r="W412" s="164"/>
      <c r="X412" s="122"/>
      <c r="Y412" s="368"/>
      <c r="Z412" s="113"/>
      <c r="AA412" s="387"/>
      <c r="AB412" s="368"/>
      <c r="AC412" s="388"/>
      <c r="AD412" s="387"/>
      <c r="AE412" s="102"/>
      <c r="AF412" s="113"/>
    </row>
    <row r="413" spans="1:32" ht="54.75" customHeight="1" thickBot="1" x14ac:dyDescent="0.3">
      <c r="A413" s="2532"/>
      <c r="B413" s="2522"/>
      <c r="C413" s="2312"/>
      <c r="D413" s="2312"/>
      <c r="E413" s="2312"/>
      <c r="F413" s="2312"/>
      <c r="G413" s="2312"/>
      <c r="H413" s="2557"/>
      <c r="I413" s="2558"/>
      <c r="J413" s="2553"/>
      <c r="K413" s="2559"/>
      <c r="L413" s="1275" t="s">
        <v>746</v>
      </c>
      <c r="M413" s="1276"/>
      <c r="N413" s="1277" t="s">
        <v>205</v>
      </c>
      <c r="O413" s="2553"/>
      <c r="P413" s="2942"/>
      <c r="Q413" s="2553"/>
      <c r="R413" s="2554"/>
      <c r="S413" s="2554"/>
      <c r="T413" s="1278"/>
      <c r="U413" s="143"/>
      <c r="V413" s="211"/>
      <c r="W413" s="408"/>
      <c r="X413" s="407"/>
      <c r="Y413" s="132"/>
      <c r="Z413" s="135"/>
      <c r="AA413" s="149"/>
      <c r="AB413" s="132"/>
      <c r="AC413" s="135"/>
      <c r="AD413" s="149"/>
      <c r="AE413" s="132"/>
      <c r="AF413" s="135"/>
    </row>
    <row r="414" spans="1:32" ht="31.5" customHeight="1" x14ac:dyDescent="0.25">
      <c r="A414" s="2547">
        <v>42</v>
      </c>
      <c r="B414" s="2550" t="s">
        <v>61</v>
      </c>
      <c r="C414" s="2301" t="s">
        <v>65</v>
      </c>
      <c r="D414" s="2301" t="s">
        <v>72</v>
      </c>
      <c r="E414" s="2301" t="s">
        <v>88</v>
      </c>
      <c r="F414" s="2301" t="s">
        <v>56</v>
      </c>
      <c r="G414" s="2301" t="s">
        <v>121</v>
      </c>
      <c r="H414" s="2535" t="s">
        <v>118</v>
      </c>
      <c r="I414" s="2538" t="s">
        <v>759</v>
      </c>
      <c r="J414" s="2541" t="s">
        <v>760</v>
      </c>
      <c r="K414" s="2544" t="s">
        <v>48</v>
      </c>
      <c r="L414" s="375" t="s">
        <v>737</v>
      </c>
      <c r="M414" s="376" t="s">
        <v>738</v>
      </c>
      <c r="N414" s="377" t="s">
        <v>431</v>
      </c>
      <c r="O414" s="2526" t="s">
        <v>373</v>
      </c>
      <c r="P414" s="2939">
        <f>'[10]OBRAS 2015-2019 NORTE'!$F$55</f>
        <v>48542535.159999996</v>
      </c>
      <c r="Q414" s="2526" t="s">
        <v>265</v>
      </c>
      <c r="R414" s="2529">
        <v>1</v>
      </c>
      <c r="S414" s="2529">
        <v>0.9</v>
      </c>
      <c r="T414" s="378" t="s">
        <v>726</v>
      </c>
      <c r="U414" s="94"/>
      <c r="V414" s="413"/>
      <c r="W414" s="409"/>
      <c r="X414" s="410"/>
      <c r="Y414" s="362"/>
      <c r="Z414" s="109"/>
      <c r="AA414" s="411"/>
      <c r="AB414" s="362"/>
      <c r="AC414" s="412"/>
      <c r="AD414" s="152"/>
      <c r="AE414" s="108"/>
      <c r="AF414" s="109"/>
    </row>
    <row r="415" spans="1:32" ht="31.5" x14ac:dyDescent="0.25">
      <c r="A415" s="2548"/>
      <c r="B415" s="2551"/>
      <c r="C415" s="2302"/>
      <c r="D415" s="2302"/>
      <c r="E415" s="2302"/>
      <c r="F415" s="2302"/>
      <c r="G415" s="2302"/>
      <c r="H415" s="2536"/>
      <c r="I415" s="2539"/>
      <c r="J415" s="2542"/>
      <c r="K415" s="2545"/>
      <c r="L415" s="381" t="s">
        <v>739</v>
      </c>
      <c r="M415" s="382" t="s">
        <v>728</v>
      </c>
      <c r="N415" s="383" t="s">
        <v>218</v>
      </c>
      <c r="O415" s="2527"/>
      <c r="P415" s="2940"/>
      <c r="Q415" s="2527"/>
      <c r="R415" s="2530"/>
      <c r="S415" s="2530"/>
      <c r="T415" s="384" t="s">
        <v>731</v>
      </c>
      <c r="U415" s="112"/>
      <c r="V415" s="120"/>
      <c r="W415" s="164"/>
      <c r="X415" s="400"/>
      <c r="Y415" s="372"/>
      <c r="Z415" s="111"/>
      <c r="AA415" s="402"/>
      <c r="AB415" s="372"/>
      <c r="AC415" s="405"/>
      <c r="AD415" s="157"/>
      <c r="AE415" s="110"/>
      <c r="AF415" s="111"/>
    </row>
    <row r="416" spans="1:32" ht="15.75" x14ac:dyDescent="0.25">
      <c r="A416" s="2548"/>
      <c r="B416" s="2551"/>
      <c r="C416" s="2302"/>
      <c r="D416" s="2302"/>
      <c r="E416" s="2302"/>
      <c r="F416" s="2302"/>
      <c r="G416" s="2302"/>
      <c r="H416" s="2536"/>
      <c r="I416" s="2539"/>
      <c r="J416" s="2542"/>
      <c r="K416" s="2545"/>
      <c r="L416" s="381" t="s">
        <v>740</v>
      </c>
      <c r="M416" s="382" t="s">
        <v>206</v>
      </c>
      <c r="N416" s="383" t="s">
        <v>212</v>
      </c>
      <c r="O416" s="2527"/>
      <c r="P416" s="2940"/>
      <c r="Q416" s="2527"/>
      <c r="R416" s="2530"/>
      <c r="S416" s="2530"/>
      <c r="T416" s="384" t="s">
        <v>733</v>
      </c>
      <c r="U416" s="112"/>
      <c r="V416" s="120"/>
      <c r="W416" s="164"/>
      <c r="X416" s="400"/>
      <c r="Y416" s="372"/>
      <c r="Z416" s="111"/>
      <c r="AA416" s="402"/>
      <c r="AB416" s="372"/>
      <c r="AC416" s="405"/>
      <c r="AD416" s="157"/>
      <c r="AE416" s="110"/>
      <c r="AF416" s="111"/>
    </row>
    <row r="417" spans="1:32" ht="31.5" x14ac:dyDescent="0.25">
      <c r="A417" s="2548"/>
      <c r="B417" s="2551"/>
      <c r="C417" s="2302"/>
      <c r="D417" s="2302"/>
      <c r="E417" s="2302"/>
      <c r="F417" s="2302"/>
      <c r="G417" s="2302"/>
      <c r="H417" s="2536"/>
      <c r="I417" s="2539"/>
      <c r="J417" s="2542"/>
      <c r="K417" s="2545"/>
      <c r="L417" s="381" t="s">
        <v>741</v>
      </c>
      <c r="M417" s="390" t="s">
        <v>742</v>
      </c>
      <c r="N417" s="383" t="s">
        <v>443</v>
      </c>
      <c r="O417" s="2527"/>
      <c r="P417" s="2940"/>
      <c r="Q417" s="2527"/>
      <c r="R417" s="2530"/>
      <c r="S417" s="2530"/>
      <c r="T417" s="384" t="s">
        <v>743</v>
      </c>
      <c r="U417" s="112"/>
      <c r="V417" s="120"/>
      <c r="W417" s="164"/>
      <c r="X417" s="122"/>
      <c r="Y417" s="368"/>
      <c r="Z417" s="113"/>
      <c r="AA417" s="147"/>
      <c r="AB417" s="102"/>
      <c r="AC417" s="388"/>
      <c r="AD417" s="147"/>
      <c r="AE417" s="102"/>
      <c r="AF417" s="113"/>
    </row>
    <row r="418" spans="1:32" ht="31.5" x14ac:dyDescent="0.25">
      <c r="A418" s="2548"/>
      <c r="B418" s="2551"/>
      <c r="C418" s="2302"/>
      <c r="D418" s="2302"/>
      <c r="E418" s="2302"/>
      <c r="F418" s="2302"/>
      <c r="G418" s="2302"/>
      <c r="H418" s="2536"/>
      <c r="I418" s="2539"/>
      <c r="J418" s="2542"/>
      <c r="K418" s="2545"/>
      <c r="L418" s="381" t="s">
        <v>744</v>
      </c>
      <c r="M418" s="382"/>
      <c r="N418" s="383" t="s">
        <v>241</v>
      </c>
      <c r="O418" s="2527"/>
      <c r="P418" s="2940"/>
      <c r="Q418" s="2527"/>
      <c r="R418" s="2530"/>
      <c r="S418" s="2530"/>
      <c r="T418" s="384" t="s">
        <v>745</v>
      </c>
      <c r="U418" s="112"/>
      <c r="V418" s="120"/>
      <c r="W418" s="164"/>
      <c r="X418" s="122"/>
      <c r="Y418" s="368"/>
      <c r="Z418" s="113"/>
      <c r="AA418" s="387"/>
      <c r="AB418" s="368"/>
      <c r="AC418" s="388"/>
      <c r="AD418" s="387"/>
      <c r="AE418" s="102"/>
      <c r="AF418" s="113"/>
    </row>
    <row r="419" spans="1:32" ht="50.25" customHeight="1" thickBot="1" x14ac:dyDescent="0.3">
      <c r="A419" s="2549"/>
      <c r="B419" s="2552"/>
      <c r="C419" s="2303"/>
      <c r="D419" s="2303"/>
      <c r="E419" s="2303"/>
      <c r="F419" s="2303"/>
      <c r="G419" s="2303"/>
      <c r="H419" s="2537"/>
      <c r="I419" s="2540"/>
      <c r="J419" s="2543"/>
      <c r="K419" s="2546"/>
      <c r="L419" s="393" t="s">
        <v>746</v>
      </c>
      <c r="M419" s="404"/>
      <c r="N419" s="395" t="s">
        <v>205</v>
      </c>
      <c r="O419" s="2528"/>
      <c r="P419" s="2940"/>
      <c r="Q419" s="2528"/>
      <c r="R419" s="2531"/>
      <c r="S419" s="2531"/>
      <c r="T419" s="396"/>
      <c r="U419" s="105"/>
      <c r="V419" s="208"/>
      <c r="W419" s="107"/>
      <c r="X419" s="166"/>
      <c r="Y419" s="103"/>
      <c r="Z419" s="123"/>
      <c r="AA419" s="155"/>
      <c r="AB419" s="103"/>
      <c r="AC419" s="123"/>
      <c r="AD419" s="155"/>
      <c r="AE419" s="103"/>
      <c r="AF419" s="123"/>
    </row>
    <row r="420" spans="1:32" ht="31.5" customHeight="1" x14ac:dyDescent="0.25">
      <c r="A420" s="2532">
        <v>43</v>
      </c>
      <c r="B420" s="2533" t="s">
        <v>61</v>
      </c>
      <c r="C420" s="2534" t="s">
        <v>65</v>
      </c>
      <c r="D420" s="2534" t="s">
        <v>72</v>
      </c>
      <c r="E420" s="2534" t="s">
        <v>88</v>
      </c>
      <c r="F420" s="2534" t="s">
        <v>56</v>
      </c>
      <c r="G420" s="2534" t="s">
        <v>121</v>
      </c>
      <c r="H420" s="2555" t="s">
        <v>118</v>
      </c>
      <c r="I420" s="2560" t="s">
        <v>759</v>
      </c>
      <c r="J420" s="2553" t="s">
        <v>760</v>
      </c>
      <c r="K420" s="2559" t="s">
        <v>48</v>
      </c>
      <c r="L420" s="1266" t="s">
        <v>737</v>
      </c>
      <c r="M420" s="1267" t="s">
        <v>738</v>
      </c>
      <c r="N420" s="1268" t="s">
        <v>431</v>
      </c>
      <c r="O420" s="2553" t="s">
        <v>373</v>
      </c>
      <c r="P420" s="2941">
        <f>'[10]OBRAS 2015-2019 NORTE'!$F$55</f>
        <v>48542535.159999996</v>
      </c>
      <c r="Q420" s="2553" t="s">
        <v>265</v>
      </c>
      <c r="R420" s="2554">
        <v>1</v>
      </c>
      <c r="S420" s="2554">
        <v>0.85</v>
      </c>
      <c r="T420" s="1269" t="s">
        <v>726</v>
      </c>
      <c r="U420" s="419"/>
      <c r="V420" s="398"/>
      <c r="W420" s="406"/>
      <c r="X420" s="400"/>
      <c r="Y420" s="372"/>
      <c r="Z420" s="111"/>
      <c r="AA420" s="402"/>
      <c r="AB420" s="372"/>
      <c r="AC420" s="405"/>
      <c r="AD420" s="157"/>
      <c r="AE420" s="110"/>
      <c r="AF420" s="111"/>
    </row>
    <row r="421" spans="1:32" ht="31.5" x14ac:dyDescent="0.25">
      <c r="A421" s="2532"/>
      <c r="B421" s="2521"/>
      <c r="C421" s="2244"/>
      <c r="D421" s="2244"/>
      <c r="E421" s="2244"/>
      <c r="F421" s="2244"/>
      <c r="G421" s="2244"/>
      <c r="H421" s="2556"/>
      <c r="I421" s="2558"/>
      <c r="J421" s="2553"/>
      <c r="K421" s="2559"/>
      <c r="L421" s="1270" t="s">
        <v>739</v>
      </c>
      <c r="M421" s="1271" t="s">
        <v>728</v>
      </c>
      <c r="N421" s="1272" t="s">
        <v>218</v>
      </c>
      <c r="O421" s="2553"/>
      <c r="P421" s="2942"/>
      <c r="Q421" s="2553"/>
      <c r="R421" s="2554"/>
      <c r="S421" s="2554"/>
      <c r="T421" s="1273" t="s">
        <v>731</v>
      </c>
      <c r="U421" s="112"/>
      <c r="V421" s="120"/>
      <c r="W421" s="164"/>
      <c r="X421" s="400"/>
      <c r="Y421" s="372"/>
      <c r="Z421" s="111"/>
      <c r="AA421" s="402"/>
      <c r="AB421" s="372"/>
      <c r="AC421" s="405"/>
      <c r="AD421" s="157"/>
      <c r="AE421" s="110"/>
      <c r="AF421" s="111"/>
    </row>
    <row r="422" spans="1:32" ht="15.75" x14ac:dyDescent="0.25">
      <c r="A422" s="2532"/>
      <c r="B422" s="2521"/>
      <c r="C422" s="2244"/>
      <c r="D422" s="2244"/>
      <c r="E422" s="2244"/>
      <c r="F422" s="2244"/>
      <c r="G422" s="2244"/>
      <c r="H422" s="2556"/>
      <c r="I422" s="2558"/>
      <c r="J422" s="2553"/>
      <c r="K422" s="2559"/>
      <c r="L422" s="1270" t="s">
        <v>740</v>
      </c>
      <c r="M422" s="1271" t="s">
        <v>206</v>
      </c>
      <c r="N422" s="1272" t="s">
        <v>212</v>
      </c>
      <c r="O422" s="2553"/>
      <c r="P422" s="2942"/>
      <c r="Q422" s="2553"/>
      <c r="R422" s="2554"/>
      <c r="S422" s="2554"/>
      <c r="T422" s="1273" t="s">
        <v>733</v>
      </c>
      <c r="U422" s="112"/>
      <c r="V422" s="120"/>
      <c r="W422" s="164"/>
      <c r="X422" s="400"/>
      <c r="Y422" s="372"/>
      <c r="Z422" s="111"/>
      <c r="AA422" s="402"/>
      <c r="AB422" s="372"/>
      <c r="AC422" s="405"/>
      <c r="AD422" s="157"/>
      <c r="AE422" s="110"/>
      <c r="AF422" s="111"/>
    </row>
    <row r="423" spans="1:32" ht="31.5" x14ac:dyDescent="0.25">
      <c r="A423" s="2532"/>
      <c r="B423" s="2521"/>
      <c r="C423" s="2244"/>
      <c r="D423" s="2244"/>
      <c r="E423" s="2244"/>
      <c r="F423" s="2244"/>
      <c r="G423" s="2244"/>
      <c r="H423" s="2556"/>
      <c r="I423" s="2558"/>
      <c r="J423" s="2553"/>
      <c r="K423" s="2559"/>
      <c r="L423" s="1270" t="s">
        <v>741</v>
      </c>
      <c r="M423" s="1274" t="s">
        <v>742</v>
      </c>
      <c r="N423" s="1272" t="s">
        <v>443</v>
      </c>
      <c r="O423" s="2553"/>
      <c r="P423" s="2942"/>
      <c r="Q423" s="2553"/>
      <c r="R423" s="2554"/>
      <c r="S423" s="2554"/>
      <c r="T423" s="1273" t="s">
        <v>743</v>
      </c>
      <c r="U423" s="112"/>
      <c r="V423" s="120"/>
      <c r="W423" s="164"/>
      <c r="X423" s="122"/>
      <c r="Y423" s="368"/>
      <c r="Z423" s="113"/>
      <c r="AA423" s="147"/>
      <c r="AB423" s="102"/>
      <c r="AC423" s="388"/>
      <c r="AD423" s="147"/>
      <c r="AE423" s="102"/>
      <c r="AF423" s="113"/>
    </row>
    <row r="424" spans="1:32" ht="31.5" x14ac:dyDescent="0.25">
      <c r="A424" s="2532"/>
      <c r="B424" s="2521"/>
      <c r="C424" s="2244"/>
      <c r="D424" s="2244"/>
      <c r="E424" s="2244"/>
      <c r="F424" s="2244"/>
      <c r="G424" s="2244"/>
      <c r="H424" s="2556"/>
      <c r="I424" s="2558"/>
      <c r="J424" s="2553"/>
      <c r="K424" s="2559"/>
      <c r="L424" s="1270" t="s">
        <v>744</v>
      </c>
      <c r="M424" s="1271"/>
      <c r="N424" s="1272" t="s">
        <v>241</v>
      </c>
      <c r="O424" s="2553"/>
      <c r="P424" s="2942"/>
      <c r="Q424" s="2553"/>
      <c r="R424" s="2554"/>
      <c r="S424" s="2554"/>
      <c r="T424" s="1273" t="s">
        <v>745</v>
      </c>
      <c r="U424" s="112"/>
      <c r="V424" s="120"/>
      <c r="W424" s="164"/>
      <c r="X424" s="122"/>
      <c r="Y424" s="368"/>
      <c r="Z424" s="113"/>
      <c r="AA424" s="387"/>
      <c r="AB424" s="368"/>
      <c r="AC424" s="388"/>
      <c r="AD424" s="387"/>
      <c r="AE424" s="102"/>
      <c r="AF424" s="113"/>
    </row>
    <row r="425" spans="1:32" ht="49.5" customHeight="1" thickBot="1" x14ac:dyDescent="0.3">
      <c r="A425" s="2532"/>
      <c r="B425" s="2522"/>
      <c r="C425" s="2312"/>
      <c r="D425" s="2312"/>
      <c r="E425" s="2312"/>
      <c r="F425" s="2312"/>
      <c r="G425" s="2312"/>
      <c r="H425" s="2557"/>
      <c r="I425" s="2561"/>
      <c r="J425" s="2553"/>
      <c r="K425" s="2559"/>
      <c r="L425" s="1275" t="s">
        <v>746</v>
      </c>
      <c r="M425" s="1276"/>
      <c r="N425" s="1277" t="s">
        <v>205</v>
      </c>
      <c r="O425" s="2553"/>
      <c r="P425" s="2942"/>
      <c r="Q425" s="2553"/>
      <c r="R425" s="2554"/>
      <c r="S425" s="2554"/>
      <c r="T425" s="1278"/>
      <c r="U425" s="143"/>
      <c r="V425" s="211"/>
      <c r="W425" s="408"/>
      <c r="X425" s="407"/>
      <c r="Y425" s="132"/>
      <c r="Z425" s="135"/>
      <c r="AA425" s="149"/>
      <c r="AB425" s="132"/>
      <c r="AC425" s="135"/>
      <c r="AD425" s="149"/>
      <c r="AE425" s="132"/>
      <c r="AF425" s="135"/>
    </row>
    <row r="426" spans="1:32" ht="43.5" customHeight="1" x14ac:dyDescent="0.25">
      <c r="A426" s="2547">
        <v>44</v>
      </c>
      <c r="B426" s="2550" t="s">
        <v>61</v>
      </c>
      <c r="C426" s="2301" t="s">
        <v>65</v>
      </c>
      <c r="D426" s="2301" t="s">
        <v>72</v>
      </c>
      <c r="E426" s="2301" t="s">
        <v>88</v>
      </c>
      <c r="F426" s="2301" t="s">
        <v>56</v>
      </c>
      <c r="G426" s="2301" t="s">
        <v>121</v>
      </c>
      <c r="H426" s="2535" t="s">
        <v>118</v>
      </c>
      <c r="I426" s="2538" t="s">
        <v>759</v>
      </c>
      <c r="J426" s="2541" t="s">
        <v>760</v>
      </c>
      <c r="K426" s="2544" t="s">
        <v>48</v>
      </c>
      <c r="L426" s="378" t="s">
        <v>737</v>
      </c>
      <c r="M426" s="376" t="s">
        <v>738</v>
      </c>
      <c r="N426" s="377" t="s">
        <v>431</v>
      </c>
      <c r="O426" s="2526" t="s">
        <v>373</v>
      </c>
      <c r="P426" s="2939">
        <f>'[10]OBRAS 2015-2019 NORTE'!$F$55</f>
        <v>48542535.159999996</v>
      </c>
      <c r="Q426" s="2526" t="s">
        <v>265</v>
      </c>
      <c r="R426" s="2529">
        <v>1</v>
      </c>
      <c r="S426" s="2529">
        <v>0.9</v>
      </c>
      <c r="T426" s="378" t="s">
        <v>726</v>
      </c>
      <c r="U426" s="94"/>
      <c r="V426" s="413"/>
      <c r="W426" s="409"/>
      <c r="X426" s="410"/>
      <c r="Y426" s="362"/>
      <c r="Z426" s="109"/>
      <c r="AA426" s="411"/>
      <c r="AB426" s="362"/>
      <c r="AC426" s="412"/>
      <c r="AD426" s="152"/>
      <c r="AE426" s="108"/>
      <c r="AF426" s="109"/>
    </row>
    <row r="427" spans="1:32" ht="31.5" x14ac:dyDescent="0.25">
      <c r="A427" s="2548"/>
      <c r="B427" s="2551"/>
      <c r="C427" s="2302"/>
      <c r="D427" s="2302"/>
      <c r="E427" s="2302"/>
      <c r="F427" s="2302"/>
      <c r="G427" s="2302"/>
      <c r="H427" s="2536"/>
      <c r="I427" s="2539"/>
      <c r="J427" s="2542"/>
      <c r="K427" s="2545"/>
      <c r="L427" s="418" t="s">
        <v>739</v>
      </c>
      <c r="M427" s="382" t="s">
        <v>728</v>
      </c>
      <c r="N427" s="383" t="s">
        <v>218</v>
      </c>
      <c r="O427" s="2527"/>
      <c r="P427" s="2940"/>
      <c r="Q427" s="2527"/>
      <c r="R427" s="2530"/>
      <c r="S427" s="2530"/>
      <c r="T427" s="384" t="s">
        <v>731</v>
      </c>
      <c r="U427" s="112"/>
      <c r="V427" s="120"/>
      <c r="W427" s="164"/>
      <c r="X427" s="400"/>
      <c r="Y427" s="372"/>
      <c r="Z427" s="111"/>
      <c r="AA427" s="402"/>
      <c r="AB427" s="372"/>
      <c r="AC427" s="405"/>
      <c r="AD427" s="157"/>
      <c r="AE427" s="110"/>
      <c r="AF427" s="111"/>
    </row>
    <row r="428" spans="1:32" ht="35.25" customHeight="1" x14ac:dyDescent="0.25">
      <c r="A428" s="2548"/>
      <c r="B428" s="2551"/>
      <c r="C428" s="2302"/>
      <c r="D428" s="2302"/>
      <c r="E428" s="2302"/>
      <c r="F428" s="2302"/>
      <c r="G428" s="2302"/>
      <c r="H428" s="2536"/>
      <c r="I428" s="2539"/>
      <c r="J428" s="2542"/>
      <c r="K428" s="2545"/>
      <c r="L428" s="418" t="s">
        <v>740</v>
      </c>
      <c r="M428" s="382" t="s">
        <v>206</v>
      </c>
      <c r="N428" s="383" t="s">
        <v>212</v>
      </c>
      <c r="O428" s="2527"/>
      <c r="P428" s="2940"/>
      <c r="Q428" s="2527"/>
      <c r="R428" s="2530"/>
      <c r="S428" s="2530"/>
      <c r="T428" s="384" t="s">
        <v>733</v>
      </c>
      <c r="U428" s="112"/>
      <c r="V428" s="120"/>
      <c r="W428" s="164"/>
      <c r="X428" s="400"/>
      <c r="Y428" s="372"/>
      <c r="Z428" s="111"/>
      <c r="AA428" s="402"/>
      <c r="AB428" s="372"/>
      <c r="AC428" s="405"/>
      <c r="AD428" s="157"/>
      <c r="AE428" s="110"/>
      <c r="AF428" s="111"/>
    </row>
    <row r="429" spans="1:32" ht="31.5" x14ac:dyDescent="0.25">
      <c r="A429" s="2548"/>
      <c r="B429" s="2551"/>
      <c r="C429" s="2302"/>
      <c r="D429" s="2302"/>
      <c r="E429" s="2302"/>
      <c r="F429" s="2302"/>
      <c r="G429" s="2302"/>
      <c r="H429" s="2536"/>
      <c r="I429" s="2539"/>
      <c r="J429" s="2542"/>
      <c r="K429" s="2545"/>
      <c r="L429" s="418" t="s">
        <v>741</v>
      </c>
      <c r="M429" s="390" t="s">
        <v>742</v>
      </c>
      <c r="N429" s="383" t="s">
        <v>443</v>
      </c>
      <c r="O429" s="2527"/>
      <c r="P429" s="2940"/>
      <c r="Q429" s="2527"/>
      <c r="R429" s="2530"/>
      <c r="S429" s="2530"/>
      <c r="T429" s="384" t="s">
        <v>743</v>
      </c>
      <c r="U429" s="112"/>
      <c r="V429" s="120"/>
      <c r="W429" s="164"/>
      <c r="X429" s="122"/>
      <c r="Y429" s="368"/>
      <c r="Z429" s="113"/>
      <c r="AA429" s="147"/>
      <c r="AB429" s="102"/>
      <c r="AC429" s="388"/>
      <c r="AD429" s="147"/>
      <c r="AE429" s="102"/>
      <c r="AF429" s="113"/>
    </row>
    <row r="430" spans="1:32" ht="31.5" x14ac:dyDescent="0.25">
      <c r="A430" s="2548"/>
      <c r="B430" s="2551"/>
      <c r="C430" s="2302"/>
      <c r="D430" s="2302"/>
      <c r="E430" s="2302"/>
      <c r="F430" s="2302"/>
      <c r="G430" s="2302"/>
      <c r="H430" s="2536"/>
      <c r="I430" s="2539"/>
      <c r="J430" s="2542"/>
      <c r="K430" s="2545"/>
      <c r="L430" s="418" t="s">
        <v>744</v>
      </c>
      <c r="M430" s="382"/>
      <c r="N430" s="383" t="s">
        <v>241</v>
      </c>
      <c r="O430" s="2527"/>
      <c r="P430" s="2940"/>
      <c r="Q430" s="2527"/>
      <c r="R430" s="2530"/>
      <c r="S430" s="2530"/>
      <c r="T430" s="384" t="s">
        <v>745</v>
      </c>
      <c r="U430" s="112"/>
      <c r="V430" s="120"/>
      <c r="W430" s="164"/>
      <c r="X430" s="122"/>
      <c r="Y430" s="368"/>
      <c r="Z430" s="113"/>
      <c r="AA430" s="387"/>
      <c r="AB430" s="368"/>
      <c r="AC430" s="388"/>
      <c r="AD430" s="387"/>
      <c r="AE430" s="102"/>
      <c r="AF430" s="113"/>
    </row>
    <row r="431" spans="1:32" ht="16.5" customHeight="1" thickBot="1" x14ac:dyDescent="0.3">
      <c r="A431" s="2549"/>
      <c r="B431" s="2552"/>
      <c r="C431" s="2303"/>
      <c r="D431" s="2303"/>
      <c r="E431" s="2303"/>
      <c r="F431" s="2303"/>
      <c r="G431" s="2303"/>
      <c r="H431" s="2537"/>
      <c r="I431" s="2540"/>
      <c r="J431" s="2543"/>
      <c r="K431" s="2546"/>
      <c r="L431" s="421" t="s">
        <v>746</v>
      </c>
      <c r="M431" s="404"/>
      <c r="N431" s="395" t="s">
        <v>205</v>
      </c>
      <c r="O431" s="2528"/>
      <c r="P431" s="2940"/>
      <c r="Q431" s="2528"/>
      <c r="R431" s="2531"/>
      <c r="S431" s="2531"/>
      <c r="T431" s="396"/>
      <c r="U431" s="105"/>
      <c r="V431" s="208"/>
      <c r="W431" s="107"/>
      <c r="X431" s="166"/>
      <c r="Y431" s="103"/>
      <c r="Z431" s="123"/>
      <c r="AA431" s="155"/>
      <c r="AB431" s="103"/>
      <c r="AC431" s="123"/>
      <c r="AD431" s="155"/>
      <c r="AE431" s="103"/>
      <c r="AF431" s="123"/>
    </row>
    <row r="432" spans="1:32" ht="46.5" customHeight="1" x14ac:dyDescent="0.25">
      <c r="A432" s="2532">
        <v>45</v>
      </c>
      <c r="B432" s="2533" t="s">
        <v>61</v>
      </c>
      <c r="C432" s="2534" t="s">
        <v>67</v>
      </c>
      <c r="D432" s="2534" t="s">
        <v>74</v>
      </c>
      <c r="E432" s="2534" t="s">
        <v>90</v>
      </c>
      <c r="F432" s="2534" t="s">
        <v>56</v>
      </c>
      <c r="G432" s="2534" t="s">
        <v>121</v>
      </c>
      <c r="H432" s="2555" t="s">
        <v>118</v>
      </c>
      <c r="I432" s="2558" t="s">
        <v>762</v>
      </c>
      <c r="J432" s="2553" t="s">
        <v>763</v>
      </c>
      <c r="K432" s="2532" t="s">
        <v>734</v>
      </c>
      <c r="L432" s="1279" t="s">
        <v>764</v>
      </c>
      <c r="M432" s="1280" t="s">
        <v>738</v>
      </c>
      <c r="N432" s="1268" t="s">
        <v>431</v>
      </c>
      <c r="O432" s="2553" t="s">
        <v>202</v>
      </c>
      <c r="P432" s="2941">
        <v>14357332.9</v>
      </c>
      <c r="Q432" s="2553" t="s">
        <v>265</v>
      </c>
      <c r="R432" s="2554">
        <v>1</v>
      </c>
      <c r="S432" s="2554">
        <v>0.7</v>
      </c>
      <c r="T432" s="1269" t="s">
        <v>726</v>
      </c>
      <c r="U432" s="419"/>
      <c r="V432" s="373"/>
      <c r="W432" s="399"/>
      <c r="X432" s="402"/>
      <c r="Y432" s="372"/>
      <c r="Z432" s="111"/>
      <c r="AA432" s="402"/>
      <c r="AB432" s="372"/>
      <c r="AC432" s="405"/>
      <c r="AD432" s="157"/>
      <c r="AE432" s="110"/>
      <c r="AF432" s="111"/>
    </row>
    <row r="433" spans="1:32" ht="31.5" x14ac:dyDescent="0.25">
      <c r="A433" s="2532"/>
      <c r="B433" s="2521"/>
      <c r="C433" s="2244"/>
      <c r="D433" s="2244"/>
      <c r="E433" s="2244"/>
      <c r="F433" s="2244"/>
      <c r="G433" s="2244"/>
      <c r="H433" s="2556"/>
      <c r="I433" s="2558"/>
      <c r="J433" s="2553"/>
      <c r="K433" s="2532"/>
      <c r="L433" s="1269"/>
      <c r="M433" s="1281" t="s">
        <v>728</v>
      </c>
      <c r="N433" s="1272" t="s">
        <v>218</v>
      </c>
      <c r="O433" s="2553"/>
      <c r="P433" s="2942"/>
      <c r="Q433" s="2553"/>
      <c r="R433" s="2554"/>
      <c r="S433" s="2554"/>
      <c r="T433" s="1273" t="s">
        <v>731</v>
      </c>
      <c r="U433" s="112"/>
      <c r="V433" s="116"/>
      <c r="W433" s="121"/>
      <c r="X433" s="147"/>
      <c r="Y433" s="368"/>
      <c r="Z433" s="113"/>
      <c r="AA433" s="147"/>
      <c r="AB433" s="102"/>
      <c r="AC433" s="388"/>
      <c r="AD433" s="147"/>
      <c r="AE433" s="102"/>
      <c r="AF433" s="113"/>
    </row>
    <row r="434" spans="1:32" ht="15.75" x14ac:dyDescent="0.25">
      <c r="A434" s="2532"/>
      <c r="B434" s="2521"/>
      <c r="C434" s="2244"/>
      <c r="D434" s="2244"/>
      <c r="E434" s="2244"/>
      <c r="F434" s="2244"/>
      <c r="G434" s="2244"/>
      <c r="H434" s="2556"/>
      <c r="I434" s="2558"/>
      <c r="J434" s="2553"/>
      <c r="K434" s="2532"/>
      <c r="L434" s="1269" t="s">
        <v>765</v>
      </c>
      <c r="M434" s="1281" t="s">
        <v>206</v>
      </c>
      <c r="N434" s="1272" t="s">
        <v>212</v>
      </c>
      <c r="O434" s="2553"/>
      <c r="P434" s="2942"/>
      <c r="Q434" s="2553"/>
      <c r="R434" s="2554"/>
      <c r="S434" s="2554"/>
      <c r="T434" s="1273" t="s">
        <v>733</v>
      </c>
      <c r="U434" s="112"/>
      <c r="V434" s="116"/>
      <c r="W434" s="121"/>
      <c r="X434" s="147"/>
      <c r="Y434" s="368"/>
      <c r="Z434" s="113"/>
      <c r="AA434" s="387"/>
      <c r="AB434" s="368"/>
      <c r="AC434" s="388"/>
      <c r="AD434" s="387"/>
      <c r="AE434" s="102"/>
      <c r="AF434" s="113"/>
    </row>
    <row r="435" spans="1:32" ht="31.5" x14ac:dyDescent="0.25">
      <c r="A435" s="2532"/>
      <c r="B435" s="2521"/>
      <c r="C435" s="2244"/>
      <c r="D435" s="2244"/>
      <c r="E435" s="2244"/>
      <c r="F435" s="2244"/>
      <c r="G435" s="2244"/>
      <c r="H435" s="2556"/>
      <c r="I435" s="2558"/>
      <c r="J435" s="2553"/>
      <c r="K435" s="2532"/>
      <c r="L435" s="1269"/>
      <c r="M435" s="1282" t="s">
        <v>742</v>
      </c>
      <c r="N435" s="1272" t="s">
        <v>443</v>
      </c>
      <c r="O435" s="2553"/>
      <c r="P435" s="2942"/>
      <c r="Q435" s="2553"/>
      <c r="R435" s="2554"/>
      <c r="S435" s="2554"/>
      <c r="T435" s="1273" t="s">
        <v>743</v>
      </c>
      <c r="U435" s="112"/>
      <c r="V435" s="116"/>
      <c r="W435" s="121"/>
      <c r="X435" s="147"/>
      <c r="Y435" s="102"/>
      <c r="Z435" s="113"/>
      <c r="AA435" s="147"/>
      <c r="AB435" s="102"/>
      <c r="AC435" s="113"/>
      <c r="AD435" s="147"/>
      <c r="AE435" s="102"/>
      <c r="AF435" s="113"/>
    </row>
    <row r="436" spans="1:32" ht="31.5" x14ac:dyDescent="0.25">
      <c r="A436" s="2532"/>
      <c r="B436" s="2521"/>
      <c r="C436" s="2244"/>
      <c r="D436" s="2244"/>
      <c r="E436" s="2244"/>
      <c r="F436" s="2244"/>
      <c r="G436" s="2244"/>
      <c r="H436" s="2556"/>
      <c r="I436" s="2558"/>
      <c r="J436" s="2553"/>
      <c r="K436" s="2532"/>
      <c r="L436" s="1269"/>
      <c r="M436" s="1283"/>
      <c r="N436" s="1272" t="s">
        <v>241</v>
      </c>
      <c r="O436" s="2553"/>
      <c r="P436" s="2942"/>
      <c r="Q436" s="2553"/>
      <c r="R436" s="2554"/>
      <c r="S436" s="2554"/>
      <c r="T436" s="1273" t="s">
        <v>745</v>
      </c>
      <c r="U436" s="112"/>
      <c r="V436" s="116"/>
      <c r="W436" s="121"/>
      <c r="X436" s="147"/>
      <c r="Y436" s="102"/>
      <c r="Z436" s="113"/>
      <c r="AA436" s="147"/>
      <c r="AB436" s="102"/>
      <c r="AC436" s="113"/>
      <c r="AD436" s="147"/>
      <c r="AE436" s="102"/>
      <c r="AF436" s="113"/>
    </row>
    <row r="437" spans="1:32" ht="34.5" customHeight="1" thickBot="1" x14ac:dyDescent="0.3">
      <c r="A437" s="2532"/>
      <c r="B437" s="2522"/>
      <c r="C437" s="2312"/>
      <c r="D437" s="2312"/>
      <c r="E437" s="2312"/>
      <c r="F437" s="2312"/>
      <c r="G437" s="2312"/>
      <c r="H437" s="2557"/>
      <c r="I437" s="2558"/>
      <c r="J437" s="2553"/>
      <c r="K437" s="2559"/>
      <c r="L437" s="1284"/>
      <c r="M437" s="1285"/>
      <c r="N437" s="1277" t="s">
        <v>205</v>
      </c>
      <c r="O437" s="2553"/>
      <c r="P437" s="2942"/>
      <c r="Q437" s="2553"/>
      <c r="R437" s="2554"/>
      <c r="S437" s="2554"/>
      <c r="T437" s="1278"/>
      <c r="U437" s="143"/>
      <c r="V437" s="134"/>
      <c r="W437" s="144"/>
      <c r="X437" s="149"/>
      <c r="Y437" s="132"/>
      <c r="Z437" s="135"/>
      <c r="AA437" s="149"/>
      <c r="AB437" s="132"/>
      <c r="AC437" s="135"/>
      <c r="AD437" s="149"/>
      <c r="AE437" s="132"/>
      <c r="AF437" s="135"/>
    </row>
    <row r="438" spans="1:32" ht="48" customHeight="1" x14ac:dyDescent="0.25">
      <c r="A438" s="2547">
        <v>46</v>
      </c>
      <c r="B438" s="2550" t="s">
        <v>61</v>
      </c>
      <c r="C438" s="2301" t="s">
        <v>64</v>
      </c>
      <c r="D438" s="2301" t="s">
        <v>70</v>
      </c>
      <c r="E438" s="2301" t="s">
        <v>87</v>
      </c>
      <c r="F438" s="2301" t="s">
        <v>56</v>
      </c>
      <c r="G438" s="2301" t="s">
        <v>121</v>
      </c>
      <c r="H438" s="2535" t="s">
        <v>118</v>
      </c>
      <c r="I438" s="2538" t="s">
        <v>766</v>
      </c>
      <c r="J438" s="2541" t="s">
        <v>767</v>
      </c>
      <c r="K438" s="2544" t="s">
        <v>734</v>
      </c>
      <c r="L438" s="378" t="s">
        <v>737</v>
      </c>
      <c r="M438" s="376" t="s">
        <v>738</v>
      </c>
      <c r="N438" s="377" t="s">
        <v>431</v>
      </c>
      <c r="O438" s="2526" t="s">
        <v>202</v>
      </c>
      <c r="P438" s="2939">
        <v>223261291.74000001</v>
      </c>
      <c r="Q438" s="2526" t="s">
        <v>265</v>
      </c>
      <c r="R438" s="2529">
        <v>1</v>
      </c>
      <c r="S438" s="2529">
        <v>0.65</v>
      </c>
      <c r="T438" s="378" t="s">
        <v>726</v>
      </c>
      <c r="U438" s="94"/>
      <c r="V438" s="361"/>
      <c r="W438" s="379"/>
      <c r="X438" s="380"/>
      <c r="Y438" s="361"/>
      <c r="Z438" s="118"/>
      <c r="AA438" s="411"/>
      <c r="AB438" s="362"/>
      <c r="AC438" s="412"/>
      <c r="AD438" s="152"/>
      <c r="AE438" s="108"/>
      <c r="AF438" s="109"/>
    </row>
    <row r="439" spans="1:32" ht="31.5" x14ac:dyDescent="0.25">
      <c r="A439" s="2548"/>
      <c r="B439" s="2551"/>
      <c r="C439" s="2302"/>
      <c r="D439" s="2302"/>
      <c r="E439" s="2302"/>
      <c r="F439" s="2302"/>
      <c r="G439" s="2302"/>
      <c r="H439" s="2536"/>
      <c r="I439" s="2539"/>
      <c r="J439" s="2542"/>
      <c r="K439" s="2545"/>
      <c r="L439" s="418" t="s">
        <v>764</v>
      </c>
      <c r="M439" s="382" t="s">
        <v>728</v>
      </c>
      <c r="N439" s="383" t="s">
        <v>218</v>
      </c>
      <c r="O439" s="2527"/>
      <c r="P439" s="2940"/>
      <c r="Q439" s="2527"/>
      <c r="R439" s="2530"/>
      <c r="S439" s="2530"/>
      <c r="T439" s="384" t="s">
        <v>731</v>
      </c>
      <c r="U439" s="112"/>
      <c r="V439" s="116"/>
      <c r="W439" s="121"/>
      <c r="X439" s="112"/>
      <c r="Y439" s="367"/>
      <c r="Z439" s="121"/>
      <c r="AA439" s="147"/>
      <c r="AB439" s="102"/>
      <c r="AC439" s="388"/>
      <c r="AD439" s="147"/>
      <c r="AE439" s="102"/>
      <c r="AF439" s="113"/>
    </row>
    <row r="440" spans="1:32" ht="15.75" x14ac:dyDescent="0.25">
      <c r="A440" s="2548"/>
      <c r="B440" s="2551"/>
      <c r="C440" s="2302"/>
      <c r="D440" s="2302"/>
      <c r="E440" s="2302"/>
      <c r="F440" s="2302"/>
      <c r="G440" s="2302"/>
      <c r="H440" s="2536"/>
      <c r="I440" s="2539"/>
      <c r="J440" s="2542"/>
      <c r="K440" s="2545"/>
      <c r="L440" s="418" t="s">
        <v>765</v>
      </c>
      <c r="M440" s="382" t="s">
        <v>206</v>
      </c>
      <c r="N440" s="383" t="s">
        <v>212</v>
      </c>
      <c r="O440" s="2527"/>
      <c r="P440" s="2940"/>
      <c r="Q440" s="2527"/>
      <c r="R440" s="2530"/>
      <c r="S440" s="2530"/>
      <c r="T440" s="384" t="s">
        <v>733</v>
      </c>
      <c r="U440" s="112"/>
      <c r="V440" s="116"/>
      <c r="W440" s="121"/>
      <c r="X440" s="112"/>
      <c r="Y440" s="367"/>
      <c r="Z440" s="121"/>
      <c r="AA440" s="387"/>
      <c r="AB440" s="368"/>
      <c r="AC440" s="388"/>
      <c r="AD440" s="387"/>
      <c r="AE440" s="102"/>
      <c r="AF440" s="113"/>
    </row>
    <row r="441" spans="1:32" ht="31.5" x14ac:dyDescent="0.25">
      <c r="A441" s="2548"/>
      <c r="B441" s="2551"/>
      <c r="C441" s="2302"/>
      <c r="D441" s="2302"/>
      <c r="E441" s="2302"/>
      <c r="F441" s="2302"/>
      <c r="G441" s="2302"/>
      <c r="H441" s="2536"/>
      <c r="I441" s="2539"/>
      <c r="J441" s="2542"/>
      <c r="K441" s="2545"/>
      <c r="L441" s="418"/>
      <c r="M441" s="390" t="s">
        <v>742</v>
      </c>
      <c r="N441" s="383" t="s">
        <v>443</v>
      </c>
      <c r="O441" s="2527"/>
      <c r="P441" s="2940"/>
      <c r="Q441" s="2527"/>
      <c r="R441" s="2530"/>
      <c r="S441" s="2530"/>
      <c r="T441" s="384" t="s">
        <v>743</v>
      </c>
      <c r="U441" s="112"/>
      <c r="V441" s="116"/>
      <c r="W441" s="121"/>
      <c r="X441" s="112"/>
      <c r="Y441" s="116"/>
      <c r="Z441" s="121"/>
      <c r="AA441" s="147"/>
      <c r="AB441" s="102"/>
      <c r="AC441" s="113"/>
      <c r="AD441" s="147"/>
      <c r="AE441" s="102"/>
      <c r="AF441" s="113"/>
    </row>
    <row r="442" spans="1:32" ht="31.5" x14ac:dyDescent="0.25">
      <c r="A442" s="2548"/>
      <c r="B442" s="2551"/>
      <c r="C442" s="2302"/>
      <c r="D442" s="2302"/>
      <c r="E442" s="2302"/>
      <c r="F442" s="2302"/>
      <c r="G442" s="2302"/>
      <c r="H442" s="2536"/>
      <c r="I442" s="2539"/>
      <c r="J442" s="2542"/>
      <c r="K442" s="2545"/>
      <c r="L442" s="418"/>
      <c r="M442" s="415"/>
      <c r="N442" s="383" t="s">
        <v>241</v>
      </c>
      <c r="O442" s="2527"/>
      <c r="P442" s="2940"/>
      <c r="Q442" s="2527"/>
      <c r="R442" s="2530"/>
      <c r="S442" s="2530"/>
      <c r="T442" s="384" t="s">
        <v>745</v>
      </c>
      <c r="U442" s="112"/>
      <c r="V442" s="116"/>
      <c r="W442" s="121"/>
      <c r="X442" s="112"/>
      <c r="Y442" s="116"/>
      <c r="Z442" s="121"/>
      <c r="AA442" s="147"/>
      <c r="AB442" s="102"/>
      <c r="AC442" s="113"/>
      <c r="AD442" s="147"/>
      <c r="AE442" s="102"/>
      <c r="AF442" s="113"/>
    </row>
    <row r="443" spans="1:32" ht="16.5" customHeight="1" thickBot="1" x14ac:dyDescent="0.3">
      <c r="A443" s="2549"/>
      <c r="B443" s="2552"/>
      <c r="C443" s="2303"/>
      <c r="D443" s="2303"/>
      <c r="E443" s="2303"/>
      <c r="F443" s="2303"/>
      <c r="G443" s="2303"/>
      <c r="H443" s="2537"/>
      <c r="I443" s="2540"/>
      <c r="J443" s="2543"/>
      <c r="K443" s="2546"/>
      <c r="L443" s="421"/>
      <c r="M443" s="417"/>
      <c r="N443" s="395" t="s">
        <v>205</v>
      </c>
      <c r="O443" s="2528"/>
      <c r="P443" s="2940"/>
      <c r="Q443" s="2528"/>
      <c r="R443" s="2531"/>
      <c r="S443" s="2531"/>
      <c r="T443" s="396"/>
      <c r="U443" s="105"/>
      <c r="V443" s="106"/>
      <c r="W443" s="124"/>
      <c r="X443" s="105"/>
      <c r="Y443" s="106"/>
      <c r="Z443" s="124"/>
      <c r="AA443" s="155"/>
      <c r="AB443" s="103"/>
      <c r="AC443" s="123"/>
      <c r="AD443" s="155"/>
      <c r="AE443" s="103"/>
      <c r="AF443" s="123"/>
    </row>
    <row r="444" spans="1:32" ht="31.5" customHeight="1" x14ac:dyDescent="0.25">
      <c r="A444" s="2532">
        <v>47</v>
      </c>
      <c r="B444" s="2533" t="s">
        <v>61</v>
      </c>
      <c r="C444" s="2534" t="s">
        <v>64</v>
      </c>
      <c r="D444" s="2534" t="s">
        <v>70</v>
      </c>
      <c r="E444" s="2534" t="s">
        <v>87</v>
      </c>
      <c r="F444" s="2534" t="s">
        <v>56</v>
      </c>
      <c r="G444" s="2534" t="s">
        <v>121</v>
      </c>
      <c r="H444" s="2555" t="s">
        <v>118</v>
      </c>
      <c r="I444" s="2558" t="s">
        <v>768</v>
      </c>
      <c r="J444" s="2553" t="s">
        <v>769</v>
      </c>
      <c r="K444" s="2559" t="s">
        <v>734</v>
      </c>
      <c r="L444" s="1279" t="s">
        <v>737</v>
      </c>
      <c r="M444" s="1267" t="s">
        <v>738</v>
      </c>
      <c r="N444" s="1268" t="s">
        <v>431</v>
      </c>
      <c r="O444" s="2553" t="s">
        <v>202</v>
      </c>
      <c r="P444" s="2941">
        <v>242114193.08000001</v>
      </c>
      <c r="Q444" s="2553" t="s">
        <v>265</v>
      </c>
      <c r="R444" s="2554">
        <v>1</v>
      </c>
      <c r="S444" s="2554">
        <v>0.8</v>
      </c>
      <c r="T444" s="1269" t="s">
        <v>726</v>
      </c>
      <c r="U444" s="419"/>
      <c r="V444" s="373"/>
      <c r="W444" s="399"/>
      <c r="X444" s="397"/>
      <c r="Y444" s="373"/>
      <c r="Z444" s="401"/>
      <c r="AA444" s="402"/>
      <c r="AB444" s="372"/>
      <c r="AC444" s="405"/>
      <c r="AD444" s="157"/>
      <c r="AE444" s="110"/>
      <c r="AF444" s="111"/>
    </row>
    <row r="445" spans="1:32" ht="31.5" x14ac:dyDescent="0.25">
      <c r="A445" s="2532"/>
      <c r="B445" s="2521"/>
      <c r="C445" s="2244"/>
      <c r="D445" s="2244"/>
      <c r="E445" s="2244"/>
      <c r="F445" s="2244"/>
      <c r="G445" s="2244"/>
      <c r="H445" s="2556"/>
      <c r="I445" s="2558"/>
      <c r="J445" s="2553"/>
      <c r="K445" s="2559"/>
      <c r="L445" s="1269" t="s">
        <v>764</v>
      </c>
      <c r="M445" s="1271" t="s">
        <v>728</v>
      </c>
      <c r="N445" s="1272" t="s">
        <v>218</v>
      </c>
      <c r="O445" s="2553"/>
      <c r="P445" s="2942"/>
      <c r="Q445" s="2553"/>
      <c r="R445" s="2554"/>
      <c r="S445" s="2554"/>
      <c r="T445" s="1273" t="s">
        <v>731</v>
      </c>
      <c r="U445" s="112"/>
      <c r="V445" s="116"/>
      <c r="W445" s="121"/>
      <c r="X445" s="112"/>
      <c r="Y445" s="367"/>
      <c r="Z445" s="121"/>
      <c r="AA445" s="147"/>
      <c r="AB445" s="102"/>
      <c r="AC445" s="388"/>
      <c r="AD445" s="147"/>
      <c r="AE445" s="102"/>
      <c r="AF445" s="113"/>
    </row>
    <row r="446" spans="1:32" ht="30" customHeight="1" x14ac:dyDescent="0.25">
      <c r="A446" s="2532"/>
      <c r="B446" s="2521"/>
      <c r="C446" s="2244"/>
      <c r="D446" s="2244"/>
      <c r="E446" s="2244"/>
      <c r="F446" s="2244"/>
      <c r="G446" s="2244"/>
      <c r="H446" s="2556"/>
      <c r="I446" s="2558"/>
      <c r="J446" s="2553"/>
      <c r="K446" s="2559"/>
      <c r="L446" s="1269" t="s">
        <v>765</v>
      </c>
      <c r="M446" s="1271" t="s">
        <v>206</v>
      </c>
      <c r="N446" s="1272" t="s">
        <v>212</v>
      </c>
      <c r="O446" s="2553"/>
      <c r="P446" s="2942"/>
      <c r="Q446" s="2553"/>
      <c r="R446" s="2554"/>
      <c r="S446" s="2554"/>
      <c r="T446" s="1273" t="s">
        <v>733</v>
      </c>
      <c r="U446" s="112"/>
      <c r="V446" s="116"/>
      <c r="W446" s="121"/>
      <c r="X446" s="112"/>
      <c r="Y446" s="367"/>
      <c r="Z446" s="121"/>
      <c r="AA446" s="387"/>
      <c r="AB446" s="368"/>
      <c r="AC446" s="388"/>
      <c r="AD446" s="387"/>
      <c r="AE446" s="102"/>
      <c r="AF446" s="113"/>
    </row>
    <row r="447" spans="1:32" ht="31.5" x14ac:dyDescent="0.25">
      <c r="A447" s="2532"/>
      <c r="B447" s="2521"/>
      <c r="C447" s="2244"/>
      <c r="D447" s="2244"/>
      <c r="E447" s="2244"/>
      <c r="F447" s="2244"/>
      <c r="G447" s="2244"/>
      <c r="H447" s="2556"/>
      <c r="I447" s="2558"/>
      <c r="J447" s="2553"/>
      <c r="K447" s="2559"/>
      <c r="L447" s="1269"/>
      <c r="M447" s="1274" t="s">
        <v>742</v>
      </c>
      <c r="N447" s="1272" t="s">
        <v>443</v>
      </c>
      <c r="O447" s="2553"/>
      <c r="P447" s="2942"/>
      <c r="Q447" s="2553"/>
      <c r="R447" s="2554"/>
      <c r="S447" s="2554"/>
      <c r="T447" s="1273" t="s">
        <v>743</v>
      </c>
      <c r="U447" s="112"/>
      <c r="V447" s="116"/>
      <c r="W447" s="121"/>
      <c r="X447" s="112"/>
      <c r="Y447" s="116"/>
      <c r="Z447" s="121"/>
      <c r="AA447" s="147"/>
      <c r="AB447" s="102"/>
      <c r="AC447" s="113"/>
      <c r="AD447" s="147"/>
      <c r="AE447" s="102"/>
      <c r="AF447" s="113"/>
    </row>
    <row r="448" spans="1:32" ht="31.5" x14ac:dyDescent="0.25">
      <c r="A448" s="2532"/>
      <c r="B448" s="2521"/>
      <c r="C448" s="2244"/>
      <c r="D448" s="2244"/>
      <c r="E448" s="2244"/>
      <c r="F448" s="2244"/>
      <c r="G448" s="2244"/>
      <c r="H448" s="2556"/>
      <c r="I448" s="2558"/>
      <c r="J448" s="2553"/>
      <c r="K448" s="2559"/>
      <c r="L448" s="1270"/>
      <c r="M448" s="1286"/>
      <c r="N448" s="1272" t="s">
        <v>241</v>
      </c>
      <c r="O448" s="2553"/>
      <c r="P448" s="2942"/>
      <c r="Q448" s="2553"/>
      <c r="R448" s="2554"/>
      <c r="S448" s="2554"/>
      <c r="T448" s="1273" t="s">
        <v>745</v>
      </c>
      <c r="U448" s="112"/>
      <c r="V448" s="116"/>
      <c r="W448" s="121"/>
      <c r="X448" s="112"/>
      <c r="Y448" s="116"/>
      <c r="Z448" s="121"/>
      <c r="AA448" s="147"/>
      <c r="AB448" s="102"/>
      <c r="AC448" s="113"/>
      <c r="AD448" s="147"/>
      <c r="AE448" s="102"/>
      <c r="AF448" s="113"/>
    </row>
    <row r="449" spans="1:32" ht="39.75" customHeight="1" thickBot="1" x14ac:dyDescent="0.3">
      <c r="A449" s="2532"/>
      <c r="B449" s="2522"/>
      <c r="C449" s="2312"/>
      <c r="D449" s="2312"/>
      <c r="E449" s="2312"/>
      <c r="F449" s="2312"/>
      <c r="G449" s="2312"/>
      <c r="H449" s="2557"/>
      <c r="I449" s="2558"/>
      <c r="J449" s="2553"/>
      <c r="K449" s="2559"/>
      <c r="L449" s="1287"/>
      <c r="M449" s="1285"/>
      <c r="N449" s="1277" t="s">
        <v>205</v>
      </c>
      <c r="O449" s="2553"/>
      <c r="P449" s="2942"/>
      <c r="Q449" s="2553"/>
      <c r="R449" s="2554"/>
      <c r="S449" s="2554"/>
      <c r="T449" s="1278"/>
      <c r="U449" s="143"/>
      <c r="V449" s="134"/>
      <c r="W449" s="144"/>
      <c r="X449" s="143"/>
      <c r="Y449" s="134"/>
      <c r="Z449" s="144"/>
      <c r="AA449" s="149"/>
      <c r="AB449" s="132"/>
      <c r="AC449" s="135"/>
      <c r="AD449" s="149"/>
      <c r="AE449" s="132"/>
      <c r="AF449" s="135"/>
    </row>
    <row r="450" spans="1:32" ht="27" customHeight="1" x14ac:dyDescent="0.25">
      <c r="A450" s="2547">
        <v>48</v>
      </c>
      <c r="B450" s="2550" t="s">
        <v>61</v>
      </c>
      <c r="C450" s="2301" t="s">
        <v>64</v>
      </c>
      <c r="D450" s="2301" t="s">
        <v>70</v>
      </c>
      <c r="E450" s="2301" t="s">
        <v>87</v>
      </c>
      <c r="F450" s="2301" t="s">
        <v>56</v>
      </c>
      <c r="G450" s="2301" t="s">
        <v>121</v>
      </c>
      <c r="H450" s="2535" t="s">
        <v>118</v>
      </c>
      <c r="I450" s="2538" t="s">
        <v>770</v>
      </c>
      <c r="J450" s="2541" t="s">
        <v>771</v>
      </c>
      <c r="K450" s="2544" t="s">
        <v>734</v>
      </c>
      <c r="L450" s="378" t="s">
        <v>737</v>
      </c>
      <c r="M450" s="376" t="s">
        <v>738</v>
      </c>
      <c r="N450" s="377" t="s">
        <v>431</v>
      </c>
      <c r="O450" s="2526" t="s">
        <v>202</v>
      </c>
      <c r="P450" s="2939">
        <v>284399287.12544</v>
      </c>
      <c r="Q450" s="2526" t="s">
        <v>265</v>
      </c>
      <c r="R450" s="2529">
        <v>1</v>
      </c>
      <c r="S450" s="2529">
        <v>0.65</v>
      </c>
      <c r="T450" s="378" t="s">
        <v>726</v>
      </c>
      <c r="U450" s="94"/>
      <c r="V450" s="361"/>
      <c r="W450" s="379"/>
      <c r="X450" s="380"/>
      <c r="Y450" s="361"/>
      <c r="Z450" s="118"/>
      <c r="AA450" s="380"/>
      <c r="AB450" s="361"/>
      <c r="AC450" s="379"/>
      <c r="AD450" s="145"/>
      <c r="AE450" s="117"/>
      <c r="AF450" s="160"/>
    </row>
    <row r="451" spans="1:32" ht="31.5" x14ac:dyDescent="0.25">
      <c r="A451" s="2548"/>
      <c r="B451" s="2551"/>
      <c r="C451" s="2302"/>
      <c r="D451" s="2302"/>
      <c r="E451" s="2302"/>
      <c r="F451" s="2302"/>
      <c r="G451" s="2302"/>
      <c r="H451" s="2536"/>
      <c r="I451" s="2539"/>
      <c r="J451" s="2542"/>
      <c r="K451" s="2545"/>
      <c r="L451" s="418" t="s">
        <v>764</v>
      </c>
      <c r="M451" s="382" t="s">
        <v>728</v>
      </c>
      <c r="N451" s="383" t="s">
        <v>218</v>
      </c>
      <c r="O451" s="2527"/>
      <c r="P451" s="2940"/>
      <c r="Q451" s="2527"/>
      <c r="R451" s="2530"/>
      <c r="S451" s="2530"/>
      <c r="T451" s="384" t="s">
        <v>731</v>
      </c>
      <c r="U451" s="112"/>
      <c r="V451" s="116"/>
      <c r="W451" s="121"/>
      <c r="X451" s="112"/>
      <c r="Y451" s="367"/>
      <c r="Z451" s="121"/>
      <c r="AA451" s="112"/>
      <c r="AB451" s="116"/>
      <c r="AC451" s="391"/>
      <c r="AD451" s="112"/>
      <c r="AE451" s="120"/>
      <c r="AF451" s="164"/>
    </row>
    <row r="452" spans="1:32" ht="24" customHeight="1" x14ac:dyDescent="0.25">
      <c r="A452" s="2548"/>
      <c r="B452" s="2551"/>
      <c r="C452" s="2302"/>
      <c r="D452" s="2302"/>
      <c r="E452" s="2302"/>
      <c r="F452" s="2302"/>
      <c r="G452" s="2302"/>
      <c r="H452" s="2536"/>
      <c r="I452" s="2539"/>
      <c r="J452" s="2542"/>
      <c r="K452" s="2545"/>
      <c r="L452" s="418" t="s">
        <v>765</v>
      </c>
      <c r="M452" s="382" t="s">
        <v>206</v>
      </c>
      <c r="N452" s="383" t="s">
        <v>212</v>
      </c>
      <c r="O452" s="2527"/>
      <c r="P452" s="2940"/>
      <c r="Q452" s="2527"/>
      <c r="R452" s="2530"/>
      <c r="S452" s="2530"/>
      <c r="T452" s="384" t="s">
        <v>733</v>
      </c>
      <c r="U452" s="112"/>
      <c r="V452" s="116"/>
      <c r="W452" s="121"/>
      <c r="X452" s="112"/>
      <c r="Y452" s="367"/>
      <c r="Z452" s="121"/>
      <c r="AA452" s="389"/>
      <c r="AB452" s="367"/>
      <c r="AC452" s="391"/>
      <c r="AD452" s="389"/>
      <c r="AE452" s="120"/>
      <c r="AF452" s="164"/>
    </row>
    <row r="453" spans="1:32" ht="31.5" x14ac:dyDescent="0.25">
      <c r="A453" s="2548"/>
      <c r="B453" s="2551"/>
      <c r="C453" s="2302"/>
      <c r="D453" s="2302"/>
      <c r="E453" s="2302"/>
      <c r="F453" s="2302"/>
      <c r="G453" s="2302"/>
      <c r="H453" s="2536"/>
      <c r="I453" s="2539"/>
      <c r="J453" s="2542"/>
      <c r="K453" s="2545"/>
      <c r="L453" s="418"/>
      <c r="M453" s="390" t="s">
        <v>742</v>
      </c>
      <c r="N453" s="383" t="s">
        <v>443</v>
      </c>
      <c r="O453" s="2527"/>
      <c r="P453" s="2940"/>
      <c r="Q453" s="2527"/>
      <c r="R453" s="2530"/>
      <c r="S453" s="2530"/>
      <c r="T453" s="384" t="s">
        <v>743</v>
      </c>
      <c r="U453" s="112"/>
      <c r="V453" s="116"/>
      <c r="W453" s="121"/>
      <c r="X453" s="112"/>
      <c r="Y453" s="116"/>
      <c r="Z453" s="121"/>
      <c r="AA453" s="112"/>
      <c r="AB453" s="116"/>
      <c r="AC453" s="121"/>
      <c r="AD453" s="112"/>
      <c r="AE453" s="120"/>
      <c r="AF453" s="164"/>
    </row>
    <row r="454" spans="1:32" ht="31.5" x14ac:dyDescent="0.25">
      <c r="A454" s="2548"/>
      <c r="B454" s="2551"/>
      <c r="C454" s="2302"/>
      <c r="D454" s="2302"/>
      <c r="E454" s="2302"/>
      <c r="F454" s="2302"/>
      <c r="G454" s="2302"/>
      <c r="H454" s="2536"/>
      <c r="I454" s="2539"/>
      <c r="J454" s="2542"/>
      <c r="K454" s="2545"/>
      <c r="L454" s="381"/>
      <c r="M454" s="415"/>
      <c r="N454" s="383" t="s">
        <v>241</v>
      </c>
      <c r="O454" s="2527"/>
      <c r="P454" s="2940"/>
      <c r="Q454" s="2527"/>
      <c r="R454" s="2530"/>
      <c r="S454" s="2530"/>
      <c r="T454" s="384" t="s">
        <v>745</v>
      </c>
      <c r="U454" s="112"/>
      <c r="V454" s="116"/>
      <c r="W454" s="121"/>
      <c r="X454" s="112"/>
      <c r="Y454" s="116"/>
      <c r="Z454" s="121"/>
      <c r="AA454" s="112"/>
      <c r="AB454" s="116"/>
      <c r="AC454" s="121"/>
      <c r="AD454" s="112"/>
      <c r="AE454" s="120"/>
      <c r="AF454" s="164"/>
    </row>
    <row r="455" spans="1:32" ht="31.5" customHeight="1" thickBot="1" x14ac:dyDescent="0.3">
      <c r="A455" s="2549"/>
      <c r="B455" s="2552"/>
      <c r="C455" s="2303"/>
      <c r="D455" s="2303"/>
      <c r="E455" s="2303"/>
      <c r="F455" s="2303"/>
      <c r="G455" s="2303"/>
      <c r="H455" s="2537"/>
      <c r="I455" s="2540"/>
      <c r="J455" s="2543"/>
      <c r="K455" s="2546"/>
      <c r="L455" s="393"/>
      <c r="M455" s="417"/>
      <c r="N455" s="395" t="s">
        <v>205</v>
      </c>
      <c r="O455" s="2528"/>
      <c r="P455" s="2940"/>
      <c r="Q455" s="2528"/>
      <c r="R455" s="2531"/>
      <c r="S455" s="2531"/>
      <c r="T455" s="396"/>
      <c r="U455" s="105"/>
      <c r="V455" s="106"/>
      <c r="W455" s="124"/>
      <c r="X455" s="105"/>
      <c r="Y455" s="106"/>
      <c r="Z455" s="124"/>
      <c r="AA455" s="105"/>
      <c r="AB455" s="106"/>
      <c r="AC455" s="124"/>
      <c r="AD455" s="105"/>
      <c r="AE455" s="208"/>
      <c r="AF455" s="107"/>
    </row>
    <row r="456" spans="1:32" ht="23.25" customHeight="1" x14ac:dyDescent="0.25">
      <c r="A456" s="2532">
        <v>49</v>
      </c>
      <c r="B456" s="2533" t="s">
        <v>61</v>
      </c>
      <c r="C456" s="2534" t="s">
        <v>64</v>
      </c>
      <c r="D456" s="2534" t="s">
        <v>70</v>
      </c>
      <c r="E456" s="2534" t="s">
        <v>87</v>
      </c>
      <c r="F456" s="2534" t="s">
        <v>56</v>
      </c>
      <c r="G456" s="2534" t="s">
        <v>121</v>
      </c>
      <c r="H456" s="2555" t="s">
        <v>118</v>
      </c>
      <c r="I456" s="2558" t="s">
        <v>772</v>
      </c>
      <c r="J456" s="2553" t="s">
        <v>773</v>
      </c>
      <c r="K456" s="2559" t="s">
        <v>734</v>
      </c>
      <c r="L456" s="1266" t="s">
        <v>737</v>
      </c>
      <c r="M456" s="1267" t="s">
        <v>738</v>
      </c>
      <c r="N456" s="1268" t="s">
        <v>431</v>
      </c>
      <c r="O456" s="2553" t="s">
        <v>202</v>
      </c>
      <c r="P456" s="2941">
        <v>66886744.569639996</v>
      </c>
      <c r="Q456" s="2553" t="s">
        <v>265</v>
      </c>
      <c r="R456" s="2554">
        <v>1</v>
      </c>
      <c r="S456" s="2554">
        <v>0.45</v>
      </c>
      <c r="T456" s="1269" t="s">
        <v>726</v>
      </c>
      <c r="U456" s="419"/>
      <c r="V456" s="373"/>
      <c r="W456" s="399"/>
      <c r="X456" s="397"/>
      <c r="Y456" s="373"/>
      <c r="Z456" s="401"/>
      <c r="AA456" s="397"/>
      <c r="AB456" s="373"/>
      <c r="AC456" s="399"/>
      <c r="AD456" s="158"/>
      <c r="AE456" s="403"/>
      <c r="AF456" s="167"/>
    </row>
    <row r="457" spans="1:32" ht="31.5" x14ac:dyDescent="0.25">
      <c r="A457" s="2532"/>
      <c r="B457" s="2521"/>
      <c r="C457" s="2244"/>
      <c r="D457" s="2244"/>
      <c r="E457" s="2244"/>
      <c r="F457" s="2244"/>
      <c r="G457" s="2244"/>
      <c r="H457" s="2556"/>
      <c r="I457" s="2558"/>
      <c r="J457" s="2553"/>
      <c r="K457" s="2559"/>
      <c r="L457" s="1270" t="s">
        <v>739</v>
      </c>
      <c r="M457" s="1271" t="s">
        <v>728</v>
      </c>
      <c r="N457" s="1272" t="s">
        <v>218</v>
      </c>
      <c r="O457" s="2553"/>
      <c r="P457" s="2942"/>
      <c r="Q457" s="2553"/>
      <c r="R457" s="2554"/>
      <c r="S457" s="2554"/>
      <c r="T457" s="1273" t="s">
        <v>731</v>
      </c>
      <c r="U457" s="112"/>
      <c r="V457" s="116"/>
      <c r="W457" s="121"/>
      <c r="X457" s="112"/>
      <c r="Y457" s="367"/>
      <c r="Z457" s="121"/>
      <c r="AA457" s="112"/>
      <c r="AB457" s="116"/>
      <c r="AC457" s="391"/>
      <c r="AD457" s="112"/>
      <c r="AE457" s="120"/>
      <c r="AF457" s="164"/>
    </row>
    <row r="458" spans="1:32" ht="26.25" customHeight="1" x14ac:dyDescent="0.25">
      <c r="A458" s="2532"/>
      <c r="B458" s="2521"/>
      <c r="C458" s="2244"/>
      <c r="D458" s="2244"/>
      <c r="E458" s="2244"/>
      <c r="F458" s="2244"/>
      <c r="G458" s="2244"/>
      <c r="H458" s="2556"/>
      <c r="I458" s="2558"/>
      <c r="J458" s="2553"/>
      <c r="K458" s="2559"/>
      <c r="L458" s="1270" t="s">
        <v>740</v>
      </c>
      <c r="M458" s="1271" t="s">
        <v>206</v>
      </c>
      <c r="N458" s="1272" t="s">
        <v>212</v>
      </c>
      <c r="O458" s="2553"/>
      <c r="P458" s="2942"/>
      <c r="Q458" s="2553"/>
      <c r="R458" s="2554"/>
      <c r="S458" s="2554"/>
      <c r="T458" s="1273" t="s">
        <v>733</v>
      </c>
      <c r="U458" s="112"/>
      <c r="V458" s="116"/>
      <c r="W458" s="121"/>
      <c r="X458" s="112"/>
      <c r="Y458" s="367"/>
      <c r="Z458" s="121"/>
      <c r="AA458" s="389"/>
      <c r="AB458" s="367"/>
      <c r="AC458" s="391"/>
      <c r="AD458" s="389"/>
      <c r="AE458" s="120"/>
      <c r="AF458" s="164"/>
    </row>
    <row r="459" spans="1:32" ht="31.5" x14ac:dyDescent="0.25">
      <c r="A459" s="2532"/>
      <c r="B459" s="2521"/>
      <c r="C459" s="2244"/>
      <c r="D459" s="2244"/>
      <c r="E459" s="2244"/>
      <c r="F459" s="2244"/>
      <c r="G459" s="2244"/>
      <c r="H459" s="2556"/>
      <c r="I459" s="2558"/>
      <c r="J459" s="2553"/>
      <c r="K459" s="2559"/>
      <c r="L459" s="1270" t="s">
        <v>741</v>
      </c>
      <c r="M459" s="1274" t="s">
        <v>742</v>
      </c>
      <c r="N459" s="1272" t="s">
        <v>443</v>
      </c>
      <c r="O459" s="2553"/>
      <c r="P459" s="2942"/>
      <c r="Q459" s="2553"/>
      <c r="R459" s="2554"/>
      <c r="S459" s="2554"/>
      <c r="T459" s="1273" t="s">
        <v>743</v>
      </c>
      <c r="U459" s="112"/>
      <c r="V459" s="116"/>
      <c r="W459" s="121"/>
      <c r="X459" s="112"/>
      <c r="Y459" s="116"/>
      <c r="Z459" s="121"/>
      <c r="AA459" s="112"/>
      <c r="AB459" s="116"/>
      <c r="AC459" s="121"/>
      <c r="AD459" s="112"/>
      <c r="AE459" s="120"/>
      <c r="AF459" s="164"/>
    </row>
    <row r="460" spans="1:32" ht="31.5" x14ac:dyDescent="0.25">
      <c r="A460" s="2532"/>
      <c r="B460" s="2521"/>
      <c r="C460" s="2244"/>
      <c r="D460" s="2244"/>
      <c r="E460" s="2244"/>
      <c r="F460" s="2244"/>
      <c r="G460" s="2244"/>
      <c r="H460" s="2556"/>
      <c r="I460" s="2558"/>
      <c r="J460" s="2553"/>
      <c r="K460" s="2559"/>
      <c r="L460" s="1270" t="s">
        <v>744</v>
      </c>
      <c r="M460" s="1286"/>
      <c r="N460" s="1272" t="s">
        <v>241</v>
      </c>
      <c r="O460" s="2553"/>
      <c r="P460" s="2942"/>
      <c r="Q460" s="2553"/>
      <c r="R460" s="2554"/>
      <c r="S460" s="2554"/>
      <c r="T460" s="1273" t="s">
        <v>745</v>
      </c>
      <c r="U460" s="112"/>
      <c r="V460" s="116"/>
      <c r="W460" s="121"/>
      <c r="X460" s="112"/>
      <c r="Y460" s="116"/>
      <c r="Z460" s="121"/>
      <c r="AA460" s="112"/>
      <c r="AB460" s="116"/>
      <c r="AC460" s="121"/>
      <c r="AD460" s="112"/>
      <c r="AE460" s="120"/>
      <c r="AF460" s="164"/>
    </row>
    <row r="461" spans="1:32" ht="39.75" customHeight="1" thickBot="1" x14ac:dyDescent="0.3">
      <c r="A461" s="2532"/>
      <c r="B461" s="2522"/>
      <c r="C461" s="2312"/>
      <c r="D461" s="2312"/>
      <c r="E461" s="2312"/>
      <c r="F461" s="2312"/>
      <c r="G461" s="2312"/>
      <c r="H461" s="2557"/>
      <c r="I461" s="2558"/>
      <c r="J461" s="2553"/>
      <c r="K461" s="2559"/>
      <c r="L461" s="1275" t="s">
        <v>746</v>
      </c>
      <c r="M461" s="1285"/>
      <c r="N461" s="1277" t="s">
        <v>205</v>
      </c>
      <c r="O461" s="2553"/>
      <c r="P461" s="2942"/>
      <c r="Q461" s="2553"/>
      <c r="R461" s="2554"/>
      <c r="S461" s="2554"/>
      <c r="T461" s="1278"/>
      <c r="U461" s="143"/>
      <c r="V461" s="134"/>
      <c r="W461" s="144"/>
      <c r="X461" s="143"/>
      <c r="Y461" s="134"/>
      <c r="Z461" s="144"/>
      <c r="AA461" s="143"/>
      <c r="AB461" s="134"/>
      <c r="AC461" s="144"/>
      <c r="AD461" s="143"/>
      <c r="AE461" s="211"/>
      <c r="AF461" s="408"/>
    </row>
    <row r="462" spans="1:32" ht="27.75" customHeight="1" x14ac:dyDescent="0.25">
      <c r="A462" s="2547">
        <v>50</v>
      </c>
      <c r="B462" s="2550" t="s">
        <v>134</v>
      </c>
      <c r="C462" s="2301" t="s">
        <v>59</v>
      </c>
      <c r="D462" s="2301" t="s">
        <v>60</v>
      </c>
      <c r="E462" s="2301" t="s">
        <v>83</v>
      </c>
      <c r="F462" s="2301" t="s">
        <v>56</v>
      </c>
      <c r="G462" s="2301" t="s">
        <v>121</v>
      </c>
      <c r="H462" s="2535" t="s">
        <v>118</v>
      </c>
      <c r="I462" s="2538" t="s">
        <v>774</v>
      </c>
      <c r="J462" s="2541" t="s">
        <v>775</v>
      </c>
      <c r="K462" s="2544" t="s">
        <v>48</v>
      </c>
      <c r="L462" s="378" t="s">
        <v>737</v>
      </c>
      <c r="M462" s="376" t="s">
        <v>738</v>
      </c>
      <c r="N462" s="377" t="s">
        <v>431</v>
      </c>
      <c r="O462" s="2526" t="s">
        <v>373</v>
      </c>
      <c r="P462" s="2939">
        <v>144033462.52963999</v>
      </c>
      <c r="Q462" s="2526" t="s">
        <v>265</v>
      </c>
      <c r="R462" s="2529">
        <v>1</v>
      </c>
      <c r="S462" s="2529">
        <v>0.95</v>
      </c>
      <c r="T462" s="378" t="s">
        <v>726</v>
      </c>
      <c r="U462" s="94"/>
      <c r="V462" s="361"/>
      <c r="W462" s="412"/>
      <c r="X462" s="411"/>
      <c r="Y462" s="362"/>
      <c r="Z462" s="109"/>
      <c r="AA462" s="411"/>
      <c r="AB462" s="362"/>
      <c r="AC462" s="412"/>
      <c r="AD462" s="152"/>
      <c r="AE462" s="108"/>
      <c r="AF462" s="109"/>
    </row>
    <row r="463" spans="1:32" ht="31.5" x14ac:dyDescent="0.25">
      <c r="A463" s="2548"/>
      <c r="B463" s="2551"/>
      <c r="C463" s="2302"/>
      <c r="D463" s="2302"/>
      <c r="E463" s="2302"/>
      <c r="F463" s="2302"/>
      <c r="G463" s="2302"/>
      <c r="H463" s="2536"/>
      <c r="I463" s="2539"/>
      <c r="J463" s="2542"/>
      <c r="K463" s="2545"/>
      <c r="L463" s="418" t="s">
        <v>764</v>
      </c>
      <c r="M463" s="382" t="s">
        <v>728</v>
      </c>
      <c r="N463" s="383" t="s">
        <v>218</v>
      </c>
      <c r="O463" s="2527"/>
      <c r="P463" s="2940"/>
      <c r="Q463" s="2527"/>
      <c r="R463" s="2530"/>
      <c r="S463" s="2530"/>
      <c r="T463" s="384" t="s">
        <v>731</v>
      </c>
      <c r="U463" s="112"/>
      <c r="V463" s="116"/>
      <c r="W463" s="113"/>
      <c r="X463" s="147"/>
      <c r="Y463" s="368"/>
      <c r="Z463" s="113"/>
      <c r="AA463" s="147"/>
      <c r="AB463" s="102"/>
      <c r="AC463" s="388"/>
      <c r="AD463" s="147"/>
      <c r="AE463" s="102"/>
      <c r="AF463" s="113"/>
    </row>
    <row r="464" spans="1:32" ht="25.5" customHeight="1" x14ac:dyDescent="0.25">
      <c r="A464" s="2548"/>
      <c r="B464" s="2551"/>
      <c r="C464" s="2302"/>
      <c r="D464" s="2302"/>
      <c r="E464" s="2302"/>
      <c r="F464" s="2302"/>
      <c r="G464" s="2302"/>
      <c r="H464" s="2536"/>
      <c r="I464" s="2539"/>
      <c r="J464" s="2542"/>
      <c r="K464" s="2545"/>
      <c r="L464" s="418" t="s">
        <v>765</v>
      </c>
      <c r="M464" s="382" t="s">
        <v>206</v>
      </c>
      <c r="N464" s="383" t="s">
        <v>212</v>
      </c>
      <c r="O464" s="2527"/>
      <c r="P464" s="2940"/>
      <c r="Q464" s="2527"/>
      <c r="R464" s="2530"/>
      <c r="S464" s="2530"/>
      <c r="T464" s="384" t="s">
        <v>733</v>
      </c>
      <c r="U464" s="112"/>
      <c r="V464" s="116"/>
      <c r="W464" s="113"/>
      <c r="X464" s="147"/>
      <c r="Y464" s="368"/>
      <c r="Z464" s="113"/>
      <c r="AA464" s="387"/>
      <c r="AB464" s="368"/>
      <c r="AC464" s="388"/>
      <c r="AD464" s="387"/>
      <c r="AE464" s="102"/>
      <c r="AF464" s="113"/>
    </row>
    <row r="465" spans="1:32" ht="31.5" x14ac:dyDescent="0.25">
      <c r="A465" s="2548"/>
      <c r="B465" s="2551"/>
      <c r="C465" s="2302"/>
      <c r="D465" s="2302"/>
      <c r="E465" s="2302"/>
      <c r="F465" s="2302"/>
      <c r="G465" s="2302"/>
      <c r="H465" s="2536"/>
      <c r="I465" s="2539"/>
      <c r="J465" s="2542"/>
      <c r="K465" s="2545"/>
      <c r="L465" s="418"/>
      <c r="M465" s="390" t="s">
        <v>742</v>
      </c>
      <c r="N465" s="383" t="s">
        <v>443</v>
      </c>
      <c r="O465" s="2527"/>
      <c r="P465" s="2940"/>
      <c r="Q465" s="2527"/>
      <c r="R465" s="2530"/>
      <c r="S465" s="2530"/>
      <c r="T465" s="384" t="s">
        <v>743</v>
      </c>
      <c r="U465" s="112"/>
      <c r="V465" s="116"/>
      <c r="W465" s="113"/>
      <c r="X465" s="147"/>
      <c r="Y465" s="102"/>
      <c r="Z465" s="113"/>
      <c r="AA465" s="147"/>
      <c r="AB465" s="102"/>
      <c r="AC465" s="113"/>
      <c r="AD465" s="147"/>
      <c r="AE465" s="102"/>
      <c r="AF465" s="113"/>
    </row>
    <row r="466" spans="1:32" ht="31.5" x14ac:dyDescent="0.25">
      <c r="A466" s="2548"/>
      <c r="B466" s="2551"/>
      <c r="C466" s="2302"/>
      <c r="D466" s="2302"/>
      <c r="E466" s="2302"/>
      <c r="F466" s="2302"/>
      <c r="G466" s="2302"/>
      <c r="H466" s="2536"/>
      <c r="I466" s="2539"/>
      <c r="J466" s="2542"/>
      <c r="K466" s="2545"/>
      <c r="L466" s="381"/>
      <c r="M466" s="415"/>
      <c r="N466" s="383" t="s">
        <v>241</v>
      </c>
      <c r="O466" s="2527"/>
      <c r="P466" s="2940"/>
      <c r="Q466" s="2527"/>
      <c r="R466" s="2530"/>
      <c r="S466" s="2530"/>
      <c r="T466" s="384" t="s">
        <v>745</v>
      </c>
      <c r="U466" s="112"/>
      <c r="V466" s="116"/>
      <c r="W466" s="113"/>
      <c r="X466" s="147"/>
      <c r="Y466" s="102"/>
      <c r="Z466" s="113"/>
      <c r="AA466" s="147"/>
      <c r="AB466" s="102"/>
      <c r="AC466" s="113"/>
      <c r="AD466" s="147"/>
      <c r="AE466" s="102"/>
      <c r="AF466" s="113"/>
    </row>
    <row r="467" spans="1:32" ht="27.75" customHeight="1" thickBot="1" x14ac:dyDescent="0.3">
      <c r="A467" s="2549"/>
      <c r="B467" s="2552"/>
      <c r="C467" s="2303"/>
      <c r="D467" s="2303"/>
      <c r="E467" s="2303"/>
      <c r="F467" s="2303"/>
      <c r="G467" s="2303"/>
      <c r="H467" s="2537"/>
      <c r="I467" s="2540"/>
      <c r="J467" s="2543"/>
      <c r="K467" s="2546"/>
      <c r="L467" s="393"/>
      <c r="M467" s="417"/>
      <c r="N467" s="395" t="s">
        <v>205</v>
      </c>
      <c r="O467" s="2528"/>
      <c r="P467" s="2940"/>
      <c r="Q467" s="2528"/>
      <c r="R467" s="2531"/>
      <c r="S467" s="2531"/>
      <c r="T467" s="396"/>
      <c r="U467" s="105"/>
      <c r="V467" s="106"/>
      <c r="W467" s="123"/>
      <c r="X467" s="155"/>
      <c r="Y467" s="103"/>
      <c r="Z467" s="123"/>
      <c r="AA467" s="155"/>
      <c r="AB467" s="103"/>
      <c r="AC467" s="123"/>
      <c r="AD467" s="155"/>
      <c r="AE467" s="103"/>
      <c r="AF467" s="123"/>
    </row>
    <row r="468" spans="1:32" ht="30.75" customHeight="1" x14ac:dyDescent="0.25">
      <c r="A468" s="2532">
        <v>51</v>
      </c>
      <c r="B468" s="2533" t="s">
        <v>61</v>
      </c>
      <c r="C468" s="2534" t="s">
        <v>64</v>
      </c>
      <c r="D468" s="2534" t="s">
        <v>70</v>
      </c>
      <c r="E468" s="2534" t="s">
        <v>87</v>
      </c>
      <c r="F468" s="2534" t="s">
        <v>56</v>
      </c>
      <c r="G468" s="2534" t="s">
        <v>121</v>
      </c>
      <c r="H468" s="2555" t="s">
        <v>118</v>
      </c>
      <c r="I468" s="2558" t="s">
        <v>776</v>
      </c>
      <c r="J468" s="2553" t="s">
        <v>512</v>
      </c>
      <c r="K468" s="2559" t="s">
        <v>48</v>
      </c>
      <c r="L468" s="1266" t="s">
        <v>737</v>
      </c>
      <c r="M468" s="1267" t="s">
        <v>738</v>
      </c>
      <c r="N468" s="1268" t="s">
        <v>431</v>
      </c>
      <c r="O468" s="2553" t="s">
        <v>202</v>
      </c>
      <c r="P468" s="2941">
        <v>5430557.8700000001</v>
      </c>
      <c r="Q468" s="2553" t="s">
        <v>265</v>
      </c>
      <c r="R468" s="2554">
        <v>1</v>
      </c>
      <c r="S468" s="2554">
        <v>0.87</v>
      </c>
      <c r="T468" s="1279" t="s">
        <v>726</v>
      </c>
      <c r="U468" s="419"/>
      <c r="V468" s="372"/>
      <c r="W468" s="405"/>
      <c r="X468" s="402"/>
      <c r="Y468" s="372"/>
      <c r="Z468" s="111"/>
      <c r="AA468" s="402"/>
      <c r="AB468" s="372"/>
      <c r="AC468" s="405"/>
      <c r="AD468" s="157"/>
      <c r="AE468" s="110"/>
      <c r="AF468" s="111"/>
    </row>
    <row r="469" spans="1:32" ht="31.5" x14ac:dyDescent="0.25">
      <c r="A469" s="2532"/>
      <c r="B469" s="2521"/>
      <c r="C469" s="2244"/>
      <c r="D469" s="2244"/>
      <c r="E469" s="2244"/>
      <c r="F469" s="2244"/>
      <c r="G469" s="2244"/>
      <c r="H469" s="2556"/>
      <c r="I469" s="2558"/>
      <c r="J469" s="2553"/>
      <c r="K469" s="2559"/>
      <c r="L469" s="1270" t="s">
        <v>739</v>
      </c>
      <c r="M469" s="1271" t="s">
        <v>728</v>
      </c>
      <c r="N469" s="1272" t="s">
        <v>218</v>
      </c>
      <c r="O469" s="2553"/>
      <c r="P469" s="2942"/>
      <c r="Q469" s="2553"/>
      <c r="R469" s="2554"/>
      <c r="S469" s="2554"/>
      <c r="T469" s="1273" t="s">
        <v>731</v>
      </c>
      <c r="U469" s="112"/>
      <c r="V469" s="102"/>
      <c r="W469" s="113"/>
      <c r="X469" s="147"/>
      <c r="Y469" s="368"/>
      <c r="Z469" s="113"/>
      <c r="AA469" s="147"/>
      <c r="AB469" s="102"/>
      <c r="AC469" s="388"/>
      <c r="AD469" s="147"/>
      <c r="AE469" s="102"/>
      <c r="AF469" s="113"/>
    </row>
    <row r="470" spans="1:32" ht="30.75" customHeight="1" x14ac:dyDescent="0.25">
      <c r="A470" s="2532"/>
      <c r="B470" s="2521"/>
      <c r="C470" s="2244"/>
      <c r="D470" s="2244"/>
      <c r="E470" s="2244"/>
      <c r="F470" s="2244"/>
      <c r="G470" s="2244"/>
      <c r="H470" s="2556"/>
      <c r="I470" s="2558"/>
      <c r="J470" s="2553"/>
      <c r="K470" s="2559"/>
      <c r="L470" s="1270" t="s">
        <v>740</v>
      </c>
      <c r="M470" s="1271" t="s">
        <v>206</v>
      </c>
      <c r="N470" s="1272" t="s">
        <v>212</v>
      </c>
      <c r="O470" s="2553"/>
      <c r="P470" s="2942"/>
      <c r="Q470" s="2553"/>
      <c r="R470" s="2554"/>
      <c r="S470" s="2554"/>
      <c r="T470" s="1273" t="s">
        <v>733</v>
      </c>
      <c r="U470" s="112"/>
      <c r="V470" s="102"/>
      <c r="W470" s="113"/>
      <c r="X470" s="147"/>
      <c r="Y470" s="368"/>
      <c r="Z470" s="113"/>
      <c r="AA470" s="387"/>
      <c r="AB470" s="368"/>
      <c r="AC470" s="388"/>
      <c r="AD470" s="387"/>
      <c r="AE470" s="102"/>
      <c r="AF470" s="113"/>
    </row>
    <row r="471" spans="1:32" ht="31.5" x14ac:dyDescent="0.25">
      <c r="A471" s="2532"/>
      <c r="B471" s="2521"/>
      <c r="C471" s="2244"/>
      <c r="D471" s="2244"/>
      <c r="E471" s="2244"/>
      <c r="F471" s="2244"/>
      <c r="G471" s="2244"/>
      <c r="H471" s="2556"/>
      <c r="I471" s="2558"/>
      <c r="J471" s="2553"/>
      <c r="K471" s="2559"/>
      <c r="L471" s="1270" t="s">
        <v>741</v>
      </c>
      <c r="M471" s="1274" t="s">
        <v>742</v>
      </c>
      <c r="N471" s="1272" t="s">
        <v>443</v>
      </c>
      <c r="O471" s="2553"/>
      <c r="P471" s="2942"/>
      <c r="Q471" s="2553"/>
      <c r="R471" s="2554"/>
      <c r="S471" s="2554"/>
      <c r="T471" s="1273" t="s">
        <v>743</v>
      </c>
      <c r="U471" s="112"/>
      <c r="V471" s="102"/>
      <c r="W471" s="113"/>
      <c r="X471" s="147"/>
      <c r="Y471" s="102"/>
      <c r="Z471" s="113"/>
      <c r="AA471" s="147"/>
      <c r="AB471" s="102"/>
      <c r="AC471" s="113"/>
      <c r="AD471" s="147"/>
      <c r="AE471" s="102"/>
      <c r="AF471" s="113"/>
    </row>
    <row r="472" spans="1:32" ht="31.5" x14ac:dyDescent="0.25">
      <c r="A472" s="2532"/>
      <c r="B472" s="2521"/>
      <c r="C472" s="2244"/>
      <c r="D472" s="2244"/>
      <c r="E472" s="2244"/>
      <c r="F472" s="2244"/>
      <c r="G472" s="2244"/>
      <c r="H472" s="2556"/>
      <c r="I472" s="2558"/>
      <c r="J472" s="2553"/>
      <c r="K472" s="2559"/>
      <c r="L472" s="1270" t="s">
        <v>744</v>
      </c>
      <c r="M472" s="1286"/>
      <c r="N472" s="1272" t="s">
        <v>241</v>
      </c>
      <c r="O472" s="2553"/>
      <c r="P472" s="2942"/>
      <c r="Q472" s="2553"/>
      <c r="R472" s="2554"/>
      <c r="S472" s="2554"/>
      <c r="T472" s="1273" t="s">
        <v>745</v>
      </c>
      <c r="U472" s="112"/>
      <c r="V472" s="102"/>
      <c r="W472" s="113"/>
      <c r="X472" s="147"/>
      <c r="Y472" s="102"/>
      <c r="Z472" s="113"/>
      <c r="AA472" s="147"/>
      <c r="AB472" s="102"/>
      <c r="AC472" s="113"/>
      <c r="AD472" s="147"/>
      <c r="AE472" s="102"/>
      <c r="AF472" s="113"/>
    </row>
    <row r="473" spans="1:32" ht="31.5" customHeight="1" thickBot="1" x14ac:dyDescent="0.3">
      <c r="A473" s="2532"/>
      <c r="B473" s="2522"/>
      <c r="C473" s="2312"/>
      <c r="D473" s="2312"/>
      <c r="E473" s="2312"/>
      <c r="F473" s="2312"/>
      <c r="G473" s="2312"/>
      <c r="H473" s="2557"/>
      <c r="I473" s="2558"/>
      <c r="J473" s="2553"/>
      <c r="K473" s="2559"/>
      <c r="L473" s="1275" t="s">
        <v>746</v>
      </c>
      <c r="M473" s="1285"/>
      <c r="N473" s="1277" t="s">
        <v>205</v>
      </c>
      <c r="O473" s="2553"/>
      <c r="P473" s="2942"/>
      <c r="Q473" s="2553"/>
      <c r="R473" s="2554"/>
      <c r="S473" s="2554"/>
      <c r="T473" s="1278"/>
      <c r="U473" s="143"/>
      <c r="V473" s="132"/>
      <c r="W473" s="135"/>
      <c r="X473" s="149"/>
      <c r="Y473" s="132"/>
      <c r="Z473" s="135"/>
      <c r="AA473" s="149"/>
      <c r="AB473" s="132"/>
      <c r="AC473" s="135"/>
      <c r="AD473" s="149"/>
      <c r="AE473" s="132"/>
      <c r="AF473" s="135"/>
    </row>
    <row r="474" spans="1:32" ht="30.75" customHeight="1" x14ac:dyDescent="0.25">
      <c r="A474" s="2547">
        <v>52</v>
      </c>
      <c r="B474" s="2550" t="s">
        <v>61</v>
      </c>
      <c r="C474" s="2301" t="s">
        <v>64</v>
      </c>
      <c r="D474" s="2301" t="s">
        <v>70</v>
      </c>
      <c r="E474" s="2301" t="s">
        <v>87</v>
      </c>
      <c r="F474" s="2301" t="s">
        <v>56</v>
      </c>
      <c r="G474" s="2301" t="s">
        <v>121</v>
      </c>
      <c r="H474" s="2535" t="s">
        <v>118</v>
      </c>
      <c r="I474" s="2538" t="s">
        <v>777</v>
      </c>
      <c r="J474" s="2541" t="s">
        <v>514</v>
      </c>
      <c r="K474" s="2544" t="s">
        <v>48</v>
      </c>
      <c r="L474" s="375" t="s">
        <v>737</v>
      </c>
      <c r="M474" s="376" t="s">
        <v>738</v>
      </c>
      <c r="N474" s="377" t="s">
        <v>431</v>
      </c>
      <c r="O474" s="2526" t="s">
        <v>202</v>
      </c>
      <c r="P474" s="2939">
        <v>7351275.5899999999</v>
      </c>
      <c r="Q474" s="2526" t="s">
        <v>265</v>
      </c>
      <c r="R474" s="2529">
        <v>1</v>
      </c>
      <c r="S474" s="2529">
        <v>0.65</v>
      </c>
      <c r="T474" s="378" t="s">
        <v>726</v>
      </c>
      <c r="U474" s="94"/>
      <c r="V474" s="362"/>
      <c r="W474" s="412"/>
      <c r="X474" s="411"/>
      <c r="Y474" s="362"/>
      <c r="Z474" s="109"/>
      <c r="AA474" s="411"/>
      <c r="AB474" s="362"/>
      <c r="AC474" s="412"/>
      <c r="AD474" s="152"/>
      <c r="AE474" s="108"/>
      <c r="AF474" s="109"/>
    </row>
    <row r="475" spans="1:32" ht="31.5" x14ac:dyDescent="0.25">
      <c r="A475" s="2548"/>
      <c r="B475" s="2551"/>
      <c r="C475" s="2302"/>
      <c r="D475" s="2302"/>
      <c r="E475" s="2302"/>
      <c r="F475" s="2302"/>
      <c r="G475" s="2302"/>
      <c r="H475" s="2536"/>
      <c r="I475" s="2539"/>
      <c r="J475" s="2542"/>
      <c r="K475" s="2545"/>
      <c r="L475" s="381" t="s">
        <v>739</v>
      </c>
      <c r="M475" s="382" t="s">
        <v>728</v>
      </c>
      <c r="N475" s="383" t="s">
        <v>218</v>
      </c>
      <c r="O475" s="2527"/>
      <c r="P475" s="2940"/>
      <c r="Q475" s="2527"/>
      <c r="R475" s="2530"/>
      <c r="S475" s="2530"/>
      <c r="T475" s="384" t="s">
        <v>731</v>
      </c>
      <c r="U475" s="112"/>
      <c r="V475" s="102"/>
      <c r="W475" s="113"/>
      <c r="X475" s="147"/>
      <c r="Y475" s="368"/>
      <c r="Z475" s="113"/>
      <c r="AA475" s="147"/>
      <c r="AB475" s="102"/>
      <c r="AC475" s="388"/>
      <c r="AD475" s="147"/>
      <c r="AE475" s="102"/>
      <c r="AF475" s="113"/>
    </row>
    <row r="476" spans="1:32" ht="30.75" customHeight="1" x14ac:dyDescent="0.25">
      <c r="A476" s="2548"/>
      <c r="B476" s="2551"/>
      <c r="C476" s="2302"/>
      <c r="D476" s="2302"/>
      <c r="E476" s="2302"/>
      <c r="F476" s="2302"/>
      <c r="G476" s="2302"/>
      <c r="H476" s="2536"/>
      <c r="I476" s="2539"/>
      <c r="J476" s="2542"/>
      <c r="K476" s="2545"/>
      <c r="L476" s="381" t="s">
        <v>740</v>
      </c>
      <c r="M476" s="382" t="s">
        <v>206</v>
      </c>
      <c r="N476" s="383" t="s">
        <v>212</v>
      </c>
      <c r="O476" s="2527"/>
      <c r="P476" s="2940"/>
      <c r="Q476" s="2527"/>
      <c r="R476" s="2530"/>
      <c r="S476" s="2530"/>
      <c r="T476" s="384" t="s">
        <v>733</v>
      </c>
      <c r="U476" s="112"/>
      <c r="V476" s="102"/>
      <c r="W476" s="113"/>
      <c r="X476" s="147"/>
      <c r="Y476" s="368"/>
      <c r="Z476" s="113"/>
      <c r="AA476" s="387"/>
      <c r="AB476" s="368"/>
      <c r="AC476" s="388"/>
      <c r="AD476" s="387"/>
      <c r="AE476" s="102"/>
      <c r="AF476" s="113"/>
    </row>
    <row r="477" spans="1:32" ht="31.5" x14ac:dyDescent="0.25">
      <c r="A477" s="2548"/>
      <c r="B477" s="2551"/>
      <c r="C477" s="2302"/>
      <c r="D477" s="2302"/>
      <c r="E477" s="2302"/>
      <c r="F477" s="2302"/>
      <c r="G477" s="2302"/>
      <c r="H477" s="2536"/>
      <c r="I477" s="2539"/>
      <c r="J477" s="2542"/>
      <c r="K477" s="2545"/>
      <c r="L477" s="381" t="s">
        <v>741</v>
      </c>
      <c r="M477" s="390" t="s">
        <v>742</v>
      </c>
      <c r="N477" s="383" t="s">
        <v>443</v>
      </c>
      <c r="O477" s="2527"/>
      <c r="P477" s="2940"/>
      <c r="Q477" s="2527"/>
      <c r="R477" s="2530"/>
      <c r="S477" s="2530"/>
      <c r="T477" s="384" t="s">
        <v>743</v>
      </c>
      <c r="U477" s="112"/>
      <c r="V477" s="102"/>
      <c r="W477" s="113"/>
      <c r="X477" s="147"/>
      <c r="Y477" s="102"/>
      <c r="Z477" s="113"/>
      <c r="AA477" s="147"/>
      <c r="AB477" s="102"/>
      <c r="AC477" s="113"/>
      <c r="AD477" s="147"/>
      <c r="AE477" s="102"/>
      <c r="AF477" s="113"/>
    </row>
    <row r="478" spans="1:32" ht="31.5" x14ac:dyDescent="0.25">
      <c r="A478" s="2548"/>
      <c r="B478" s="2551"/>
      <c r="C478" s="2302"/>
      <c r="D478" s="2302"/>
      <c r="E478" s="2302"/>
      <c r="F478" s="2302"/>
      <c r="G478" s="2302"/>
      <c r="H478" s="2536"/>
      <c r="I478" s="2539"/>
      <c r="J478" s="2542"/>
      <c r="K478" s="2545"/>
      <c r="L478" s="381" t="s">
        <v>744</v>
      </c>
      <c r="M478" s="415"/>
      <c r="N478" s="383" t="s">
        <v>241</v>
      </c>
      <c r="O478" s="2527"/>
      <c r="P478" s="2940"/>
      <c r="Q478" s="2527"/>
      <c r="R478" s="2530"/>
      <c r="S478" s="2530"/>
      <c r="T478" s="384" t="s">
        <v>745</v>
      </c>
      <c r="U478" s="112"/>
      <c r="V478" s="102"/>
      <c r="W478" s="113"/>
      <c r="X478" s="147"/>
      <c r="Y478" s="102"/>
      <c r="Z478" s="113"/>
      <c r="AA478" s="147"/>
      <c r="AB478" s="102"/>
      <c r="AC478" s="113"/>
      <c r="AD478" s="147"/>
      <c r="AE478" s="102"/>
      <c r="AF478" s="113"/>
    </row>
    <row r="479" spans="1:32" ht="33" customHeight="1" thickBot="1" x14ac:dyDescent="0.3">
      <c r="A479" s="2549"/>
      <c r="B479" s="2552"/>
      <c r="C479" s="2303"/>
      <c r="D479" s="2303"/>
      <c r="E479" s="2303"/>
      <c r="F479" s="2303"/>
      <c r="G479" s="2303"/>
      <c r="H479" s="2537"/>
      <c r="I479" s="2540"/>
      <c r="J479" s="2543"/>
      <c r="K479" s="2546"/>
      <c r="L479" s="393" t="s">
        <v>746</v>
      </c>
      <c r="M479" s="417"/>
      <c r="N479" s="395" t="s">
        <v>205</v>
      </c>
      <c r="O479" s="2528"/>
      <c r="P479" s="2940"/>
      <c r="Q479" s="2528"/>
      <c r="R479" s="2531"/>
      <c r="S479" s="2531"/>
      <c r="T479" s="396"/>
      <c r="U479" s="105"/>
      <c r="V479" s="103"/>
      <c r="W479" s="123"/>
      <c r="X479" s="155"/>
      <c r="Y479" s="103"/>
      <c r="Z479" s="123"/>
      <c r="AA479" s="155"/>
      <c r="AB479" s="103"/>
      <c r="AC479" s="123"/>
      <c r="AD479" s="155"/>
      <c r="AE479" s="103"/>
      <c r="AF479" s="123"/>
    </row>
    <row r="480" spans="1:32" ht="162.75" customHeight="1" x14ac:dyDescent="0.25">
      <c r="A480" s="2532">
        <v>53</v>
      </c>
      <c r="B480" s="2533" t="s">
        <v>61</v>
      </c>
      <c r="C480" s="2534" t="s">
        <v>64</v>
      </c>
      <c r="D480" s="2534" t="s">
        <v>70</v>
      </c>
      <c r="E480" s="2534" t="s">
        <v>87</v>
      </c>
      <c r="F480" s="2534" t="s">
        <v>56</v>
      </c>
      <c r="G480" s="2534" t="s">
        <v>121</v>
      </c>
      <c r="H480" s="2555" t="s">
        <v>118</v>
      </c>
      <c r="I480" s="2558" t="s">
        <v>778</v>
      </c>
      <c r="J480" s="2553" t="s">
        <v>779</v>
      </c>
      <c r="K480" s="2559" t="s">
        <v>734</v>
      </c>
      <c r="L480" s="1266" t="s">
        <v>737</v>
      </c>
      <c r="M480" s="1267" t="s">
        <v>738</v>
      </c>
      <c r="N480" s="1268" t="s">
        <v>431</v>
      </c>
      <c r="O480" s="2565" t="s">
        <v>202</v>
      </c>
      <c r="P480" s="2941">
        <v>440830528.99136001</v>
      </c>
      <c r="Q480" s="2553" t="s">
        <v>265</v>
      </c>
      <c r="R480" s="2554">
        <v>1</v>
      </c>
      <c r="S480" s="2554">
        <v>0.9</v>
      </c>
      <c r="T480" s="378" t="s">
        <v>726</v>
      </c>
      <c r="U480" s="419"/>
      <c r="V480" s="373"/>
      <c r="W480" s="399"/>
      <c r="X480" s="397"/>
      <c r="Y480" s="373"/>
      <c r="Z480" s="401"/>
      <c r="AA480" s="402"/>
      <c r="AB480" s="372"/>
      <c r="AC480" s="405"/>
      <c r="AD480" s="157"/>
      <c r="AE480" s="110"/>
      <c r="AF480" s="111"/>
    </row>
    <row r="481" spans="1:32" ht="188.25" customHeight="1" x14ac:dyDescent="0.25">
      <c r="A481" s="2532"/>
      <c r="B481" s="2521"/>
      <c r="C481" s="2244"/>
      <c r="D481" s="2244"/>
      <c r="E481" s="2244"/>
      <c r="F481" s="2244"/>
      <c r="G481" s="2244"/>
      <c r="H481" s="2556"/>
      <c r="I481" s="2558"/>
      <c r="J481" s="2553"/>
      <c r="K481" s="2559"/>
      <c r="L481" s="1270" t="s">
        <v>739</v>
      </c>
      <c r="M481" s="1271" t="s">
        <v>728</v>
      </c>
      <c r="N481" s="1272" t="s">
        <v>218</v>
      </c>
      <c r="O481" s="2553"/>
      <c r="P481" s="2942"/>
      <c r="Q481" s="2553"/>
      <c r="R481" s="2554"/>
      <c r="S481" s="2554"/>
      <c r="T481" s="384" t="s">
        <v>731</v>
      </c>
      <c r="U481" s="112"/>
      <c r="V481" s="116"/>
      <c r="W481" s="121"/>
      <c r="X481" s="112"/>
      <c r="Y481" s="367"/>
      <c r="Z481" s="121"/>
      <c r="AA481" s="147"/>
      <c r="AB481" s="102"/>
      <c r="AC481" s="388"/>
      <c r="AD481" s="147"/>
      <c r="AE481" s="102"/>
      <c r="AF481" s="113"/>
    </row>
    <row r="482" spans="1:32" ht="158.25" customHeight="1" x14ac:dyDescent="0.25">
      <c r="A482" s="2532"/>
      <c r="B482" s="2521"/>
      <c r="C482" s="2244"/>
      <c r="D482" s="2244"/>
      <c r="E482" s="2244"/>
      <c r="F482" s="2244"/>
      <c r="G482" s="2244"/>
      <c r="H482" s="2556"/>
      <c r="I482" s="2558"/>
      <c r="J482" s="2553"/>
      <c r="K482" s="2559"/>
      <c r="L482" s="1270" t="s">
        <v>740</v>
      </c>
      <c r="M482" s="1271" t="s">
        <v>206</v>
      </c>
      <c r="N482" s="1272" t="s">
        <v>212</v>
      </c>
      <c r="O482" s="2553"/>
      <c r="P482" s="2942"/>
      <c r="Q482" s="2553"/>
      <c r="R482" s="2554"/>
      <c r="S482" s="2554"/>
      <c r="T482" s="384" t="s">
        <v>733</v>
      </c>
      <c r="U482" s="112"/>
      <c r="V482" s="116"/>
      <c r="W482" s="121"/>
      <c r="X482" s="112"/>
      <c r="Y482" s="367"/>
      <c r="Z482" s="121"/>
      <c r="AA482" s="387"/>
      <c r="AB482" s="368"/>
      <c r="AC482" s="388"/>
      <c r="AD482" s="387"/>
      <c r="AE482" s="102"/>
      <c r="AF482" s="113"/>
    </row>
    <row r="483" spans="1:32" ht="197.25" customHeight="1" x14ac:dyDescent="0.25">
      <c r="A483" s="2532"/>
      <c r="B483" s="2521"/>
      <c r="C483" s="2244"/>
      <c r="D483" s="2244"/>
      <c r="E483" s="2244"/>
      <c r="F483" s="2244"/>
      <c r="G483" s="2244"/>
      <c r="H483" s="2556"/>
      <c r="I483" s="2558"/>
      <c r="J483" s="2553"/>
      <c r="K483" s="2559"/>
      <c r="L483" s="1270" t="s">
        <v>741</v>
      </c>
      <c r="M483" s="1274" t="s">
        <v>742</v>
      </c>
      <c r="N483" s="1272" t="s">
        <v>443</v>
      </c>
      <c r="O483" s="2553"/>
      <c r="P483" s="2942"/>
      <c r="Q483" s="2553"/>
      <c r="R483" s="2554"/>
      <c r="S483" s="2554"/>
      <c r="T483" s="384" t="s">
        <v>743</v>
      </c>
      <c r="U483" s="112"/>
      <c r="V483" s="116"/>
      <c r="W483" s="121"/>
      <c r="X483" s="112"/>
      <c r="Y483" s="116"/>
      <c r="Z483" s="121"/>
      <c r="AA483" s="147"/>
      <c r="AB483" s="102"/>
      <c r="AC483" s="113"/>
      <c r="AD483" s="147"/>
      <c r="AE483" s="102"/>
      <c r="AF483" s="113"/>
    </row>
    <row r="484" spans="1:32" ht="192" customHeight="1" x14ac:dyDescent="0.25">
      <c r="A484" s="2532"/>
      <c r="B484" s="2521"/>
      <c r="C484" s="2244"/>
      <c r="D484" s="2244"/>
      <c r="E484" s="2244"/>
      <c r="F484" s="2244"/>
      <c r="G484" s="2244"/>
      <c r="H484" s="2556"/>
      <c r="I484" s="2558"/>
      <c r="J484" s="2553"/>
      <c r="K484" s="2559"/>
      <c r="L484" s="1270" t="s">
        <v>744</v>
      </c>
      <c r="M484" s="1286"/>
      <c r="N484" s="1272" t="s">
        <v>241</v>
      </c>
      <c r="O484" s="2553"/>
      <c r="P484" s="2942"/>
      <c r="Q484" s="2553"/>
      <c r="R484" s="2554"/>
      <c r="S484" s="2554"/>
      <c r="T484" s="384" t="s">
        <v>745</v>
      </c>
      <c r="U484" s="112"/>
      <c r="V484" s="116"/>
      <c r="W484" s="121"/>
      <c r="X484" s="112"/>
      <c r="Y484" s="116"/>
      <c r="Z484" s="121"/>
      <c r="AA484" s="147"/>
      <c r="AB484" s="102"/>
      <c r="AC484" s="113"/>
      <c r="AD484" s="147"/>
      <c r="AE484" s="102"/>
      <c r="AF484" s="113"/>
    </row>
    <row r="485" spans="1:32" ht="155.25" customHeight="1" thickBot="1" x14ac:dyDescent="0.3">
      <c r="A485" s="2532"/>
      <c r="B485" s="2522"/>
      <c r="C485" s="2312"/>
      <c r="D485" s="2312"/>
      <c r="E485" s="2312"/>
      <c r="F485" s="2312"/>
      <c r="G485" s="2312"/>
      <c r="H485" s="2557"/>
      <c r="I485" s="2558"/>
      <c r="J485" s="2553"/>
      <c r="K485" s="2559"/>
      <c r="L485" s="1275" t="s">
        <v>746</v>
      </c>
      <c r="M485" s="1285"/>
      <c r="N485" s="1277" t="s">
        <v>205</v>
      </c>
      <c r="O485" s="2566"/>
      <c r="P485" s="2942"/>
      <c r="Q485" s="2553"/>
      <c r="R485" s="2554"/>
      <c r="S485" s="2554"/>
      <c r="T485" s="420"/>
      <c r="U485" s="143"/>
      <c r="V485" s="134"/>
      <c r="W485" s="144"/>
      <c r="X485" s="143"/>
      <c r="Y485" s="134"/>
      <c r="Z485" s="144"/>
      <c r="AA485" s="149"/>
      <c r="AB485" s="132"/>
      <c r="AC485" s="135"/>
      <c r="AD485" s="149"/>
      <c r="AE485" s="132"/>
      <c r="AF485" s="135"/>
    </row>
    <row r="486" spans="1:32" ht="192" customHeight="1" x14ac:dyDescent="0.25">
      <c r="A486" s="2547">
        <v>54</v>
      </c>
      <c r="B486" s="2550" t="s">
        <v>61</v>
      </c>
      <c r="C486" s="2301" t="s">
        <v>64</v>
      </c>
      <c r="D486" s="2301" t="s">
        <v>70</v>
      </c>
      <c r="E486" s="2301" t="s">
        <v>87</v>
      </c>
      <c r="F486" s="2301" t="s">
        <v>56</v>
      </c>
      <c r="G486" s="2301" t="s">
        <v>121</v>
      </c>
      <c r="H486" s="2535" t="s">
        <v>118</v>
      </c>
      <c r="I486" s="2562" t="s">
        <v>780</v>
      </c>
      <c r="J486" s="2541" t="s">
        <v>779</v>
      </c>
      <c r="K486" s="2544" t="s">
        <v>734</v>
      </c>
      <c r="L486" s="375" t="s">
        <v>737</v>
      </c>
      <c r="M486" s="376" t="s">
        <v>738</v>
      </c>
      <c r="N486" s="377" t="s">
        <v>431</v>
      </c>
      <c r="O486" s="2527" t="s">
        <v>202</v>
      </c>
      <c r="P486" s="2939">
        <v>326476686.88</v>
      </c>
      <c r="Q486" s="2526" t="s">
        <v>265</v>
      </c>
      <c r="R486" s="2529">
        <v>1</v>
      </c>
      <c r="S486" s="2529">
        <v>0.95</v>
      </c>
      <c r="T486" s="378" t="s">
        <v>726</v>
      </c>
      <c r="U486" s="94"/>
      <c r="V486" s="362"/>
      <c r="W486" s="422"/>
      <c r="X486" s="411"/>
      <c r="Y486" s="362"/>
      <c r="Z486" s="109"/>
      <c r="AA486" s="411"/>
      <c r="AB486" s="362"/>
      <c r="AC486" s="109"/>
      <c r="AD486" s="411"/>
      <c r="AE486" s="362"/>
      <c r="AF486" s="109"/>
    </row>
    <row r="487" spans="1:32" ht="171" customHeight="1" x14ac:dyDescent="0.25">
      <c r="A487" s="2548"/>
      <c r="B487" s="2551"/>
      <c r="C487" s="2302"/>
      <c r="D487" s="2302"/>
      <c r="E487" s="2302"/>
      <c r="F487" s="2302"/>
      <c r="G487" s="2302"/>
      <c r="H487" s="2536"/>
      <c r="I487" s="2563"/>
      <c r="J487" s="2542"/>
      <c r="K487" s="2545"/>
      <c r="L487" s="381" t="s">
        <v>739</v>
      </c>
      <c r="M487" s="382" t="s">
        <v>728</v>
      </c>
      <c r="N487" s="383" t="s">
        <v>218</v>
      </c>
      <c r="O487" s="2527"/>
      <c r="P487" s="2940"/>
      <c r="Q487" s="2527"/>
      <c r="R487" s="2530"/>
      <c r="S487" s="2530"/>
      <c r="T487" s="384" t="s">
        <v>731</v>
      </c>
      <c r="U487" s="112"/>
      <c r="V487" s="102"/>
      <c r="W487" s="146"/>
      <c r="X487" s="147"/>
      <c r="Y487" s="368"/>
      <c r="Z487" s="113"/>
      <c r="AA487" s="147"/>
      <c r="AB487" s="368"/>
      <c r="AC487" s="113"/>
      <c r="AD487" s="147"/>
      <c r="AE487" s="368"/>
      <c r="AF487" s="113"/>
    </row>
    <row r="488" spans="1:32" ht="218.25" customHeight="1" x14ac:dyDescent="0.25">
      <c r="A488" s="2548"/>
      <c r="B488" s="2551"/>
      <c r="C488" s="2302"/>
      <c r="D488" s="2302"/>
      <c r="E488" s="2302"/>
      <c r="F488" s="2302"/>
      <c r="G488" s="2302"/>
      <c r="H488" s="2536"/>
      <c r="I488" s="2563"/>
      <c r="J488" s="2542"/>
      <c r="K488" s="2545"/>
      <c r="L488" s="381" t="s">
        <v>740</v>
      </c>
      <c r="M488" s="382" t="s">
        <v>206</v>
      </c>
      <c r="N488" s="383" t="s">
        <v>212</v>
      </c>
      <c r="O488" s="2527"/>
      <c r="P488" s="2940"/>
      <c r="Q488" s="2527"/>
      <c r="R488" s="2530"/>
      <c r="S488" s="2530"/>
      <c r="T488" s="384" t="s">
        <v>733</v>
      </c>
      <c r="U488" s="112"/>
      <c r="V488" s="102"/>
      <c r="W488" s="146"/>
      <c r="X488" s="147"/>
      <c r="Y488" s="368"/>
      <c r="Z488" s="113"/>
      <c r="AA488" s="147"/>
      <c r="AB488" s="368"/>
      <c r="AC488" s="113"/>
      <c r="AD488" s="147"/>
      <c r="AE488" s="368"/>
      <c r="AF488" s="113"/>
    </row>
    <row r="489" spans="1:32" ht="198.75" customHeight="1" x14ac:dyDescent="0.25">
      <c r="A489" s="2548"/>
      <c r="B489" s="2551"/>
      <c r="C489" s="2302"/>
      <c r="D489" s="2302"/>
      <c r="E489" s="2302"/>
      <c r="F489" s="2302"/>
      <c r="G489" s="2302"/>
      <c r="H489" s="2536"/>
      <c r="I489" s="2563"/>
      <c r="J489" s="2542"/>
      <c r="K489" s="2545"/>
      <c r="L489" s="381" t="s">
        <v>741</v>
      </c>
      <c r="M489" s="390" t="s">
        <v>742</v>
      </c>
      <c r="N489" s="383" t="s">
        <v>443</v>
      </c>
      <c r="O489" s="2527"/>
      <c r="P489" s="2940"/>
      <c r="Q489" s="2527"/>
      <c r="R489" s="2530"/>
      <c r="S489" s="2530"/>
      <c r="T489" s="384" t="s">
        <v>743</v>
      </c>
      <c r="U489" s="112"/>
      <c r="V489" s="102"/>
      <c r="W489" s="146"/>
      <c r="X489" s="147"/>
      <c r="Y489" s="102"/>
      <c r="Z489" s="113"/>
      <c r="AA489" s="147"/>
      <c r="AB489" s="102"/>
      <c r="AC489" s="113"/>
      <c r="AD489" s="147"/>
      <c r="AE489" s="102"/>
      <c r="AF489" s="113"/>
    </row>
    <row r="490" spans="1:32" ht="225.75" customHeight="1" x14ac:dyDescent="0.25">
      <c r="A490" s="2548"/>
      <c r="B490" s="2551"/>
      <c r="C490" s="2302"/>
      <c r="D490" s="2302"/>
      <c r="E490" s="2302"/>
      <c r="F490" s="2302"/>
      <c r="G490" s="2302"/>
      <c r="H490" s="2536"/>
      <c r="I490" s="2563"/>
      <c r="J490" s="2542"/>
      <c r="K490" s="2545"/>
      <c r="L490" s="381" t="s">
        <v>744</v>
      </c>
      <c r="M490" s="415"/>
      <c r="N490" s="383" t="s">
        <v>241</v>
      </c>
      <c r="O490" s="2527"/>
      <c r="P490" s="2940"/>
      <c r="Q490" s="2527"/>
      <c r="R490" s="2530"/>
      <c r="S490" s="2530"/>
      <c r="T490" s="384" t="s">
        <v>745</v>
      </c>
      <c r="U490" s="112"/>
      <c r="V490" s="102"/>
      <c r="W490" s="146"/>
      <c r="X490" s="147"/>
      <c r="Y490" s="102"/>
      <c r="Z490" s="113"/>
      <c r="AA490" s="147"/>
      <c r="AB490" s="102"/>
      <c r="AC490" s="113"/>
      <c r="AD490" s="147"/>
      <c r="AE490" s="102"/>
      <c r="AF490" s="113"/>
    </row>
    <row r="491" spans="1:32" ht="216" customHeight="1" thickBot="1" x14ac:dyDescent="0.3">
      <c r="A491" s="2549"/>
      <c r="B491" s="2552"/>
      <c r="C491" s="2303"/>
      <c r="D491" s="2303"/>
      <c r="E491" s="2303"/>
      <c r="F491" s="2303"/>
      <c r="G491" s="2303"/>
      <c r="H491" s="2537"/>
      <c r="I491" s="2564"/>
      <c r="J491" s="2543"/>
      <c r="K491" s="2546"/>
      <c r="L491" s="393" t="s">
        <v>746</v>
      </c>
      <c r="M491" s="417"/>
      <c r="N491" s="395" t="s">
        <v>205</v>
      </c>
      <c r="O491" s="2527"/>
      <c r="P491" s="2940"/>
      <c r="Q491" s="2528"/>
      <c r="R491" s="2531"/>
      <c r="S491" s="2531"/>
      <c r="T491" s="423"/>
      <c r="U491" s="105"/>
      <c r="V491" s="103"/>
      <c r="W491" s="154"/>
      <c r="X491" s="155"/>
      <c r="Y491" s="103"/>
      <c r="Z491" s="123"/>
      <c r="AA491" s="155"/>
      <c r="AB491" s="103"/>
      <c r="AC491" s="123"/>
      <c r="AD491" s="155"/>
      <c r="AE491" s="103"/>
      <c r="AF491" s="123"/>
    </row>
    <row r="492" spans="1:32" ht="38.25" customHeight="1" x14ac:dyDescent="0.25">
      <c r="A492" s="2532">
        <v>55</v>
      </c>
      <c r="B492" s="2533" t="s">
        <v>61</v>
      </c>
      <c r="C492" s="2534" t="s">
        <v>62</v>
      </c>
      <c r="D492" s="2534" t="s">
        <v>68</v>
      </c>
      <c r="E492" s="2534" t="s">
        <v>84</v>
      </c>
      <c r="F492" s="2534" t="s">
        <v>56</v>
      </c>
      <c r="G492" s="2534" t="s">
        <v>121</v>
      </c>
      <c r="H492" s="2555" t="s">
        <v>118</v>
      </c>
      <c r="I492" s="2558" t="s">
        <v>516</v>
      </c>
      <c r="J492" s="2553" t="s">
        <v>781</v>
      </c>
      <c r="K492" s="2571" t="s">
        <v>734</v>
      </c>
      <c r="L492" s="1266" t="s">
        <v>737</v>
      </c>
      <c r="M492" s="1267" t="s">
        <v>738</v>
      </c>
      <c r="N492" s="1268" t="s">
        <v>431</v>
      </c>
      <c r="O492" s="2565" t="s">
        <v>202</v>
      </c>
      <c r="P492" s="2941">
        <v>10691867.5595</v>
      </c>
      <c r="Q492" s="2553" t="s">
        <v>265</v>
      </c>
      <c r="R492" s="2554">
        <v>1</v>
      </c>
      <c r="S492" s="2554">
        <v>0.45</v>
      </c>
      <c r="T492" s="1279" t="s">
        <v>726</v>
      </c>
      <c r="U492" s="158"/>
      <c r="V492" s="110"/>
      <c r="W492" s="424"/>
      <c r="X492" s="157"/>
      <c r="Y492" s="110"/>
      <c r="Z492" s="111"/>
      <c r="AA492" s="157"/>
      <c r="AB492" s="110"/>
      <c r="AC492" s="111"/>
      <c r="AD492" s="157"/>
      <c r="AE492" s="110"/>
      <c r="AF492" s="111"/>
    </row>
    <row r="493" spans="1:32" ht="31.5" x14ac:dyDescent="0.25">
      <c r="A493" s="2532"/>
      <c r="B493" s="2521"/>
      <c r="C493" s="2244"/>
      <c r="D493" s="2244"/>
      <c r="E493" s="2244"/>
      <c r="F493" s="2244"/>
      <c r="G493" s="2244"/>
      <c r="H493" s="2556"/>
      <c r="I493" s="2558"/>
      <c r="J493" s="2553"/>
      <c r="K493" s="2559"/>
      <c r="L493" s="1270" t="s">
        <v>739</v>
      </c>
      <c r="M493" s="1271" t="s">
        <v>728</v>
      </c>
      <c r="N493" s="1272" t="s">
        <v>218</v>
      </c>
      <c r="O493" s="2553"/>
      <c r="P493" s="2942"/>
      <c r="Q493" s="2553"/>
      <c r="R493" s="2554"/>
      <c r="S493" s="2554"/>
      <c r="T493" s="1273" t="s">
        <v>731</v>
      </c>
      <c r="U493" s="112"/>
      <c r="V493" s="102"/>
      <c r="W493" s="146"/>
      <c r="X493" s="147"/>
      <c r="Y493" s="102"/>
      <c r="Z493" s="113"/>
      <c r="AA493" s="147"/>
      <c r="AB493" s="102"/>
      <c r="AC493" s="113"/>
      <c r="AD493" s="147"/>
      <c r="AE493" s="102"/>
      <c r="AF493" s="113"/>
    </row>
    <row r="494" spans="1:32" ht="15.75" x14ac:dyDescent="0.25">
      <c r="A494" s="2532"/>
      <c r="B494" s="2521"/>
      <c r="C494" s="2244"/>
      <c r="D494" s="2244"/>
      <c r="E494" s="2244"/>
      <c r="F494" s="2244"/>
      <c r="G494" s="2244"/>
      <c r="H494" s="2556"/>
      <c r="I494" s="2558"/>
      <c r="J494" s="2553"/>
      <c r="K494" s="2559"/>
      <c r="L494" s="1270" t="s">
        <v>740</v>
      </c>
      <c r="M494" s="1271" t="s">
        <v>206</v>
      </c>
      <c r="N494" s="1272" t="s">
        <v>212</v>
      </c>
      <c r="O494" s="2553"/>
      <c r="P494" s="2942"/>
      <c r="Q494" s="2553"/>
      <c r="R494" s="2554"/>
      <c r="S494" s="2554"/>
      <c r="T494" s="1273" t="s">
        <v>733</v>
      </c>
      <c r="U494" s="112"/>
      <c r="V494" s="102"/>
      <c r="W494" s="146"/>
      <c r="X494" s="147"/>
      <c r="Y494" s="102"/>
      <c r="Z494" s="113"/>
      <c r="AA494" s="147"/>
      <c r="AB494" s="102"/>
      <c r="AC494" s="113"/>
      <c r="AD494" s="147"/>
      <c r="AE494" s="102"/>
      <c r="AF494" s="113"/>
    </row>
    <row r="495" spans="1:32" ht="31.5" x14ac:dyDescent="0.25">
      <c r="A495" s="2532"/>
      <c r="B495" s="2521"/>
      <c r="C495" s="2244"/>
      <c r="D495" s="2244"/>
      <c r="E495" s="2244"/>
      <c r="F495" s="2244"/>
      <c r="G495" s="2244"/>
      <c r="H495" s="2556"/>
      <c r="I495" s="2558"/>
      <c r="J495" s="2553"/>
      <c r="K495" s="2559"/>
      <c r="L495" s="1270" t="s">
        <v>741</v>
      </c>
      <c r="M495" s="1274" t="s">
        <v>742</v>
      </c>
      <c r="N495" s="1272" t="s">
        <v>443</v>
      </c>
      <c r="O495" s="2553"/>
      <c r="P495" s="2942"/>
      <c r="Q495" s="2553"/>
      <c r="R495" s="2554"/>
      <c r="S495" s="2554"/>
      <c r="T495" s="1273" t="s">
        <v>743</v>
      </c>
      <c r="U495" s="112"/>
      <c r="V495" s="102"/>
      <c r="W495" s="146"/>
      <c r="X495" s="147"/>
      <c r="Y495" s="102"/>
      <c r="Z495" s="113"/>
      <c r="AA495" s="147"/>
      <c r="AB495" s="102"/>
      <c r="AC495" s="113"/>
      <c r="AD495" s="147"/>
      <c r="AE495" s="102"/>
      <c r="AF495" s="113"/>
    </row>
    <row r="496" spans="1:32" ht="31.5" x14ac:dyDescent="0.25">
      <c r="A496" s="2532"/>
      <c r="B496" s="2521"/>
      <c r="C496" s="2244"/>
      <c r="D496" s="2244"/>
      <c r="E496" s="2244"/>
      <c r="F496" s="2244"/>
      <c r="G496" s="2244"/>
      <c r="H496" s="2556"/>
      <c r="I496" s="2558"/>
      <c r="J496" s="2553"/>
      <c r="K496" s="2559"/>
      <c r="L496" s="1270" t="s">
        <v>744</v>
      </c>
      <c r="M496" s="1286"/>
      <c r="N496" s="1272" t="s">
        <v>241</v>
      </c>
      <c r="O496" s="2553"/>
      <c r="P496" s="2942"/>
      <c r="Q496" s="2553"/>
      <c r="R496" s="2554"/>
      <c r="S496" s="2554"/>
      <c r="T496" s="1273" t="s">
        <v>745</v>
      </c>
      <c r="U496" s="112"/>
      <c r="V496" s="102"/>
      <c r="W496" s="146"/>
      <c r="X496" s="147"/>
      <c r="Y496" s="102"/>
      <c r="Z496" s="113"/>
      <c r="AA496" s="147"/>
      <c r="AB496" s="102"/>
      <c r="AC496" s="113"/>
      <c r="AD496" s="147"/>
      <c r="AE496" s="102"/>
      <c r="AF496" s="113"/>
    </row>
    <row r="497" spans="1:32" ht="32.25" thickBot="1" x14ac:dyDescent="0.3">
      <c r="A497" s="2532"/>
      <c r="B497" s="2522"/>
      <c r="C497" s="2312"/>
      <c r="D497" s="2312"/>
      <c r="E497" s="2312"/>
      <c r="F497" s="2312"/>
      <c r="G497" s="2312"/>
      <c r="H497" s="2557"/>
      <c r="I497" s="2558"/>
      <c r="J497" s="2553"/>
      <c r="K497" s="2572"/>
      <c r="L497" s="1275" t="s">
        <v>746</v>
      </c>
      <c r="M497" s="1285"/>
      <c r="N497" s="1277" t="s">
        <v>205</v>
      </c>
      <c r="O497" s="2566"/>
      <c r="P497" s="2942"/>
      <c r="Q497" s="2553"/>
      <c r="R497" s="2554"/>
      <c r="S497" s="2554"/>
      <c r="T497" s="1288"/>
      <c r="U497" s="317"/>
      <c r="V497" s="321"/>
      <c r="W497" s="425"/>
      <c r="X497" s="324"/>
      <c r="Y497" s="321"/>
      <c r="Z497" s="319"/>
      <c r="AA497" s="324"/>
      <c r="AB497" s="321"/>
      <c r="AC497" s="319"/>
      <c r="AD497" s="324"/>
      <c r="AE497" s="321"/>
      <c r="AF497" s="319"/>
    </row>
    <row r="498" spans="1:32" ht="15.75" customHeight="1" x14ac:dyDescent="0.25">
      <c r="A498" s="2547">
        <v>56</v>
      </c>
      <c r="B498" s="2550" t="s">
        <v>61</v>
      </c>
      <c r="C498" s="2301" t="s">
        <v>64</v>
      </c>
      <c r="D498" s="2301" t="s">
        <v>70</v>
      </c>
      <c r="E498" s="2301" t="s">
        <v>87</v>
      </c>
      <c r="F498" s="2301" t="s">
        <v>56</v>
      </c>
      <c r="G498" s="2301" t="s">
        <v>121</v>
      </c>
      <c r="H498" s="2535" t="s">
        <v>118</v>
      </c>
      <c r="I498" s="2538" t="s">
        <v>782</v>
      </c>
      <c r="J498" s="2541" t="s">
        <v>783</v>
      </c>
      <c r="K498" s="2544" t="s">
        <v>734</v>
      </c>
      <c r="L498" s="375" t="s">
        <v>737</v>
      </c>
      <c r="M498" s="376" t="s">
        <v>738</v>
      </c>
      <c r="N498" s="377" t="s">
        <v>431</v>
      </c>
      <c r="O498" s="2526" t="s">
        <v>202</v>
      </c>
      <c r="P498" s="2939">
        <v>17713212.390000001</v>
      </c>
      <c r="Q498" s="2526" t="s">
        <v>265</v>
      </c>
      <c r="R498" s="2529">
        <v>1</v>
      </c>
      <c r="S498" s="2529">
        <v>0.5</v>
      </c>
      <c r="T498" s="378" t="s">
        <v>726</v>
      </c>
      <c r="U498" s="115"/>
      <c r="V498" s="115"/>
      <c r="W498" s="115"/>
      <c r="X498" s="426"/>
      <c r="Y498" s="115"/>
      <c r="Z498" s="118"/>
      <c r="AA498" s="427"/>
      <c r="AB498" s="362"/>
      <c r="AC498" s="109"/>
      <c r="AD498" s="411"/>
      <c r="AE498" s="362"/>
      <c r="AF498" s="109"/>
    </row>
    <row r="499" spans="1:32" ht="31.5" x14ac:dyDescent="0.25">
      <c r="A499" s="2548"/>
      <c r="B499" s="2551"/>
      <c r="C499" s="2302"/>
      <c r="D499" s="2302"/>
      <c r="E499" s="2302"/>
      <c r="F499" s="2302"/>
      <c r="G499" s="2302"/>
      <c r="H499" s="2536"/>
      <c r="I499" s="2539"/>
      <c r="J499" s="2542"/>
      <c r="K499" s="2545"/>
      <c r="L499" s="381" t="s">
        <v>739</v>
      </c>
      <c r="M499" s="382" t="s">
        <v>728</v>
      </c>
      <c r="N499" s="383" t="s">
        <v>218</v>
      </c>
      <c r="O499" s="2527"/>
      <c r="P499" s="2940"/>
      <c r="Q499" s="2527"/>
      <c r="R499" s="2530"/>
      <c r="S499" s="2530"/>
      <c r="T499" s="384" t="s">
        <v>731</v>
      </c>
      <c r="U499" s="116"/>
      <c r="V499" s="116"/>
      <c r="W499" s="116"/>
      <c r="X499" s="428"/>
      <c r="Y499" s="116"/>
      <c r="Z499" s="121"/>
      <c r="AA499" s="101"/>
      <c r="AB499" s="368"/>
      <c r="AC499" s="113"/>
      <c r="AD499" s="147"/>
      <c r="AE499" s="368"/>
      <c r="AF499" s="113"/>
    </row>
    <row r="500" spans="1:32" ht="15.75" x14ac:dyDescent="0.25">
      <c r="A500" s="2548"/>
      <c r="B500" s="2551"/>
      <c r="C500" s="2302"/>
      <c r="D500" s="2302"/>
      <c r="E500" s="2302"/>
      <c r="F500" s="2302"/>
      <c r="G500" s="2302"/>
      <c r="H500" s="2536"/>
      <c r="I500" s="2539"/>
      <c r="J500" s="2542"/>
      <c r="K500" s="2545"/>
      <c r="L500" s="381" t="s">
        <v>740</v>
      </c>
      <c r="M500" s="382" t="s">
        <v>206</v>
      </c>
      <c r="N500" s="383" t="s">
        <v>212</v>
      </c>
      <c r="O500" s="2527"/>
      <c r="P500" s="2940"/>
      <c r="Q500" s="2527"/>
      <c r="R500" s="2530"/>
      <c r="S500" s="2530"/>
      <c r="T500" s="384" t="s">
        <v>733</v>
      </c>
      <c r="U500" s="116"/>
      <c r="V500" s="116"/>
      <c r="W500" s="116"/>
      <c r="X500" s="428"/>
      <c r="Y500" s="116"/>
      <c r="Z500" s="121"/>
      <c r="AA500" s="101"/>
      <c r="AB500" s="368"/>
      <c r="AC500" s="113"/>
      <c r="AD500" s="147"/>
      <c r="AE500" s="368"/>
      <c r="AF500" s="113"/>
    </row>
    <row r="501" spans="1:32" ht="31.5" x14ac:dyDescent="0.25">
      <c r="A501" s="2548"/>
      <c r="B501" s="2551"/>
      <c r="C501" s="2302"/>
      <c r="D501" s="2302"/>
      <c r="E501" s="2302"/>
      <c r="F501" s="2302"/>
      <c r="G501" s="2302"/>
      <c r="H501" s="2536"/>
      <c r="I501" s="2539"/>
      <c r="J501" s="2542"/>
      <c r="K501" s="2545"/>
      <c r="L501" s="381" t="s">
        <v>741</v>
      </c>
      <c r="M501" s="390" t="s">
        <v>742</v>
      </c>
      <c r="N501" s="383" t="s">
        <v>443</v>
      </c>
      <c r="O501" s="2527"/>
      <c r="P501" s="2940"/>
      <c r="Q501" s="2527"/>
      <c r="R501" s="2530"/>
      <c r="S501" s="2530"/>
      <c r="T501" s="384" t="s">
        <v>743</v>
      </c>
      <c r="U501" s="116"/>
      <c r="V501" s="116"/>
      <c r="W501" s="116"/>
      <c r="X501" s="428"/>
      <c r="Y501" s="116"/>
      <c r="Z501" s="121"/>
      <c r="AA501" s="101"/>
      <c r="AB501" s="102"/>
      <c r="AC501" s="113"/>
      <c r="AD501" s="147"/>
      <c r="AE501" s="102"/>
      <c r="AF501" s="113"/>
    </row>
    <row r="502" spans="1:32" ht="31.5" x14ac:dyDescent="0.25">
      <c r="A502" s="2548"/>
      <c r="B502" s="2551"/>
      <c r="C502" s="2302"/>
      <c r="D502" s="2302"/>
      <c r="E502" s="2302"/>
      <c r="F502" s="2302"/>
      <c r="G502" s="2302"/>
      <c r="H502" s="2536"/>
      <c r="I502" s="2539"/>
      <c r="J502" s="2542"/>
      <c r="K502" s="2545"/>
      <c r="L502" s="381" t="s">
        <v>744</v>
      </c>
      <c r="M502" s="415"/>
      <c r="N502" s="383" t="s">
        <v>241</v>
      </c>
      <c r="O502" s="2527"/>
      <c r="P502" s="2940"/>
      <c r="Q502" s="2527"/>
      <c r="R502" s="2530"/>
      <c r="S502" s="2530"/>
      <c r="T502" s="384" t="s">
        <v>745</v>
      </c>
      <c r="U502" s="116"/>
      <c r="V502" s="116"/>
      <c r="W502" s="116"/>
      <c r="X502" s="428"/>
      <c r="Y502" s="116"/>
      <c r="Z502" s="121"/>
      <c r="AA502" s="101"/>
      <c r="AB502" s="102"/>
      <c r="AC502" s="113"/>
      <c r="AD502" s="147"/>
      <c r="AE502" s="102"/>
      <c r="AF502" s="113"/>
    </row>
    <row r="503" spans="1:32" ht="62.25" customHeight="1" x14ac:dyDescent="0.25">
      <c r="A503" s="2548"/>
      <c r="B503" s="2570"/>
      <c r="C503" s="2567"/>
      <c r="D503" s="2567"/>
      <c r="E503" s="2567"/>
      <c r="F503" s="2567"/>
      <c r="G503" s="2567"/>
      <c r="H503" s="2568"/>
      <c r="I503" s="2569"/>
      <c r="J503" s="2542"/>
      <c r="K503" s="2545"/>
      <c r="L503" s="1426" t="s">
        <v>746</v>
      </c>
      <c r="M503" s="1427"/>
      <c r="N503" s="1428" t="s">
        <v>205</v>
      </c>
      <c r="O503" s="2527"/>
      <c r="P503" s="2943"/>
      <c r="Q503" s="2527"/>
      <c r="R503" s="2530"/>
      <c r="S503" s="2530"/>
      <c r="T503" s="1429"/>
      <c r="U503" s="318"/>
      <c r="V503" s="318"/>
      <c r="W503" s="318"/>
      <c r="X503" s="1430"/>
      <c r="Y503" s="318"/>
      <c r="Z503" s="1431"/>
      <c r="AA503" s="153"/>
      <c r="AB503" s="132"/>
      <c r="AC503" s="135"/>
      <c r="AD503" s="149"/>
      <c r="AE503" s="132"/>
      <c r="AF503" s="135"/>
    </row>
    <row r="504" spans="1:32" ht="41.25" customHeight="1" x14ac:dyDescent="0.25">
      <c r="A504" s="2499" t="s">
        <v>2595</v>
      </c>
      <c r="B504" s="2499"/>
      <c r="C504" s="2499"/>
      <c r="D504" s="2499"/>
      <c r="E504" s="2499"/>
      <c r="F504" s="2499"/>
      <c r="G504" s="2499"/>
      <c r="H504" s="2499"/>
      <c r="I504" s="2499"/>
      <c r="J504" s="2499"/>
      <c r="K504" s="2499"/>
      <c r="L504" s="2499"/>
      <c r="M504" s="2499"/>
      <c r="N504" s="2499"/>
      <c r="O504" s="2499"/>
      <c r="P504" s="2944">
        <f>SUM(P402:P503)</f>
        <v>2026259117.0255799</v>
      </c>
      <c r="Q504" s="2265"/>
      <c r="R504" s="2265"/>
      <c r="S504" s="2265"/>
      <c r="T504" s="2265"/>
      <c r="U504" s="2265"/>
      <c r="V504" s="2265"/>
      <c r="W504" s="2265"/>
      <c r="X504" s="2265"/>
      <c r="Y504" s="2265"/>
      <c r="Z504" s="2265"/>
      <c r="AA504" s="2265"/>
      <c r="AB504" s="2265"/>
      <c r="AC504" s="2265"/>
      <c r="AD504" s="2265"/>
      <c r="AE504" s="2265"/>
      <c r="AF504" s="2265"/>
    </row>
    <row r="505" spans="1:32" ht="45" customHeight="1" thickBot="1" x14ac:dyDescent="0.5">
      <c r="A505" s="1673" t="s">
        <v>784</v>
      </c>
      <c r="B505" s="1674"/>
      <c r="C505" s="1674"/>
      <c r="D505" s="1674"/>
      <c r="E505" s="1674"/>
      <c r="F505" s="1674"/>
      <c r="G505" s="1674"/>
      <c r="H505" s="1674"/>
      <c r="I505" s="1674"/>
      <c r="J505" s="1674"/>
      <c r="K505" s="1674"/>
      <c r="L505" s="1674"/>
      <c r="M505" s="1674"/>
      <c r="N505" s="1674"/>
      <c r="O505" s="1674"/>
      <c r="P505" s="1674"/>
      <c r="Q505" s="1674"/>
      <c r="R505" s="1674"/>
      <c r="S505" s="1674"/>
      <c r="T505" s="1674"/>
      <c r="U505" s="1674"/>
      <c r="V505" s="1674"/>
      <c r="W505" s="1674"/>
      <c r="X505" s="1674"/>
      <c r="Y505" s="1674"/>
      <c r="Z505" s="1674"/>
      <c r="AA505" s="1674"/>
      <c r="AB505" s="1674"/>
      <c r="AC505" s="1674"/>
      <c r="AD505" s="1674"/>
      <c r="AE505" s="1674"/>
      <c r="AF505" s="1674"/>
    </row>
    <row r="506" spans="1:32" ht="15.75" thickBot="1" x14ac:dyDescent="0.3">
      <c r="A506" s="1537" t="s">
        <v>2</v>
      </c>
      <c r="B506" s="1539" t="s">
        <v>33</v>
      </c>
      <c r="C506" s="1540"/>
      <c r="D506" s="1541"/>
      <c r="E506" s="1545" t="s">
        <v>38</v>
      </c>
      <c r="F506" s="1504" t="s">
        <v>32</v>
      </c>
      <c r="G506" s="1507" t="s">
        <v>39</v>
      </c>
      <c r="H506" s="1509"/>
      <c r="I506" s="1504" t="s">
        <v>43</v>
      </c>
      <c r="J506" s="1504" t="s">
        <v>22</v>
      </c>
      <c r="K506" s="1504" t="s">
        <v>37</v>
      </c>
      <c r="L506" s="1537" t="s">
        <v>26</v>
      </c>
      <c r="M506" s="1547" t="s">
        <v>3</v>
      </c>
      <c r="N506" s="1549" t="s">
        <v>23</v>
      </c>
      <c r="O506" s="1550"/>
      <c r="P506" s="1551"/>
      <c r="Q506" s="1545" t="s">
        <v>4</v>
      </c>
      <c r="R506" s="1547" t="s">
        <v>5</v>
      </c>
      <c r="S506" s="1504" t="s">
        <v>27</v>
      </c>
      <c r="T506" s="1537" t="s">
        <v>6</v>
      </c>
      <c r="U506" s="1552" t="s">
        <v>8</v>
      </c>
      <c r="V506" s="1553"/>
      <c r="W506" s="1553"/>
      <c r="X506" s="1553"/>
      <c r="Y506" s="1553"/>
      <c r="Z506" s="1553"/>
      <c r="AA506" s="1553"/>
      <c r="AB506" s="1553"/>
      <c r="AC506" s="1553"/>
      <c r="AD506" s="1553"/>
      <c r="AE506" s="1553"/>
      <c r="AF506" s="1554"/>
    </row>
    <row r="507" spans="1:32" ht="15.75" thickBot="1" x14ac:dyDescent="0.3">
      <c r="A507" s="1505"/>
      <c r="B507" s="1542"/>
      <c r="C507" s="1543"/>
      <c r="D507" s="1544"/>
      <c r="E507" s="1546"/>
      <c r="F507" s="1505"/>
      <c r="G507" s="1510"/>
      <c r="H507" s="1512"/>
      <c r="I507" s="1505"/>
      <c r="J507" s="1505"/>
      <c r="K507" s="1505"/>
      <c r="L507" s="1505"/>
      <c r="M507" s="1546"/>
      <c r="N507" s="1545" t="s">
        <v>24</v>
      </c>
      <c r="O507" s="1555" t="s">
        <v>36</v>
      </c>
      <c r="P507" s="1556"/>
      <c r="Q507" s="1546"/>
      <c r="R507" s="1546"/>
      <c r="S507" s="1505"/>
      <c r="T507" s="1505"/>
      <c r="U507" s="1557" t="s">
        <v>28</v>
      </c>
      <c r="V507" s="1558"/>
      <c r="W507" s="1559"/>
      <c r="X507" s="1557" t="s">
        <v>29</v>
      </c>
      <c r="Y507" s="1558"/>
      <c r="Z507" s="1559"/>
      <c r="AA507" s="1557" t="s">
        <v>30</v>
      </c>
      <c r="AB507" s="1558"/>
      <c r="AC507" s="1559"/>
      <c r="AD507" s="1557" t="s">
        <v>31</v>
      </c>
      <c r="AE507" s="1558"/>
      <c r="AF507" s="1559"/>
    </row>
    <row r="508" spans="1:32" ht="29.25" customHeight="1" thickBot="1" x14ac:dyDescent="0.3">
      <c r="A508" s="1623"/>
      <c r="B508" s="355" t="s">
        <v>34</v>
      </c>
      <c r="C508" s="355" t="s">
        <v>35</v>
      </c>
      <c r="D508" s="355" t="s">
        <v>200</v>
      </c>
      <c r="E508" s="1930"/>
      <c r="F508" s="1506"/>
      <c r="G508" s="36" t="s">
        <v>40</v>
      </c>
      <c r="H508" s="36" t="s">
        <v>41</v>
      </c>
      <c r="I508" s="1506"/>
      <c r="J508" s="1506"/>
      <c r="K508" s="1506"/>
      <c r="L508" s="1623"/>
      <c r="M508" s="1929"/>
      <c r="N508" s="1930"/>
      <c r="O508" s="356" t="s">
        <v>25</v>
      </c>
      <c r="P508" s="278" t="s">
        <v>0</v>
      </c>
      <c r="Q508" s="1930"/>
      <c r="R508" s="1929"/>
      <c r="S508" s="1506"/>
      <c r="T508" s="1623"/>
      <c r="U508" s="278" t="s">
        <v>12</v>
      </c>
      <c r="V508" s="278" t="s">
        <v>13</v>
      </c>
      <c r="W508" s="278" t="s">
        <v>14</v>
      </c>
      <c r="X508" s="278" t="s">
        <v>15</v>
      </c>
      <c r="Y508" s="278" t="s">
        <v>16</v>
      </c>
      <c r="Z508" s="278" t="s">
        <v>17</v>
      </c>
      <c r="AA508" s="278" t="s">
        <v>18</v>
      </c>
      <c r="AB508" s="278" t="s">
        <v>19</v>
      </c>
      <c r="AC508" s="278" t="s">
        <v>20</v>
      </c>
      <c r="AD508" s="278" t="s">
        <v>9</v>
      </c>
      <c r="AE508" s="278" t="s">
        <v>10</v>
      </c>
      <c r="AF508" s="278" t="s">
        <v>11</v>
      </c>
    </row>
    <row r="509" spans="1:32" ht="30" hidden="1" x14ac:dyDescent="0.25">
      <c r="A509" s="84"/>
      <c r="B509" s="80"/>
      <c r="C509" s="80"/>
      <c r="D509" s="80"/>
      <c r="E509" s="178"/>
      <c r="F509" s="84"/>
      <c r="G509" s="84"/>
      <c r="H509" s="84"/>
      <c r="I509" s="84"/>
      <c r="J509" s="84"/>
      <c r="K509" s="170" t="s">
        <v>207</v>
      </c>
      <c r="L509" s="171" t="s">
        <v>709</v>
      </c>
      <c r="M509" s="10" t="s">
        <v>211</v>
      </c>
      <c r="N509" s="10" t="s">
        <v>212</v>
      </c>
      <c r="O509" s="10" t="s">
        <v>213</v>
      </c>
      <c r="P509" s="172"/>
      <c r="Q509" s="173" t="s">
        <v>214</v>
      </c>
      <c r="R509" s="174">
        <v>1</v>
      </c>
      <c r="S509" s="175"/>
      <c r="T509" s="171" t="s">
        <v>390</v>
      </c>
      <c r="U509" s="178"/>
      <c r="V509" s="178"/>
      <c r="W509" s="178"/>
      <c r="X509" s="178"/>
      <c r="Y509" s="178"/>
      <c r="Z509" s="178"/>
      <c r="AA509" s="178"/>
      <c r="AB509" s="178"/>
      <c r="AC509" s="178"/>
      <c r="AD509" s="178"/>
      <c r="AE509" s="178"/>
      <c r="AF509" s="178"/>
    </row>
    <row r="510" spans="1:32" ht="30" hidden="1" x14ac:dyDescent="0.25">
      <c r="A510" s="84"/>
      <c r="B510" s="80"/>
      <c r="C510" s="80"/>
      <c r="D510" s="80"/>
      <c r="E510" s="178"/>
      <c r="F510" s="84"/>
      <c r="G510" s="84"/>
      <c r="H510" s="84"/>
      <c r="I510" s="84"/>
      <c r="J510" s="84"/>
      <c r="K510" s="170" t="s">
        <v>201</v>
      </c>
      <c r="L510" s="171" t="s">
        <v>710</v>
      </c>
      <c r="M510" s="10" t="s">
        <v>217</v>
      </c>
      <c r="N510" s="10" t="s">
        <v>218</v>
      </c>
      <c r="O510" s="10" t="s">
        <v>219</v>
      </c>
      <c r="P510" s="172"/>
      <c r="Q510" s="176"/>
      <c r="R510" s="174">
        <v>0.9</v>
      </c>
      <c r="S510" s="175"/>
      <c r="T510" s="177" t="s">
        <v>711</v>
      </c>
      <c r="U510" s="178"/>
      <c r="V510" s="178"/>
      <c r="W510" s="178"/>
      <c r="X510" s="178"/>
      <c r="Y510" s="178"/>
      <c r="Z510" s="178"/>
      <c r="AA510" s="178"/>
      <c r="AB510" s="178"/>
      <c r="AC510" s="178"/>
      <c r="AD510" s="178"/>
      <c r="AE510" s="178"/>
      <c r="AF510" s="178"/>
    </row>
    <row r="511" spans="1:32" hidden="1" x14ac:dyDescent="0.25">
      <c r="A511" s="84"/>
      <c r="B511" s="80"/>
      <c r="C511" s="80"/>
      <c r="D511" s="80"/>
      <c r="E511" s="178"/>
      <c r="F511" s="84"/>
      <c r="G511" s="84"/>
      <c r="H511" s="84"/>
      <c r="I511" s="84"/>
      <c r="J511" s="84"/>
      <c r="K511" s="170" t="s">
        <v>48</v>
      </c>
      <c r="L511" s="171" t="s">
        <v>712</v>
      </c>
      <c r="M511" s="10" t="s">
        <v>222</v>
      </c>
      <c r="N511" s="10" t="s">
        <v>223</v>
      </c>
      <c r="O511" s="10" t="s">
        <v>224</v>
      </c>
      <c r="P511" s="172"/>
      <c r="Q511" s="176"/>
      <c r="R511" s="174">
        <v>0.8</v>
      </c>
      <c r="S511" s="175"/>
      <c r="T511" s="171" t="s">
        <v>394</v>
      </c>
      <c r="U511" s="178"/>
      <c r="V511" s="178"/>
      <c r="W511" s="178"/>
      <c r="X511" s="178"/>
      <c r="Y511" s="178"/>
      <c r="Z511" s="178"/>
      <c r="AA511" s="178"/>
      <c r="AB511" s="178"/>
      <c r="AC511" s="178"/>
      <c r="AD511" s="178"/>
      <c r="AE511" s="178"/>
      <c r="AF511" s="178"/>
    </row>
    <row r="512" spans="1:32" ht="30" hidden="1" x14ac:dyDescent="0.25">
      <c r="A512" s="84"/>
      <c r="B512" s="80"/>
      <c r="C512" s="80"/>
      <c r="D512" s="80"/>
      <c r="E512" s="178"/>
      <c r="F512" s="84"/>
      <c r="G512" s="84"/>
      <c r="H512" s="84"/>
      <c r="I512" s="84"/>
      <c r="J512" s="84"/>
      <c r="K512" s="84"/>
      <c r="L512" s="171" t="s">
        <v>713</v>
      </c>
      <c r="M512" s="10" t="s">
        <v>227</v>
      </c>
      <c r="N512" s="10" t="s">
        <v>228</v>
      </c>
      <c r="O512" s="10" t="s">
        <v>229</v>
      </c>
      <c r="P512" s="172"/>
      <c r="Q512" s="176"/>
      <c r="R512" s="174">
        <v>0.7</v>
      </c>
      <c r="S512" s="175"/>
      <c r="T512" s="171" t="s">
        <v>390</v>
      </c>
      <c r="U512" s="178"/>
      <c r="V512" s="178"/>
      <c r="W512" s="178"/>
      <c r="X512" s="178"/>
      <c r="Y512" s="178"/>
      <c r="Z512" s="178"/>
      <c r="AA512" s="178"/>
      <c r="AB512" s="178"/>
      <c r="AC512" s="178"/>
      <c r="AD512" s="178"/>
      <c r="AE512" s="178"/>
      <c r="AF512" s="178"/>
    </row>
    <row r="513" spans="1:32" ht="45" hidden="1" x14ac:dyDescent="0.25">
      <c r="A513" s="84"/>
      <c r="B513" s="80"/>
      <c r="C513" s="80"/>
      <c r="D513" s="80"/>
      <c r="E513" s="178"/>
      <c r="F513" s="84"/>
      <c r="G513" s="84"/>
      <c r="H513" s="84"/>
      <c r="I513" s="84"/>
      <c r="J513" s="84"/>
      <c r="K513" s="84"/>
      <c r="L513" s="171" t="s">
        <v>714</v>
      </c>
      <c r="M513" s="10" t="s">
        <v>232</v>
      </c>
      <c r="N513" s="10" t="s">
        <v>233</v>
      </c>
      <c r="P513" s="172"/>
      <c r="Q513" s="176"/>
      <c r="R513" s="174">
        <v>0.6</v>
      </c>
      <c r="S513" s="175"/>
      <c r="T513" s="171" t="s">
        <v>715</v>
      </c>
      <c r="U513" s="178"/>
      <c r="V513" s="178"/>
      <c r="W513" s="178"/>
      <c r="X513" s="178"/>
      <c r="Y513" s="178"/>
      <c r="Z513" s="178"/>
      <c r="AA513" s="178"/>
      <c r="AB513" s="178"/>
      <c r="AC513" s="178"/>
      <c r="AD513" s="178"/>
      <c r="AE513" s="178"/>
      <c r="AF513" s="178"/>
    </row>
    <row r="514" spans="1:32" ht="30" hidden="1" x14ac:dyDescent="0.25">
      <c r="A514" s="84"/>
      <c r="B514" s="80"/>
      <c r="C514" s="80"/>
      <c r="D514" s="80"/>
      <c r="E514" s="178"/>
      <c r="F514" s="84"/>
      <c r="G514" s="84"/>
      <c r="H514" s="84"/>
      <c r="I514" s="84"/>
      <c r="J514" s="84"/>
      <c r="K514" s="84"/>
      <c r="L514" s="171" t="s">
        <v>716</v>
      </c>
      <c r="M514" s="10" t="s">
        <v>236</v>
      </c>
      <c r="N514" s="10" t="s">
        <v>237</v>
      </c>
      <c r="P514" s="172"/>
      <c r="Q514" s="176"/>
      <c r="R514" s="174">
        <v>0.5</v>
      </c>
      <c r="S514" s="175"/>
      <c r="T514" s="171" t="s">
        <v>715</v>
      </c>
      <c r="U514" s="178"/>
      <c r="V514" s="178"/>
      <c r="W514" s="178"/>
      <c r="X514" s="178"/>
      <c r="Y514" s="178"/>
      <c r="Z514" s="178"/>
      <c r="AA514" s="178"/>
      <c r="AB514" s="178"/>
      <c r="AC514" s="178"/>
      <c r="AD514" s="178"/>
      <c r="AE514" s="178"/>
      <c r="AF514" s="178"/>
    </row>
    <row r="515" spans="1:32" ht="45" hidden="1" x14ac:dyDescent="0.25">
      <c r="A515" s="84"/>
      <c r="B515" s="80"/>
      <c r="C515" s="80"/>
      <c r="D515" s="80"/>
      <c r="E515" s="178"/>
      <c r="F515" s="84"/>
      <c r="G515" s="84"/>
      <c r="H515" s="84"/>
      <c r="I515" s="84"/>
      <c r="J515" s="84"/>
      <c r="K515" s="84"/>
      <c r="L515" s="171" t="s">
        <v>387</v>
      </c>
      <c r="M515" s="10" t="s">
        <v>240</v>
      </c>
      <c r="N515" s="10" t="s">
        <v>241</v>
      </c>
      <c r="P515" s="172"/>
      <c r="Q515" s="176"/>
      <c r="R515" s="174">
        <v>0.4</v>
      </c>
      <c r="S515" s="175"/>
      <c r="T515" s="171" t="s">
        <v>388</v>
      </c>
      <c r="U515" s="178"/>
      <c r="V515" s="178"/>
      <c r="W515" s="178"/>
      <c r="X515" s="178"/>
      <c r="Y515" s="178"/>
      <c r="Z515" s="178"/>
      <c r="AA515" s="178"/>
      <c r="AB515" s="178"/>
      <c r="AC515" s="178"/>
      <c r="AD515" s="178"/>
      <c r="AE515" s="178"/>
      <c r="AF515" s="178"/>
    </row>
    <row r="516" spans="1:32" ht="30" hidden="1" x14ac:dyDescent="0.25">
      <c r="A516" s="84"/>
      <c r="B516" s="80"/>
      <c r="C516" s="80"/>
      <c r="D516" s="80"/>
      <c r="E516" s="178"/>
      <c r="F516" s="84"/>
      <c r="G516" s="84"/>
      <c r="H516" s="84"/>
      <c r="I516" s="84"/>
      <c r="J516" s="84"/>
      <c r="K516" s="84"/>
      <c r="L516" s="171" t="s">
        <v>717</v>
      </c>
      <c r="M516" s="10" t="s">
        <v>244</v>
      </c>
      <c r="N516" s="10" t="s">
        <v>245</v>
      </c>
      <c r="P516" s="172"/>
      <c r="Q516" s="176"/>
      <c r="R516" s="174">
        <v>0.3</v>
      </c>
      <c r="S516" s="175"/>
      <c r="T516" s="171" t="s">
        <v>388</v>
      </c>
      <c r="U516" s="178"/>
      <c r="V516" s="178"/>
      <c r="W516" s="178"/>
      <c r="X516" s="178"/>
      <c r="Y516" s="178"/>
      <c r="Z516" s="178"/>
      <c r="AA516" s="178"/>
      <c r="AB516" s="178"/>
      <c r="AC516" s="178"/>
      <c r="AD516" s="178"/>
      <c r="AE516" s="178"/>
      <c r="AF516" s="178"/>
    </row>
    <row r="517" spans="1:32" ht="30" hidden="1" x14ac:dyDescent="0.25">
      <c r="A517" s="84"/>
      <c r="B517" s="80"/>
      <c r="C517" s="80"/>
      <c r="D517" s="80"/>
      <c r="E517" s="178"/>
      <c r="F517" s="84"/>
      <c r="G517" s="84"/>
      <c r="H517" s="84"/>
      <c r="I517" s="84"/>
      <c r="J517" s="84"/>
      <c r="K517" s="84"/>
      <c r="L517" s="171" t="s">
        <v>718</v>
      </c>
      <c r="M517" s="10" t="s">
        <v>248</v>
      </c>
      <c r="N517" s="10" t="s">
        <v>249</v>
      </c>
      <c r="P517" s="172"/>
      <c r="Q517" s="176"/>
      <c r="R517" s="174">
        <v>0.2</v>
      </c>
      <c r="S517" s="175"/>
      <c r="T517" s="171" t="s">
        <v>390</v>
      </c>
      <c r="U517" s="178"/>
      <c r="V517" s="178"/>
      <c r="W517" s="178"/>
      <c r="X517" s="178"/>
      <c r="Y517" s="178"/>
      <c r="Z517" s="178"/>
      <c r="AA517" s="178"/>
      <c r="AB517" s="178"/>
      <c r="AC517" s="178"/>
      <c r="AD517" s="178"/>
      <c r="AE517" s="178"/>
      <c r="AF517" s="178"/>
    </row>
    <row r="518" spans="1:32" hidden="1" x14ac:dyDescent="0.25">
      <c r="A518" s="84"/>
      <c r="B518" s="80"/>
      <c r="C518" s="80"/>
      <c r="D518" s="80"/>
      <c r="E518" s="178"/>
      <c r="F518" s="84"/>
      <c r="G518" s="84"/>
      <c r="H518" s="84"/>
      <c r="I518" s="84"/>
      <c r="J518" s="84"/>
      <c r="K518" s="84"/>
      <c r="L518" s="171" t="s">
        <v>719</v>
      </c>
      <c r="M518" s="10" t="s">
        <v>252</v>
      </c>
      <c r="N518" s="178"/>
      <c r="P518" s="172"/>
      <c r="Q518" s="176"/>
      <c r="R518" s="174">
        <v>0.1</v>
      </c>
      <c r="S518" s="175"/>
      <c r="T518" s="171" t="s">
        <v>394</v>
      </c>
      <c r="U518" s="178"/>
      <c r="V518" s="178"/>
      <c r="W518" s="178"/>
      <c r="X518" s="178"/>
      <c r="Y518" s="178"/>
      <c r="Z518" s="178"/>
      <c r="AA518" s="178"/>
      <c r="AB518" s="178"/>
      <c r="AC518" s="178"/>
      <c r="AD518" s="178"/>
      <c r="AE518" s="178"/>
      <c r="AF518" s="178"/>
    </row>
    <row r="519" spans="1:32" hidden="1" x14ac:dyDescent="0.25">
      <c r="A519" s="84"/>
      <c r="B519" s="80"/>
      <c r="C519" s="80"/>
      <c r="D519" s="80"/>
      <c r="E519" s="178"/>
      <c r="F519" s="84"/>
      <c r="G519" s="84"/>
      <c r="H519" s="84"/>
      <c r="I519" s="84"/>
      <c r="J519" s="84"/>
      <c r="K519" s="84"/>
      <c r="L519" s="171" t="s">
        <v>720</v>
      </c>
      <c r="M519" s="178"/>
      <c r="N519" s="178"/>
      <c r="P519" s="172"/>
      <c r="Q519" s="176"/>
      <c r="R519" s="175"/>
      <c r="S519" s="175"/>
      <c r="T519" s="171" t="s">
        <v>394</v>
      </c>
      <c r="U519" s="178"/>
      <c r="V519" s="178"/>
      <c r="W519" s="178"/>
      <c r="X519" s="178"/>
      <c r="Y519" s="178"/>
      <c r="Z519" s="178"/>
      <c r="AA519" s="178"/>
      <c r="AB519" s="178"/>
      <c r="AC519" s="178"/>
      <c r="AD519" s="178"/>
      <c r="AE519" s="178"/>
      <c r="AF519" s="178"/>
    </row>
    <row r="520" spans="1:32" hidden="1" x14ac:dyDescent="0.25">
      <c r="A520" s="84"/>
      <c r="B520" s="80"/>
      <c r="C520" s="80"/>
      <c r="D520" s="80"/>
      <c r="E520" s="178"/>
      <c r="F520" s="84"/>
      <c r="G520" s="84"/>
      <c r="H520" s="84"/>
      <c r="I520" s="84"/>
      <c r="J520" s="84"/>
      <c r="K520" s="84"/>
      <c r="L520" s="171" t="s">
        <v>721</v>
      </c>
      <c r="M520" s="178"/>
      <c r="N520" s="178"/>
      <c r="O520" s="84"/>
      <c r="P520" s="178"/>
      <c r="Q520" s="178"/>
      <c r="R520" s="178"/>
      <c r="S520" s="84"/>
      <c r="T520" s="171" t="s">
        <v>397</v>
      </c>
      <c r="U520" s="178"/>
      <c r="V520" s="178"/>
      <c r="W520" s="178"/>
      <c r="X520" s="178"/>
      <c r="Y520" s="178"/>
      <c r="Z520" s="178"/>
      <c r="AA520" s="178"/>
      <c r="AB520" s="178"/>
      <c r="AC520" s="178"/>
      <c r="AD520" s="178"/>
      <c r="AE520" s="178"/>
      <c r="AF520" s="178"/>
    </row>
    <row r="521" spans="1:32" ht="30" hidden="1" x14ac:dyDescent="0.25">
      <c r="A521" s="84"/>
      <c r="B521" s="80"/>
      <c r="C521" s="80"/>
      <c r="D521" s="80"/>
      <c r="E521" s="178"/>
      <c r="F521" s="84"/>
      <c r="G521" s="84"/>
      <c r="H521" s="84"/>
      <c r="I521" s="84"/>
      <c r="J521" s="84"/>
      <c r="K521" s="84"/>
      <c r="L521" s="171" t="s">
        <v>722</v>
      </c>
      <c r="M521" s="178"/>
      <c r="N521" s="178"/>
      <c r="O521" s="84"/>
      <c r="P521" s="178"/>
      <c r="Q521" s="178"/>
      <c r="R521" s="178"/>
      <c r="S521" s="84"/>
      <c r="T521" s="177" t="s">
        <v>399</v>
      </c>
      <c r="U521" s="178"/>
      <c r="V521" s="178"/>
      <c r="W521" s="178"/>
      <c r="X521" s="178"/>
      <c r="Y521" s="178"/>
      <c r="Z521" s="178"/>
      <c r="AA521" s="178"/>
      <c r="AB521" s="178"/>
      <c r="AC521" s="178"/>
      <c r="AD521" s="178"/>
      <c r="AE521" s="178"/>
      <c r="AF521" s="178"/>
    </row>
    <row r="522" spans="1:32" hidden="1" x14ac:dyDescent="0.25">
      <c r="A522" s="84"/>
      <c r="B522" s="80"/>
      <c r="C522" s="80"/>
      <c r="D522" s="80"/>
      <c r="E522" s="178"/>
      <c r="F522" s="84"/>
      <c r="G522" s="84"/>
      <c r="H522" s="84"/>
      <c r="I522" s="84"/>
      <c r="J522" s="84"/>
      <c r="K522" s="84"/>
      <c r="L522" s="84"/>
      <c r="M522" s="178"/>
      <c r="N522" s="178"/>
      <c r="O522" s="84"/>
      <c r="P522" s="178"/>
      <c r="Q522" s="178"/>
      <c r="R522" s="178"/>
      <c r="S522" s="84"/>
      <c r="T522" s="84"/>
      <c r="U522" s="178"/>
      <c r="V522" s="178"/>
      <c r="W522" s="178"/>
      <c r="X522" s="178"/>
      <c r="Y522" s="178"/>
      <c r="Z522" s="178"/>
      <c r="AA522" s="178"/>
      <c r="AB522" s="178"/>
      <c r="AC522" s="178"/>
      <c r="AD522" s="178"/>
      <c r="AE522" s="178"/>
      <c r="AF522" s="178"/>
    </row>
    <row r="523" spans="1:32" hidden="1" x14ac:dyDescent="0.25">
      <c r="A523" s="84"/>
      <c r="B523" s="80"/>
      <c r="C523" s="80"/>
      <c r="D523" s="80"/>
      <c r="E523" s="178"/>
      <c r="F523" s="84"/>
      <c r="G523" s="84"/>
      <c r="H523" s="84"/>
      <c r="I523" s="84"/>
      <c r="J523" s="84"/>
      <c r="K523" s="84"/>
      <c r="L523" s="84"/>
      <c r="M523" s="178"/>
      <c r="N523" s="178"/>
      <c r="O523" s="84"/>
      <c r="P523" s="178"/>
      <c r="Q523" s="178"/>
      <c r="R523" s="178"/>
      <c r="S523" s="84"/>
      <c r="T523" s="84"/>
      <c r="U523" s="178"/>
      <c r="V523" s="178"/>
      <c r="W523" s="178"/>
      <c r="X523" s="178"/>
      <c r="Y523" s="178"/>
      <c r="Z523" s="178"/>
      <c r="AA523" s="178"/>
      <c r="AB523" s="178"/>
      <c r="AC523" s="178"/>
      <c r="AD523" s="178"/>
      <c r="AE523" s="178"/>
      <c r="AF523" s="178"/>
    </row>
    <row r="524" spans="1:32" hidden="1" x14ac:dyDescent="0.25">
      <c r="A524" s="84"/>
      <c r="B524" s="80"/>
      <c r="C524" s="80"/>
      <c r="D524" s="80"/>
      <c r="E524" s="178"/>
      <c r="F524" s="84"/>
      <c r="G524" s="84"/>
      <c r="H524" s="84"/>
      <c r="I524" s="84"/>
      <c r="J524" s="84"/>
      <c r="K524" s="84"/>
      <c r="L524" s="84"/>
      <c r="M524" s="178"/>
      <c r="N524" s="178"/>
      <c r="O524" s="84"/>
      <c r="P524" s="178"/>
      <c r="Q524" s="178"/>
      <c r="R524" s="178"/>
      <c r="S524" s="84"/>
      <c r="T524" s="84"/>
      <c r="U524" s="178"/>
      <c r="V524" s="178"/>
      <c r="W524" s="178"/>
      <c r="X524" s="178"/>
      <c r="Y524" s="178"/>
      <c r="Z524" s="178"/>
      <c r="AA524" s="178"/>
      <c r="AB524" s="178"/>
      <c r="AC524" s="178"/>
      <c r="AD524" s="178"/>
      <c r="AE524" s="178"/>
      <c r="AF524" s="178"/>
    </row>
    <row r="525" spans="1:32" hidden="1" x14ac:dyDescent="0.25">
      <c r="A525" s="84"/>
      <c r="B525" s="80"/>
      <c r="C525" s="80"/>
      <c r="D525" s="80"/>
      <c r="E525" s="178"/>
      <c r="F525" s="84"/>
      <c r="G525" s="84"/>
      <c r="H525" s="84"/>
      <c r="I525" s="84"/>
      <c r="J525" s="84"/>
      <c r="K525" s="84"/>
      <c r="L525" s="84"/>
      <c r="M525" s="178"/>
      <c r="N525" s="178"/>
      <c r="O525" s="84"/>
      <c r="P525" s="178"/>
      <c r="Q525" s="178"/>
      <c r="R525" s="178"/>
      <c r="S525" s="84"/>
      <c r="T525" s="84"/>
      <c r="U525" s="178"/>
      <c r="V525" s="178"/>
      <c r="W525" s="178"/>
      <c r="X525" s="178"/>
      <c r="Y525" s="178"/>
      <c r="Z525" s="178"/>
      <c r="AA525" s="178"/>
      <c r="AB525" s="178"/>
      <c r="AC525" s="178"/>
      <c r="AD525" s="178"/>
      <c r="AE525" s="178"/>
      <c r="AF525" s="178"/>
    </row>
    <row r="526" spans="1:32" ht="15.75" thickBot="1" x14ac:dyDescent="0.3">
      <c r="A526" s="84"/>
      <c r="B526" s="80"/>
      <c r="C526" s="80"/>
      <c r="D526" s="80"/>
      <c r="E526" s="178"/>
      <c r="F526" s="84"/>
      <c r="G526" s="84"/>
      <c r="H526" s="84"/>
      <c r="I526" s="84"/>
      <c r="J526" s="84"/>
      <c r="K526" s="84"/>
      <c r="L526" s="84"/>
      <c r="M526" s="178"/>
      <c r="N526" s="178"/>
      <c r="O526" s="84"/>
      <c r="P526" s="178"/>
      <c r="Q526" s="178"/>
      <c r="R526" s="178"/>
      <c r="S526" s="84"/>
      <c r="T526" s="84"/>
      <c r="U526" s="178"/>
      <c r="V526" s="178"/>
      <c r="W526" s="178"/>
      <c r="X526" s="178"/>
      <c r="Y526" s="178"/>
      <c r="Z526" s="178"/>
      <c r="AA526" s="178"/>
      <c r="AB526" s="178"/>
      <c r="AC526" s="178"/>
      <c r="AD526" s="178"/>
      <c r="AE526" s="178"/>
      <c r="AF526" s="178"/>
    </row>
    <row r="527" spans="1:32" ht="30" x14ac:dyDescent="0.25">
      <c r="A527" s="2136">
        <v>57</v>
      </c>
      <c r="B527" s="1840" t="s">
        <v>134</v>
      </c>
      <c r="C527" s="1840" t="s">
        <v>59</v>
      </c>
      <c r="D527" s="1840" t="s">
        <v>60</v>
      </c>
      <c r="E527" s="1840" t="s">
        <v>83</v>
      </c>
      <c r="F527" s="1840" t="s">
        <v>53</v>
      </c>
      <c r="G527" s="1840" t="s">
        <v>94</v>
      </c>
      <c r="H527" s="1840" t="s">
        <v>100</v>
      </c>
      <c r="I527" s="2577" t="s">
        <v>263</v>
      </c>
      <c r="J527" s="1895" t="s">
        <v>264</v>
      </c>
      <c r="K527" s="2487" t="s">
        <v>48</v>
      </c>
      <c r="L527" s="1188" t="s">
        <v>709</v>
      </c>
      <c r="M527" s="1188" t="s">
        <v>244</v>
      </c>
      <c r="N527" s="1188" t="s">
        <v>237</v>
      </c>
      <c r="O527" s="2158" t="s">
        <v>213</v>
      </c>
      <c r="P527" s="2945">
        <v>161768416.43000001</v>
      </c>
      <c r="Q527" s="2158" t="s">
        <v>265</v>
      </c>
      <c r="R527" s="2573">
        <v>1</v>
      </c>
      <c r="S527" s="2575">
        <v>0.79</v>
      </c>
      <c r="T527" s="1289" t="s">
        <v>390</v>
      </c>
      <c r="U527" s="431"/>
      <c r="V527" s="181"/>
      <c r="W527" s="181"/>
      <c r="X527" s="180"/>
      <c r="Y527" s="180"/>
      <c r="Z527" s="182"/>
      <c r="AA527" s="180"/>
      <c r="AB527" s="180"/>
      <c r="AC527" s="180"/>
      <c r="AD527" s="182"/>
      <c r="AE527" s="182"/>
      <c r="AF527" s="182"/>
    </row>
    <row r="528" spans="1:32" ht="45" x14ac:dyDescent="0.25">
      <c r="A528" s="2137"/>
      <c r="B528" s="1841"/>
      <c r="C528" s="1841"/>
      <c r="D528" s="1841"/>
      <c r="E528" s="1841"/>
      <c r="F528" s="1841"/>
      <c r="G528" s="1841"/>
      <c r="H528" s="1841"/>
      <c r="I528" s="2578"/>
      <c r="J528" s="1896"/>
      <c r="K528" s="2488"/>
      <c r="L528" s="1189" t="s">
        <v>710</v>
      </c>
      <c r="M528" s="1189" t="s">
        <v>244</v>
      </c>
      <c r="N528" s="1189" t="s">
        <v>233</v>
      </c>
      <c r="O528" s="2160"/>
      <c r="P528" s="2946"/>
      <c r="Q528" s="2160"/>
      <c r="R528" s="2574"/>
      <c r="S528" s="2576"/>
      <c r="T528" s="1290" t="s">
        <v>711</v>
      </c>
      <c r="U528" s="433"/>
      <c r="V528" s="185"/>
      <c r="W528" s="185"/>
      <c r="X528" s="184"/>
      <c r="Y528" s="186"/>
      <c r="Z528" s="184"/>
      <c r="AA528" s="184"/>
      <c r="AB528" s="184"/>
      <c r="AC528" s="186"/>
      <c r="AD528" s="184"/>
      <c r="AE528" s="184"/>
      <c r="AF528" s="184"/>
    </row>
    <row r="529" spans="1:32" ht="45" x14ac:dyDescent="0.25">
      <c r="A529" s="2137"/>
      <c r="B529" s="1841"/>
      <c r="C529" s="1841"/>
      <c r="D529" s="1841"/>
      <c r="E529" s="1841"/>
      <c r="F529" s="1841"/>
      <c r="G529" s="1841"/>
      <c r="H529" s="1841"/>
      <c r="I529" s="2578"/>
      <c r="J529" s="1896"/>
      <c r="K529" s="2488"/>
      <c r="L529" s="1189" t="s">
        <v>712</v>
      </c>
      <c r="M529" s="1189" t="s">
        <v>244</v>
      </c>
      <c r="N529" s="1189" t="s">
        <v>233</v>
      </c>
      <c r="O529" s="2160"/>
      <c r="P529" s="2946"/>
      <c r="Q529" s="2160"/>
      <c r="R529" s="2574"/>
      <c r="S529" s="2576"/>
      <c r="T529" s="1290" t="s">
        <v>394</v>
      </c>
      <c r="U529" s="433"/>
      <c r="V529" s="185"/>
      <c r="W529" s="185"/>
      <c r="X529" s="184"/>
      <c r="Y529" s="186"/>
      <c r="Z529" s="184"/>
      <c r="AA529" s="186"/>
      <c r="AB529" s="186"/>
      <c r="AC529" s="186"/>
      <c r="AD529" s="186"/>
      <c r="AE529" s="184"/>
      <c r="AF529" s="184"/>
    </row>
    <row r="530" spans="1:32" ht="45" x14ac:dyDescent="0.25">
      <c r="A530" s="2137"/>
      <c r="B530" s="1841"/>
      <c r="C530" s="1841"/>
      <c r="D530" s="1841"/>
      <c r="E530" s="1841"/>
      <c r="F530" s="1841"/>
      <c r="G530" s="1841"/>
      <c r="H530" s="1841"/>
      <c r="I530" s="2578"/>
      <c r="J530" s="1896"/>
      <c r="K530" s="2488"/>
      <c r="L530" s="1189" t="s">
        <v>713</v>
      </c>
      <c r="M530" s="1189" t="s">
        <v>244</v>
      </c>
      <c r="N530" s="1189" t="s">
        <v>233</v>
      </c>
      <c r="O530" s="2160"/>
      <c r="P530" s="2946"/>
      <c r="Q530" s="2160"/>
      <c r="R530" s="2574"/>
      <c r="S530" s="2576"/>
      <c r="T530" s="1290" t="s">
        <v>390</v>
      </c>
      <c r="U530" s="433"/>
      <c r="V530" s="185"/>
      <c r="W530" s="185"/>
      <c r="X530" s="184"/>
      <c r="Y530" s="186"/>
      <c r="Z530" s="184"/>
      <c r="AA530" s="186"/>
      <c r="AB530" s="186"/>
      <c r="AC530" s="186"/>
      <c r="AD530" s="186"/>
      <c r="AE530" s="184"/>
      <c r="AF530" s="184"/>
    </row>
    <row r="531" spans="1:32" ht="30" x14ac:dyDescent="0.25">
      <c r="A531" s="2137"/>
      <c r="B531" s="1841"/>
      <c r="C531" s="1841"/>
      <c r="D531" s="1841"/>
      <c r="E531" s="1841"/>
      <c r="F531" s="1841"/>
      <c r="G531" s="1841"/>
      <c r="H531" s="1841"/>
      <c r="I531" s="2578"/>
      <c r="J531" s="1896"/>
      <c r="K531" s="2488"/>
      <c r="L531" s="1189" t="s">
        <v>714</v>
      </c>
      <c r="M531" s="1189" t="s">
        <v>244</v>
      </c>
      <c r="N531" s="1189" t="s">
        <v>223</v>
      </c>
      <c r="O531" s="2160"/>
      <c r="P531" s="2946"/>
      <c r="Q531" s="2160"/>
      <c r="R531" s="2574"/>
      <c r="S531" s="2576"/>
      <c r="T531" s="1290" t="s">
        <v>715</v>
      </c>
      <c r="U531" s="433"/>
      <c r="V531" s="185"/>
      <c r="W531" s="185"/>
      <c r="X531" s="184"/>
      <c r="Y531" s="186"/>
      <c r="Z531" s="184"/>
      <c r="AA531" s="186"/>
      <c r="AB531" s="186"/>
      <c r="AC531" s="186"/>
      <c r="AD531" s="186"/>
      <c r="AE531" s="184"/>
      <c r="AF531" s="184"/>
    </row>
    <row r="532" spans="1:32" ht="45" x14ac:dyDescent="0.25">
      <c r="A532" s="2137"/>
      <c r="B532" s="1841"/>
      <c r="C532" s="1841"/>
      <c r="D532" s="1841"/>
      <c r="E532" s="1841"/>
      <c r="F532" s="1841"/>
      <c r="G532" s="1841"/>
      <c r="H532" s="1841"/>
      <c r="I532" s="2578"/>
      <c r="J532" s="1896"/>
      <c r="K532" s="2488"/>
      <c r="L532" s="1189" t="s">
        <v>716</v>
      </c>
      <c r="M532" s="1189" t="s">
        <v>244</v>
      </c>
      <c r="N532" s="1189" t="s">
        <v>233</v>
      </c>
      <c r="O532" s="2160"/>
      <c r="P532" s="2946"/>
      <c r="Q532" s="2160"/>
      <c r="R532" s="2574"/>
      <c r="S532" s="2576"/>
      <c r="T532" s="1290" t="s">
        <v>715</v>
      </c>
      <c r="U532" s="433"/>
      <c r="V532" s="185"/>
      <c r="W532" s="185"/>
      <c r="X532" s="184"/>
      <c r="Y532" s="186"/>
      <c r="Z532" s="184"/>
      <c r="AA532" s="186"/>
      <c r="AB532" s="186"/>
      <c r="AC532" s="186"/>
      <c r="AD532" s="186"/>
      <c r="AE532" s="184"/>
      <c r="AF532" s="184"/>
    </row>
    <row r="533" spans="1:32" ht="45" x14ac:dyDescent="0.25">
      <c r="A533" s="2137"/>
      <c r="B533" s="1841"/>
      <c r="C533" s="1841"/>
      <c r="D533" s="1841"/>
      <c r="E533" s="1841"/>
      <c r="F533" s="1841"/>
      <c r="G533" s="1841"/>
      <c r="H533" s="1841"/>
      <c r="I533" s="2578"/>
      <c r="J533" s="1896"/>
      <c r="K533" s="2488"/>
      <c r="L533" s="1189" t="s">
        <v>387</v>
      </c>
      <c r="M533" s="1189" t="s">
        <v>244</v>
      </c>
      <c r="N533" s="1189" t="s">
        <v>212</v>
      </c>
      <c r="O533" s="2160"/>
      <c r="P533" s="2946"/>
      <c r="Q533" s="2160"/>
      <c r="R533" s="2574"/>
      <c r="S533" s="2576"/>
      <c r="T533" s="1290" t="s">
        <v>388</v>
      </c>
      <c r="U533" s="433"/>
      <c r="V533" s="185"/>
      <c r="W533" s="185"/>
      <c r="X533" s="184"/>
      <c r="Y533" s="186"/>
      <c r="Z533" s="184"/>
      <c r="AA533" s="186"/>
      <c r="AB533" s="186"/>
      <c r="AC533" s="186"/>
      <c r="AD533" s="186"/>
      <c r="AE533" s="184"/>
      <c r="AF533" s="184"/>
    </row>
    <row r="534" spans="1:32" ht="30" x14ac:dyDescent="0.25">
      <c r="A534" s="2137"/>
      <c r="B534" s="1841"/>
      <c r="C534" s="1841"/>
      <c r="D534" s="1841"/>
      <c r="E534" s="1841"/>
      <c r="F534" s="1841"/>
      <c r="G534" s="1841"/>
      <c r="H534" s="1841"/>
      <c r="I534" s="2578"/>
      <c r="J534" s="1896"/>
      <c r="K534" s="2488"/>
      <c r="L534" s="1189" t="s">
        <v>717</v>
      </c>
      <c r="M534" s="1189" t="s">
        <v>244</v>
      </c>
      <c r="N534" s="1189" t="s">
        <v>241</v>
      </c>
      <c r="O534" s="2160"/>
      <c r="P534" s="2946"/>
      <c r="Q534" s="2160"/>
      <c r="R534" s="2574"/>
      <c r="S534" s="2576"/>
      <c r="T534" s="1290" t="s">
        <v>388</v>
      </c>
      <c r="U534" s="433"/>
      <c r="V534" s="185"/>
      <c r="W534" s="185"/>
      <c r="X534" s="184"/>
      <c r="Y534" s="186"/>
      <c r="Z534" s="184"/>
      <c r="AA534" s="186"/>
      <c r="AB534" s="186"/>
      <c r="AC534" s="186"/>
      <c r="AD534" s="186"/>
      <c r="AE534" s="184"/>
      <c r="AF534" s="184"/>
    </row>
    <row r="535" spans="1:32" ht="30" x14ac:dyDescent="0.25">
      <c r="A535" s="2137"/>
      <c r="B535" s="1841"/>
      <c r="C535" s="1841"/>
      <c r="D535" s="1841"/>
      <c r="E535" s="1841"/>
      <c r="F535" s="1841"/>
      <c r="G535" s="1841"/>
      <c r="H535" s="1841"/>
      <c r="I535" s="2578"/>
      <c r="J535" s="1896"/>
      <c r="K535" s="2488"/>
      <c r="L535" s="1189" t="s">
        <v>718</v>
      </c>
      <c r="M535" s="1189" t="s">
        <v>244</v>
      </c>
      <c r="N535" s="1189" t="s">
        <v>241</v>
      </c>
      <c r="O535" s="2160"/>
      <c r="P535" s="2946"/>
      <c r="Q535" s="2160"/>
      <c r="R535" s="2574"/>
      <c r="S535" s="2576"/>
      <c r="T535" s="1290" t="s">
        <v>390</v>
      </c>
      <c r="U535" s="433"/>
      <c r="V535" s="185"/>
      <c r="W535" s="185"/>
      <c r="X535" s="184"/>
      <c r="Y535" s="186"/>
      <c r="Z535" s="184"/>
      <c r="AA535" s="186"/>
      <c r="AB535" s="186"/>
      <c r="AC535" s="186"/>
      <c r="AD535" s="186"/>
      <c r="AE535" s="184"/>
      <c r="AF535" s="184"/>
    </row>
    <row r="536" spans="1:32" x14ac:dyDescent="0.25">
      <c r="A536" s="2137"/>
      <c r="B536" s="1841"/>
      <c r="C536" s="1841"/>
      <c r="D536" s="1841"/>
      <c r="E536" s="1841"/>
      <c r="F536" s="1841"/>
      <c r="G536" s="1841"/>
      <c r="H536" s="1841"/>
      <c r="I536" s="2578"/>
      <c r="J536" s="1896"/>
      <c r="K536" s="2488"/>
      <c r="L536" s="1189" t="s">
        <v>719</v>
      </c>
      <c r="M536" s="1189" t="s">
        <v>244</v>
      </c>
      <c r="N536" s="1189" t="s">
        <v>237</v>
      </c>
      <c r="O536" s="2160"/>
      <c r="P536" s="2946"/>
      <c r="Q536" s="2160"/>
      <c r="R536" s="2574"/>
      <c r="S536" s="2576"/>
      <c r="T536" s="1290" t="s">
        <v>394</v>
      </c>
      <c r="U536" s="433"/>
      <c r="V536" s="185"/>
      <c r="W536" s="185"/>
      <c r="X536" s="184"/>
      <c r="Y536" s="186"/>
      <c r="Z536" s="184"/>
      <c r="AA536" s="186"/>
      <c r="AB536" s="186"/>
      <c r="AC536" s="186"/>
      <c r="AD536" s="186"/>
      <c r="AE536" s="184"/>
      <c r="AF536" s="184"/>
    </row>
    <row r="537" spans="1:32" x14ac:dyDescent="0.25">
      <c r="A537" s="2137"/>
      <c r="B537" s="1841"/>
      <c r="C537" s="1841"/>
      <c r="D537" s="1841"/>
      <c r="E537" s="1841"/>
      <c r="F537" s="1841"/>
      <c r="G537" s="1841"/>
      <c r="H537" s="1841"/>
      <c r="I537" s="2578"/>
      <c r="J537" s="1896"/>
      <c r="K537" s="2488"/>
      <c r="L537" s="1189" t="s">
        <v>720</v>
      </c>
      <c r="M537" s="1189" t="s">
        <v>244</v>
      </c>
      <c r="N537" s="1189" t="s">
        <v>218</v>
      </c>
      <c r="O537" s="2160"/>
      <c r="P537" s="2946"/>
      <c r="Q537" s="2160"/>
      <c r="R537" s="2574"/>
      <c r="S537" s="2576"/>
      <c r="T537" s="1290" t="s">
        <v>394</v>
      </c>
      <c r="U537" s="433"/>
      <c r="V537" s="185"/>
      <c r="W537" s="185"/>
      <c r="X537" s="184"/>
      <c r="Y537" s="186"/>
      <c r="Z537" s="184"/>
      <c r="AA537" s="186"/>
      <c r="AB537" s="186"/>
      <c r="AC537" s="186"/>
      <c r="AD537" s="186"/>
      <c r="AE537" s="184"/>
      <c r="AF537" s="184"/>
    </row>
    <row r="538" spans="1:32" x14ac:dyDescent="0.25">
      <c r="A538" s="2137"/>
      <c r="B538" s="1841"/>
      <c r="C538" s="1841"/>
      <c r="D538" s="1841"/>
      <c r="E538" s="1841"/>
      <c r="F538" s="1841"/>
      <c r="G538" s="1841"/>
      <c r="H538" s="1841"/>
      <c r="I538" s="2578"/>
      <c r="J538" s="1896"/>
      <c r="K538" s="2488"/>
      <c r="L538" s="1189" t="s">
        <v>721</v>
      </c>
      <c r="M538" s="1189" t="s">
        <v>244</v>
      </c>
      <c r="N538" s="1189" t="s">
        <v>237</v>
      </c>
      <c r="O538" s="2160"/>
      <c r="P538" s="2946"/>
      <c r="Q538" s="2160"/>
      <c r="R538" s="2574"/>
      <c r="S538" s="2576"/>
      <c r="T538" s="1290" t="s">
        <v>397</v>
      </c>
      <c r="U538" s="433"/>
      <c r="V538" s="185"/>
      <c r="W538" s="185"/>
      <c r="X538" s="184"/>
      <c r="Y538" s="186"/>
      <c r="Z538" s="184"/>
      <c r="AA538" s="186"/>
      <c r="AB538" s="186"/>
      <c r="AC538" s="186"/>
      <c r="AD538" s="186"/>
      <c r="AE538" s="184"/>
      <c r="AF538" s="184"/>
    </row>
    <row r="539" spans="1:32" ht="30.75" thickBot="1" x14ac:dyDescent="0.3">
      <c r="A539" s="2137"/>
      <c r="B539" s="2139"/>
      <c r="C539" s="2139"/>
      <c r="D539" s="2139"/>
      <c r="E539" s="2139"/>
      <c r="F539" s="1841"/>
      <c r="G539" s="2139"/>
      <c r="H539" s="2139"/>
      <c r="I539" s="2578"/>
      <c r="J539" s="1896"/>
      <c r="K539" s="2488"/>
      <c r="L539" s="1189" t="s">
        <v>722</v>
      </c>
      <c r="M539" s="1190" t="s">
        <v>244</v>
      </c>
      <c r="N539" s="1189" t="s">
        <v>237</v>
      </c>
      <c r="O539" s="2160"/>
      <c r="P539" s="2946"/>
      <c r="Q539" s="2160"/>
      <c r="R539" s="2574"/>
      <c r="S539" s="2576"/>
      <c r="T539" s="1290" t="s">
        <v>399</v>
      </c>
      <c r="U539" s="433"/>
      <c r="V539" s="185"/>
      <c r="W539" s="185"/>
      <c r="X539" s="184"/>
      <c r="Y539" s="186"/>
      <c r="Z539" s="184"/>
      <c r="AA539" s="186"/>
      <c r="AB539" s="186"/>
      <c r="AC539" s="186"/>
      <c r="AD539" s="186"/>
      <c r="AE539" s="184"/>
      <c r="AF539" s="184"/>
    </row>
    <row r="540" spans="1:32" ht="30" x14ac:dyDescent="0.25">
      <c r="A540" s="2338">
        <v>58</v>
      </c>
      <c r="B540" s="2140" t="s">
        <v>61</v>
      </c>
      <c r="C540" s="2140" t="s">
        <v>64</v>
      </c>
      <c r="D540" s="2140" t="s">
        <v>70</v>
      </c>
      <c r="E540" s="2140" t="s">
        <v>87</v>
      </c>
      <c r="F540" s="2140" t="s">
        <v>56</v>
      </c>
      <c r="G540" s="2140" t="s">
        <v>121</v>
      </c>
      <c r="H540" s="2140" t="s">
        <v>118</v>
      </c>
      <c r="I540" s="2579" t="s">
        <v>266</v>
      </c>
      <c r="J540" s="1830" t="s">
        <v>267</v>
      </c>
      <c r="K540" s="2477" t="s">
        <v>201</v>
      </c>
      <c r="L540" s="179" t="s">
        <v>709</v>
      </c>
      <c r="M540" s="179" t="s">
        <v>244</v>
      </c>
      <c r="N540" s="179" t="s">
        <v>237</v>
      </c>
      <c r="O540" s="2152" t="s">
        <v>213</v>
      </c>
      <c r="P540" s="2947">
        <v>66303621</v>
      </c>
      <c r="Q540" s="2152" t="s">
        <v>265</v>
      </c>
      <c r="R540" s="2192">
        <v>1</v>
      </c>
      <c r="S540" s="2588">
        <v>0.73</v>
      </c>
      <c r="T540" s="430" t="s">
        <v>390</v>
      </c>
      <c r="U540" s="431"/>
      <c r="V540" s="181"/>
      <c r="W540" s="181"/>
      <c r="X540" s="181"/>
      <c r="Y540" s="180"/>
      <c r="Z540" s="182"/>
      <c r="AA540" s="180"/>
      <c r="AB540" s="180"/>
      <c r="AC540" s="180"/>
      <c r="AD540" s="182"/>
      <c r="AE540" s="182"/>
      <c r="AF540" s="182"/>
    </row>
    <row r="541" spans="1:32" ht="45" x14ac:dyDescent="0.25">
      <c r="A541" s="2339"/>
      <c r="B541" s="2141"/>
      <c r="C541" s="2141"/>
      <c r="D541" s="2141"/>
      <c r="E541" s="2141"/>
      <c r="F541" s="2141"/>
      <c r="G541" s="2141"/>
      <c r="H541" s="2141"/>
      <c r="I541" s="2580"/>
      <c r="J541" s="1831"/>
      <c r="K541" s="2583"/>
      <c r="L541" s="183" t="s">
        <v>710</v>
      </c>
      <c r="M541" s="183" t="s">
        <v>244</v>
      </c>
      <c r="N541" s="183" t="s">
        <v>233</v>
      </c>
      <c r="O541" s="2187"/>
      <c r="P541" s="2948"/>
      <c r="Q541" s="2187"/>
      <c r="R541" s="2193"/>
      <c r="S541" s="2589"/>
      <c r="T541" s="432" t="s">
        <v>711</v>
      </c>
      <c r="U541" s="434"/>
      <c r="V541" s="189"/>
      <c r="W541" s="189"/>
      <c r="X541" s="189"/>
      <c r="Y541" s="188"/>
      <c r="Z541" s="190"/>
      <c r="AA541" s="188"/>
      <c r="AB541" s="188"/>
      <c r="AC541" s="188"/>
      <c r="AD541" s="190"/>
      <c r="AE541" s="190"/>
      <c r="AF541" s="190"/>
    </row>
    <row r="542" spans="1:32" ht="45" x14ac:dyDescent="0.25">
      <c r="A542" s="2339"/>
      <c r="B542" s="2141"/>
      <c r="C542" s="2141"/>
      <c r="D542" s="2141"/>
      <c r="E542" s="2141"/>
      <c r="F542" s="2141"/>
      <c r="G542" s="2141"/>
      <c r="H542" s="2141"/>
      <c r="I542" s="2580"/>
      <c r="J542" s="1831"/>
      <c r="K542" s="2583"/>
      <c r="L542" s="183" t="s">
        <v>712</v>
      </c>
      <c r="M542" s="183" t="s">
        <v>244</v>
      </c>
      <c r="N542" s="183" t="s">
        <v>233</v>
      </c>
      <c r="O542" s="2187"/>
      <c r="P542" s="2948"/>
      <c r="Q542" s="2187"/>
      <c r="R542" s="2193"/>
      <c r="S542" s="2589"/>
      <c r="T542" s="432" t="s">
        <v>394</v>
      </c>
      <c r="U542" s="434"/>
      <c r="V542" s="189"/>
      <c r="W542" s="189"/>
      <c r="X542" s="189"/>
      <c r="Y542" s="188"/>
      <c r="Z542" s="190"/>
      <c r="AA542" s="188"/>
      <c r="AB542" s="188"/>
      <c r="AC542" s="188"/>
      <c r="AD542" s="190"/>
      <c r="AE542" s="190"/>
      <c r="AF542" s="190"/>
    </row>
    <row r="543" spans="1:32" ht="45" x14ac:dyDescent="0.25">
      <c r="A543" s="2339"/>
      <c r="B543" s="2141"/>
      <c r="C543" s="2141"/>
      <c r="D543" s="2141"/>
      <c r="E543" s="2141"/>
      <c r="F543" s="2141"/>
      <c r="G543" s="2141"/>
      <c r="H543" s="2141"/>
      <c r="I543" s="2580"/>
      <c r="J543" s="1831"/>
      <c r="K543" s="2583"/>
      <c r="L543" s="183" t="s">
        <v>713</v>
      </c>
      <c r="M543" s="183" t="s">
        <v>244</v>
      </c>
      <c r="N543" s="183" t="s">
        <v>233</v>
      </c>
      <c r="O543" s="2187"/>
      <c r="P543" s="2948"/>
      <c r="Q543" s="2187"/>
      <c r="R543" s="2193"/>
      <c r="S543" s="2589"/>
      <c r="T543" s="432" t="s">
        <v>390</v>
      </c>
      <c r="U543" s="434"/>
      <c r="V543" s="189"/>
      <c r="W543" s="189"/>
      <c r="X543" s="189"/>
      <c r="Y543" s="188"/>
      <c r="Z543" s="190"/>
      <c r="AA543" s="188"/>
      <c r="AB543" s="188"/>
      <c r="AC543" s="188"/>
      <c r="AD543" s="190"/>
      <c r="AE543" s="190"/>
      <c r="AF543" s="190"/>
    </row>
    <row r="544" spans="1:32" ht="30" x14ac:dyDescent="0.25">
      <c r="A544" s="2339"/>
      <c r="B544" s="2141"/>
      <c r="C544" s="2141"/>
      <c r="D544" s="2141"/>
      <c r="E544" s="2141"/>
      <c r="F544" s="2141"/>
      <c r="G544" s="2141"/>
      <c r="H544" s="2141"/>
      <c r="I544" s="2580"/>
      <c r="J544" s="1831"/>
      <c r="K544" s="2583"/>
      <c r="L544" s="183" t="s">
        <v>714</v>
      </c>
      <c r="M544" s="183" t="s">
        <v>244</v>
      </c>
      <c r="N544" s="183" t="s">
        <v>223</v>
      </c>
      <c r="O544" s="2187"/>
      <c r="P544" s="2948"/>
      <c r="Q544" s="2187"/>
      <c r="R544" s="2193"/>
      <c r="S544" s="2589"/>
      <c r="T544" s="432" t="s">
        <v>715</v>
      </c>
      <c r="U544" s="434"/>
      <c r="V544" s="189"/>
      <c r="W544" s="189"/>
      <c r="X544" s="189"/>
      <c r="Y544" s="188"/>
      <c r="Z544" s="190"/>
      <c r="AA544" s="188"/>
      <c r="AB544" s="188"/>
      <c r="AC544" s="188"/>
      <c r="AD544" s="190"/>
      <c r="AE544" s="190"/>
      <c r="AF544" s="190"/>
    </row>
    <row r="545" spans="1:32" ht="45" x14ac:dyDescent="0.25">
      <c r="A545" s="2339"/>
      <c r="B545" s="2141"/>
      <c r="C545" s="2141"/>
      <c r="D545" s="2141"/>
      <c r="E545" s="2141"/>
      <c r="F545" s="2141"/>
      <c r="G545" s="2141"/>
      <c r="H545" s="2141"/>
      <c r="I545" s="2580"/>
      <c r="J545" s="1831"/>
      <c r="K545" s="2583"/>
      <c r="L545" s="183" t="s">
        <v>716</v>
      </c>
      <c r="M545" s="183" t="s">
        <v>244</v>
      </c>
      <c r="N545" s="183" t="s">
        <v>233</v>
      </c>
      <c r="O545" s="2187"/>
      <c r="P545" s="2948"/>
      <c r="Q545" s="2187"/>
      <c r="R545" s="2193"/>
      <c r="S545" s="2589"/>
      <c r="T545" s="432" t="s">
        <v>715</v>
      </c>
      <c r="U545" s="434"/>
      <c r="V545" s="189"/>
      <c r="W545" s="189"/>
      <c r="X545" s="189"/>
      <c r="Y545" s="188"/>
      <c r="Z545" s="190"/>
      <c r="AA545" s="188"/>
      <c r="AB545" s="188"/>
      <c r="AC545" s="188"/>
      <c r="AD545" s="190"/>
      <c r="AE545" s="190"/>
      <c r="AF545" s="190"/>
    </row>
    <row r="546" spans="1:32" ht="45" x14ac:dyDescent="0.25">
      <c r="A546" s="2339"/>
      <c r="B546" s="2141"/>
      <c r="C546" s="2141"/>
      <c r="D546" s="2141"/>
      <c r="E546" s="2141"/>
      <c r="F546" s="2141"/>
      <c r="G546" s="2141"/>
      <c r="H546" s="2141"/>
      <c r="I546" s="2580"/>
      <c r="J546" s="1831"/>
      <c r="K546" s="2583"/>
      <c r="L546" s="183" t="s">
        <v>387</v>
      </c>
      <c r="M546" s="183" t="s">
        <v>244</v>
      </c>
      <c r="N546" s="183" t="s">
        <v>212</v>
      </c>
      <c r="O546" s="2187"/>
      <c r="P546" s="2948"/>
      <c r="Q546" s="2187"/>
      <c r="R546" s="2193"/>
      <c r="S546" s="2589"/>
      <c r="T546" s="432" t="s">
        <v>388</v>
      </c>
      <c r="U546" s="434"/>
      <c r="V546" s="189"/>
      <c r="W546" s="189"/>
      <c r="X546" s="189"/>
      <c r="Y546" s="188"/>
      <c r="Z546" s="190"/>
      <c r="AA546" s="188"/>
      <c r="AB546" s="188"/>
      <c r="AC546" s="188"/>
      <c r="AD546" s="190"/>
      <c r="AE546" s="190"/>
      <c r="AF546" s="190"/>
    </row>
    <row r="547" spans="1:32" ht="30" x14ac:dyDescent="0.25">
      <c r="A547" s="2339"/>
      <c r="B547" s="2141"/>
      <c r="C547" s="2141"/>
      <c r="D547" s="2141"/>
      <c r="E547" s="2141"/>
      <c r="F547" s="2141"/>
      <c r="G547" s="2141"/>
      <c r="H547" s="2141"/>
      <c r="I547" s="2580"/>
      <c r="J547" s="1831"/>
      <c r="K547" s="2583"/>
      <c r="L547" s="183" t="s">
        <v>717</v>
      </c>
      <c r="M547" s="183" t="s">
        <v>244</v>
      </c>
      <c r="N547" s="183" t="s">
        <v>241</v>
      </c>
      <c r="O547" s="2187"/>
      <c r="P547" s="2948"/>
      <c r="Q547" s="2187"/>
      <c r="R547" s="2193"/>
      <c r="S547" s="2589"/>
      <c r="T547" s="432" t="s">
        <v>388</v>
      </c>
      <c r="U547" s="434"/>
      <c r="V547" s="189"/>
      <c r="W547" s="189"/>
      <c r="X547" s="189"/>
      <c r="Y547" s="188"/>
      <c r="Z547" s="190"/>
      <c r="AA547" s="188"/>
      <c r="AB547" s="188"/>
      <c r="AC547" s="188"/>
      <c r="AD547" s="190"/>
      <c r="AE547" s="190"/>
      <c r="AF547" s="190"/>
    </row>
    <row r="548" spans="1:32" ht="30" x14ac:dyDescent="0.25">
      <c r="A548" s="2339"/>
      <c r="B548" s="2141"/>
      <c r="C548" s="2141"/>
      <c r="D548" s="2141"/>
      <c r="E548" s="2141"/>
      <c r="F548" s="2141"/>
      <c r="G548" s="2141"/>
      <c r="H548" s="2141"/>
      <c r="I548" s="2581"/>
      <c r="J548" s="1832"/>
      <c r="K548" s="2478"/>
      <c r="L548" s="183" t="s">
        <v>718</v>
      </c>
      <c r="M548" s="183" t="s">
        <v>244</v>
      </c>
      <c r="N548" s="183" t="s">
        <v>241</v>
      </c>
      <c r="O548" s="2153"/>
      <c r="P548" s="2949"/>
      <c r="Q548" s="2153"/>
      <c r="R548" s="2194"/>
      <c r="S548" s="2590"/>
      <c r="T548" s="432" t="s">
        <v>390</v>
      </c>
      <c r="U548" s="433"/>
      <c r="V548" s="185"/>
      <c r="W548" s="185"/>
      <c r="X548" s="185"/>
      <c r="Y548" s="186"/>
      <c r="Z548" s="184"/>
      <c r="AA548" s="184"/>
      <c r="AB548" s="184"/>
      <c r="AC548" s="186"/>
      <c r="AD548" s="184"/>
      <c r="AE548" s="184"/>
      <c r="AF548" s="184"/>
    </row>
    <row r="549" spans="1:32" x14ac:dyDescent="0.25">
      <c r="A549" s="2339"/>
      <c r="B549" s="2141"/>
      <c r="C549" s="2141"/>
      <c r="D549" s="2141"/>
      <c r="E549" s="2141"/>
      <c r="F549" s="2141"/>
      <c r="G549" s="2141"/>
      <c r="H549" s="2141"/>
      <c r="I549" s="2581"/>
      <c r="J549" s="1832"/>
      <c r="K549" s="2478"/>
      <c r="L549" s="183" t="s">
        <v>719</v>
      </c>
      <c r="M549" s="183" t="s">
        <v>244</v>
      </c>
      <c r="N549" s="183" t="s">
        <v>237</v>
      </c>
      <c r="O549" s="2153"/>
      <c r="P549" s="2949"/>
      <c r="Q549" s="2153"/>
      <c r="R549" s="2194"/>
      <c r="S549" s="2590"/>
      <c r="T549" s="432" t="s">
        <v>394</v>
      </c>
      <c r="U549" s="433"/>
      <c r="V549" s="185"/>
      <c r="W549" s="185"/>
      <c r="X549" s="185"/>
      <c r="Y549" s="186"/>
      <c r="Z549" s="184"/>
      <c r="AA549" s="186"/>
      <c r="AB549" s="186"/>
      <c r="AC549" s="186"/>
      <c r="AD549" s="186"/>
      <c r="AE549" s="184"/>
      <c r="AF549" s="184"/>
    </row>
    <row r="550" spans="1:32" x14ac:dyDescent="0.25">
      <c r="A550" s="2339"/>
      <c r="B550" s="2141"/>
      <c r="C550" s="2141"/>
      <c r="D550" s="2141"/>
      <c r="E550" s="2141"/>
      <c r="F550" s="2141"/>
      <c r="G550" s="2141"/>
      <c r="H550" s="2141"/>
      <c r="I550" s="2581"/>
      <c r="J550" s="1832"/>
      <c r="K550" s="2478"/>
      <c r="L550" s="183" t="s">
        <v>720</v>
      </c>
      <c r="M550" s="183" t="s">
        <v>244</v>
      </c>
      <c r="N550" s="183" t="s">
        <v>218</v>
      </c>
      <c r="O550" s="2153"/>
      <c r="P550" s="2949"/>
      <c r="Q550" s="2153"/>
      <c r="R550" s="2194"/>
      <c r="S550" s="2590"/>
      <c r="T550" s="432" t="s">
        <v>394</v>
      </c>
      <c r="U550" s="433"/>
      <c r="V550" s="185"/>
      <c r="W550" s="185"/>
      <c r="X550" s="185"/>
      <c r="Y550" s="184"/>
      <c r="Z550" s="184"/>
      <c r="AA550" s="184"/>
      <c r="AB550" s="184"/>
      <c r="AC550" s="184"/>
      <c r="AD550" s="184"/>
      <c r="AE550" s="184"/>
      <c r="AF550" s="184"/>
    </row>
    <row r="551" spans="1:32" x14ac:dyDescent="0.25">
      <c r="A551" s="2339"/>
      <c r="B551" s="2141"/>
      <c r="C551" s="2141"/>
      <c r="D551" s="2141"/>
      <c r="E551" s="2141"/>
      <c r="F551" s="2141"/>
      <c r="G551" s="2141"/>
      <c r="H551" s="2141"/>
      <c r="I551" s="2581"/>
      <c r="J551" s="1832"/>
      <c r="K551" s="2478"/>
      <c r="L551" s="183" t="s">
        <v>721</v>
      </c>
      <c r="M551" s="183" t="s">
        <v>244</v>
      </c>
      <c r="N551" s="183" t="s">
        <v>237</v>
      </c>
      <c r="O551" s="2153"/>
      <c r="P551" s="2949"/>
      <c r="Q551" s="2153"/>
      <c r="R551" s="2194"/>
      <c r="S551" s="2590"/>
      <c r="T551" s="432" t="s">
        <v>397</v>
      </c>
      <c r="U551" s="435"/>
      <c r="V551" s="187"/>
      <c r="W551" s="187"/>
      <c r="X551" s="187"/>
      <c r="Y551" s="186"/>
      <c r="Z551" s="184"/>
      <c r="AA551" s="186"/>
      <c r="AB551" s="186"/>
      <c r="AC551" s="186"/>
      <c r="AD551" s="184"/>
      <c r="AE551" s="184"/>
      <c r="AF551" s="184"/>
    </row>
    <row r="552" spans="1:32" ht="30.75" thickBot="1" x14ac:dyDescent="0.3">
      <c r="A552" s="2350"/>
      <c r="B552" s="2142"/>
      <c r="C552" s="2142"/>
      <c r="D552" s="2142"/>
      <c r="E552" s="2142"/>
      <c r="F552" s="2141"/>
      <c r="G552" s="2142"/>
      <c r="H552" s="2142"/>
      <c r="I552" s="2582"/>
      <c r="J552" s="1834"/>
      <c r="K552" s="2490"/>
      <c r="L552" s="183" t="s">
        <v>722</v>
      </c>
      <c r="M552" s="201" t="s">
        <v>244</v>
      </c>
      <c r="N552" s="183" t="s">
        <v>237</v>
      </c>
      <c r="O552" s="2154"/>
      <c r="P552" s="2950"/>
      <c r="Q552" s="2154"/>
      <c r="R552" s="2195"/>
      <c r="S552" s="2591"/>
      <c r="T552" s="432" t="s">
        <v>399</v>
      </c>
      <c r="U552" s="436"/>
      <c r="V552" s="194"/>
      <c r="W552" s="194"/>
      <c r="X552" s="194"/>
      <c r="Y552" s="193"/>
      <c r="Z552" s="192"/>
      <c r="AA552" s="192"/>
      <c r="AB552" s="192"/>
      <c r="AC552" s="193"/>
      <c r="AD552" s="192"/>
      <c r="AE552" s="192"/>
      <c r="AF552" s="192"/>
    </row>
    <row r="553" spans="1:32" ht="30" x14ac:dyDescent="0.25">
      <c r="A553" s="2136">
        <v>59</v>
      </c>
      <c r="B553" s="1840" t="s">
        <v>61</v>
      </c>
      <c r="C553" s="1840" t="s">
        <v>64</v>
      </c>
      <c r="D553" s="1840" t="s">
        <v>71</v>
      </c>
      <c r="E553" s="1840" t="s">
        <v>87</v>
      </c>
      <c r="F553" s="1840" t="s">
        <v>56</v>
      </c>
      <c r="G553" s="1840" t="s">
        <v>121</v>
      </c>
      <c r="H553" s="1840" t="s">
        <v>118</v>
      </c>
      <c r="I553" s="2577" t="s">
        <v>268</v>
      </c>
      <c r="J553" s="1895" t="s">
        <v>269</v>
      </c>
      <c r="K553" s="2487" t="s">
        <v>201</v>
      </c>
      <c r="L553" s="1188" t="s">
        <v>709</v>
      </c>
      <c r="M553" s="1188" t="s">
        <v>244</v>
      </c>
      <c r="N553" s="1188" t="s">
        <v>237</v>
      </c>
      <c r="O553" s="2158" t="s">
        <v>213</v>
      </c>
      <c r="P553" s="2945">
        <v>341373985.50999999</v>
      </c>
      <c r="Q553" s="2158" t="s">
        <v>265</v>
      </c>
      <c r="R553" s="2166">
        <v>1</v>
      </c>
      <c r="S553" s="2592">
        <v>0.69</v>
      </c>
      <c r="T553" s="1289" t="s">
        <v>390</v>
      </c>
      <c r="U553" s="431"/>
      <c r="V553" s="181"/>
      <c r="W553" s="181"/>
      <c r="X553" s="181"/>
      <c r="Y553" s="181"/>
      <c r="Z553" s="195"/>
      <c r="AA553" s="180"/>
      <c r="AB553" s="180"/>
      <c r="AC553" s="180"/>
      <c r="AD553" s="182"/>
      <c r="AE553" s="182"/>
      <c r="AF553" s="182"/>
    </row>
    <row r="554" spans="1:32" ht="45" x14ac:dyDescent="0.25">
      <c r="A554" s="2137"/>
      <c r="B554" s="1841"/>
      <c r="C554" s="1841"/>
      <c r="D554" s="1841"/>
      <c r="E554" s="1841"/>
      <c r="F554" s="1841"/>
      <c r="G554" s="1841"/>
      <c r="H554" s="1841"/>
      <c r="I554" s="2584"/>
      <c r="J554" s="2586"/>
      <c r="K554" s="2587"/>
      <c r="L554" s="1189" t="s">
        <v>710</v>
      </c>
      <c r="M554" s="1189" t="s">
        <v>244</v>
      </c>
      <c r="N554" s="1189" t="s">
        <v>233</v>
      </c>
      <c r="O554" s="2159"/>
      <c r="P554" s="2951"/>
      <c r="Q554" s="2159"/>
      <c r="R554" s="2167"/>
      <c r="S554" s="2593"/>
      <c r="T554" s="1290" t="s">
        <v>711</v>
      </c>
      <c r="U554" s="434"/>
      <c r="V554" s="189"/>
      <c r="W554" s="189"/>
      <c r="X554" s="189"/>
      <c r="Y554" s="189"/>
      <c r="Z554" s="191"/>
      <c r="AA554" s="188"/>
      <c r="AB554" s="188"/>
      <c r="AC554" s="188"/>
      <c r="AD554" s="190"/>
      <c r="AE554" s="190"/>
      <c r="AF554" s="190"/>
    </row>
    <row r="555" spans="1:32" ht="45" x14ac:dyDescent="0.25">
      <c r="A555" s="2137"/>
      <c r="B555" s="1841"/>
      <c r="C555" s="1841"/>
      <c r="D555" s="1841"/>
      <c r="E555" s="1841"/>
      <c r="F555" s="1841"/>
      <c r="G555" s="1841"/>
      <c r="H555" s="1841"/>
      <c r="I555" s="2584"/>
      <c r="J555" s="2586"/>
      <c r="K555" s="2587"/>
      <c r="L555" s="1189" t="s">
        <v>712</v>
      </c>
      <c r="M555" s="1189" t="s">
        <v>244</v>
      </c>
      <c r="N555" s="1189" t="s">
        <v>233</v>
      </c>
      <c r="O555" s="2159"/>
      <c r="P555" s="2951"/>
      <c r="Q555" s="2159"/>
      <c r="R555" s="2167"/>
      <c r="S555" s="2593"/>
      <c r="T555" s="1290" t="s">
        <v>394</v>
      </c>
      <c r="U555" s="434"/>
      <c r="V555" s="189"/>
      <c r="W555" s="189"/>
      <c r="X555" s="189"/>
      <c r="Y555" s="189"/>
      <c r="Z555" s="191"/>
      <c r="AA555" s="188"/>
      <c r="AB555" s="188"/>
      <c r="AC555" s="188"/>
      <c r="AD555" s="190"/>
      <c r="AE555" s="190"/>
      <c r="AF555" s="190"/>
    </row>
    <row r="556" spans="1:32" ht="45" x14ac:dyDescent="0.25">
      <c r="A556" s="2137"/>
      <c r="B556" s="1841"/>
      <c r="C556" s="1841"/>
      <c r="D556" s="1841"/>
      <c r="E556" s="1841"/>
      <c r="F556" s="1841"/>
      <c r="G556" s="1841"/>
      <c r="H556" s="1841"/>
      <c r="I556" s="2584"/>
      <c r="J556" s="2586"/>
      <c r="K556" s="2587"/>
      <c r="L556" s="1189" t="s">
        <v>713</v>
      </c>
      <c r="M556" s="1189" t="s">
        <v>244</v>
      </c>
      <c r="N556" s="1189" t="s">
        <v>233</v>
      </c>
      <c r="O556" s="2159"/>
      <c r="P556" s="2951"/>
      <c r="Q556" s="2159"/>
      <c r="R556" s="2167"/>
      <c r="S556" s="2593"/>
      <c r="T556" s="1290" t="s">
        <v>390</v>
      </c>
      <c r="U556" s="434"/>
      <c r="V556" s="189"/>
      <c r="W556" s="189"/>
      <c r="X556" s="189"/>
      <c r="Y556" s="189"/>
      <c r="Z556" s="191"/>
      <c r="AA556" s="188"/>
      <c r="AB556" s="188"/>
      <c r="AC556" s="188"/>
      <c r="AD556" s="190"/>
      <c r="AE556" s="190"/>
      <c r="AF556" s="190"/>
    </row>
    <row r="557" spans="1:32" ht="30" x14ac:dyDescent="0.25">
      <c r="A557" s="2137"/>
      <c r="B557" s="1841"/>
      <c r="C557" s="1841"/>
      <c r="D557" s="1841"/>
      <c r="E557" s="1841"/>
      <c r="F557" s="1841"/>
      <c r="G557" s="1841"/>
      <c r="H557" s="1841"/>
      <c r="I557" s="2584"/>
      <c r="J557" s="2586"/>
      <c r="K557" s="2587"/>
      <c r="L557" s="1189" t="s">
        <v>714</v>
      </c>
      <c r="M557" s="1189" t="s">
        <v>244</v>
      </c>
      <c r="N557" s="1189" t="s">
        <v>223</v>
      </c>
      <c r="O557" s="2159"/>
      <c r="P557" s="2951"/>
      <c r="Q557" s="2159"/>
      <c r="R557" s="2167"/>
      <c r="S557" s="2593"/>
      <c r="T557" s="1290" t="s">
        <v>715</v>
      </c>
      <c r="U557" s="434"/>
      <c r="V557" s="189"/>
      <c r="W557" s="189"/>
      <c r="X557" s="189"/>
      <c r="Y557" s="189"/>
      <c r="Z557" s="191"/>
      <c r="AA557" s="188"/>
      <c r="AB557" s="188"/>
      <c r="AC557" s="188"/>
      <c r="AD557" s="190"/>
      <c r="AE557" s="190"/>
      <c r="AF557" s="190"/>
    </row>
    <row r="558" spans="1:32" ht="45" x14ac:dyDescent="0.25">
      <c r="A558" s="2137"/>
      <c r="B558" s="1841"/>
      <c r="C558" s="1841"/>
      <c r="D558" s="1841"/>
      <c r="E558" s="1841"/>
      <c r="F558" s="1841"/>
      <c r="G558" s="1841"/>
      <c r="H558" s="1841"/>
      <c r="I558" s="2584"/>
      <c r="J558" s="2586"/>
      <c r="K558" s="2587"/>
      <c r="L558" s="1189" t="s">
        <v>716</v>
      </c>
      <c r="M558" s="1189" t="s">
        <v>244</v>
      </c>
      <c r="N558" s="1189" t="s">
        <v>233</v>
      </c>
      <c r="O558" s="2159"/>
      <c r="P558" s="2951"/>
      <c r="Q558" s="2159"/>
      <c r="R558" s="2167"/>
      <c r="S558" s="2593"/>
      <c r="T558" s="1290" t="s">
        <v>715</v>
      </c>
      <c r="U558" s="434"/>
      <c r="V558" s="189"/>
      <c r="W558" s="189"/>
      <c r="X558" s="189"/>
      <c r="Y558" s="189"/>
      <c r="Z558" s="191"/>
      <c r="AA558" s="188"/>
      <c r="AB558" s="188"/>
      <c r="AC558" s="188"/>
      <c r="AD558" s="190"/>
      <c r="AE558" s="190"/>
      <c r="AF558" s="190"/>
    </row>
    <row r="559" spans="1:32" ht="45" x14ac:dyDescent="0.25">
      <c r="A559" s="2137"/>
      <c r="B559" s="1841"/>
      <c r="C559" s="1841"/>
      <c r="D559" s="1841"/>
      <c r="E559" s="1841"/>
      <c r="F559" s="1841"/>
      <c r="G559" s="1841"/>
      <c r="H559" s="1841"/>
      <c r="I559" s="2584"/>
      <c r="J559" s="2586"/>
      <c r="K559" s="2587"/>
      <c r="L559" s="1189" t="s">
        <v>387</v>
      </c>
      <c r="M559" s="1189" t="s">
        <v>244</v>
      </c>
      <c r="N559" s="1189" t="s">
        <v>212</v>
      </c>
      <c r="O559" s="2159"/>
      <c r="P559" s="2951"/>
      <c r="Q559" s="2159"/>
      <c r="R559" s="2167"/>
      <c r="S559" s="2593"/>
      <c r="T559" s="1290" t="s">
        <v>388</v>
      </c>
      <c r="U559" s="434"/>
      <c r="V559" s="189"/>
      <c r="W559" s="189"/>
      <c r="X559" s="189"/>
      <c r="Y559" s="189"/>
      <c r="Z559" s="191"/>
      <c r="AA559" s="188"/>
      <c r="AB559" s="188"/>
      <c r="AC559" s="188"/>
      <c r="AD559" s="190"/>
      <c r="AE559" s="190"/>
      <c r="AF559" s="190"/>
    </row>
    <row r="560" spans="1:32" ht="30" x14ac:dyDescent="0.25">
      <c r="A560" s="2137"/>
      <c r="B560" s="1841"/>
      <c r="C560" s="1841"/>
      <c r="D560" s="1841"/>
      <c r="E560" s="1841"/>
      <c r="F560" s="1841"/>
      <c r="G560" s="1841"/>
      <c r="H560" s="1841"/>
      <c r="I560" s="2584"/>
      <c r="J560" s="2586"/>
      <c r="K560" s="2587"/>
      <c r="L560" s="1189" t="s">
        <v>717</v>
      </c>
      <c r="M560" s="1189" t="s">
        <v>244</v>
      </c>
      <c r="N560" s="1189" t="s">
        <v>241</v>
      </c>
      <c r="O560" s="2159"/>
      <c r="P560" s="2951"/>
      <c r="Q560" s="2159"/>
      <c r="R560" s="2167"/>
      <c r="S560" s="2593"/>
      <c r="T560" s="1290" t="s">
        <v>388</v>
      </c>
      <c r="U560" s="434"/>
      <c r="V560" s="189"/>
      <c r="W560" s="189"/>
      <c r="X560" s="189"/>
      <c r="Y560" s="189"/>
      <c r="Z560" s="191"/>
      <c r="AA560" s="188"/>
      <c r="AB560" s="188"/>
      <c r="AC560" s="188"/>
      <c r="AD560" s="190"/>
      <c r="AE560" s="190"/>
      <c r="AF560" s="190"/>
    </row>
    <row r="561" spans="1:32" ht="30" x14ac:dyDescent="0.25">
      <c r="A561" s="2137"/>
      <c r="B561" s="1841"/>
      <c r="C561" s="1841"/>
      <c r="D561" s="1841"/>
      <c r="E561" s="1841"/>
      <c r="F561" s="1841"/>
      <c r="G561" s="1841"/>
      <c r="H561" s="1841"/>
      <c r="I561" s="2578"/>
      <c r="J561" s="1896"/>
      <c r="K561" s="2488"/>
      <c r="L561" s="1189" t="s">
        <v>718</v>
      </c>
      <c r="M561" s="1189" t="s">
        <v>244</v>
      </c>
      <c r="N561" s="1189" t="s">
        <v>241</v>
      </c>
      <c r="O561" s="2160"/>
      <c r="P561" s="2946"/>
      <c r="Q561" s="2160"/>
      <c r="R561" s="2168"/>
      <c r="S561" s="2594"/>
      <c r="T561" s="1290" t="s">
        <v>390</v>
      </c>
      <c r="U561" s="433"/>
      <c r="V561" s="185"/>
      <c r="W561" s="185"/>
      <c r="X561" s="185"/>
      <c r="Y561" s="187"/>
      <c r="Z561" s="185"/>
      <c r="AA561" s="184"/>
      <c r="AB561" s="184"/>
      <c r="AC561" s="186"/>
      <c r="AD561" s="184"/>
      <c r="AE561" s="184"/>
      <c r="AF561" s="184"/>
    </row>
    <row r="562" spans="1:32" x14ac:dyDescent="0.25">
      <c r="A562" s="2137"/>
      <c r="B562" s="1841"/>
      <c r="C562" s="1841"/>
      <c r="D562" s="1841"/>
      <c r="E562" s="1841"/>
      <c r="F562" s="1841"/>
      <c r="G562" s="1841"/>
      <c r="H562" s="1841"/>
      <c r="I562" s="2578"/>
      <c r="J562" s="1896"/>
      <c r="K562" s="2488"/>
      <c r="L562" s="1189" t="s">
        <v>719</v>
      </c>
      <c r="M562" s="1189" t="s">
        <v>244</v>
      </c>
      <c r="N562" s="1189" t="s">
        <v>237</v>
      </c>
      <c r="O562" s="2160"/>
      <c r="P562" s="2946"/>
      <c r="Q562" s="2160"/>
      <c r="R562" s="2168"/>
      <c r="S562" s="2594"/>
      <c r="T562" s="1290" t="s">
        <v>394</v>
      </c>
      <c r="U562" s="433"/>
      <c r="V562" s="185"/>
      <c r="W562" s="185"/>
      <c r="X562" s="185"/>
      <c r="Y562" s="187"/>
      <c r="Z562" s="185"/>
      <c r="AA562" s="186"/>
      <c r="AB562" s="186"/>
      <c r="AC562" s="186"/>
      <c r="AD562" s="186"/>
      <c r="AE562" s="184"/>
      <c r="AF562" s="184"/>
    </row>
    <row r="563" spans="1:32" x14ac:dyDescent="0.25">
      <c r="A563" s="2137"/>
      <c r="B563" s="1841"/>
      <c r="C563" s="1841"/>
      <c r="D563" s="1841"/>
      <c r="E563" s="1841"/>
      <c r="F563" s="1841"/>
      <c r="G563" s="1841"/>
      <c r="H563" s="1841"/>
      <c r="I563" s="2578"/>
      <c r="J563" s="1896"/>
      <c r="K563" s="2488"/>
      <c r="L563" s="1189" t="s">
        <v>720</v>
      </c>
      <c r="M563" s="1189" t="s">
        <v>244</v>
      </c>
      <c r="N563" s="1189" t="s">
        <v>218</v>
      </c>
      <c r="O563" s="2160"/>
      <c r="P563" s="2946"/>
      <c r="Q563" s="2160"/>
      <c r="R563" s="2168"/>
      <c r="S563" s="2594"/>
      <c r="T563" s="1290" t="s">
        <v>394</v>
      </c>
      <c r="U563" s="433"/>
      <c r="V563" s="185"/>
      <c r="W563" s="185"/>
      <c r="X563" s="185"/>
      <c r="Y563" s="185"/>
      <c r="Z563" s="185"/>
      <c r="AA563" s="184"/>
      <c r="AB563" s="184"/>
      <c r="AC563" s="184"/>
      <c r="AD563" s="184"/>
      <c r="AE563" s="184"/>
      <c r="AF563" s="184"/>
    </row>
    <row r="564" spans="1:32" x14ac:dyDescent="0.25">
      <c r="A564" s="2137"/>
      <c r="B564" s="1841"/>
      <c r="C564" s="1841"/>
      <c r="D564" s="1841"/>
      <c r="E564" s="1841"/>
      <c r="F564" s="1841"/>
      <c r="G564" s="1841"/>
      <c r="H564" s="1841"/>
      <c r="I564" s="2578"/>
      <c r="J564" s="1896"/>
      <c r="K564" s="2488"/>
      <c r="L564" s="1189" t="s">
        <v>721</v>
      </c>
      <c r="M564" s="1189" t="s">
        <v>244</v>
      </c>
      <c r="N564" s="1189" t="s">
        <v>237</v>
      </c>
      <c r="O564" s="2160"/>
      <c r="P564" s="2946"/>
      <c r="Q564" s="2160"/>
      <c r="R564" s="2168"/>
      <c r="S564" s="2594"/>
      <c r="T564" s="1290" t="s">
        <v>397</v>
      </c>
      <c r="U564" s="435"/>
      <c r="V564" s="187"/>
      <c r="W564" s="187"/>
      <c r="X564" s="187"/>
      <c r="Y564" s="187"/>
      <c r="Z564" s="185"/>
      <c r="AA564" s="186"/>
      <c r="AB564" s="186"/>
      <c r="AC564" s="186"/>
      <c r="AD564" s="184"/>
      <c r="AE564" s="184"/>
      <c r="AF564" s="184"/>
    </row>
    <row r="565" spans="1:32" ht="30.75" thickBot="1" x14ac:dyDescent="0.3">
      <c r="A565" s="2138"/>
      <c r="B565" s="2139"/>
      <c r="C565" s="2139"/>
      <c r="D565" s="2139"/>
      <c r="E565" s="2139"/>
      <c r="F565" s="1841"/>
      <c r="G565" s="2139"/>
      <c r="H565" s="2139"/>
      <c r="I565" s="2585"/>
      <c r="J565" s="1897"/>
      <c r="K565" s="2489"/>
      <c r="L565" s="1189" t="s">
        <v>722</v>
      </c>
      <c r="M565" s="1190" t="s">
        <v>244</v>
      </c>
      <c r="N565" s="1189" t="s">
        <v>237</v>
      </c>
      <c r="O565" s="2161"/>
      <c r="P565" s="2952"/>
      <c r="Q565" s="2161"/>
      <c r="R565" s="2169"/>
      <c r="S565" s="2595"/>
      <c r="T565" s="1290" t="s">
        <v>399</v>
      </c>
      <c r="U565" s="436"/>
      <c r="V565" s="194"/>
      <c r="W565" s="194"/>
      <c r="X565" s="194"/>
      <c r="Y565" s="196"/>
      <c r="Z565" s="194"/>
      <c r="AA565" s="192"/>
      <c r="AB565" s="192"/>
      <c r="AC565" s="193"/>
      <c r="AD565" s="192"/>
      <c r="AE565" s="192"/>
      <c r="AF565" s="192"/>
    </row>
    <row r="566" spans="1:32" ht="30" x14ac:dyDescent="0.25">
      <c r="A566" s="2338">
        <v>60</v>
      </c>
      <c r="B566" s="2140" t="s">
        <v>61</v>
      </c>
      <c r="C566" s="2140" t="s">
        <v>64</v>
      </c>
      <c r="D566" s="2140" t="s">
        <v>70</v>
      </c>
      <c r="E566" s="2140" t="s">
        <v>87</v>
      </c>
      <c r="F566" s="2140" t="s">
        <v>56</v>
      </c>
      <c r="G566" s="2140" t="s">
        <v>121</v>
      </c>
      <c r="H566" s="2140" t="s">
        <v>118</v>
      </c>
      <c r="I566" s="2579" t="s">
        <v>270</v>
      </c>
      <c r="J566" s="1830" t="s">
        <v>271</v>
      </c>
      <c r="K566" s="2477" t="s">
        <v>201</v>
      </c>
      <c r="L566" s="179" t="s">
        <v>709</v>
      </c>
      <c r="M566" s="179" t="s">
        <v>244</v>
      </c>
      <c r="N566" s="179" t="s">
        <v>237</v>
      </c>
      <c r="O566" s="2152" t="s">
        <v>213</v>
      </c>
      <c r="P566" s="2947">
        <v>366693188.75</v>
      </c>
      <c r="Q566" s="2152" t="s">
        <v>265</v>
      </c>
      <c r="R566" s="2192">
        <v>1</v>
      </c>
      <c r="S566" s="2588">
        <v>0.78</v>
      </c>
      <c r="T566" s="430" t="s">
        <v>390</v>
      </c>
      <c r="U566" s="431"/>
      <c r="V566" s="181"/>
      <c r="W566" s="181"/>
      <c r="X566" s="181"/>
      <c r="Y566" s="181"/>
      <c r="Z566" s="182"/>
      <c r="AA566" s="180"/>
      <c r="AB566" s="180"/>
      <c r="AC566" s="180"/>
      <c r="AD566" s="182"/>
      <c r="AE566" s="182"/>
      <c r="AF566" s="182"/>
    </row>
    <row r="567" spans="1:32" ht="45" x14ac:dyDescent="0.25">
      <c r="A567" s="2339"/>
      <c r="B567" s="2141"/>
      <c r="C567" s="2141"/>
      <c r="D567" s="2141"/>
      <c r="E567" s="2141"/>
      <c r="F567" s="2141"/>
      <c r="G567" s="2141"/>
      <c r="H567" s="2141"/>
      <c r="I567" s="2580"/>
      <c r="J567" s="1831"/>
      <c r="K567" s="2583"/>
      <c r="L567" s="183" t="s">
        <v>710</v>
      </c>
      <c r="M567" s="183" t="s">
        <v>244</v>
      </c>
      <c r="N567" s="183" t="s">
        <v>233</v>
      </c>
      <c r="O567" s="2187"/>
      <c r="P567" s="2948"/>
      <c r="Q567" s="2187"/>
      <c r="R567" s="2193"/>
      <c r="S567" s="2589"/>
      <c r="T567" s="432" t="s">
        <v>711</v>
      </c>
      <c r="U567" s="434"/>
      <c r="V567" s="189"/>
      <c r="W567" s="189"/>
      <c r="X567" s="189"/>
      <c r="Y567" s="189"/>
      <c r="Z567" s="190"/>
      <c r="AA567" s="188"/>
      <c r="AB567" s="188"/>
      <c r="AC567" s="188"/>
      <c r="AD567" s="190"/>
      <c r="AE567" s="190"/>
      <c r="AF567" s="190"/>
    </row>
    <row r="568" spans="1:32" ht="45" x14ac:dyDescent="0.25">
      <c r="A568" s="2339"/>
      <c r="B568" s="2141"/>
      <c r="C568" s="2141"/>
      <c r="D568" s="2141"/>
      <c r="E568" s="2141"/>
      <c r="F568" s="2141"/>
      <c r="G568" s="2141"/>
      <c r="H568" s="2141"/>
      <c r="I568" s="2580"/>
      <c r="J568" s="1831"/>
      <c r="K568" s="2583"/>
      <c r="L568" s="183" t="s">
        <v>712</v>
      </c>
      <c r="M568" s="183" t="s">
        <v>244</v>
      </c>
      <c r="N568" s="183" t="s">
        <v>233</v>
      </c>
      <c r="O568" s="2187"/>
      <c r="P568" s="2948"/>
      <c r="Q568" s="2187"/>
      <c r="R568" s="2193"/>
      <c r="S568" s="2589"/>
      <c r="T568" s="432" t="s">
        <v>394</v>
      </c>
      <c r="U568" s="434"/>
      <c r="V568" s="189"/>
      <c r="W568" s="189"/>
      <c r="X568" s="189"/>
      <c r="Y568" s="189"/>
      <c r="Z568" s="190"/>
      <c r="AA568" s="188"/>
      <c r="AB568" s="188"/>
      <c r="AC568" s="188"/>
      <c r="AD568" s="190"/>
      <c r="AE568" s="190"/>
      <c r="AF568" s="190"/>
    </row>
    <row r="569" spans="1:32" ht="45" x14ac:dyDescent="0.25">
      <c r="A569" s="2339"/>
      <c r="B569" s="2141"/>
      <c r="C569" s="2141"/>
      <c r="D569" s="2141"/>
      <c r="E569" s="2141"/>
      <c r="F569" s="2141"/>
      <c r="G569" s="2141"/>
      <c r="H569" s="2141"/>
      <c r="I569" s="2580"/>
      <c r="J569" s="1831"/>
      <c r="K569" s="2583"/>
      <c r="L569" s="183" t="s">
        <v>713</v>
      </c>
      <c r="M569" s="183" t="s">
        <v>244</v>
      </c>
      <c r="N569" s="183" t="s">
        <v>233</v>
      </c>
      <c r="O569" s="2187"/>
      <c r="P569" s="2948"/>
      <c r="Q569" s="2187"/>
      <c r="R569" s="2193"/>
      <c r="S569" s="2589"/>
      <c r="T569" s="432" t="s">
        <v>390</v>
      </c>
      <c r="U569" s="434"/>
      <c r="V569" s="189"/>
      <c r="W569" s="189"/>
      <c r="X569" s="189"/>
      <c r="Y569" s="189"/>
      <c r="Z569" s="190"/>
      <c r="AA569" s="188"/>
      <c r="AB569" s="188"/>
      <c r="AC569" s="188"/>
      <c r="AD569" s="190"/>
      <c r="AE569" s="190"/>
      <c r="AF569" s="190"/>
    </row>
    <row r="570" spans="1:32" ht="30" x14ac:dyDescent="0.25">
      <c r="A570" s="2339"/>
      <c r="B570" s="2141"/>
      <c r="C570" s="2141"/>
      <c r="D570" s="2141"/>
      <c r="E570" s="2141"/>
      <c r="F570" s="2141"/>
      <c r="G570" s="2141"/>
      <c r="H570" s="2141"/>
      <c r="I570" s="2580"/>
      <c r="J570" s="1831"/>
      <c r="K570" s="2583"/>
      <c r="L570" s="183" t="s">
        <v>714</v>
      </c>
      <c r="M570" s="183" t="s">
        <v>244</v>
      </c>
      <c r="N570" s="183" t="s">
        <v>223</v>
      </c>
      <c r="O570" s="2187"/>
      <c r="P570" s="2948"/>
      <c r="Q570" s="2187"/>
      <c r="R570" s="2193"/>
      <c r="S570" s="2589"/>
      <c r="T570" s="432" t="s">
        <v>715</v>
      </c>
      <c r="U570" s="434"/>
      <c r="V570" s="189"/>
      <c r="W570" s="189"/>
      <c r="X570" s="189"/>
      <c r="Y570" s="189"/>
      <c r="Z570" s="190"/>
      <c r="AA570" s="188"/>
      <c r="AB570" s="188"/>
      <c r="AC570" s="188"/>
      <c r="AD570" s="190"/>
      <c r="AE570" s="190"/>
      <c r="AF570" s="190"/>
    </row>
    <row r="571" spans="1:32" ht="45" x14ac:dyDescent="0.25">
      <c r="A571" s="2339"/>
      <c r="B571" s="2141"/>
      <c r="C571" s="2141"/>
      <c r="D571" s="2141"/>
      <c r="E571" s="2141"/>
      <c r="F571" s="2141"/>
      <c r="G571" s="2141"/>
      <c r="H571" s="2141"/>
      <c r="I571" s="2580"/>
      <c r="J571" s="1831"/>
      <c r="K571" s="2583"/>
      <c r="L571" s="183" t="s">
        <v>716</v>
      </c>
      <c r="M571" s="183" t="s">
        <v>244</v>
      </c>
      <c r="N571" s="183" t="s">
        <v>233</v>
      </c>
      <c r="O571" s="2187"/>
      <c r="P571" s="2948"/>
      <c r="Q571" s="2187"/>
      <c r="R571" s="2193"/>
      <c r="S571" s="2589"/>
      <c r="T571" s="432" t="s">
        <v>715</v>
      </c>
      <c r="U571" s="434"/>
      <c r="V571" s="189"/>
      <c r="W571" s="189"/>
      <c r="X571" s="189"/>
      <c r="Y571" s="189"/>
      <c r="Z571" s="190"/>
      <c r="AA571" s="188"/>
      <c r="AB571" s="188"/>
      <c r="AC571" s="188"/>
      <c r="AD571" s="190"/>
      <c r="AE571" s="190"/>
      <c r="AF571" s="190"/>
    </row>
    <row r="572" spans="1:32" ht="45" x14ac:dyDescent="0.25">
      <c r="A572" s="2339"/>
      <c r="B572" s="2141"/>
      <c r="C572" s="2141"/>
      <c r="D572" s="2141"/>
      <c r="E572" s="2141"/>
      <c r="F572" s="2141"/>
      <c r="G572" s="2141"/>
      <c r="H572" s="2141"/>
      <c r="I572" s="2580"/>
      <c r="J572" s="1831"/>
      <c r="K572" s="2583"/>
      <c r="L572" s="183" t="s">
        <v>387</v>
      </c>
      <c r="M572" s="183" t="s">
        <v>244</v>
      </c>
      <c r="N572" s="183" t="s">
        <v>212</v>
      </c>
      <c r="O572" s="2187"/>
      <c r="P572" s="2948"/>
      <c r="Q572" s="2187"/>
      <c r="R572" s="2193"/>
      <c r="S572" s="2589"/>
      <c r="T572" s="432" t="s">
        <v>388</v>
      </c>
      <c r="U572" s="434"/>
      <c r="V572" s="189"/>
      <c r="W572" s="189"/>
      <c r="X572" s="189"/>
      <c r="Y572" s="189"/>
      <c r="Z572" s="190"/>
      <c r="AA572" s="188"/>
      <c r="AB572" s="188"/>
      <c r="AC572" s="188"/>
      <c r="AD572" s="190"/>
      <c r="AE572" s="190"/>
      <c r="AF572" s="190"/>
    </row>
    <row r="573" spans="1:32" ht="30" x14ac:dyDescent="0.25">
      <c r="A573" s="2339"/>
      <c r="B573" s="2141"/>
      <c r="C573" s="2141"/>
      <c r="D573" s="2141"/>
      <c r="E573" s="2141"/>
      <c r="F573" s="2141"/>
      <c r="G573" s="2141"/>
      <c r="H573" s="2141"/>
      <c r="I573" s="2580"/>
      <c r="J573" s="1831"/>
      <c r="K573" s="2583"/>
      <c r="L573" s="183" t="s">
        <v>717</v>
      </c>
      <c r="M573" s="183" t="s">
        <v>244</v>
      </c>
      <c r="N573" s="183" t="s">
        <v>241</v>
      </c>
      <c r="O573" s="2187"/>
      <c r="P573" s="2948"/>
      <c r="Q573" s="2187"/>
      <c r="R573" s="2193"/>
      <c r="S573" s="2589"/>
      <c r="T573" s="432" t="s">
        <v>388</v>
      </c>
      <c r="U573" s="434"/>
      <c r="V573" s="189"/>
      <c r="W573" s="189"/>
      <c r="X573" s="189"/>
      <c r="Y573" s="189"/>
      <c r="Z573" s="190"/>
      <c r="AA573" s="188"/>
      <c r="AB573" s="188"/>
      <c r="AC573" s="188"/>
      <c r="AD573" s="190"/>
      <c r="AE573" s="190"/>
      <c r="AF573" s="190"/>
    </row>
    <row r="574" spans="1:32" ht="30" x14ac:dyDescent="0.25">
      <c r="A574" s="2339"/>
      <c r="B574" s="2141"/>
      <c r="C574" s="2141"/>
      <c r="D574" s="2141"/>
      <c r="E574" s="2141"/>
      <c r="F574" s="2141"/>
      <c r="G574" s="2141"/>
      <c r="H574" s="2141"/>
      <c r="I574" s="2581"/>
      <c r="J574" s="1832"/>
      <c r="K574" s="2478"/>
      <c r="L574" s="183" t="s">
        <v>718</v>
      </c>
      <c r="M574" s="183" t="s">
        <v>244</v>
      </c>
      <c r="N574" s="183" t="s">
        <v>241</v>
      </c>
      <c r="O574" s="2153"/>
      <c r="P574" s="2949"/>
      <c r="Q574" s="2153"/>
      <c r="R574" s="2194"/>
      <c r="S574" s="2590"/>
      <c r="T574" s="432" t="s">
        <v>390</v>
      </c>
      <c r="U574" s="433"/>
      <c r="V574" s="185"/>
      <c r="W574" s="185"/>
      <c r="X574" s="185"/>
      <c r="Y574" s="187"/>
      <c r="Z574" s="184"/>
      <c r="AA574" s="184"/>
      <c r="AB574" s="184"/>
      <c r="AC574" s="186"/>
      <c r="AD574" s="184"/>
      <c r="AE574" s="184"/>
      <c r="AF574" s="184"/>
    </row>
    <row r="575" spans="1:32" x14ac:dyDescent="0.25">
      <c r="A575" s="2339"/>
      <c r="B575" s="2141"/>
      <c r="C575" s="2141"/>
      <c r="D575" s="2141"/>
      <c r="E575" s="2141"/>
      <c r="F575" s="2141"/>
      <c r="G575" s="2141"/>
      <c r="H575" s="2141"/>
      <c r="I575" s="2581"/>
      <c r="J575" s="1832"/>
      <c r="K575" s="2478"/>
      <c r="L575" s="183" t="s">
        <v>719</v>
      </c>
      <c r="M575" s="183" t="s">
        <v>244</v>
      </c>
      <c r="N575" s="183" t="s">
        <v>237</v>
      </c>
      <c r="O575" s="2153"/>
      <c r="P575" s="2949"/>
      <c r="Q575" s="2153"/>
      <c r="R575" s="2194"/>
      <c r="S575" s="2590"/>
      <c r="T575" s="432" t="s">
        <v>394</v>
      </c>
      <c r="U575" s="433"/>
      <c r="V575" s="185"/>
      <c r="W575" s="185"/>
      <c r="X575" s="185"/>
      <c r="Y575" s="187"/>
      <c r="Z575" s="184"/>
      <c r="AA575" s="186"/>
      <c r="AB575" s="186"/>
      <c r="AC575" s="186"/>
      <c r="AD575" s="186"/>
      <c r="AE575" s="184"/>
      <c r="AF575" s="184"/>
    </row>
    <row r="576" spans="1:32" x14ac:dyDescent="0.25">
      <c r="A576" s="2339"/>
      <c r="B576" s="2141"/>
      <c r="C576" s="2141"/>
      <c r="D576" s="2141"/>
      <c r="E576" s="2141"/>
      <c r="F576" s="2141"/>
      <c r="G576" s="2141"/>
      <c r="H576" s="2141"/>
      <c r="I576" s="2581"/>
      <c r="J576" s="1832"/>
      <c r="K576" s="2478"/>
      <c r="L576" s="183" t="s">
        <v>720</v>
      </c>
      <c r="M576" s="183" t="s">
        <v>244</v>
      </c>
      <c r="N576" s="183" t="s">
        <v>218</v>
      </c>
      <c r="O576" s="2153"/>
      <c r="P576" s="2949"/>
      <c r="Q576" s="2153"/>
      <c r="R576" s="2194"/>
      <c r="S576" s="2590"/>
      <c r="T576" s="432" t="s">
        <v>394</v>
      </c>
      <c r="U576" s="433"/>
      <c r="V576" s="185"/>
      <c r="W576" s="185"/>
      <c r="X576" s="185"/>
      <c r="Y576" s="185"/>
      <c r="Z576" s="184"/>
      <c r="AA576" s="184"/>
      <c r="AB576" s="184"/>
      <c r="AC576" s="184"/>
      <c r="AD576" s="184"/>
      <c r="AE576" s="184"/>
      <c r="AF576" s="184"/>
    </row>
    <row r="577" spans="1:32" x14ac:dyDescent="0.25">
      <c r="A577" s="2339"/>
      <c r="B577" s="2141"/>
      <c r="C577" s="2141"/>
      <c r="D577" s="2141"/>
      <c r="E577" s="2141"/>
      <c r="F577" s="2141"/>
      <c r="G577" s="2141"/>
      <c r="H577" s="2141"/>
      <c r="I577" s="2581"/>
      <c r="J577" s="1832"/>
      <c r="K577" s="2478"/>
      <c r="L577" s="183" t="s">
        <v>721</v>
      </c>
      <c r="M577" s="183" t="s">
        <v>244</v>
      </c>
      <c r="N577" s="183" t="s">
        <v>237</v>
      </c>
      <c r="O577" s="2153"/>
      <c r="P577" s="2949"/>
      <c r="Q577" s="2153"/>
      <c r="R577" s="2194"/>
      <c r="S577" s="2590"/>
      <c r="T577" s="432" t="s">
        <v>397</v>
      </c>
      <c r="U577" s="435"/>
      <c r="V577" s="187"/>
      <c r="W577" s="187"/>
      <c r="X577" s="187"/>
      <c r="Y577" s="187"/>
      <c r="Z577" s="184"/>
      <c r="AA577" s="186"/>
      <c r="AB577" s="186"/>
      <c r="AC577" s="186"/>
      <c r="AD577" s="184"/>
      <c r="AE577" s="184"/>
      <c r="AF577" s="184"/>
    </row>
    <row r="578" spans="1:32" ht="30.75" thickBot="1" x14ac:dyDescent="0.3">
      <c r="A578" s="2350"/>
      <c r="B578" s="2142"/>
      <c r="C578" s="2142"/>
      <c r="D578" s="2142"/>
      <c r="E578" s="2142"/>
      <c r="F578" s="2141"/>
      <c r="G578" s="2142"/>
      <c r="H578" s="2142"/>
      <c r="I578" s="2582"/>
      <c r="J578" s="1834"/>
      <c r="K578" s="2490"/>
      <c r="L578" s="183" t="s">
        <v>722</v>
      </c>
      <c r="M578" s="201" t="s">
        <v>244</v>
      </c>
      <c r="N578" s="183" t="s">
        <v>237</v>
      </c>
      <c r="O578" s="2154"/>
      <c r="P578" s="2950"/>
      <c r="Q578" s="2154"/>
      <c r="R578" s="2195"/>
      <c r="S578" s="2591"/>
      <c r="T578" s="432" t="s">
        <v>399</v>
      </c>
      <c r="U578" s="436"/>
      <c r="V578" s="194"/>
      <c r="W578" s="194"/>
      <c r="X578" s="194"/>
      <c r="Y578" s="196"/>
      <c r="Z578" s="192"/>
      <c r="AA578" s="192"/>
      <c r="AB578" s="192"/>
      <c r="AC578" s="193"/>
      <c r="AD578" s="192"/>
      <c r="AE578" s="192"/>
      <c r="AF578" s="192"/>
    </row>
    <row r="579" spans="1:32" ht="30" x14ac:dyDescent="0.25">
      <c r="A579" s="2136">
        <v>61</v>
      </c>
      <c r="B579" s="1840" t="s">
        <v>61</v>
      </c>
      <c r="C579" s="1840" t="s">
        <v>64</v>
      </c>
      <c r="D579" s="1840" t="s">
        <v>70</v>
      </c>
      <c r="E579" s="1840" t="s">
        <v>88</v>
      </c>
      <c r="F579" s="1840" t="s">
        <v>56</v>
      </c>
      <c r="G579" s="1840" t="s">
        <v>121</v>
      </c>
      <c r="H579" s="1840" t="s">
        <v>118</v>
      </c>
      <c r="I579" s="2577" t="s">
        <v>272</v>
      </c>
      <c r="J579" s="1895" t="s">
        <v>273</v>
      </c>
      <c r="K579" s="2487" t="s">
        <v>201</v>
      </c>
      <c r="L579" s="1188" t="s">
        <v>709</v>
      </c>
      <c r="M579" s="1188" t="s">
        <v>244</v>
      </c>
      <c r="N579" s="1188" t="s">
        <v>237</v>
      </c>
      <c r="O579" s="2158" t="s">
        <v>213</v>
      </c>
      <c r="P579" s="2945">
        <v>207864420.43000001</v>
      </c>
      <c r="Q579" s="2158" t="s">
        <v>265</v>
      </c>
      <c r="R579" s="2166">
        <v>1</v>
      </c>
      <c r="S579" s="2592">
        <v>0.97</v>
      </c>
      <c r="T579" s="1289" t="s">
        <v>390</v>
      </c>
      <c r="U579" s="431"/>
      <c r="V579" s="181"/>
      <c r="W579" s="180"/>
      <c r="X579" s="180"/>
      <c r="Y579" s="180"/>
      <c r="Z579" s="182"/>
      <c r="AA579" s="180"/>
      <c r="AB579" s="180"/>
      <c r="AC579" s="180"/>
      <c r="AD579" s="182"/>
      <c r="AE579" s="182"/>
      <c r="AF579" s="182"/>
    </row>
    <row r="580" spans="1:32" ht="45" x14ac:dyDescent="0.25">
      <c r="A580" s="2137"/>
      <c r="B580" s="1841"/>
      <c r="C580" s="1841"/>
      <c r="D580" s="1841"/>
      <c r="E580" s="1841"/>
      <c r="F580" s="1841"/>
      <c r="G580" s="1841"/>
      <c r="H580" s="1841"/>
      <c r="I580" s="2584"/>
      <c r="J580" s="2586"/>
      <c r="K580" s="2587"/>
      <c r="L580" s="1189" t="s">
        <v>710</v>
      </c>
      <c r="M580" s="1189" t="s">
        <v>244</v>
      </c>
      <c r="N580" s="1189" t="s">
        <v>233</v>
      </c>
      <c r="O580" s="2159"/>
      <c r="P580" s="2951"/>
      <c r="Q580" s="2159"/>
      <c r="R580" s="2167"/>
      <c r="S580" s="2593"/>
      <c r="T580" s="1290" t="s">
        <v>711</v>
      </c>
      <c r="U580" s="434"/>
      <c r="V580" s="189"/>
      <c r="W580" s="188"/>
      <c r="X580" s="188"/>
      <c r="Y580" s="188"/>
      <c r="Z580" s="190"/>
      <c r="AA580" s="188"/>
      <c r="AB580" s="188"/>
      <c r="AC580" s="188"/>
      <c r="AD580" s="190"/>
      <c r="AE580" s="190"/>
      <c r="AF580" s="190"/>
    </row>
    <row r="581" spans="1:32" ht="45" x14ac:dyDescent="0.25">
      <c r="A581" s="2137"/>
      <c r="B581" s="1841"/>
      <c r="C581" s="1841"/>
      <c r="D581" s="1841"/>
      <c r="E581" s="1841"/>
      <c r="F581" s="1841"/>
      <c r="G581" s="1841"/>
      <c r="H581" s="1841"/>
      <c r="I581" s="2584"/>
      <c r="J581" s="2586"/>
      <c r="K581" s="2587"/>
      <c r="L581" s="1189" t="s">
        <v>712</v>
      </c>
      <c r="M581" s="1189" t="s">
        <v>244</v>
      </c>
      <c r="N581" s="1189" t="s">
        <v>233</v>
      </c>
      <c r="O581" s="2159"/>
      <c r="P581" s="2951"/>
      <c r="Q581" s="2159"/>
      <c r="R581" s="2167"/>
      <c r="S581" s="2593"/>
      <c r="T581" s="1290" t="s">
        <v>394</v>
      </c>
      <c r="U581" s="434"/>
      <c r="V581" s="189"/>
      <c r="W581" s="188"/>
      <c r="X581" s="188"/>
      <c r="Y581" s="188"/>
      <c r="Z581" s="190"/>
      <c r="AA581" s="188"/>
      <c r="AB581" s="188"/>
      <c r="AC581" s="188"/>
      <c r="AD581" s="190"/>
      <c r="AE581" s="190"/>
      <c r="AF581" s="190"/>
    </row>
    <row r="582" spans="1:32" ht="45" x14ac:dyDescent="0.25">
      <c r="A582" s="2137"/>
      <c r="B582" s="1841"/>
      <c r="C582" s="1841"/>
      <c r="D582" s="1841"/>
      <c r="E582" s="1841"/>
      <c r="F582" s="1841"/>
      <c r="G582" s="1841"/>
      <c r="H582" s="1841"/>
      <c r="I582" s="2584"/>
      <c r="J582" s="2586"/>
      <c r="K582" s="2587"/>
      <c r="L582" s="1189" t="s">
        <v>713</v>
      </c>
      <c r="M582" s="1189" t="s">
        <v>244</v>
      </c>
      <c r="N582" s="1189" t="s">
        <v>233</v>
      </c>
      <c r="O582" s="2159"/>
      <c r="P582" s="2951"/>
      <c r="Q582" s="2159"/>
      <c r="R582" s="2167"/>
      <c r="S582" s="2593"/>
      <c r="T582" s="1290" t="s">
        <v>390</v>
      </c>
      <c r="U582" s="434"/>
      <c r="V582" s="189"/>
      <c r="W582" s="188"/>
      <c r="X582" s="188"/>
      <c r="Y582" s="188"/>
      <c r="Z582" s="190"/>
      <c r="AA582" s="188"/>
      <c r="AB582" s="188"/>
      <c r="AC582" s="188"/>
      <c r="AD582" s="190"/>
      <c r="AE582" s="190"/>
      <c r="AF582" s="190"/>
    </row>
    <row r="583" spans="1:32" ht="30" x14ac:dyDescent="0.25">
      <c r="A583" s="2137"/>
      <c r="B583" s="1841"/>
      <c r="C583" s="1841"/>
      <c r="D583" s="1841"/>
      <c r="E583" s="1841"/>
      <c r="F583" s="1841"/>
      <c r="G583" s="1841"/>
      <c r="H583" s="1841"/>
      <c r="I583" s="2584"/>
      <c r="J583" s="2586"/>
      <c r="K583" s="2587"/>
      <c r="L583" s="1189" t="s">
        <v>714</v>
      </c>
      <c r="M583" s="1189" t="s">
        <v>244</v>
      </c>
      <c r="N583" s="1189" t="s">
        <v>223</v>
      </c>
      <c r="O583" s="2159"/>
      <c r="P583" s="2951"/>
      <c r="Q583" s="2159"/>
      <c r="R583" s="2167"/>
      <c r="S583" s="2593"/>
      <c r="T583" s="1290" t="s">
        <v>715</v>
      </c>
      <c r="U583" s="434"/>
      <c r="V583" s="189"/>
      <c r="W583" s="188"/>
      <c r="X583" s="188"/>
      <c r="Y583" s="188"/>
      <c r="Z583" s="190"/>
      <c r="AA583" s="188"/>
      <c r="AB583" s="188"/>
      <c r="AC583" s="188"/>
      <c r="AD583" s="190"/>
      <c r="AE583" s="190"/>
      <c r="AF583" s="190"/>
    </row>
    <row r="584" spans="1:32" ht="45" x14ac:dyDescent="0.25">
      <c r="A584" s="2137"/>
      <c r="B584" s="1841"/>
      <c r="C584" s="1841"/>
      <c r="D584" s="1841"/>
      <c r="E584" s="1841"/>
      <c r="F584" s="1841"/>
      <c r="G584" s="1841"/>
      <c r="H584" s="1841"/>
      <c r="I584" s="2584"/>
      <c r="J584" s="2586"/>
      <c r="K584" s="2587"/>
      <c r="L584" s="1189" t="s">
        <v>716</v>
      </c>
      <c r="M584" s="1189" t="s">
        <v>244</v>
      </c>
      <c r="N584" s="1189" t="s">
        <v>233</v>
      </c>
      <c r="O584" s="2159"/>
      <c r="P584" s="2951"/>
      <c r="Q584" s="2159"/>
      <c r="R584" s="2167"/>
      <c r="S584" s="2593"/>
      <c r="T584" s="1290" t="s">
        <v>715</v>
      </c>
      <c r="U584" s="434"/>
      <c r="V584" s="189"/>
      <c r="W584" s="188"/>
      <c r="X584" s="188"/>
      <c r="Y584" s="188"/>
      <c r="Z584" s="190"/>
      <c r="AA584" s="188"/>
      <c r="AB584" s="188"/>
      <c r="AC584" s="188"/>
      <c r="AD584" s="190"/>
      <c r="AE584" s="190"/>
      <c r="AF584" s="190"/>
    </row>
    <row r="585" spans="1:32" ht="45" x14ac:dyDescent="0.25">
      <c r="A585" s="2137"/>
      <c r="B585" s="1841"/>
      <c r="C585" s="1841"/>
      <c r="D585" s="1841"/>
      <c r="E585" s="1841"/>
      <c r="F585" s="1841"/>
      <c r="G585" s="1841"/>
      <c r="H585" s="1841"/>
      <c r="I585" s="2584"/>
      <c r="J585" s="2586"/>
      <c r="K585" s="2587"/>
      <c r="L585" s="1189" t="s">
        <v>387</v>
      </c>
      <c r="M585" s="1189" t="s">
        <v>244</v>
      </c>
      <c r="N585" s="1189" t="s">
        <v>212</v>
      </c>
      <c r="O585" s="2159"/>
      <c r="P585" s="2951"/>
      <c r="Q585" s="2159"/>
      <c r="R585" s="2167"/>
      <c r="S585" s="2593"/>
      <c r="T585" s="1290" t="s">
        <v>388</v>
      </c>
      <c r="U585" s="434"/>
      <c r="V585" s="189"/>
      <c r="W585" s="188"/>
      <c r="X585" s="188"/>
      <c r="Y585" s="188"/>
      <c r="Z585" s="190"/>
      <c r="AA585" s="188"/>
      <c r="AB585" s="188"/>
      <c r="AC585" s="188"/>
      <c r="AD585" s="190"/>
      <c r="AE585" s="190"/>
      <c r="AF585" s="190"/>
    </row>
    <row r="586" spans="1:32" ht="30" x14ac:dyDescent="0.25">
      <c r="A586" s="2137"/>
      <c r="B586" s="1841"/>
      <c r="C586" s="1841"/>
      <c r="D586" s="1841"/>
      <c r="E586" s="1841"/>
      <c r="F586" s="1841"/>
      <c r="G586" s="1841"/>
      <c r="H586" s="1841"/>
      <c r="I586" s="2584"/>
      <c r="J586" s="2586"/>
      <c r="K586" s="2587"/>
      <c r="L586" s="1189" t="s">
        <v>717</v>
      </c>
      <c r="M586" s="1189" t="s">
        <v>244</v>
      </c>
      <c r="N586" s="1189" t="s">
        <v>241</v>
      </c>
      <c r="O586" s="2159"/>
      <c r="P586" s="2951"/>
      <c r="Q586" s="2159"/>
      <c r="R586" s="2167"/>
      <c r="S586" s="2593"/>
      <c r="T586" s="1290" t="s">
        <v>388</v>
      </c>
      <c r="U586" s="434"/>
      <c r="V586" s="189"/>
      <c r="W586" s="188"/>
      <c r="X586" s="188"/>
      <c r="Y586" s="188"/>
      <c r="Z586" s="190"/>
      <c r="AA586" s="188"/>
      <c r="AB586" s="188"/>
      <c r="AC586" s="188"/>
      <c r="AD586" s="190"/>
      <c r="AE586" s="190"/>
      <c r="AF586" s="190"/>
    </row>
    <row r="587" spans="1:32" ht="30" x14ac:dyDescent="0.25">
      <c r="A587" s="2137"/>
      <c r="B587" s="1841"/>
      <c r="C587" s="1841"/>
      <c r="D587" s="1841"/>
      <c r="E587" s="1841"/>
      <c r="F587" s="1841"/>
      <c r="G587" s="1841"/>
      <c r="H587" s="1841"/>
      <c r="I587" s="2578"/>
      <c r="J587" s="1896"/>
      <c r="K587" s="2488"/>
      <c r="L587" s="1189" t="s">
        <v>718</v>
      </c>
      <c r="M587" s="1189" t="s">
        <v>244</v>
      </c>
      <c r="N587" s="1189" t="s">
        <v>241</v>
      </c>
      <c r="O587" s="2160"/>
      <c r="P587" s="2946"/>
      <c r="Q587" s="2160"/>
      <c r="R587" s="2168"/>
      <c r="S587" s="2594"/>
      <c r="T587" s="1290" t="s">
        <v>390</v>
      </c>
      <c r="U587" s="433"/>
      <c r="V587" s="185"/>
      <c r="W587" s="184"/>
      <c r="X587" s="184"/>
      <c r="Y587" s="186"/>
      <c r="Z587" s="184"/>
      <c r="AA587" s="184"/>
      <c r="AB587" s="184"/>
      <c r="AC587" s="186"/>
      <c r="AD587" s="184"/>
      <c r="AE587" s="184"/>
      <c r="AF587" s="184"/>
    </row>
    <row r="588" spans="1:32" x14ac:dyDescent="0.25">
      <c r="A588" s="2137"/>
      <c r="B588" s="1841"/>
      <c r="C588" s="1841"/>
      <c r="D588" s="1841"/>
      <c r="E588" s="1841"/>
      <c r="F588" s="1841"/>
      <c r="G588" s="1841"/>
      <c r="H588" s="1841"/>
      <c r="I588" s="2578"/>
      <c r="J588" s="1896"/>
      <c r="K588" s="2488"/>
      <c r="L588" s="1189" t="s">
        <v>719</v>
      </c>
      <c r="M588" s="1189" t="s">
        <v>244</v>
      </c>
      <c r="N588" s="1189" t="s">
        <v>237</v>
      </c>
      <c r="O588" s="2160"/>
      <c r="P588" s="2946"/>
      <c r="Q588" s="2160"/>
      <c r="R588" s="2168"/>
      <c r="S588" s="2594"/>
      <c r="T588" s="1290" t="s">
        <v>394</v>
      </c>
      <c r="U588" s="433"/>
      <c r="V588" s="185"/>
      <c r="W588" s="184"/>
      <c r="X588" s="184"/>
      <c r="Y588" s="186"/>
      <c r="Z588" s="184"/>
      <c r="AA588" s="186"/>
      <c r="AB588" s="186"/>
      <c r="AC588" s="186"/>
      <c r="AD588" s="186"/>
      <c r="AE588" s="184"/>
      <c r="AF588" s="184"/>
    </row>
    <row r="589" spans="1:32" x14ac:dyDescent="0.25">
      <c r="A589" s="2137"/>
      <c r="B589" s="1841"/>
      <c r="C589" s="1841"/>
      <c r="D589" s="1841"/>
      <c r="E589" s="1841"/>
      <c r="F589" s="1841"/>
      <c r="G589" s="1841"/>
      <c r="H589" s="1841"/>
      <c r="I589" s="2578"/>
      <c r="J589" s="1896"/>
      <c r="K589" s="2488"/>
      <c r="L589" s="1189" t="s">
        <v>720</v>
      </c>
      <c r="M589" s="1189" t="s">
        <v>244</v>
      </c>
      <c r="N589" s="1189" t="s">
        <v>218</v>
      </c>
      <c r="O589" s="2160"/>
      <c r="P589" s="2946"/>
      <c r="Q589" s="2160"/>
      <c r="R589" s="2168"/>
      <c r="S589" s="2594"/>
      <c r="T589" s="1290" t="s">
        <v>394</v>
      </c>
      <c r="U589" s="433"/>
      <c r="V589" s="185"/>
      <c r="W589" s="184"/>
      <c r="X589" s="184"/>
      <c r="Y589" s="184"/>
      <c r="Z589" s="184"/>
      <c r="AA589" s="184"/>
      <c r="AB589" s="184"/>
      <c r="AC589" s="184"/>
      <c r="AD589" s="184"/>
      <c r="AE589" s="184"/>
      <c r="AF589" s="184"/>
    </row>
    <row r="590" spans="1:32" x14ac:dyDescent="0.25">
      <c r="A590" s="2137"/>
      <c r="B590" s="1841"/>
      <c r="C590" s="1841"/>
      <c r="D590" s="1841"/>
      <c r="E590" s="1841"/>
      <c r="F590" s="1841"/>
      <c r="G590" s="1841"/>
      <c r="H590" s="1841"/>
      <c r="I590" s="2578"/>
      <c r="J590" s="1896"/>
      <c r="K590" s="2488"/>
      <c r="L590" s="1189" t="s">
        <v>721</v>
      </c>
      <c r="M590" s="1189" t="s">
        <v>244</v>
      </c>
      <c r="N590" s="1189" t="s">
        <v>237</v>
      </c>
      <c r="O590" s="2160"/>
      <c r="P590" s="2946"/>
      <c r="Q590" s="2160"/>
      <c r="R590" s="2168"/>
      <c r="S590" s="2594"/>
      <c r="T590" s="1290" t="s">
        <v>397</v>
      </c>
      <c r="U590" s="435"/>
      <c r="V590" s="187"/>
      <c r="W590" s="186"/>
      <c r="X590" s="186"/>
      <c r="Y590" s="186"/>
      <c r="Z590" s="184"/>
      <c r="AA590" s="186"/>
      <c r="AB590" s="186"/>
      <c r="AC590" s="186"/>
      <c r="AD590" s="184"/>
      <c r="AE590" s="184"/>
      <c r="AF590" s="184"/>
    </row>
    <row r="591" spans="1:32" ht="30.75" thickBot="1" x14ac:dyDescent="0.3">
      <c r="A591" s="2138"/>
      <c r="B591" s="2139"/>
      <c r="C591" s="2139"/>
      <c r="D591" s="2139"/>
      <c r="E591" s="2139"/>
      <c r="F591" s="1841"/>
      <c r="G591" s="2139"/>
      <c r="H591" s="2139"/>
      <c r="I591" s="2585"/>
      <c r="J591" s="1897"/>
      <c r="K591" s="2489"/>
      <c r="L591" s="1189" t="s">
        <v>722</v>
      </c>
      <c r="M591" s="1190" t="s">
        <v>244</v>
      </c>
      <c r="N591" s="1189" t="s">
        <v>237</v>
      </c>
      <c r="O591" s="2161"/>
      <c r="P591" s="2952"/>
      <c r="Q591" s="2161"/>
      <c r="R591" s="2169"/>
      <c r="S591" s="2595"/>
      <c r="T591" s="1290" t="s">
        <v>399</v>
      </c>
      <c r="U591" s="436"/>
      <c r="V591" s="194"/>
      <c r="W591" s="192"/>
      <c r="X591" s="192"/>
      <c r="Y591" s="193"/>
      <c r="Z591" s="192"/>
      <c r="AA591" s="192"/>
      <c r="AB591" s="192"/>
      <c r="AC591" s="193"/>
      <c r="AD591" s="192"/>
      <c r="AE591" s="192"/>
      <c r="AF591" s="192"/>
    </row>
    <row r="592" spans="1:32" ht="30" x14ac:dyDescent="0.25">
      <c r="A592" s="2338">
        <v>62</v>
      </c>
      <c r="B592" s="2140" t="s">
        <v>61</v>
      </c>
      <c r="C592" s="2140" t="s">
        <v>64</v>
      </c>
      <c r="D592" s="2140" t="s">
        <v>70</v>
      </c>
      <c r="E592" s="2140" t="s">
        <v>87</v>
      </c>
      <c r="F592" s="2140" t="s">
        <v>56</v>
      </c>
      <c r="G592" s="2140" t="s">
        <v>121</v>
      </c>
      <c r="H592" s="2140" t="s">
        <v>118</v>
      </c>
      <c r="I592" s="2579" t="s">
        <v>274</v>
      </c>
      <c r="J592" s="1830" t="s">
        <v>275</v>
      </c>
      <c r="K592" s="2477" t="s">
        <v>201</v>
      </c>
      <c r="L592" s="179" t="s">
        <v>709</v>
      </c>
      <c r="M592" s="179" t="s">
        <v>244</v>
      </c>
      <c r="N592" s="179" t="s">
        <v>237</v>
      </c>
      <c r="O592" s="2152" t="s">
        <v>213</v>
      </c>
      <c r="P592" s="2947">
        <v>185300728.97999999</v>
      </c>
      <c r="Q592" s="2152" t="s">
        <v>265</v>
      </c>
      <c r="R592" s="2192">
        <v>1</v>
      </c>
      <c r="S592" s="2588">
        <v>0.96</v>
      </c>
      <c r="T592" s="430" t="s">
        <v>390</v>
      </c>
      <c r="U592" s="431"/>
      <c r="V592" s="181"/>
      <c r="W592" s="181"/>
      <c r="X592" s="180"/>
      <c r="Y592" s="180"/>
      <c r="Z592" s="182"/>
      <c r="AA592" s="180"/>
      <c r="AB592" s="180"/>
      <c r="AC592" s="180"/>
      <c r="AD592" s="182"/>
      <c r="AE592" s="182"/>
      <c r="AF592" s="182"/>
    </row>
    <row r="593" spans="1:32" ht="45" x14ac:dyDescent="0.25">
      <c r="A593" s="2339"/>
      <c r="B593" s="2141"/>
      <c r="C593" s="2141"/>
      <c r="D593" s="2141"/>
      <c r="E593" s="2141"/>
      <c r="F593" s="2141"/>
      <c r="G593" s="2141"/>
      <c r="H593" s="2141"/>
      <c r="I593" s="2580"/>
      <c r="J593" s="1831"/>
      <c r="K593" s="2583"/>
      <c r="L593" s="183" t="s">
        <v>710</v>
      </c>
      <c r="M593" s="183" t="s">
        <v>244</v>
      </c>
      <c r="N593" s="183" t="s">
        <v>233</v>
      </c>
      <c r="O593" s="2187"/>
      <c r="P593" s="2948"/>
      <c r="Q593" s="2187"/>
      <c r="R593" s="2193"/>
      <c r="S593" s="2589"/>
      <c r="T593" s="432" t="s">
        <v>711</v>
      </c>
      <c r="U593" s="434"/>
      <c r="V593" s="189"/>
      <c r="W593" s="189"/>
      <c r="X593" s="188"/>
      <c r="Y593" s="188"/>
      <c r="Z593" s="190"/>
      <c r="AA593" s="188"/>
      <c r="AB593" s="188"/>
      <c r="AC593" s="188"/>
      <c r="AD593" s="190"/>
      <c r="AE593" s="190"/>
      <c r="AF593" s="190"/>
    </row>
    <row r="594" spans="1:32" ht="45" x14ac:dyDescent="0.25">
      <c r="A594" s="2339"/>
      <c r="B594" s="2141"/>
      <c r="C594" s="2141"/>
      <c r="D594" s="2141"/>
      <c r="E594" s="2141"/>
      <c r="F594" s="2141"/>
      <c r="G594" s="2141"/>
      <c r="H594" s="2141"/>
      <c r="I594" s="2580"/>
      <c r="J594" s="1831"/>
      <c r="K594" s="2583"/>
      <c r="L594" s="183" t="s">
        <v>712</v>
      </c>
      <c r="M594" s="183" t="s">
        <v>244</v>
      </c>
      <c r="N594" s="183" t="s">
        <v>233</v>
      </c>
      <c r="O594" s="2187"/>
      <c r="P594" s="2948"/>
      <c r="Q594" s="2187"/>
      <c r="R594" s="2193"/>
      <c r="S594" s="2589"/>
      <c r="T594" s="432" t="s">
        <v>394</v>
      </c>
      <c r="U594" s="434"/>
      <c r="V594" s="189"/>
      <c r="W594" s="189"/>
      <c r="X594" s="188"/>
      <c r="Y594" s="188"/>
      <c r="Z594" s="190"/>
      <c r="AA594" s="188"/>
      <c r="AB594" s="188"/>
      <c r="AC594" s="188"/>
      <c r="AD594" s="190"/>
      <c r="AE594" s="190"/>
      <c r="AF594" s="190"/>
    </row>
    <row r="595" spans="1:32" ht="45" x14ac:dyDescent="0.25">
      <c r="A595" s="2339"/>
      <c r="B595" s="2141"/>
      <c r="C595" s="2141"/>
      <c r="D595" s="2141"/>
      <c r="E595" s="2141"/>
      <c r="F595" s="2141"/>
      <c r="G595" s="2141"/>
      <c r="H595" s="2141"/>
      <c r="I595" s="2580"/>
      <c r="J595" s="1831"/>
      <c r="K595" s="2583"/>
      <c r="L595" s="183" t="s">
        <v>713</v>
      </c>
      <c r="M595" s="183" t="s">
        <v>244</v>
      </c>
      <c r="N595" s="183" t="s">
        <v>233</v>
      </c>
      <c r="O595" s="2187"/>
      <c r="P595" s="2948"/>
      <c r="Q595" s="2187"/>
      <c r="R595" s="2193"/>
      <c r="S595" s="2589"/>
      <c r="T595" s="432" t="s">
        <v>390</v>
      </c>
      <c r="U595" s="434"/>
      <c r="V595" s="189"/>
      <c r="W595" s="189"/>
      <c r="X595" s="188"/>
      <c r="Y595" s="188"/>
      <c r="Z595" s="190"/>
      <c r="AA595" s="188"/>
      <c r="AB595" s="188"/>
      <c r="AC595" s="188"/>
      <c r="AD595" s="190"/>
      <c r="AE595" s="190"/>
      <c r="AF595" s="190"/>
    </row>
    <row r="596" spans="1:32" ht="30" x14ac:dyDescent="0.25">
      <c r="A596" s="2339"/>
      <c r="B596" s="2141"/>
      <c r="C596" s="2141"/>
      <c r="D596" s="2141"/>
      <c r="E596" s="2141"/>
      <c r="F596" s="2141"/>
      <c r="G596" s="2141"/>
      <c r="H596" s="2141"/>
      <c r="I596" s="2580"/>
      <c r="J596" s="1831"/>
      <c r="K596" s="2583"/>
      <c r="L596" s="183" t="s">
        <v>714</v>
      </c>
      <c r="M596" s="183" t="s">
        <v>244</v>
      </c>
      <c r="N596" s="183" t="s">
        <v>223</v>
      </c>
      <c r="O596" s="2187"/>
      <c r="P596" s="2948"/>
      <c r="Q596" s="2187"/>
      <c r="R596" s="2193"/>
      <c r="S596" s="2589"/>
      <c r="T596" s="432" t="s">
        <v>715</v>
      </c>
      <c r="U596" s="434"/>
      <c r="V596" s="189"/>
      <c r="W596" s="189"/>
      <c r="X596" s="188"/>
      <c r="Y596" s="188"/>
      <c r="Z596" s="190"/>
      <c r="AA596" s="188"/>
      <c r="AB596" s="188"/>
      <c r="AC596" s="188"/>
      <c r="AD596" s="190"/>
      <c r="AE596" s="190"/>
      <c r="AF596" s="190"/>
    </row>
    <row r="597" spans="1:32" ht="45" x14ac:dyDescent="0.25">
      <c r="A597" s="2339"/>
      <c r="B597" s="2141"/>
      <c r="C597" s="2141"/>
      <c r="D597" s="2141"/>
      <c r="E597" s="2141"/>
      <c r="F597" s="2141"/>
      <c r="G597" s="2141"/>
      <c r="H597" s="2141"/>
      <c r="I597" s="2580"/>
      <c r="J597" s="1831"/>
      <c r="K597" s="2583"/>
      <c r="L597" s="183" t="s">
        <v>716</v>
      </c>
      <c r="M597" s="183" t="s">
        <v>244</v>
      </c>
      <c r="N597" s="183" t="s">
        <v>233</v>
      </c>
      <c r="O597" s="2187"/>
      <c r="P597" s="2948"/>
      <c r="Q597" s="2187"/>
      <c r="R597" s="2193"/>
      <c r="S597" s="2589"/>
      <c r="T597" s="432" t="s">
        <v>715</v>
      </c>
      <c r="U597" s="434"/>
      <c r="V597" s="189"/>
      <c r="W597" s="189"/>
      <c r="X597" s="188"/>
      <c r="Y597" s="188"/>
      <c r="Z597" s="190"/>
      <c r="AA597" s="188"/>
      <c r="AB597" s="188"/>
      <c r="AC597" s="188"/>
      <c r="AD597" s="190"/>
      <c r="AE597" s="190"/>
      <c r="AF597" s="190"/>
    </row>
    <row r="598" spans="1:32" ht="45" x14ac:dyDescent="0.25">
      <c r="A598" s="2339"/>
      <c r="B598" s="2141"/>
      <c r="C598" s="2141"/>
      <c r="D598" s="2141"/>
      <c r="E598" s="2141"/>
      <c r="F598" s="2141"/>
      <c r="G598" s="2141"/>
      <c r="H598" s="2141"/>
      <c r="I598" s="2580"/>
      <c r="J598" s="1831"/>
      <c r="K598" s="2583"/>
      <c r="L598" s="183" t="s">
        <v>387</v>
      </c>
      <c r="M598" s="183" t="s">
        <v>244</v>
      </c>
      <c r="N598" s="183" t="s">
        <v>212</v>
      </c>
      <c r="O598" s="2187"/>
      <c r="P598" s="2948"/>
      <c r="Q598" s="2187"/>
      <c r="R598" s="2193"/>
      <c r="S598" s="2589"/>
      <c r="T598" s="432" t="s">
        <v>388</v>
      </c>
      <c r="U598" s="434"/>
      <c r="V598" s="189"/>
      <c r="W598" s="189"/>
      <c r="X598" s="188"/>
      <c r="Y598" s="188"/>
      <c r="Z598" s="190"/>
      <c r="AA598" s="188"/>
      <c r="AB598" s="188"/>
      <c r="AC598" s="188"/>
      <c r="AD598" s="190"/>
      <c r="AE598" s="190"/>
      <c r="AF598" s="190"/>
    </row>
    <row r="599" spans="1:32" ht="30" x14ac:dyDescent="0.25">
      <c r="A599" s="2339"/>
      <c r="B599" s="2141"/>
      <c r="C599" s="2141"/>
      <c r="D599" s="2141"/>
      <c r="E599" s="2141"/>
      <c r="F599" s="2141"/>
      <c r="G599" s="2141"/>
      <c r="H599" s="2141"/>
      <c r="I599" s="2580"/>
      <c r="J599" s="1831"/>
      <c r="K599" s="2583"/>
      <c r="L599" s="183" t="s">
        <v>717</v>
      </c>
      <c r="M599" s="183" t="s">
        <v>244</v>
      </c>
      <c r="N599" s="183" t="s">
        <v>241</v>
      </c>
      <c r="O599" s="2187"/>
      <c r="P599" s="2948"/>
      <c r="Q599" s="2187"/>
      <c r="R599" s="2193"/>
      <c r="S599" s="2589"/>
      <c r="T599" s="432" t="s">
        <v>388</v>
      </c>
      <c r="U599" s="434"/>
      <c r="V599" s="189"/>
      <c r="W599" s="189"/>
      <c r="X599" s="188"/>
      <c r="Y599" s="188"/>
      <c r="Z599" s="190"/>
      <c r="AA599" s="188"/>
      <c r="AB599" s="188"/>
      <c r="AC599" s="188"/>
      <c r="AD599" s="190"/>
      <c r="AE599" s="190"/>
      <c r="AF599" s="190"/>
    </row>
    <row r="600" spans="1:32" ht="30" x14ac:dyDescent="0.25">
      <c r="A600" s="2339"/>
      <c r="B600" s="2141"/>
      <c r="C600" s="2141"/>
      <c r="D600" s="2141"/>
      <c r="E600" s="2141"/>
      <c r="F600" s="2141"/>
      <c r="G600" s="2141"/>
      <c r="H600" s="2141"/>
      <c r="I600" s="2581"/>
      <c r="J600" s="1832"/>
      <c r="K600" s="2478"/>
      <c r="L600" s="183" t="s">
        <v>718</v>
      </c>
      <c r="M600" s="183" t="s">
        <v>244</v>
      </c>
      <c r="N600" s="183" t="s">
        <v>241</v>
      </c>
      <c r="O600" s="2153"/>
      <c r="P600" s="2949"/>
      <c r="Q600" s="2153"/>
      <c r="R600" s="2194"/>
      <c r="S600" s="2590"/>
      <c r="T600" s="432" t="s">
        <v>390</v>
      </c>
      <c r="U600" s="433"/>
      <c r="V600" s="185"/>
      <c r="W600" s="185"/>
      <c r="X600" s="184"/>
      <c r="Y600" s="186"/>
      <c r="Z600" s="184"/>
      <c r="AA600" s="184"/>
      <c r="AB600" s="184"/>
      <c r="AC600" s="186"/>
      <c r="AD600" s="184"/>
      <c r="AE600" s="184"/>
      <c r="AF600" s="184"/>
    </row>
    <row r="601" spans="1:32" ht="28.5" customHeight="1" x14ac:dyDescent="0.25">
      <c r="A601" s="2339"/>
      <c r="B601" s="2141"/>
      <c r="C601" s="2141"/>
      <c r="D601" s="2141"/>
      <c r="E601" s="2141"/>
      <c r="F601" s="2141"/>
      <c r="G601" s="2141"/>
      <c r="H601" s="2141"/>
      <c r="I601" s="2581"/>
      <c r="J601" s="1832"/>
      <c r="K601" s="2478"/>
      <c r="L601" s="183" t="s">
        <v>719</v>
      </c>
      <c r="M601" s="183" t="s">
        <v>244</v>
      </c>
      <c r="N601" s="183" t="s">
        <v>237</v>
      </c>
      <c r="O601" s="2153"/>
      <c r="P601" s="2949"/>
      <c r="Q601" s="2153"/>
      <c r="R601" s="2194"/>
      <c r="S601" s="2590"/>
      <c r="T601" s="432" t="s">
        <v>394</v>
      </c>
      <c r="U601" s="433"/>
      <c r="V601" s="185"/>
      <c r="W601" s="185"/>
      <c r="X601" s="184"/>
      <c r="Y601" s="186"/>
      <c r="Z601" s="184"/>
      <c r="AA601" s="186"/>
      <c r="AB601" s="186"/>
      <c r="AC601" s="186"/>
      <c r="AD601" s="186"/>
      <c r="AE601" s="184"/>
      <c r="AF601" s="184"/>
    </row>
    <row r="602" spans="1:32" ht="33.75" customHeight="1" x14ac:dyDescent="0.25">
      <c r="A602" s="2339"/>
      <c r="B602" s="2141"/>
      <c r="C602" s="2141"/>
      <c r="D602" s="2141"/>
      <c r="E602" s="2141"/>
      <c r="F602" s="2141"/>
      <c r="G602" s="2141"/>
      <c r="H602" s="2141"/>
      <c r="I602" s="2581"/>
      <c r="J602" s="1832"/>
      <c r="K602" s="2478"/>
      <c r="L602" s="183" t="s">
        <v>720</v>
      </c>
      <c r="M602" s="183" t="s">
        <v>244</v>
      </c>
      <c r="N602" s="183" t="s">
        <v>218</v>
      </c>
      <c r="O602" s="2153"/>
      <c r="P602" s="2949"/>
      <c r="Q602" s="2153"/>
      <c r="R602" s="2194"/>
      <c r="S602" s="2590"/>
      <c r="T602" s="432" t="s">
        <v>394</v>
      </c>
      <c r="U602" s="433"/>
      <c r="V602" s="185"/>
      <c r="W602" s="185"/>
      <c r="X602" s="184"/>
      <c r="Y602" s="184"/>
      <c r="Z602" s="184"/>
      <c r="AA602" s="184"/>
      <c r="AB602" s="184"/>
      <c r="AC602" s="184"/>
      <c r="AD602" s="184"/>
      <c r="AE602" s="184"/>
      <c r="AF602" s="184"/>
    </row>
    <row r="603" spans="1:32" ht="30.75" customHeight="1" x14ac:dyDescent="0.25">
      <c r="A603" s="2339"/>
      <c r="B603" s="2141"/>
      <c r="C603" s="2141"/>
      <c r="D603" s="2141"/>
      <c r="E603" s="2141"/>
      <c r="F603" s="2141"/>
      <c r="G603" s="2141"/>
      <c r="H603" s="2141"/>
      <c r="I603" s="2581"/>
      <c r="J603" s="1832"/>
      <c r="K603" s="2478"/>
      <c r="L603" s="183" t="s">
        <v>721</v>
      </c>
      <c r="M603" s="183" t="s">
        <v>244</v>
      </c>
      <c r="N603" s="183" t="s">
        <v>237</v>
      </c>
      <c r="O603" s="2153"/>
      <c r="P603" s="2949"/>
      <c r="Q603" s="2153"/>
      <c r="R603" s="2194"/>
      <c r="S603" s="2590"/>
      <c r="T603" s="432" t="s">
        <v>397</v>
      </c>
      <c r="U603" s="435"/>
      <c r="V603" s="187"/>
      <c r="W603" s="187"/>
      <c r="X603" s="186"/>
      <c r="Y603" s="186"/>
      <c r="Z603" s="184"/>
      <c r="AA603" s="186"/>
      <c r="AB603" s="186"/>
      <c r="AC603" s="186"/>
      <c r="AD603" s="184"/>
      <c r="AE603" s="184"/>
      <c r="AF603" s="184"/>
    </row>
    <row r="604" spans="1:32" ht="30.75" thickBot="1" x14ac:dyDescent="0.3">
      <c r="A604" s="2350"/>
      <c r="B604" s="2142"/>
      <c r="C604" s="2142"/>
      <c r="D604" s="2142"/>
      <c r="E604" s="2142"/>
      <c r="F604" s="2141"/>
      <c r="G604" s="2142"/>
      <c r="H604" s="2142"/>
      <c r="I604" s="2582"/>
      <c r="J604" s="1834"/>
      <c r="K604" s="2490"/>
      <c r="L604" s="183" t="s">
        <v>722</v>
      </c>
      <c r="M604" s="201" t="s">
        <v>244</v>
      </c>
      <c r="N604" s="183" t="s">
        <v>237</v>
      </c>
      <c r="O604" s="2154"/>
      <c r="P604" s="2950"/>
      <c r="Q604" s="2154"/>
      <c r="R604" s="2195"/>
      <c r="S604" s="2591"/>
      <c r="T604" s="432" t="s">
        <v>399</v>
      </c>
      <c r="U604" s="436"/>
      <c r="V604" s="194"/>
      <c r="W604" s="194"/>
      <c r="X604" s="192"/>
      <c r="Y604" s="193"/>
      <c r="Z604" s="192"/>
      <c r="AA604" s="192"/>
      <c r="AB604" s="192"/>
      <c r="AC604" s="193"/>
      <c r="AD604" s="192"/>
      <c r="AE604" s="192"/>
      <c r="AF604" s="192"/>
    </row>
    <row r="605" spans="1:32" ht="129.75" customHeight="1" x14ac:dyDescent="0.25">
      <c r="A605" s="2136">
        <v>63</v>
      </c>
      <c r="B605" s="1840" t="s">
        <v>61</v>
      </c>
      <c r="C605" s="1840" t="s">
        <v>64</v>
      </c>
      <c r="D605" s="1840" t="s">
        <v>70</v>
      </c>
      <c r="E605" s="1840" t="s">
        <v>87</v>
      </c>
      <c r="F605" s="1840" t="s">
        <v>56</v>
      </c>
      <c r="G605" s="1840" t="s">
        <v>121</v>
      </c>
      <c r="H605" s="1840" t="s">
        <v>118</v>
      </c>
      <c r="I605" s="2577" t="s">
        <v>276</v>
      </c>
      <c r="J605" s="1895" t="s">
        <v>277</v>
      </c>
      <c r="K605" s="2487"/>
      <c r="L605" s="1188" t="s">
        <v>709</v>
      </c>
      <c r="M605" s="1188" t="s">
        <v>244</v>
      </c>
      <c r="N605" s="1188" t="s">
        <v>237</v>
      </c>
      <c r="O605" s="2158" t="s">
        <v>213</v>
      </c>
      <c r="P605" s="2945">
        <v>222775263.63</v>
      </c>
      <c r="Q605" s="2158" t="s">
        <v>265</v>
      </c>
      <c r="R605" s="2166">
        <v>1</v>
      </c>
      <c r="S605" s="2592">
        <v>0</v>
      </c>
      <c r="T605" s="1289" t="s">
        <v>390</v>
      </c>
      <c r="U605" s="431"/>
      <c r="V605" s="181"/>
      <c r="W605" s="181"/>
      <c r="X605" s="180"/>
      <c r="Y605" s="180"/>
      <c r="Z605" s="182"/>
      <c r="AA605" s="180"/>
      <c r="AB605" s="180"/>
      <c r="AC605" s="180"/>
      <c r="AD605" s="182"/>
      <c r="AE605" s="182"/>
      <c r="AF605" s="182"/>
    </row>
    <row r="606" spans="1:32" ht="99.75" customHeight="1" x14ac:dyDescent="0.25">
      <c r="A606" s="2137"/>
      <c r="B606" s="1841"/>
      <c r="C606" s="1841"/>
      <c r="D606" s="1841"/>
      <c r="E606" s="1841"/>
      <c r="F606" s="1841"/>
      <c r="G606" s="1841"/>
      <c r="H606" s="1841"/>
      <c r="I606" s="2584"/>
      <c r="J606" s="2586"/>
      <c r="K606" s="2587"/>
      <c r="L606" s="1189" t="s">
        <v>710</v>
      </c>
      <c r="M606" s="1189" t="s">
        <v>244</v>
      </c>
      <c r="N606" s="1189" t="s">
        <v>233</v>
      </c>
      <c r="O606" s="2159"/>
      <c r="P606" s="2951"/>
      <c r="Q606" s="2159"/>
      <c r="R606" s="2167"/>
      <c r="S606" s="2593"/>
      <c r="T606" s="1290" t="s">
        <v>711</v>
      </c>
      <c r="U606" s="434"/>
      <c r="V606" s="189"/>
      <c r="W606" s="189"/>
      <c r="X606" s="188"/>
      <c r="Y606" s="188"/>
      <c r="Z606" s="190"/>
      <c r="AA606" s="188"/>
      <c r="AB606" s="188"/>
      <c r="AC606" s="188"/>
      <c r="AD606" s="190"/>
      <c r="AE606" s="190"/>
      <c r="AF606" s="190"/>
    </row>
    <row r="607" spans="1:32" ht="65.25" customHeight="1" x14ac:dyDescent="0.25">
      <c r="A607" s="2137"/>
      <c r="B607" s="1841"/>
      <c r="C607" s="1841"/>
      <c r="D607" s="1841"/>
      <c r="E607" s="1841"/>
      <c r="F607" s="1841"/>
      <c r="G607" s="1841"/>
      <c r="H607" s="1841"/>
      <c r="I607" s="2584"/>
      <c r="J607" s="2586"/>
      <c r="K607" s="2587"/>
      <c r="L607" s="1189" t="s">
        <v>712</v>
      </c>
      <c r="M607" s="1189" t="s">
        <v>244</v>
      </c>
      <c r="N607" s="1189" t="s">
        <v>233</v>
      </c>
      <c r="O607" s="2159"/>
      <c r="P607" s="2951"/>
      <c r="Q607" s="2159"/>
      <c r="R607" s="2167"/>
      <c r="S607" s="2593"/>
      <c r="T607" s="1290" t="s">
        <v>394</v>
      </c>
      <c r="U607" s="434"/>
      <c r="V607" s="189"/>
      <c r="W607" s="189"/>
      <c r="X607" s="188"/>
      <c r="Y607" s="188"/>
      <c r="Z607" s="190"/>
      <c r="AA607" s="188"/>
      <c r="AB607" s="188"/>
      <c r="AC607" s="188"/>
      <c r="AD607" s="190"/>
      <c r="AE607" s="190"/>
      <c r="AF607" s="190"/>
    </row>
    <row r="608" spans="1:32" ht="45" x14ac:dyDescent="0.25">
      <c r="A608" s="2137"/>
      <c r="B608" s="1841"/>
      <c r="C608" s="1841"/>
      <c r="D608" s="1841"/>
      <c r="E608" s="1841"/>
      <c r="F608" s="1841"/>
      <c r="G608" s="1841"/>
      <c r="H608" s="1841"/>
      <c r="I608" s="2584"/>
      <c r="J608" s="2586"/>
      <c r="K608" s="2587"/>
      <c r="L608" s="1189" t="s">
        <v>713</v>
      </c>
      <c r="M608" s="1189" t="s">
        <v>244</v>
      </c>
      <c r="N608" s="1189" t="s">
        <v>233</v>
      </c>
      <c r="O608" s="2159"/>
      <c r="P608" s="2951"/>
      <c r="Q608" s="2159"/>
      <c r="R608" s="2167"/>
      <c r="S608" s="2593"/>
      <c r="T608" s="1290" t="s">
        <v>390</v>
      </c>
      <c r="U608" s="434"/>
      <c r="V608" s="189"/>
      <c r="W608" s="189"/>
      <c r="X608" s="188"/>
      <c r="Y608" s="188"/>
      <c r="Z608" s="190"/>
      <c r="AA608" s="188"/>
      <c r="AB608" s="188"/>
      <c r="AC608" s="188"/>
      <c r="AD608" s="190"/>
      <c r="AE608" s="190"/>
      <c r="AF608" s="190"/>
    </row>
    <row r="609" spans="1:32" ht="80.25" customHeight="1" x14ac:dyDescent="0.25">
      <c r="A609" s="2137"/>
      <c r="B609" s="1841"/>
      <c r="C609" s="1841"/>
      <c r="D609" s="1841"/>
      <c r="E609" s="1841"/>
      <c r="F609" s="1841"/>
      <c r="G609" s="1841"/>
      <c r="H609" s="1841"/>
      <c r="I609" s="2584"/>
      <c r="J609" s="2586"/>
      <c r="K609" s="2587"/>
      <c r="L609" s="1189" t="s">
        <v>714</v>
      </c>
      <c r="M609" s="1189" t="s">
        <v>244</v>
      </c>
      <c r="N609" s="1189" t="s">
        <v>223</v>
      </c>
      <c r="O609" s="2159"/>
      <c r="P609" s="2951"/>
      <c r="Q609" s="2159"/>
      <c r="R609" s="2167"/>
      <c r="S609" s="2593"/>
      <c r="T609" s="1290" t="s">
        <v>715</v>
      </c>
      <c r="U609" s="434"/>
      <c r="V609" s="189"/>
      <c r="W609" s="189"/>
      <c r="X609" s="188"/>
      <c r="Y609" s="188"/>
      <c r="Z609" s="190"/>
      <c r="AA609" s="188"/>
      <c r="AB609" s="188"/>
      <c r="AC609" s="188"/>
      <c r="AD609" s="190"/>
      <c r="AE609" s="190"/>
      <c r="AF609" s="190"/>
    </row>
    <row r="610" spans="1:32" ht="45" x14ac:dyDescent="0.25">
      <c r="A610" s="2137"/>
      <c r="B610" s="1841"/>
      <c r="C610" s="1841"/>
      <c r="D610" s="1841"/>
      <c r="E610" s="1841"/>
      <c r="F610" s="1841"/>
      <c r="G610" s="1841"/>
      <c r="H610" s="1841"/>
      <c r="I610" s="2584"/>
      <c r="J610" s="2586"/>
      <c r="K610" s="2587"/>
      <c r="L610" s="1189" t="s">
        <v>716</v>
      </c>
      <c r="M610" s="1189" t="s">
        <v>244</v>
      </c>
      <c r="N610" s="1189" t="s">
        <v>233</v>
      </c>
      <c r="O610" s="2159"/>
      <c r="P610" s="2951"/>
      <c r="Q610" s="2159"/>
      <c r="R610" s="2167"/>
      <c r="S610" s="2593"/>
      <c r="T610" s="1290" t="s">
        <v>715</v>
      </c>
      <c r="U610" s="434"/>
      <c r="V610" s="189"/>
      <c r="W610" s="189"/>
      <c r="X610" s="188"/>
      <c r="Y610" s="188"/>
      <c r="Z610" s="190"/>
      <c r="AA610" s="188"/>
      <c r="AB610" s="188"/>
      <c r="AC610" s="188"/>
      <c r="AD610" s="190"/>
      <c r="AE610" s="190"/>
      <c r="AF610" s="190"/>
    </row>
    <row r="611" spans="1:32" ht="77.25" customHeight="1" x14ac:dyDescent="0.25">
      <c r="A611" s="2137"/>
      <c r="B611" s="1841"/>
      <c r="C611" s="1841"/>
      <c r="D611" s="1841"/>
      <c r="E611" s="1841"/>
      <c r="F611" s="1841"/>
      <c r="G611" s="1841"/>
      <c r="H611" s="1841"/>
      <c r="I611" s="2584"/>
      <c r="J611" s="2586"/>
      <c r="K611" s="2587"/>
      <c r="L611" s="1189" t="s">
        <v>387</v>
      </c>
      <c r="M611" s="1189" t="s">
        <v>244</v>
      </c>
      <c r="N611" s="1189" t="s">
        <v>212</v>
      </c>
      <c r="O611" s="2159"/>
      <c r="P611" s="2951"/>
      <c r="Q611" s="2159"/>
      <c r="R611" s="2167"/>
      <c r="S611" s="2593"/>
      <c r="T611" s="1290" t="s">
        <v>388</v>
      </c>
      <c r="U611" s="434"/>
      <c r="V611" s="189"/>
      <c r="W611" s="189"/>
      <c r="X611" s="188"/>
      <c r="Y611" s="188"/>
      <c r="Z611" s="190"/>
      <c r="AA611" s="188"/>
      <c r="AB611" s="188"/>
      <c r="AC611" s="188"/>
      <c r="AD611" s="190"/>
      <c r="AE611" s="190"/>
      <c r="AF611" s="190"/>
    </row>
    <row r="612" spans="1:32" ht="99.75" customHeight="1" x14ac:dyDescent="0.25">
      <c r="A612" s="2137"/>
      <c r="B612" s="1841"/>
      <c r="C612" s="1841"/>
      <c r="D612" s="1841"/>
      <c r="E612" s="1841"/>
      <c r="F612" s="1841"/>
      <c r="G612" s="1841"/>
      <c r="H612" s="1841"/>
      <c r="I612" s="2584"/>
      <c r="J612" s="2586"/>
      <c r="K612" s="2587"/>
      <c r="L612" s="1189" t="s">
        <v>717</v>
      </c>
      <c r="M612" s="1189" t="s">
        <v>244</v>
      </c>
      <c r="N612" s="1189" t="s">
        <v>241</v>
      </c>
      <c r="O612" s="2159"/>
      <c r="P612" s="2951"/>
      <c r="Q612" s="2159"/>
      <c r="R612" s="2167"/>
      <c r="S612" s="2593"/>
      <c r="T612" s="1290" t="s">
        <v>388</v>
      </c>
      <c r="U612" s="434"/>
      <c r="V612" s="189"/>
      <c r="W612" s="189"/>
      <c r="X612" s="188"/>
      <c r="Y612" s="188"/>
      <c r="Z612" s="190"/>
      <c r="AA612" s="188"/>
      <c r="AB612" s="188"/>
      <c r="AC612" s="188"/>
      <c r="AD612" s="190"/>
      <c r="AE612" s="190"/>
      <c r="AF612" s="190"/>
    </row>
    <row r="613" spans="1:32" ht="42.75" customHeight="1" x14ac:dyDescent="0.25">
      <c r="A613" s="2137"/>
      <c r="B613" s="1841"/>
      <c r="C613" s="1841"/>
      <c r="D613" s="1841"/>
      <c r="E613" s="1841"/>
      <c r="F613" s="1841"/>
      <c r="G613" s="1841"/>
      <c r="H613" s="1841"/>
      <c r="I613" s="2578"/>
      <c r="J613" s="1896"/>
      <c r="K613" s="2488"/>
      <c r="L613" s="1189" t="s">
        <v>718</v>
      </c>
      <c r="M613" s="1189" t="s">
        <v>244</v>
      </c>
      <c r="N613" s="1189" t="s">
        <v>241</v>
      </c>
      <c r="O613" s="2160"/>
      <c r="P613" s="2946"/>
      <c r="Q613" s="2160"/>
      <c r="R613" s="2168"/>
      <c r="S613" s="2594"/>
      <c r="T613" s="1290" t="s">
        <v>390</v>
      </c>
      <c r="U613" s="433"/>
      <c r="V613" s="185"/>
      <c r="W613" s="185"/>
      <c r="X613" s="184"/>
      <c r="Y613" s="186"/>
      <c r="Z613" s="184"/>
      <c r="AA613" s="184"/>
      <c r="AB613" s="184"/>
      <c r="AC613" s="186"/>
      <c r="AD613" s="184"/>
      <c r="AE613" s="184"/>
      <c r="AF613" s="184"/>
    </row>
    <row r="614" spans="1:32" ht="47.25" customHeight="1" x14ac:dyDescent="0.25">
      <c r="A614" s="2137"/>
      <c r="B614" s="1841"/>
      <c r="C614" s="1841"/>
      <c r="D614" s="1841"/>
      <c r="E614" s="1841"/>
      <c r="F614" s="1841"/>
      <c r="G614" s="1841"/>
      <c r="H614" s="1841"/>
      <c r="I614" s="2578"/>
      <c r="J614" s="1896"/>
      <c r="K614" s="2488"/>
      <c r="L614" s="1189" t="s">
        <v>719</v>
      </c>
      <c r="M614" s="1189" t="s">
        <v>244</v>
      </c>
      <c r="N614" s="1189" t="s">
        <v>237</v>
      </c>
      <c r="O614" s="2160"/>
      <c r="P614" s="2946"/>
      <c r="Q614" s="2160"/>
      <c r="R614" s="2168"/>
      <c r="S614" s="2594"/>
      <c r="T614" s="1290" t="s">
        <v>394</v>
      </c>
      <c r="U614" s="433"/>
      <c r="V614" s="185"/>
      <c r="W614" s="185"/>
      <c r="X614" s="184"/>
      <c r="Y614" s="186"/>
      <c r="Z614" s="184"/>
      <c r="AA614" s="186"/>
      <c r="AB614" s="186"/>
      <c r="AC614" s="186"/>
      <c r="AD614" s="186"/>
      <c r="AE614" s="184"/>
      <c r="AF614" s="184"/>
    </row>
    <row r="615" spans="1:32" ht="67.5" customHeight="1" x14ac:dyDescent="0.25">
      <c r="A615" s="2137"/>
      <c r="B615" s="1841"/>
      <c r="C615" s="1841"/>
      <c r="D615" s="1841"/>
      <c r="E615" s="1841"/>
      <c r="F615" s="1841"/>
      <c r="G615" s="1841"/>
      <c r="H615" s="1841"/>
      <c r="I615" s="2578"/>
      <c r="J615" s="1896"/>
      <c r="K615" s="2488"/>
      <c r="L615" s="1189" t="s">
        <v>720</v>
      </c>
      <c r="M615" s="1189" t="s">
        <v>244</v>
      </c>
      <c r="N615" s="1189" t="s">
        <v>218</v>
      </c>
      <c r="O615" s="2160"/>
      <c r="P615" s="2946"/>
      <c r="Q615" s="2160"/>
      <c r="R615" s="2168"/>
      <c r="S615" s="2594"/>
      <c r="T615" s="1290" t="s">
        <v>394</v>
      </c>
      <c r="U615" s="433"/>
      <c r="V615" s="185"/>
      <c r="W615" s="185"/>
      <c r="X615" s="184"/>
      <c r="Y615" s="184"/>
      <c r="Z615" s="184"/>
      <c r="AA615" s="184"/>
      <c r="AB615" s="184"/>
      <c r="AC615" s="184"/>
      <c r="AD615" s="184"/>
      <c r="AE615" s="184"/>
      <c r="AF615" s="184"/>
    </row>
    <row r="616" spans="1:32" ht="50.25" customHeight="1" x14ac:dyDescent="0.25">
      <c r="A616" s="2137"/>
      <c r="B616" s="1841"/>
      <c r="C616" s="1841"/>
      <c r="D616" s="1841"/>
      <c r="E616" s="1841"/>
      <c r="F616" s="1841"/>
      <c r="G616" s="1841"/>
      <c r="H616" s="1841"/>
      <c r="I616" s="2578"/>
      <c r="J616" s="1896"/>
      <c r="K616" s="2488"/>
      <c r="L616" s="1189" t="s">
        <v>721</v>
      </c>
      <c r="M616" s="1189" t="s">
        <v>244</v>
      </c>
      <c r="N616" s="1189" t="s">
        <v>237</v>
      </c>
      <c r="O616" s="2160"/>
      <c r="P616" s="2946"/>
      <c r="Q616" s="2160"/>
      <c r="R616" s="2168"/>
      <c r="S616" s="2594"/>
      <c r="T616" s="1290" t="s">
        <v>397</v>
      </c>
      <c r="U616" s="435"/>
      <c r="V616" s="187"/>
      <c r="W616" s="187"/>
      <c r="X616" s="186"/>
      <c r="Y616" s="186"/>
      <c r="Z616" s="184"/>
      <c r="AA616" s="186"/>
      <c r="AB616" s="186"/>
      <c r="AC616" s="186"/>
      <c r="AD616" s="184"/>
      <c r="AE616" s="184"/>
      <c r="AF616" s="184"/>
    </row>
    <row r="617" spans="1:32" ht="83.25" customHeight="1" thickBot="1" x14ac:dyDescent="0.3">
      <c r="A617" s="2138"/>
      <c r="B617" s="2139"/>
      <c r="C617" s="2139"/>
      <c r="D617" s="2139"/>
      <c r="E617" s="2139"/>
      <c r="F617" s="1841"/>
      <c r="G617" s="2139"/>
      <c r="H617" s="2139"/>
      <c r="I617" s="2585"/>
      <c r="J617" s="1897"/>
      <c r="K617" s="2489"/>
      <c r="L617" s="1189" t="s">
        <v>722</v>
      </c>
      <c r="M617" s="1190" t="s">
        <v>244</v>
      </c>
      <c r="N617" s="1189" t="s">
        <v>237</v>
      </c>
      <c r="O617" s="2161"/>
      <c r="P617" s="2952"/>
      <c r="Q617" s="2161"/>
      <c r="R617" s="2169"/>
      <c r="S617" s="2595"/>
      <c r="T617" s="1290" t="s">
        <v>399</v>
      </c>
      <c r="U617" s="436"/>
      <c r="V617" s="194"/>
      <c r="W617" s="194"/>
      <c r="X617" s="192"/>
      <c r="Y617" s="193"/>
      <c r="Z617" s="192"/>
      <c r="AA617" s="192"/>
      <c r="AB617" s="192"/>
      <c r="AC617" s="193"/>
      <c r="AD617" s="192"/>
      <c r="AE617" s="192"/>
      <c r="AF617" s="192"/>
    </row>
    <row r="618" spans="1:32" ht="30" x14ac:dyDescent="0.25">
      <c r="A618" s="2338">
        <v>64</v>
      </c>
      <c r="B618" s="2140" t="s">
        <v>134</v>
      </c>
      <c r="C618" s="2140" t="s">
        <v>59</v>
      </c>
      <c r="D618" s="2140" t="s">
        <v>60</v>
      </c>
      <c r="E618" s="2140" t="s">
        <v>83</v>
      </c>
      <c r="F618" s="2140" t="s">
        <v>56</v>
      </c>
      <c r="G618" s="2140" t="s">
        <v>121</v>
      </c>
      <c r="H618" s="2140" t="s">
        <v>118</v>
      </c>
      <c r="I618" s="2579" t="s">
        <v>278</v>
      </c>
      <c r="J618" s="1830" t="s">
        <v>279</v>
      </c>
      <c r="K618" s="2477" t="s">
        <v>48</v>
      </c>
      <c r="L618" s="179" t="s">
        <v>709</v>
      </c>
      <c r="M618" s="179" t="s">
        <v>244</v>
      </c>
      <c r="N618" s="179" t="s">
        <v>237</v>
      </c>
      <c r="O618" s="2152" t="s">
        <v>213</v>
      </c>
      <c r="P618" s="2947">
        <v>1096549.8400000001</v>
      </c>
      <c r="Q618" s="2152" t="s">
        <v>265</v>
      </c>
      <c r="R618" s="2192">
        <v>1</v>
      </c>
      <c r="S618" s="2588">
        <v>0</v>
      </c>
      <c r="T618" s="430" t="s">
        <v>390</v>
      </c>
      <c r="U618" s="431"/>
      <c r="V618" s="181"/>
      <c r="W618" s="180"/>
      <c r="X618" s="180"/>
      <c r="Y618" s="180"/>
      <c r="Z618" s="182"/>
      <c r="AA618" s="180"/>
      <c r="AB618" s="180"/>
      <c r="AC618" s="180"/>
      <c r="AD618" s="182"/>
      <c r="AE618" s="182"/>
      <c r="AF618" s="182"/>
    </row>
    <row r="619" spans="1:32" ht="45" x14ac:dyDescent="0.25">
      <c r="A619" s="2339"/>
      <c r="B619" s="2141"/>
      <c r="C619" s="2141"/>
      <c r="D619" s="2141"/>
      <c r="E619" s="2141"/>
      <c r="F619" s="2141"/>
      <c r="G619" s="2141"/>
      <c r="H619" s="2141"/>
      <c r="I619" s="2580"/>
      <c r="J619" s="1831"/>
      <c r="K619" s="2583"/>
      <c r="L619" s="183" t="s">
        <v>710</v>
      </c>
      <c r="M619" s="183" t="s">
        <v>244</v>
      </c>
      <c r="N619" s="183" t="s">
        <v>233</v>
      </c>
      <c r="O619" s="2187"/>
      <c r="P619" s="2948"/>
      <c r="Q619" s="2187"/>
      <c r="R619" s="2193"/>
      <c r="S619" s="2589"/>
      <c r="T619" s="432" t="s">
        <v>711</v>
      </c>
      <c r="U619" s="434"/>
      <c r="V619" s="189"/>
      <c r="W619" s="188"/>
      <c r="X619" s="188"/>
      <c r="Y619" s="188"/>
      <c r="Z619" s="190"/>
      <c r="AA619" s="188"/>
      <c r="AB619" s="188"/>
      <c r="AC619" s="188"/>
      <c r="AD619" s="190"/>
      <c r="AE619" s="190"/>
      <c r="AF619" s="190"/>
    </row>
    <row r="620" spans="1:32" ht="45" x14ac:dyDescent="0.25">
      <c r="A620" s="2339"/>
      <c r="B620" s="2141"/>
      <c r="C620" s="2141"/>
      <c r="D620" s="2141"/>
      <c r="E620" s="2141"/>
      <c r="F620" s="2141"/>
      <c r="G620" s="2141"/>
      <c r="H620" s="2141"/>
      <c r="I620" s="2580"/>
      <c r="J620" s="1831"/>
      <c r="K620" s="2583"/>
      <c r="L620" s="183" t="s">
        <v>712</v>
      </c>
      <c r="M620" s="183" t="s">
        <v>244</v>
      </c>
      <c r="N620" s="183" t="s">
        <v>233</v>
      </c>
      <c r="O620" s="2187"/>
      <c r="P620" s="2948"/>
      <c r="Q620" s="2187"/>
      <c r="R620" s="2193"/>
      <c r="S620" s="2589"/>
      <c r="T620" s="432" t="s">
        <v>394</v>
      </c>
      <c r="U620" s="434"/>
      <c r="V620" s="189"/>
      <c r="W620" s="188"/>
      <c r="X620" s="188"/>
      <c r="Y620" s="188"/>
      <c r="Z620" s="190"/>
      <c r="AA620" s="188"/>
      <c r="AB620" s="188"/>
      <c r="AC620" s="188"/>
      <c r="AD620" s="190"/>
      <c r="AE620" s="190"/>
      <c r="AF620" s="190"/>
    </row>
    <row r="621" spans="1:32" ht="45" x14ac:dyDescent="0.25">
      <c r="A621" s="2339"/>
      <c r="B621" s="2141"/>
      <c r="C621" s="2141"/>
      <c r="D621" s="2141"/>
      <c r="E621" s="2141"/>
      <c r="F621" s="2141"/>
      <c r="G621" s="2141"/>
      <c r="H621" s="2141"/>
      <c r="I621" s="2580"/>
      <c r="J621" s="1831"/>
      <c r="K621" s="2583"/>
      <c r="L621" s="183" t="s">
        <v>713</v>
      </c>
      <c r="M621" s="183" t="s">
        <v>244</v>
      </c>
      <c r="N621" s="183" t="s">
        <v>233</v>
      </c>
      <c r="O621" s="2187"/>
      <c r="P621" s="2948"/>
      <c r="Q621" s="2187"/>
      <c r="R621" s="2193"/>
      <c r="S621" s="2589"/>
      <c r="T621" s="432" t="s">
        <v>390</v>
      </c>
      <c r="U621" s="434"/>
      <c r="V621" s="189"/>
      <c r="W621" s="188"/>
      <c r="X621" s="188"/>
      <c r="Y621" s="188"/>
      <c r="Z621" s="190"/>
      <c r="AA621" s="188"/>
      <c r="AB621" s="188"/>
      <c r="AC621" s="188"/>
      <c r="AD621" s="190"/>
      <c r="AE621" s="190"/>
      <c r="AF621" s="190"/>
    </row>
    <row r="622" spans="1:32" ht="30" x14ac:dyDescent="0.25">
      <c r="A622" s="2339"/>
      <c r="B622" s="2141"/>
      <c r="C622" s="2141"/>
      <c r="D622" s="2141"/>
      <c r="E622" s="2141"/>
      <c r="F622" s="2141"/>
      <c r="G622" s="2141"/>
      <c r="H622" s="2141"/>
      <c r="I622" s="2580"/>
      <c r="J622" s="1831"/>
      <c r="K622" s="2583"/>
      <c r="L622" s="183" t="s">
        <v>714</v>
      </c>
      <c r="M622" s="183" t="s">
        <v>244</v>
      </c>
      <c r="N622" s="183" t="s">
        <v>223</v>
      </c>
      <c r="O622" s="2187"/>
      <c r="P622" s="2948"/>
      <c r="Q622" s="2187"/>
      <c r="R622" s="2193"/>
      <c r="S622" s="2589"/>
      <c r="T622" s="432" t="s">
        <v>715</v>
      </c>
      <c r="U622" s="434"/>
      <c r="V622" s="189"/>
      <c r="W622" s="188"/>
      <c r="X622" s="188"/>
      <c r="Y622" s="188"/>
      <c r="Z622" s="190"/>
      <c r="AA622" s="188"/>
      <c r="AB622" s="188"/>
      <c r="AC622" s="188"/>
      <c r="AD622" s="190"/>
      <c r="AE622" s="190"/>
      <c r="AF622" s="190"/>
    </row>
    <row r="623" spans="1:32" ht="45" x14ac:dyDescent="0.25">
      <c r="A623" s="2339"/>
      <c r="B623" s="2141"/>
      <c r="C623" s="2141"/>
      <c r="D623" s="2141"/>
      <c r="E623" s="2141"/>
      <c r="F623" s="2141"/>
      <c r="G623" s="2141"/>
      <c r="H623" s="2141"/>
      <c r="I623" s="2580"/>
      <c r="J623" s="1831"/>
      <c r="K623" s="2583"/>
      <c r="L623" s="183" t="s">
        <v>716</v>
      </c>
      <c r="M623" s="183" t="s">
        <v>244</v>
      </c>
      <c r="N623" s="183" t="s">
        <v>233</v>
      </c>
      <c r="O623" s="2187"/>
      <c r="P623" s="2948"/>
      <c r="Q623" s="2187"/>
      <c r="R623" s="2193"/>
      <c r="S623" s="2589"/>
      <c r="T623" s="432" t="s">
        <v>715</v>
      </c>
      <c r="U623" s="434"/>
      <c r="V623" s="189"/>
      <c r="W623" s="188"/>
      <c r="X623" s="188"/>
      <c r="Y623" s="188"/>
      <c r="Z623" s="190"/>
      <c r="AA623" s="188"/>
      <c r="AB623" s="188"/>
      <c r="AC623" s="188"/>
      <c r="AD623" s="190"/>
      <c r="AE623" s="190"/>
      <c r="AF623" s="190"/>
    </row>
    <row r="624" spans="1:32" ht="45" x14ac:dyDescent="0.25">
      <c r="A624" s="2339"/>
      <c r="B624" s="2141"/>
      <c r="C624" s="2141"/>
      <c r="D624" s="2141"/>
      <c r="E624" s="2141"/>
      <c r="F624" s="2141"/>
      <c r="G624" s="2141"/>
      <c r="H624" s="2141"/>
      <c r="I624" s="2580"/>
      <c r="J624" s="1831"/>
      <c r="K624" s="2583"/>
      <c r="L624" s="183" t="s">
        <v>387</v>
      </c>
      <c r="M624" s="183" t="s">
        <v>244</v>
      </c>
      <c r="N624" s="183" t="s">
        <v>212</v>
      </c>
      <c r="O624" s="2187"/>
      <c r="P624" s="2948"/>
      <c r="Q624" s="2187"/>
      <c r="R624" s="2193"/>
      <c r="S624" s="2589"/>
      <c r="T624" s="432" t="s">
        <v>388</v>
      </c>
      <c r="U624" s="434"/>
      <c r="V624" s="189"/>
      <c r="W624" s="188"/>
      <c r="X624" s="188"/>
      <c r="Y624" s="188"/>
      <c r="Z624" s="190"/>
      <c r="AA624" s="188"/>
      <c r="AB624" s="188"/>
      <c r="AC624" s="188"/>
      <c r="AD624" s="190"/>
      <c r="AE624" s="190"/>
      <c r="AF624" s="190"/>
    </row>
    <row r="625" spans="1:32" ht="30" x14ac:dyDescent="0.25">
      <c r="A625" s="2339"/>
      <c r="B625" s="2141"/>
      <c r="C625" s="2141"/>
      <c r="D625" s="2141"/>
      <c r="E625" s="2141"/>
      <c r="F625" s="2141"/>
      <c r="G625" s="2141"/>
      <c r="H625" s="2141"/>
      <c r="I625" s="2580"/>
      <c r="J625" s="1831"/>
      <c r="K625" s="2583"/>
      <c r="L625" s="183" t="s">
        <v>717</v>
      </c>
      <c r="M625" s="183" t="s">
        <v>244</v>
      </c>
      <c r="N625" s="183" t="s">
        <v>241</v>
      </c>
      <c r="O625" s="2187"/>
      <c r="P625" s="2948"/>
      <c r="Q625" s="2187"/>
      <c r="R625" s="2193"/>
      <c r="S625" s="2589"/>
      <c r="T625" s="432" t="s">
        <v>388</v>
      </c>
      <c r="U625" s="434"/>
      <c r="V625" s="189"/>
      <c r="W625" s="188"/>
      <c r="X625" s="188"/>
      <c r="Y625" s="188"/>
      <c r="Z625" s="190"/>
      <c r="AA625" s="188"/>
      <c r="AB625" s="188"/>
      <c r="AC625" s="188"/>
      <c r="AD625" s="190"/>
      <c r="AE625" s="190"/>
      <c r="AF625" s="190"/>
    </row>
    <row r="626" spans="1:32" ht="30" x14ac:dyDescent="0.25">
      <c r="A626" s="2339"/>
      <c r="B626" s="2141"/>
      <c r="C626" s="2141"/>
      <c r="D626" s="2141"/>
      <c r="E626" s="2141"/>
      <c r="F626" s="2141"/>
      <c r="G626" s="2141"/>
      <c r="H626" s="2141"/>
      <c r="I626" s="2581"/>
      <c r="J626" s="1832"/>
      <c r="K626" s="2478"/>
      <c r="L626" s="183" t="s">
        <v>718</v>
      </c>
      <c r="M626" s="183" t="s">
        <v>244</v>
      </c>
      <c r="N626" s="183" t="s">
        <v>241</v>
      </c>
      <c r="O626" s="2153"/>
      <c r="P626" s="2949"/>
      <c r="Q626" s="2153"/>
      <c r="R626" s="2194"/>
      <c r="S626" s="2590"/>
      <c r="T626" s="432" t="s">
        <v>390</v>
      </c>
      <c r="U626" s="433"/>
      <c r="V626" s="185"/>
      <c r="W626" s="184"/>
      <c r="X626" s="184"/>
      <c r="Y626" s="186"/>
      <c r="Z626" s="184"/>
      <c r="AA626" s="184"/>
      <c r="AB626" s="184"/>
      <c r="AC626" s="186"/>
      <c r="AD626" s="184"/>
      <c r="AE626" s="184"/>
      <c r="AF626" s="184"/>
    </row>
    <row r="627" spans="1:32" x14ac:dyDescent="0.25">
      <c r="A627" s="2339"/>
      <c r="B627" s="2141"/>
      <c r="C627" s="2141"/>
      <c r="D627" s="2141"/>
      <c r="E627" s="2141"/>
      <c r="F627" s="2141"/>
      <c r="G627" s="2141"/>
      <c r="H627" s="2141"/>
      <c r="I627" s="2581"/>
      <c r="J627" s="1832"/>
      <c r="K627" s="2478"/>
      <c r="L627" s="183" t="s">
        <v>719</v>
      </c>
      <c r="M627" s="183" t="s">
        <v>244</v>
      </c>
      <c r="N627" s="183" t="s">
        <v>237</v>
      </c>
      <c r="O627" s="2153"/>
      <c r="P627" s="2949"/>
      <c r="Q627" s="2153"/>
      <c r="R627" s="2194"/>
      <c r="S627" s="2590"/>
      <c r="T627" s="432" t="s">
        <v>394</v>
      </c>
      <c r="U627" s="433"/>
      <c r="V627" s="185"/>
      <c r="W627" s="184"/>
      <c r="X627" s="184"/>
      <c r="Y627" s="186"/>
      <c r="Z627" s="184"/>
      <c r="AA627" s="186"/>
      <c r="AB627" s="186"/>
      <c r="AC627" s="186"/>
      <c r="AD627" s="186"/>
      <c r="AE627" s="184"/>
      <c r="AF627" s="184"/>
    </row>
    <row r="628" spans="1:32" x14ac:dyDescent="0.25">
      <c r="A628" s="2339"/>
      <c r="B628" s="2141"/>
      <c r="C628" s="2141"/>
      <c r="D628" s="2141"/>
      <c r="E628" s="2141"/>
      <c r="F628" s="2141"/>
      <c r="G628" s="2141"/>
      <c r="H628" s="2141"/>
      <c r="I628" s="2581"/>
      <c r="J628" s="1832"/>
      <c r="K628" s="2478"/>
      <c r="L628" s="183" t="s">
        <v>720</v>
      </c>
      <c r="M628" s="183" t="s">
        <v>244</v>
      </c>
      <c r="N628" s="183" t="s">
        <v>218</v>
      </c>
      <c r="O628" s="2153"/>
      <c r="P628" s="2949"/>
      <c r="Q628" s="2153"/>
      <c r="R628" s="2194"/>
      <c r="S628" s="2590"/>
      <c r="T628" s="432" t="s">
        <v>394</v>
      </c>
      <c r="U628" s="433"/>
      <c r="V628" s="185"/>
      <c r="W628" s="184"/>
      <c r="X628" s="184"/>
      <c r="Y628" s="184"/>
      <c r="Z628" s="184"/>
      <c r="AA628" s="184"/>
      <c r="AB628" s="184"/>
      <c r="AC628" s="184"/>
      <c r="AD628" s="184"/>
      <c r="AE628" s="184"/>
      <c r="AF628" s="184"/>
    </row>
    <row r="629" spans="1:32" x14ac:dyDescent="0.25">
      <c r="A629" s="2339"/>
      <c r="B629" s="2141"/>
      <c r="C629" s="2141"/>
      <c r="D629" s="2141"/>
      <c r="E629" s="2141"/>
      <c r="F629" s="2141"/>
      <c r="G629" s="2141"/>
      <c r="H629" s="2141"/>
      <c r="I629" s="2581"/>
      <c r="J629" s="1832"/>
      <c r="K629" s="2478"/>
      <c r="L629" s="183" t="s">
        <v>721</v>
      </c>
      <c r="M629" s="183" t="s">
        <v>244</v>
      </c>
      <c r="N629" s="183" t="s">
        <v>237</v>
      </c>
      <c r="O629" s="2153"/>
      <c r="P629" s="2949"/>
      <c r="Q629" s="2153"/>
      <c r="R629" s="2194"/>
      <c r="S629" s="2590"/>
      <c r="T629" s="432" t="s">
        <v>397</v>
      </c>
      <c r="U629" s="435"/>
      <c r="V629" s="187"/>
      <c r="W629" s="186"/>
      <c r="X629" s="186"/>
      <c r="Y629" s="186"/>
      <c r="Z629" s="184"/>
      <c r="AA629" s="186"/>
      <c r="AB629" s="186"/>
      <c r="AC629" s="186"/>
      <c r="AD629" s="184"/>
      <c r="AE629" s="184"/>
      <c r="AF629" s="184"/>
    </row>
    <row r="630" spans="1:32" ht="30.75" thickBot="1" x14ac:dyDescent="0.3">
      <c r="A630" s="2350"/>
      <c r="B630" s="2142"/>
      <c r="C630" s="2142"/>
      <c r="D630" s="2142"/>
      <c r="E630" s="2142"/>
      <c r="F630" s="2141"/>
      <c r="G630" s="2142"/>
      <c r="H630" s="2142"/>
      <c r="I630" s="2582"/>
      <c r="J630" s="1834"/>
      <c r="K630" s="2490"/>
      <c r="L630" s="183" t="s">
        <v>722</v>
      </c>
      <c r="M630" s="201" t="s">
        <v>244</v>
      </c>
      <c r="N630" s="183" t="s">
        <v>237</v>
      </c>
      <c r="O630" s="2154"/>
      <c r="P630" s="2950"/>
      <c r="Q630" s="2154"/>
      <c r="R630" s="2195"/>
      <c r="S630" s="2591"/>
      <c r="T630" s="432" t="s">
        <v>399</v>
      </c>
      <c r="U630" s="436"/>
      <c r="V630" s="194"/>
      <c r="W630" s="192"/>
      <c r="X630" s="192"/>
      <c r="Y630" s="193"/>
      <c r="Z630" s="192"/>
      <c r="AA630" s="192"/>
      <c r="AB630" s="192"/>
      <c r="AC630" s="193"/>
      <c r="AD630" s="192"/>
      <c r="AE630" s="192"/>
      <c r="AF630" s="192"/>
    </row>
    <row r="631" spans="1:32" ht="30" x14ac:dyDescent="0.25">
      <c r="A631" s="2136">
        <v>65</v>
      </c>
      <c r="B631" s="1840" t="s">
        <v>61</v>
      </c>
      <c r="C631" s="1840" t="s">
        <v>67</v>
      </c>
      <c r="D631" s="1840" t="s">
        <v>74</v>
      </c>
      <c r="E631" s="1840" t="s">
        <v>90</v>
      </c>
      <c r="F631" s="1840" t="s">
        <v>56</v>
      </c>
      <c r="G631" s="1840" t="s">
        <v>121</v>
      </c>
      <c r="H631" s="1840" t="s">
        <v>118</v>
      </c>
      <c r="I631" s="2577" t="s">
        <v>280</v>
      </c>
      <c r="J631" s="1895" t="s">
        <v>281</v>
      </c>
      <c r="K631" s="2487" t="s">
        <v>48</v>
      </c>
      <c r="L631" s="1188" t="s">
        <v>709</v>
      </c>
      <c r="M631" s="1188" t="s">
        <v>244</v>
      </c>
      <c r="N631" s="1188" t="s">
        <v>237</v>
      </c>
      <c r="O631" s="2158" t="s">
        <v>213</v>
      </c>
      <c r="P631" s="2945">
        <v>1307276.67</v>
      </c>
      <c r="Q631" s="2158" t="s">
        <v>265</v>
      </c>
      <c r="R631" s="2166">
        <v>1</v>
      </c>
      <c r="S631" s="2592">
        <v>0.93</v>
      </c>
      <c r="T631" s="1289" t="s">
        <v>390</v>
      </c>
      <c r="U631" s="431"/>
      <c r="V631" s="180"/>
      <c r="W631" s="180"/>
      <c r="X631" s="180"/>
      <c r="Y631" s="180"/>
      <c r="Z631" s="182"/>
      <c r="AA631" s="180"/>
      <c r="AB631" s="180"/>
      <c r="AC631" s="180"/>
      <c r="AD631" s="182"/>
      <c r="AE631" s="182"/>
      <c r="AF631" s="182"/>
    </row>
    <row r="632" spans="1:32" ht="60" customHeight="1" x14ac:dyDescent="0.25">
      <c r="A632" s="2137"/>
      <c r="B632" s="1841"/>
      <c r="C632" s="1841"/>
      <c r="D632" s="1841"/>
      <c r="E632" s="1841"/>
      <c r="F632" s="1841"/>
      <c r="G632" s="1841"/>
      <c r="H632" s="1841"/>
      <c r="I632" s="2584"/>
      <c r="J632" s="2586"/>
      <c r="K632" s="2587"/>
      <c r="L632" s="1189" t="s">
        <v>710</v>
      </c>
      <c r="M632" s="1189" t="s">
        <v>244</v>
      </c>
      <c r="N632" s="1189" t="s">
        <v>233</v>
      </c>
      <c r="O632" s="2159"/>
      <c r="P632" s="2951"/>
      <c r="Q632" s="2159"/>
      <c r="R632" s="2167"/>
      <c r="S632" s="2593"/>
      <c r="T632" s="1290" t="s">
        <v>711</v>
      </c>
      <c r="U632" s="434"/>
      <c r="V632" s="188"/>
      <c r="W632" s="188"/>
      <c r="X632" s="188"/>
      <c r="Y632" s="188"/>
      <c r="Z632" s="190"/>
      <c r="AA632" s="188"/>
      <c r="AB632" s="188"/>
      <c r="AC632" s="188"/>
      <c r="AD632" s="190"/>
      <c r="AE632" s="190"/>
      <c r="AF632" s="190"/>
    </row>
    <row r="633" spans="1:32" ht="60" customHeight="1" x14ac:dyDescent="0.25">
      <c r="A633" s="2137"/>
      <c r="B633" s="1841"/>
      <c r="C633" s="1841"/>
      <c r="D633" s="1841"/>
      <c r="E633" s="1841"/>
      <c r="F633" s="1841"/>
      <c r="G633" s="1841"/>
      <c r="H633" s="1841"/>
      <c r="I633" s="2584"/>
      <c r="J633" s="2586"/>
      <c r="K633" s="2587"/>
      <c r="L633" s="1189" t="s">
        <v>712</v>
      </c>
      <c r="M633" s="1189" t="s">
        <v>244</v>
      </c>
      <c r="N633" s="1189" t="s">
        <v>233</v>
      </c>
      <c r="O633" s="2159"/>
      <c r="P633" s="2951"/>
      <c r="Q633" s="2159"/>
      <c r="R633" s="2167"/>
      <c r="S633" s="2593"/>
      <c r="T633" s="1290" t="s">
        <v>394</v>
      </c>
      <c r="U633" s="434"/>
      <c r="V633" s="188"/>
      <c r="W633" s="188"/>
      <c r="X633" s="188"/>
      <c r="Y633" s="188"/>
      <c r="Z633" s="190"/>
      <c r="AA633" s="188"/>
      <c r="AB633" s="188"/>
      <c r="AC633" s="188"/>
      <c r="AD633" s="190"/>
      <c r="AE633" s="190"/>
      <c r="AF633" s="190"/>
    </row>
    <row r="634" spans="1:32" ht="60" customHeight="1" x14ac:dyDescent="0.25">
      <c r="A634" s="2137"/>
      <c r="B634" s="1841"/>
      <c r="C634" s="1841"/>
      <c r="D634" s="1841"/>
      <c r="E634" s="1841"/>
      <c r="F634" s="1841"/>
      <c r="G634" s="1841"/>
      <c r="H634" s="1841"/>
      <c r="I634" s="2584"/>
      <c r="J634" s="2586"/>
      <c r="K634" s="2587"/>
      <c r="L634" s="1189" t="s">
        <v>713</v>
      </c>
      <c r="M634" s="1189" t="s">
        <v>244</v>
      </c>
      <c r="N634" s="1189" t="s">
        <v>233</v>
      </c>
      <c r="O634" s="2159"/>
      <c r="P634" s="2951"/>
      <c r="Q634" s="2159"/>
      <c r="R634" s="2167"/>
      <c r="S634" s="2593"/>
      <c r="T634" s="1290" t="s">
        <v>390</v>
      </c>
      <c r="U634" s="434"/>
      <c r="V634" s="188"/>
      <c r="W634" s="188"/>
      <c r="X634" s="188"/>
      <c r="Y634" s="188"/>
      <c r="Z634" s="190"/>
      <c r="AA634" s="188"/>
      <c r="AB634" s="188"/>
      <c r="AC634" s="188"/>
      <c r="AD634" s="190"/>
      <c r="AE634" s="190"/>
      <c r="AF634" s="190"/>
    </row>
    <row r="635" spans="1:32" ht="30" x14ac:dyDescent="0.25">
      <c r="A635" s="2137"/>
      <c r="B635" s="1841"/>
      <c r="C635" s="1841"/>
      <c r="D635" s="1841"/>
      <c r="E635" s="1841"/>
      <c r="F635" s="1841"/>
      <c r="G635" s="1841"/>
      <c r="H635" s="1841"/>
      <c r="I635" s="2584"/>
      <c r="J635" s="2586"/>
      <c r="K635" s="2587"/>
      <c r="L635" s="1189" t="s">
        <v>714</v>
      </c>
      <c r="M635" s="1189" t="s">
        <v>244</v>
      </c>
      <c r="N635" s="1189" t="s">
        <v>223</v>
      </c>
      <c r="O635" s="2159"/>
      <c r="P635" s="2951"/>
      <c r="Q635" s="2159"/>
      <c r="R635" s="2167"/>
      <c r="S635" s="2593"/>
      <c r="T635" s="1290" t="s">
        <v>715</v>
      </c>
      <c r="U635" s="434"/>
      <c r="V635" s="188"/>
      <c r="W635" s="188"/>
      <c r="X635" s="188"/>
      <c r="Y635" s="188"/>
      <c r="Z635" s="190"/>
      <c r="AA635" s="188"/>
      <c r="AB635" s="188"/>
      <c r="AC635" s="188"/>
      <c r="AD635" s="190"/>
      <c r="AE635" s="190"/>
      <c r="AF635" s="190"/>
    </row>
    <row r="636" spans="1:32" ht="60" customHeight="1" x14ac:dyDescent="0.25">
      <c r="A636" s="2137"/>
      <c r="B636" s="1841"/>
      <c r="C636" s="1841"/>
      <c r="D636" s="1841"/>
      <c r="E636" s="1841"/>
      <c r="F636" s="1841"/>
      <c r="G636" s="1841"/>
      <c r="H636" s="1841"/>
      <c r="I636" s="2584"/>
      <c r="J636" s="2586"/>
      <c r="K636" s="2587"/>
      <c r="L636" s="1189" t="s">
        <v>716</v>
      </c>
      <c r="M636" s="1189" t="s">
        <v>244</v>
      </c>
      <c r="N636" s="1189" t="s">
        <v>233</v>
      </c>
      <c r="O636" s="2159"/>
      <c r="P636" s="2951"/>
      <c r="Q636" s="2159"/>
      <c r="R636" s="2167"/>
      <c r="S636" s="2593"/>
      <c r="T636" s="1290" t="s">
        <v>715</v>
      </c>
      <c r="U636" s="434"/>
      <c r="V636" s="188"/>
      <c r="W636" s="188"/>
      <c r="X636" s="188"/>
      <c r="Y636" s="188"/>
      <c r="Z636" s="190"/>
      <c r="AA636" s="188"/>
      <c r="AB636" s="188"/>
      <c r="AC636" s="188"/>
      <c r="AD636" s="190"/>
      <c r="AE636" s="190"/>
      <c r="AF636" s="190"/>
    </row>
    <row r="637" spans="1:32" ht="45" x14ac:dyDescent="0.25">
      <c r="A637" s="2137"/>
      <c r="B637" s="1841"/>
      <c r="C637" s="1841"/>
      <c r="D637" s="1841"/>
      <c r="E637" s="1841"/>
      <c r="F637" s="1841"/>
      <c r="G637" s="1841"/>
      <c r="H637" s="1841"/>
      <c r="I637" s="2584"/>
      <c r="J637" s="2586"/>
      <c r="K637" s="2587"/>
      <c r="L637" s="1189" t="s">
        <v>387</v>
      </c>
      <c r="M637" s="1189" t="s">
        <v>244</v>
      </c>
      <c r="N637" s="1189" t="s">
        <v>212</v>
      </c>
      <c r="O637" s="2159"/>
      <c r="P637" s="2951"/>
      <c r="Q637" s="2159"/>
      <c r="R637" s="2167"/>
      <c r="S637" s="2593"/>
      <c r="T637" s="1290" t="s">
        <v>388</v>
      </c>
      <c r="U637" s="434"/>
      <c r="V637" s="188"/>
      <c r="W637" s="188"/>
      <c r="X637" s="188"/>
      <c r="Y637" s="188"/>
      <c r="Z637" s="190"/>
      <c r="AA637" s="188"/>
      <c r="AB637" s="188"/>
      <c r="AC637" s="188"/>
      <c r="AD637" s="190"/>
      <c r="AE637" s="190"/>
      <c r="AF637" s="190"/>
    </row>
    <row r="638" spans="1:32" ht="30" x14ac:dyDescent="0.25">
      <c r="A638" s="2137"/>
      <c r="B638" s="1841"/>
      <c r="C638" s="1841"/>
      <c r="D638" s="1841"/>
      <c r="E638" s="1841"/>
      <c r="F638" s="1841"/>
      <c r="G638" s="1841"/>
      <c r="H638" s="1841"/>
      <c r="I638" s="2584"/>
      <c r="J638" s="2586"/>
      <c r="K638" s="2587"/>
      <c r="L638" s="1189" t="s">
        <v>717</v>
      </c>
      <c r="M638" s="1189" t="s">
        <v>244</v>
      </c>
      <c r="N638" s="1189" t="s">
        <v>241</v>
      </c>
      <c r="O638" s="2159"/>
      <c r="P638" s="2951"/>
      <c r="Q638" s="2159"/>
      <c r="R638" s="2167"/>
      <c r="S638" s="2593"/>
      <c r="T638" s="1290" t="s">
        <v>388</v>
      </c>
      <c r="U638" s="434"/>
      <c r="V638" s="188"/>
      <c r="W638" s="188"/>
      <c r="X638" s="188"/>
      <c r="Y638" s="188"/>
      <c r="Z638" s="190"/>
      <c r="AA638" s="188"/>
      <c r="AB638" s="188"/>
      <c r="AC638" s="188"/>
      <c r="AD638" s="190"/>
      <c r="AE638" s="190"/>
      <c r="AF638" s="190"/>
    </row>
    <row r="639" spans="1:32" ht="30" x14ac:dyDescent="0.25">
      <c r="A639" s="2137"/>
      <c r="B639" s="1841"/>
      <c r="C639" s="1841"/>
      <c r="D639" s="1841"/>
      <c r="E639" s="1841"/>
      <c r="F639" s="1841"/>
      <c r="G639" s="1841"/>
      <c r="H639" s="1841"/>
      <c r="I639" s="2578"/>
      <c r="J639" s="1896"/>
      <c r="K639" s="2488"/>
      <c r="L639" s="1189" t="s">
        <v>718</v>
      </c>
      <c r="M639" s="1189" t="s">
        <v>244</v>
      </c>
      <c r="N639" s="1189" t="s">
        <v>241</v>
      </c>
      <c r="O639" s="2160"/>
      <c r="P639" s="2946"/>
      <c r="Q639" s="2160"/>
      <c r="R639" s="2168"/>
      <c r="S639" s="2594"/>
      <c r="T639" s="1290" t="s">
        <v>390</v>
      </c>
      <c r="U639" s="433"/>
      <c r="V639" s="184"/>
      <c r="W639" s="184"/>
      <c r="X639" s="184"/>
      <c r="Y639" s="186"/>
      <c r="Z639" s="184"/>
      <c r="AA639" s="184"/>
      <c r="AB639" s="184"/>
      <c r="AC639" s="186"/>
      <c r="AD639" s="184"/>
      <c r="AE639" s="184"/>
      <c r="AF639" s="184"/>
    </row>
    <row r="640" spans="1:32" x14ac:dyDescent="0.25">
      <c r="A640" s="2137"/>
      <c r="B640" s="1841"/>
      <c r="C640" s="1841"/>
      <c r="D640" s="1841"/>
      <c r="E640" s="1841"/>
      <c r="F640" s="1841"/>
      <c r="G640" s="1841"/>
      <c r="H640" s="1841"/>
      <c r="I640" s="2578"/>
      <c r="J640" s="1896"/>
      <c r="K640" s="2488"/>
      <c r="L640" s="1189" t="s">
        <v>719</v>
      </c>
      <c r="M640" s="1189" t="s">
        <v>244</v>
      </c>
      <c r="N640" s="1189" t="s">
        <v>237</v>
      </c>
      <c r="O640" s="2160"/>
      <c r="P640" s="2946"/>
      <c r="Q640" s="2160"/>
      <c r="R640" s="2168"/>
      <c r="S640" s="2594"/>
      <c r="T640" s="1290" t="s">
        <v>394</v>
      </c>
      <c r="U640" s="433"/>
      <c r="V640" s="184"/>
      <c r="W640" s="184"/>
      <c r="X640" s="184"/>
      <c r="Y640" s="186"/>
      <c r="Z640" s="184"/>
      <c r="AA640" s="186"/>
      <c r="AB640" s="186"/>
      <c r="AC640" s="186"/>
      <c r="AD640" s="186"/>
      <c r="AE640" s="184"/>
      <c r="AF640" s="184"/>
    </row>
    <row r="641" spans="1:32" x14ac:dyDescent="0.25">
      <c r="A641" s="2137"/>
      <c r="B641" s="1841"/>
      <c r="C641" s="1841"/>
      <c r="D641" s="1841"/>
      <c r="E641" s="1841"/>
      <c r="F641" s="1841"/>
      <c r="G641" s="1841"/>
      <c r="H641" s="1841"/>
      <c r="I641" s="2578"/>
      <c r="J641" s="1896"/>
      <c r="K641" s="2488"/>
      <c r="L641" s="1189" t="s">
        <v>720</v>
      </c>
      <c r="M641" s="1189" t="s">
        <v>244</v>
      </c>
      <c r="N641" s="1189" t="s">
        <v>218</v>
      </c>
      <c r="O641" s="2160"/>
      <c r="P641" s="2946"/>
      <c r="Q641" s="2160"/>
      <c r="R641" s="2168"/>
      <c r="S641" s="2594"/>
      <c r="T641" s="1290" t="s">
        <v>394</v>
      </c>
      <c r="U641" s="433"/>
      <c r="V641" s="184"/>
      <c r="W641" s="184"/>
      <c r="X641" s="184"/>
      <c r="Y641" s="184"/>
      <c r="Z641" s="184"/>
      <c r="AA641" s="184"/>
      <c r="AB641" s="184"/>
      <c r="AC641" s="184"/>
      <c r="AD641" s="184"/>
      <c r="AE641" s="184"/>
      <c r="AF641" s="184"/>
    </row>
    <row r="642" spans="1:32" x14ac:dyDescent="0.25">
      <c r="A642" s="2137"/>
      <c r="B642" s="1841"/>
      <c r="C642" s="1841"/>
      <c r="D642" s="1841"/>
      <c r="E642" s="1841"/>
      <c r="F642" s="1841"/>
      <c r="G642" s="1841"/>
      <c r="H642" s="1841"/>
      <c r="I642" s="2578"/>
      <c r="J642" s="1896"/>
      <c r="K642" s="2488"/>
      <c r="L642" s="1189" t="s">
        <v>721</v>
      </c>
      <c r="M642" s="1189" t="s">
        <v>244</v>
      </c>
      <c r="N642" s="1189" t="s">
        <v>237</v>
      </c>
      <c r="O642" s="2160"/>
      <c r="P642" s="2946"/>
      <c r="Q642" s="2160"/>
      <c r="R642" s="2168"/>
      <c r="S642" s="2594"/>
      <c r="T642" s="1290" t="s">
        <v>397</v>
      </c>
      <c r="U642" s="435"/>
      <c r="V642" s="186"/>
      <c r="W642" s="186"/>
      <c r="X642" s="186"/>
      <c r="Y642" s="186"/>
      <c r="Z642" s="184"/>
      <c r="AA642" s="186"/>
      <c r="AB642" s="186"/>
      <c r="AC642" s="186"/>
      <c r="AD642" s="184"/>
      <c r="AE642" s="184"/>
      <c r="AF642" s="184"/>
    </row>
    <row r="643" spans="1:32" ht="30.75" thickBot="1" x14ac:dyDescent="0.3">
      <c r="A643" s="2138"/>
      <c r="B643" s="2139"/>
      <c r="C643" s="2139"/>
      <c r="D643" s="2139"/>
      <c r="E643" s="2139"/>
      <c r="F643" s="1841"/>
      <c r="G643" s="2139"/>
      <c r="H643" s="2139"/>
      <c r="I643" s="2585"/>
      <c r="J643" s="1897"/>
      <c r="K643" s="2489"/>
      <c r="L643" s="1189" t="s">
        <v>722</v>
      </c>
      <c r="M643" s="1190" t="s">
        <v>244</v>
      </c>
      <c r="N643" s="1189" t="s">
        <v>237</v>
      </c>
      <c r="O643" s="2161"/>
      <c r="P643" s="2952"/>
      <c r="Q643" s="2161"/>
      <c r="R643" s="2169"/>
      <c r="S643" s="2595"/>
      <c r="T643" s="1290" t="s">
        <v>399</v>
      </c>
      <c r="U643" s="436"/>
      <c r="V643" s="192"/>
      <c r="W643" s="192"/>
      <c r="X643" s="192"/>
      <c r="Y643" s="193"/>
      <c r="Z643" s="192"/>
      <c r="AA643" s="192"/>
      <c r="AB643" s="192"/>
      <c r="AC643" s="193"/>
      <c r="AD643" s="192"/>
      <c r="AE643" s="192"/>
      <c r="AF643" s="192"/>
    </row>
    <row r="644" spans="1:32" ht="30" x14ac:dyDescent="0.25">
      <c r="A644" s="2338">
        <v>66</v>
      </c>
      <c r="B644" s="2140" t="s">
        <v>61</v>
      </c>
      <c r="C644" s="2140" t="s">
        <v>67</v>
      </c>
      <c r="D644" s="2140" t="s">
        <v>74</v>
      </c>
      <c r="E644" s="2140" t="s">
        <v>90</v>
      </c>
      <c r="F644" s="2140" t="s">
        <v>56</v>
      </c>
      <c r="G644" s="2140" t="s">
        <v>121</v>
      </c>
      <c r="H644" s="2140" t="s">
        <v>118</v>
      </c>
      <c r="I644" s="2579" t="s">
        <v>282</v>
      </c>
      <c r="J644" s="1830" t="s">
        <v>283</v>
      </c>
      <c r="K644" s="2477" t="s">
        <v>48</v>
      </c>
      <c r="L644" s="179" t="s">
        <v>709</v>
      </c>
      <c r="M644" s="179" t="s">
        <v>244</v>
      </c>
      <c r="N644" s="179" t="s">
        <v>237</v>
      </c>
      <c r="O644" s="2152" t="s">
        <v>213</v>
      </c>
      <c r="P644" s="2947">
        <v>1364196.83</v>
      </c>
      <c r="Q644" s="2152" t="s">
        <v>265</v>
      </c>
      <c r="R644" s="2192">
        <v>1</v>
      </c>
      <c r="S644" s="2588">
        <v>0.4</v>
      </c>
      <c r="T644" s="430" t="s">
        <v>390</v>
      </c>
      <c r="U644" s="431"/>
      <c r="V644" s="181"/>
      <c r="W644" s="180"/>
      <c r="X644" s="180"/>
      <c r="Y644" s="180"/>
      <c r="Z644" s="182"/>
      <c r="AA644" s="180"/>
      <c r="AB644" s="180"/>
      <c r="AC644" s="180"/>
      <c r="AD644" s="182"/>
      <c r="AE644" s="182"/>
      <c r="AF644" s="182"/>
    </row>
    <row r="645" spans="1:32" ht="60" customHeight="1" x14ac:dyDescent="0.25">
      <c r="A645" s="2339"/>
      <c r="B645" s="2141"/>
      <c r="C645" s="2141"/>
      <c r="D645" s="2141"/>
      <c r="E645" s="2141"/>
      <c r="F645" s="2141"/>
      <c r="G645" s="2141"/>
      <c r="H645" s="2141"/>
      <c r="I645" s="2580"/>
      <c r="J645" s="1831"/>
      <c r="K645" s="2583"/>
      <c r="L645" s="183" t="s">
        <v>710</v>
      </c>
      <c r="M645" s="183" t="s">
        <v>244</v>
      </c>
      <c r="N645" s="183" t="s">
        <v>233</v>
      </c>
      <c r="O645" s="2187"/>
      <c r="P645" s="2948"/>
      <c r="Q645" s="2187"/>
      <c r="R645" s="2193"/>
      <c r="S645" s="2589"/>
      <c r="T645" s="432" t="s">
        <v>711</v>
      </c>
      <c r="U645" s="434"/>
      <c r="V645" s="189"/>
      <c r="W645" s="188"/>
      <c r="X645" s="188"/>
      <c r="Y645" s="188"/>
      <c r="Z645" s="190"/>
      <c r="AA645" s="188"/>
      <c r="AB645" s="188"/>
      <c r="AC645" s="188"/>
      <c r="AD645" s="190"/>
      <c r="AE645" s="190"/>
      <c r="AF645" s="190"/>
    </row>
    <row r="646" spans="1:32" ht="60" customHeight="1" x14ac:dyDescent="0.25">
      <c r="A646" s="2339"/>
      <c r="B646" s="2141"/>
      <c r="C646" s="2141"/>
      <c r="D646" s="2141"/>
      <c r="E646" s="2141"/>
      <c r="F646" s="2141"/>
      <c r="G646" s="2141"/>
      <c r="H646" s="2141"/>
      <c r="I646" s="2580"/>
      <c r="J646" s="1831"/>
      <c r="K646" s="2583"/>
      <c r="L646" s="183" t="s">
        <v>712</v>
      </c>
      <c r="M646" s="183" t="s">
        <v>244</v>
      </c>
      <c r="N646" s="183" t="s">
        <v>233</v>
      </c>
      <c r="O646" s="2187"/>
      <c r="P646" s="2948"/>
      <c r="Q646" s="2187"/>
      <c r="R646" s="2193"/>
      <c r="S646" s="2589"/>
      <c r="T646" s="432" t="s">
        <v>394</v>
      </c>
      <c r="U646" s="434"/>
      <c r="V646" s="189"/>
      <c r="W646" s="188"/>
      <c r="X646" s="188"/>
      <c r="Y646" s="188"/>
      <c r="Z646" s="190"/>
      <c r="AA646" s="188"/>
      <c r="AB646" s="188"/>
      <c r="AC646" s="188"/>
      <c r="AD646" s="190"/>
      <c r="AE646" s="190"/>
      <c r="AF646" s="190"/>
    </row>
    <row r="647" spans="1:32" ht="60" customHeight="1" x14ac:dyDescent="0.25">
      <c r="A647" s="2339"/>
      <c r="B647" s="2141"/>
      <c r="C647" s="2141"/>
      <c r="D647" s="2141"/>
      <c r="E647" s="2141"/>
      <c r="F647" s="2141"/>
      <c r="G647" s="2141"/>
      <c r="H647" s="2141"/>
      <c r="I647" s="2580"/>
      <c r="J647" s="1831"/>
      <c r="K647" s="2583"/>
      <c r="L647" s="183" t="s">
        <v>713</v>
      </c>
      <c r="M647" s="183" t="s">
        <v>244</v>
      </c>
      <c r="N647" s="183" t="s">
        <v>233</v>
      </c>
      <c r="O647" s="2187"/>
      <c r="P647" s="2948"/>
      <c r="Q647" s="2187"/>
      <c r="R647" s="2193"/>
      <c r="S647" s="2589"/>
      <c r="T647" s="432" t="s">
        <v>390</v>
      </c>
      <c r="U647" s="434"/>
      <c r="V647" s="189"/>
      <c r="W647" s="188"/>
      <c r="X647" s="188"/>
      <c r="Y647" s="188"/>
      <c r="Z647" s="190"/>
      <c r="AA647" s="188"/>
      <c r="AB647" s="188"/>
      <c r="AC647" s="188"/>
      <c r="AD647" s="190"/>
      <c r="AE647" s="190"/>
      <c r="AF647" s="190"/>
    </row>
    <row r="648" spans="1:32" ht="30" x14ac:dyDescent="0.25">
      <c r="A648" s="2339"/>
      <c r="B648" s="2141"/>
      <c r="C648" s="2141"/>
      <c r="D648" s="2141"/>
      <c r="E648" s="2141"/>
      <c r="F648" s="2141"/>
      <c r="G648" s="2141"/>
      <c r="H648" s="2141"/>
      <c r="I648" s="2580"/>
      <c r="J648" s="1831"/>
      <c r="K648" s="2583"/>
      <c r="L648" s="183" t="s">
        <v>714</v>
      </c>
      <c r="M648" s="183" t="s">
        <v>244</v>
      </c>
      <c r="N648" s="183" t="s">
        <v>223</v>
      </c>
      <c r="O648" s="2187"/>
      <c r="P648" s="2948"/>
      <c r="Q648" s="2187"/>
      <c r="R648" s="2193"/>
      <c r="S648" s="2589"/>
      <c r="T648" s="432" t="s">
        <v>715</v>
      </c>
      <c r="U648" s="434"/>
      <c r="V648" s="189"/>
      <c r="W648" s="188"/>
      <c r="X648" s="188"/>
      <c r="Y648" s="188"/>
      <c r="Z648" s="190"/>
      <c r="AA648" s="188"/>
      <c r="AB648" s="188"/>
      <c r="AC648" s="188"/>
      <c r="AD648" s="190"/>
      <c r="AE648" s="190"/>
      <c r="AF648" s="190"/>
    </row>
    <row r="649" spans="1:32" ht="60" customHeight="1" x14ac:dyDescent="0.25">
      <c r="A649" s="2339"/>
      <c r="B649" s="2141"/>
      <c r="C649" s="2141"/>
      <c r="D649" s="2141"/>
      <c r="E649" s="2141"/>
      <c r="F649" s="2141"/>
      <c r="G649" s="2141"/>
      <c r="H649" s="2141"/>
      <c r="I649" s="2580"/>
      <c r="J649" s="1831"/>
      <c r="K649" s="2583"/>
      <c r="L649" s="183" t="s">
        <v>716</v>
      </c>
      <c r="M649" s="183" t="s">
        <v>244</v>
      </c>
      <c r="N649" s="183" t="s">
        <v>233</v>
      </c>
      <c r="O649" s="2187"/>
      <c r="P649" s="2948"/>
      <c r="Q649" s="2187"/>
      <c r="R649" s="2193"/>
      <c r="S649" s="2589"/>
      <c r="T649" s="432" t="s">
        <v>715</v>
      </c>
      <c r="U649" s="434"/>
      <c r="V649" s="189"/>
      <c r="W649" s="188"/>
      <c r="X649" s="188"/>
      <c r="Y649" s="188"/>
      <c r="Z649" s="190"/>
      <c r="AA649" s="188"/>
      <c r="AB649" s="188"/>
      <c r="AC649" s="188"/>
      <c r="AD649" s="190"/>
      <c r="AE649" s="190"/>
      <c r="AF649" s="190"/>
    </row>
    <row r="650" spans="1:32" ht="45" x14ac:dyDescent="0.25">
      <c r="A650" s="2339"/>
      <c r="B650" s="2141"/>
      <c r="C650" s="2141"/>
      <c r="D650" s="2141"/>
      <c r="E650" s="2141"/>
      <c r="F650" s="2141"/>
      <c r="G650" s="2141"/>
      <c r="H650" s="2141"/>
      <c r="I650" s="2580"/>
      <c r="J650" s="1831"/>
      <c r="K650" s="2583"/>
      <c r="L650" s="183" t="s">
        <v>387</v>
      </c>
      <c r="M650" s="183" t="s">
        <v>244</v>
      </c>
      <c r="N650" s="183" t="s">
        <v>212</v>
      </c>
      <c r="O650" s="2187"/>
      <c r="P650" s="2948"/>
      <c r="Q650" s="2187"/>
      <c r="R650" s="2193"/>
      <c r="S650" s="2589"/>
      <c r="T650" s="432" t="s">
        <v>388</v>
      </c>
      <c r="U650" s="434"/>
      <c r="V650" s="189"/>
      <c r="W650" s="188"/>
      <c r="X650" s="188"/>
      <c r="Y650" s="188"/>
      <c r="Z650" s="190"/>
      <c r="AA650" s="188"/>
      <c r="AB650" s="188"/>
      <c r="AC650" s="188"/>
      <c r="AD650" s="190"/>
      <c r="AE650" s="190"/>
      <c r="AF650" s="190"/>
    </row>
    <row r="651" spans="1:32" ht="30" x14ac:dyDescent="0.25">
      <c r="A651" s="2339"/>
      <c r="B651" s="2141"/>
      <c r="C651" s="2141"/>
      <c r="D651" s="2141"/>
      <c r="E651" s="2141"/>
      <c r="F651" s="2141"/>
      <c r="G651" s="2141"/>
      <c r="H651" s="2141"/>
      <c r="I651" s="2580"/>
      <c r="J651" s="1831"/>
      <c r="K651" s="2583"/>
      <c r="L651" s="183" t="s">
        <v>717</v>
      </c>
      <c r="M651" s="183" t="s">
        <v>244</v>
      </c>
      <c r="N651" s="183" t="s">
        <v>241</v>
      </c>
      <c r="O651" s="2187"/>
      <c r="P651" s="2948"/>
      <c r="Q651" s="2187"/>
      <c r="R651" s="2193"/>
      <c r="S651" s="2589"/>
      <c r="T651" s="432" t="s">
        <v>388</v>
      </c>
      <c r="U651" s="434"/>
      <c r="V651" s="189"/>
      <c r="W651" s="188"/>
      <c r="X651" s="188"/>
      <c r="Y651" s="188"/>
      <c r="Z651" s="190"/>
      <c r="AA651" s="188"/>
      <c r="AB651" s="188"/>
      <c r="AC651" s="188"/>
      <c r="AD651" s="190"/>
      <c r="AE651" s="190"/>
      <c r="AF651" s="190"/>
    </row>
    <row r="652" spans="1:32" ht="30" x14ac:dyDescent="0.25">
      <c r="A652" s="2339"/>
      <c r="B652" s="2141"/>
      <c r="C652" s="2141"/>
      <c r="D652" s="2141"/>
      <c r="E652" s="2141"/>
      <c r="F652" s="2141"/>
      <c r="G652" s="2141"/>
      <c r="H652" s="2141"/>
      <c r="I652" s="2581"/>
      <c r="J652" s="1832"/>
      <c r="K652" s="2478"/>
      <c r="L652" s="183" t="s">
        <v>718</v>
      </c>
      <c r="M652" s="183" t="s">
        <v>244</v>
      </c>
      <c r="N652" s="183" t="s">
        <v>241</v>
      </c>
      <c r="O652" s="2153"/>
      <c r="P652" s="2949"/>
      <c r="Q652" s="2153"/>
      <c r="R652" s="2194"/>
      <c r="S652" s="2590"/>
      <c r="T652" s="432" t="s">
        <v>390</v>
      </c>
      <c r="U652" s="433"/>
      <c r="V652" s="185"/>
      <c r="W652" s="184"/>
      <c r="X652" s="184"/>
      <c r="Y652" s="186"/>
      <c r="Z652" s="184"/>
      <c r="AA652" s="184"/>
      <c r="AB652" s="184"/>
      <c r="AC652" s="186"/>
      <c r="AD652" s="184"/>
      <c r="AE652" s="184"/>
      <c r="AF652" s="184"/>
    </row>
    <row r="653" spans="1:32" x14ac:dyDescent="0.25">
      <c r="A653" s="2339"/>
      <c r="B653" s="2141"/>
      <c r="C653" s="2141"/>
      <c r="D653" s="2141"/>
      <c r="E653" s="2141"/>
      <c r="F653" s="2141"/>
      <c r="G653" s="2141"/>
      <c r="H653" s="2141"/>
      <c r="I653" s="2581"/>
      <c r="J653" s="1832"/>
      <c r="K653" s="2478"/>
      <c r="L653" s="183" t="s">
        <v>719</v>
      </c>
      <c r="M653" s="183" t="s">
        <v>244</v>
      </c>
      <c r="N653" s="183" t="s">
        <v>237</v>
      </c>
      <c r="O653" s="2153"/>
      <c r="P653" s="2949"/>
      <c r="Q653" s="2153"/>
      <c r="R653" s="2194"/>
      <c r="S653" s="2590"/>
      <c r="T653" s="432" t="s">
        <v>394</v>
      </c>
      <c r="U653" s="433"/>
      <c r="V653" s="185"/>
      <c r="W653" s="184"/>
      <c r="X653" s="184"/>
      <c r="Y653" s="186"/>
      <c r="Z653" s="184"/>
      <c r="AA653" s="186"/>
      <c r="AB653" s="186"/>
      <c r="AC653" s="186"/>
      <c r="AD653" s="186"/>
      <c r="AE653" s="184"/>
      <c r="AF653" s="184"/>
    </row>
    <row r="654" spans="1:32" x14ac:dyDescent="0.25">
      <c r="A654" s="2339"/>
      <c r="B654" s="2141"/>
      <c r="C654" s="2141"/>
      <c r="D654" s="2141"/>
      <c r="E654" s="2141"/>
      <c r="F654" s="2141"/>
      <c r="G654" s="2141"/>
      <c r="H654" s="2141"/>
      <c r="I654" s="2581"/>
      <c r="J654" s="1832"/>
      <c r="K654" s="2478"/>
      <c r="L654" s="183" t="s">
        <v>720</v>
      </c>
      <c r="M654" s="183" t="s">
        <v>244</v>
      </c>
      <c r="N654" s="183" t="s">
        <v>218</v>
      </c>
      <c r="O654" s="2153"/>
      <c r="P654" s="2949"/>
      <c r="Q654" s="2153"/>
      <c r="R654" s="2194"/>
      <c r="S654" s="2590"/>
      <c r="T654" s="432" t="s">
        <v>394</v>
      </c>
      <c r="U654" s="433"/>
      <c r="V654" s="185"/>
      <c r="W654" s="184"/>
      <c r="X654" s="184"/>
      <c r="Y654" s="184"/>
      <c r="Z654" s="184"/>
      <c r="AA654" s="184"/>
      <c r="AB654" s="184"/>
      <c r="AC654" s="184"/>
      <c r="AD654" s="184"/>
      <c r="AE654" s="184"/>
      <c r="AF654" s="184"/>
    </row>
    <row r="655" spans="1:32" x14ac:dyDescent="0.25">
      <c r="A655" s="2339"/>
      <c r="B655" s="2141"/>
      <c r="C655" s="2141"/>
      <c r="D655" s="2141"/>
      <c r="E655" s="2141"/>
      <c r="F655" s="2141"/>
      <c r="G655" s="2141"/>
      <c r="H655" s="2141"/>
      <c r="I655" s="2581"/>
      <c r="J655" s="1832"/>
      <c r="K655" s="2478"/>
      <c r="L655" s="183" t="s">
        <v>721</v>
      </c>
      <c r="M655" s="183" t="s">
        <v>244</v>
      </c>
      <c r="N655" s="183" t="s">
        <v>237</v>
      </c>
      <c r="O655" s="2153"/>
      <c r="P655" s="2949"/>
      <c r="Q655" s="2153"/>
      <c r="R655" s="2194"/>
      <c r="S655" s="2590"/>
      <c r="T655" s="432" t="s">
        <v>397</v>
      </c>
      <c r="U655" s="435"/>
      <c r="V655" s="187"/>
      <c r="W655" s="186"/>
      <c r="X655" s="186"/>
      <c r="Y655" s="186"/>
      <c r="Z655" s="184"/>
      <c r="AA655" s="186"/>
      <c r="AB655" s="186"/>
      <c r="AC655" s="186"/>
      <c r="AD655" s="184"/>
      <c r="AE655" s="184"/>
      <c r="AF655" s="184"/>
    </row>
    <row r="656" spans="1:32" ht="30.75" thickBot="1" x14ac:dyDescent="0.3">
      <c r="A656" s="2350"/>
      <c r="B656" s="2142"/>
      <c r="C656" s="2142"/>
      <c r="D656" s="2142"/>
      <c r="E656" s="2142"/>
      <c r="F656" s="2141"/>
      <c r="G656" s="2142"/>
      <c r="H656" s="2142"/>
      <c r="I656" s="2582"/>
      <c r="J656" s="1834"/>
      <c r="K656" s="2490"/>
      <c r="L656" s="183" t="s">
        <v>722</v>
      </c>
      <c r="M656" s="201" t="s">
        <v>244</v>
      </c>
      <c r="N656" s="183" t="s">
        <v>237</v>
      </c>
      <c r="O656" s="2154"/>
      <c r="P656" s="2950"/>
      <c r="Q656" s="2154"/>
      <c r="R656" s="2195"/>
      <c r="S656" s="2591"/>
      <c r="T656" s="432" t="s">
        <v>399</v>
      </c>
      <c r="U656" s="436"/>
      <c r="V656" s="194"/>
      <c r="W656" s="192"/>
      <c r="X656" s="192"/>
      <c r="Y656" s="193"/>
      <c r="Z656" s="192"/>
      <c r="AA656" s="192"/>
      <c r="AB656" s="192"/>
      <c r="AC656" s="193"/>
      <c r="AD656" s="192"/>
      <c r="AE656" s="192"/>
      <c r="AF656" s="192"/>
    </row>
    <row r="657" spans="1:32" ht="30" x14ac:dyDescent="0.25">
      <c r="A657" s="2136">
        <v>67</v>
      </c>
      <c r="B657" s="1840" t="s">
        <v>61</v>
      </c>
      <c r="C657" s="1840" t="s">
        <v>67</v>
      </c>
      <c r="D657" s="1840" t="s">
        <v>74</v>
      </c>
      <c r="E657" s="1840" t="s">
        <v>90</v>
      </c>
      <c r="F657" s="1840" t="s">
        <v>56</v>
      </c>
      <c r="G657" s="1840" t="s">
        <v>121</v>
      </c>
      <c r="H657" s="1840" t="s">
        <v>118</v>
      </c>
      <c r="I657" s="2577" t="s">
        <v>284</v>
      </c>
      <c r="J657" s="1895" t="s">
        <v>285</v>
      </c>
      <c r="K657" s="2487" t="s">
        <v>48</v>
      </c>
      <c r="L657" s="1188" t="s">
        <v>709</v>
      </c>
      <c r="M657" s="1188" t="s">
        <v>244</v>
      </c>
      <c r="N657" s="1188" t="s">
        <v>237</v>
      </c>
      <c r="O657" s="2158" t="s">
        <v>213</v>
      </c>
      <c r="P657" s="2945">
        <v>1399195.31</v>
      </c>
      <c r="Q657" s="2158" t="s">
        <v>265</v>
      </c>
      <c r="R657" s="2166">
        <v>1</v>
      </c>
      <c r="S657" s="2592">
        <v>0</v>
      </c>
      <c r="T657" s="1289" t="s">
        <v>390</v>
      </c>
      <c r="U657" s="431"/>
      <c r="V657" s="181"/>
      <c r="W657" s="180"/>
      <c r="X657" s="180"/>
      <c r="Y657" s="180"/>
      <c r="Z657" s="182"/>
      <c r="AA657" s="180"/>
      <c r="AB657" s="180"/>
      <c r="AC657" s="180"/>
      <c r="AD657" s="182"/>
      <c r="AE657" s="182"/>
      <c r="AF657" s="182"/>
    </row>
    <row r="658" spans="1:32" ht="60" customHeight="1" x14ac:dyDescent="0.25">
      <c r="A658" s="2137"/>
      <c r="B658" s="1841"/>
      <c r="C658" s="1841"/>
      <c r="D658" s="1841"/>
      <c r="E658" s="1841"/>
      <c r="F658" s="1841"/>
      <c r="G658" s="1841"/>
      <c r="H658" s="1841"/>
      <c r="I658" s="2584"/>
      <c r="J658" s="2586"/>
      <c r="K658" s="2587"/>
      <c r="L658" s="1189" t="s">
        <v>710</v>
      </c>
      <c r="M658" s="1189" t="s">
        <v>244</v>
      </c>
      <c r="N658" s="1189" t="s">
        <v>233</v>
      </c>
      <c r="O658" s="2159"/>
      <c r="P658" s="2951"/>
      <c r="Q658" s="2159"/>
      <c r="R658" s="2167"/>
      <c r="S658" s="2593"/>
      <c r="T658" s="1290" t="s">
        <v>711</v>
      </c>
      <c r="U658" s="434"/>
      <c r="V658" s="189"/>
      <c r="W658" s="188"/>
      <c r="X658" s="188"/>
      <c r="Y658" s="188"/>
      <c r="Z658" s="190"/>
      <c r="AA658" s="188"/>
      <c r="AB658" s="188"/>
      <c r="AC658" s="188"/>
      <c r="AD658" s="190"/>
      <c r="AE658" s="190"/>
      <c r="AF658" s="190"/>
    </row>
    <row r="659" spans="1:32" ht="60" customHeight="1" x14ac:dyDescent="0.25">
      <c r="A659" s="2137"/>
      <c r="B659" s="1841"/>
      <c r="C659" s="1841"/>
      <c r="D659" s="1841"/>
      <c r="E659" s="1841"/>
      <c r="F659" s="1841"/>
      <c r="G659" s="1841"/>
      <c r="H659" s="1841"/>
      <c r="I659" s="2584"/>
      <c r="J659" s="2586"/>
      <c r="K659" s="2587"/>
      <c r="L659" s="1189" t="s">
        <v>712</v>
      </c>
      <c r="M659" s="1189" t="s">
        <v>244</v>
      </c>
      <c r="N659" s="1189" t="s">
        <v>233</v>
      </c>
      <c r="O659" s="2159"/>
      <c r="P659" s="2951"/>
      <c r="Q659" s="2159"/>
      <c r="R659" s="2167"/>
      <c r="S659" s="2593"/>
      <c r="T659" s="1290" t="s">
        <v>394</v>
      </c>
      <c r="U659" s="434"/>
      <c r="V659" s="189"/>
      <c r="W659" s="188"/>
      <c r="X659" s="188"/>
      <c r="Y659" s="188"/>
      <c r="Z659" s="190"/>
      <c r="AA659" s="188"/>
      <c r="AB659" s="188"/>
      <c r="AC659" s="188"/>
      <c r="AD659" s="190"/>
      <c r="AE659" s="190"/>
      <c r="AF659" s="190"/>
    </row>
    <row r="660" spans="1:32" ht="60" customHeight="1" x14ac:dyDescent="0.25">
      <c r="A660" s="2137"/>
      <c r="B660" s="1841"/>
      <c r="C660" s="1841"/>
      <c r="D660" s="1841"/>
      <c r="E660" s="1841"/>
      <c r="F660" s="1841"/>
      <c r="G660" s="1841"/>
      <c r="H660" s="1841"/>
      <c r="I660" s="2584"/>
      <c r="J660" s="2586"/>
      <c r="K660" s="2587"/>
      <c r="L660" s="1189" t="s">
        <v>713</v>
      </c>
      <c r="M660" s="1189" t="s">
        <v>244</v>
      </c>
      <c r="N660" s="1189" t="s">
        <v>233</v>
      </c>
      <c r="O660" s="2159"/>
      <c r="P660" s="2951"/>
      <c r="Q660" s="2159"/>
      <c r="R660" s="2167"/>
      <c r="S660" s="2593"/>
      <c r="T660" s="1290" t="s">
        <v>390</v>
      </c>
      <c r="U660" s="434"/>
      <c r="V660" s="189"/>
      <c r="W660" s="188"/>
      <c r="X660" s="188"/>
      <c r="Y660" s="188"/>
      <c r="Z660" s="190"/>
      <c r="AA660" s="188"/>
      <c r="AB660" s="188"/>
      <c r="AC660" s="188"/>
      <c r="AD660" s="190"/>
      <c r="AE660" s="190"/>
      <c r="AF660" s="190"/>
    </row>
    <row r="661" spans="1:32" ht="30" x14ac:dyDescent="0.25">
      <c r="A661" s="2137"/>
      <c r="B661" s="1841"/>
      <c r="C661" s="1841"/>
      <c r="D661" s="1841"/>
      <c r="E661" s="1841"/>
      <c r="F661" s="1841"/>
      <c r="G661" s="1841"/>
      <c r="H661" s="1841"/>
      <c r="I661" s="2584"/>
      <c r="J661" s="2586"/>
      <c r="K661" s="2587"/>
      <c r="L661" s="1189" t="s">
        <v>714</v>
      </c>
      <c r="M661" s="1189" t="s">
        <v>244</v>
      </c>
      <c r="N661" s="1189" t="s">
        <v>223</v>
      </c>
      <c r="O661" s="2159"/>
      <c r="P661" s="2951"/>
      <c r="Q661" s="2159"/>
      <c r="R661" s="2167"/>
      <c r="S661" s="2593"/>
      <c r="T661" s="1290" t="s">
        <v>715</v>
      </c>
      <c r="U661" s="434"/>
      <c r="V661" s="189"/>
      <c r="W661" s="188"/>
      <c r="X661" s="188"/>
      <c r="Y661" s="188"/>
      <c r="Z661" s="190"/>
      <c r="AA661" s="188"/>
      <c r="AB661" s="188"/>
      <c r="AC661" s="188"/>
      <c r="AD661" s="190"/>
      <c r="AE661" s="190"/>
      <c r="AF661" s="190"/>
    </row>
    <row r="662" spans="1:32" ht="60" customHeight="1" x14ac:dyDescent="0.25">
      <c r="A662" s="2137"/>
      <c r="B662" s="1841"/>
      <c r="C662" s="1841"/>
      <c r="D662" s="1841"/>
      <c r="E662" s="1841"/>
      <c r="F662" s="1841"/>
      <c r="G662" s="1841"/>
      <c r="H662" s="1841"/>
      <c r="I662" s="2584"/>
      <c r="J662" s="2586"/>
      <c r="K662" s="2587"/>
      <c r="L662" s="1189" t="s">
        <v>716</v>
      </c>
      <c r="M662" s="1189" t="s">
        <v>244</v>
      </c>
      <c r="N662" s="1189" t="s">
        <v>233</v>
      </c>
      <c r="O662" s="2159"/>
      <c r="P662" s="2951"/>
      <c r="Q662" s="2159"/>
      <c r="R662" s="2167"/>
      <c r="S662" s="2593"/>
      <c r="T662" s="1290" t="s">
        <v>715</v>
      </c>
      <c r="U662" s="434"/>
      <c r="V662" s="189"/>
      <c r="W662" s="188"/>
      <c r="X662" s="188"/>
      <c r="Y662" s="188"/>
      <c r="Z662" s="190"/>
      <c r="AA662" s="188"/>
      <c r="AB662" s="188"/>
      <c r="AC662" s="188"/>
      <c r="AD662" s="190"/>
      <c r="AE662" s="190"/>
      <c r="AF662" s="190"/>
    </row>
    <row r="663" spans="1:32" ht="45" x14ac:dyDescent="0.25">
      <c r="A663" s="2137"/>
      <c r="B663" s="1841"/>
      <c r="C663" s="1841"/>
      <c r="D663" s="1841"/>
      <c r="E663" s="1841"/>
      <c r="F663" s="1841"/>
      <c r="G663" s="1841"/>
      <c r="H663" s="1841"/>
      <c r="I663" s="2584"/>
      <c r="J663" s="2586"/>
      <c r="K663" s="2587"/>
      <c r="L663" s="1189" t="s">
        <v>387</v>
      </c>
      <c r="M663" s="1189" t="s">
        <v>244</v>
      </c>
      <c r="N663" s="1189" t="s">
        <v>212</v>
      </c>
      <c r="O663" s="2159"/>
      <c r="P663" s="2951"/>
      <c r="Q663" s="2159"/>
      <c r="R663" s="2167"/>
      <c r="S663" s="2593"/>
      <c r="T663" s="1290" t="s">
        <v>388</v>
      </c>
      <c r="U663" s="434"/>
      <c r="V663" s="189"/>
      <c r="W663" s="188"/>
      <c r="X663" s="188"/>
      <c r="Y663" s="188"/>
      <c r="Z663" s="190"/>
      <c r="AA663" s="188"/>
      <c r="AB663" s="188"/>
      <c r="AC663" s="188"/>
      <c r="AD663" s="190"/>
      <c r="AE663" s="190"/>
      <c r="AF663" s="190"/>
    </row>
    <row r="664" spans="1:32" ht="30" x14ac:dyDescent="0.25">
      <c r="A664" s="2137"/>
      <c r="B664" s="1841"/>
      <c r="C664" s="1841"/>
      <c r="D664" s="1841"/>
      <c r="E664" s="1841"/>
      <c r="F664" s="1841"/>
      <c r="G664" s="1841"/>
      <c r="H664" s="1841"/>
      <c r="I664" s="2584"/>
      <c r="J664" s="2586"/>
      <c r="K664" s="2587"/>
      <c r="L664" s="1189" t="s">
        <v>717</v>
      </c>
      <c r="M664" s="1189" t="s">
        <v>244</v>
      </c>
      <c r="N664" s="1189" t="s">
        <v>241</v>
      </c>
      <c r="O664" s="2159"/>
      <c r="P664" s="2951"/>
      <c r="Q664" s="2159"/>
      <c r="R664" s="2167"/>
      <c r="S664" s="2593"/>
      <c r="T664" s="1290" t="s">
        <v>388</v>
      </c>
      <c r="U664" s="434"/>
      <c r="V664" s="189"/>
      <c r="W664" s="188"/>
      <c r="X664" s="188"/>
      <c r="Y664" s="188"/>
      <c r="Z664" s="190"/>
      <c r="AA664" s="188"/>
      <c r="AB664" s="188"/>
      <c r="AC664" s="188"/>
      <c r="AD664" s="190"/>
      <c r="AE664" s="190"/>
      <c r="AF664" s="190"/>
    </row>
    <row r="665" spans="1:32" ht="30" x14ac:dyDescent="0.25">
      <c r="A665" s="2137"/>
      <c r="B665" s="1841"/>
      <c r="C665" s="1841"/>
      <c r="D665" s="1841"/>
      <c r="E665" s="1841"/>
      <c r="F665" s="1841"/>
      <c r="G665" s="1841"/>
      <c r="H665" s="1841"/>
      <c r="I665" s="2578"/>
      <c r="J665" s="1896"/>
      <c r="K665" s="2488"/>
      <c r="L665" s="1189" t="s">
        <v>718</v>
      </c>
      <c r="M665" s="1189" t="s">
        <v>244</v>
      </c>
      <c r="N665" s="1189" t="s">
        <v>241</v>
      </c>
      <c r="O665" s="2160"/>
      <c r="P665" s="2946"/>
      <c r="Q665" s="2160"/>
      <c r="R665" s="2168"/>
      <c r="S665" s="2594"/>
      <c r="T665" s="1290" t="s">
        <v>390</v>
      </c>
      <c r="U665" s="433"/>
      <c r="V665" s="185"/>
      <c r="W665" s="184"/>
      <c r="X665" s="184"/>
      <c r="Y665" s="186"/>
      <c r="Z665" s="184"/>
      <c r="AA665" s="184"/>
      <c r="AB665" s="184"/>
      <c r="AC665" s="186"/>
      <c r="AD665" s="184"/>
      <c r="AE665" s="184"/>
      <c r="AF665" s="184"/>
    </row>
    <row r="666" spans="1:32" x14ac:dyDescent="0.25">
      <c r="A666" s="2137"/>
      <c r="B666" s="1841"/>
      <c r="C666" s="1841"/>
      <c r="D666" s="1841"/>
      <c r="E666" s="1841"/>
      <c r="F666" s="1841"/>
      <c r="G666" s="1841"/>
      <c r="H666" s="1841"/>
      <c r="I666" s="2578"/>
      <c r="J666" s="1896"/>
      <c r="K666" s="2488"/>
      <c r="L666" s="1189" t="s">
        <v>719</v>
      </c>
      <c r="M666" s="1189" t="s">
        <v>244</v>
      </c>
      <c r="N666" s="1189" t="s">
        <v>237</v>
      </c>
      <c r="O666" s="2160"/>
      <c r="P666" s="2946"/>
      <c r="Q666" s="2160"/>
      <c r="R666" s="2168"/>
      <c r="S666" s="2594"/>
      <c r="T666" s="1290" t="s">
        <v>394</v>
      </c>
      <c r="U666" s="433"/>
      <c r="V666" s="185"/>
      <c r="W666" s="184"/>
      <c r="X666" s="184"/>
      <c r="Y666" s="186"/>
      <c r="Z666" s="184"/>
      <c r="AA666" s="186"/>
      <c r="AB666" s="186"/>
      <c r="AC666" s="186"/>
      <c r="AD666" s="186"/>
      <c r="AE666" s="184"/>
      <c r="AF666" s="184"/>
    </row>
    <row r="667" spans="1:32" x14ac:dyDescent="0.25">
      <c r="A667" s="2137"/>
      <c r="B667" s="1841"/>
      <c r="C667" s="1841"/>
      <c r="D667" s="1841"/>
      <c r="E667" s="1841"/>
      <c r="F667" s="1841"/>
      <c r="G667" s="1841"/>
      <c r="H667" s="1841"/>
      <c r="I667" s="2578"/>
      <c r="J667" s="1896"/>
      <c r="K667" s="2488"/>
      <c r="L667" s="1189" t="s">
        <v>720</v>
      </c>
      <c r="M667" s="1189" t="s">
        <v>244</v>
      </c>
      <c r="N667" s="1189" t="s">
        <v>218</v>
      </c>
      <c r="O667" s="2160"/>
      <c r="P667" s="2946"/>
      <c r="Q667" s="2160"/>
      <c r="R667" s="2168"/>
      <c r="S667" s="2594"/>
      <c r="T667" s="1290" t="s">
        <v>394</v>
      </c>
      <c r="U667" s="433"/>
      <c r="V667" s="185"/>
      <c r="W667" s="184"/>
      <c r="X667" s="184"/>
      <c r="Y667" s="184"/>
      <c r="Z667" s="184"/>
      <c r="AA667" s="184"/>
      <c r="AB667" s="184"/>
      <c r="AC667" s="184"/>
      <c r="AD667" s="184"/>
      <c r="AE667" s="184"/>
      <c r="AF667" s="184"/>
    </row>
    <row r="668" spans="1:32" x14ac:dyDescent="0.25">
      <c r="A668" s="2137"/>
      <c r="B668" s="1841"/>
      <c r="C668" s="1841"/>
      <c r="D668" s="1841"/>
      <c r="E668" s="1841"/>
      <c r="F668" s="1841"/>
      <c r="G668" s="1841"/>
      <c r="H668" s="1841"/>
      <c r="I668" s="2578"/>
      <c r="J668" s="1896"/>
      <c r="K668" s="2488"/>
      <c r="L668" s="1189" t="s">
        <v>721</v>
      </c>
      <c r="M668" s="1189" t="s">
        <v>244</v>
      </c>
      <c r="N668" s="1189" t="s">
        <v>237</v>
      </c>
      <c r="O668" s="2160"/>
      <c r="P668" s="2946"/>
      <c r="Q668" s="2160"/>
      <c r="R668" s="2168"/>
      <c r="S668" s="2594"/>
      <c r="T668" s="1290" t="s">
        <v>397</v>
      </c>
      <c r="U668" s="435"/>
      <c r="V668" s="187"/>
      <c r="W668" s="186"/>
      <c r="X668" s="186"/>
      <c r="Y668" s="186"/>
      <c r="Z668" s="184"/>
      <c r="AA668" s="186"/>
      <c r="AB668" s="186"/>
      <c r="AC668" s="186"/>
      <c r="AD668" s="184"/>
      <c r="AE668" s="184"/>
      <c r="AF668" s="184"/>
    </row>
    <row r="669" spans="1:32" ht="30.75" thickBot="1" x14ac:dyDescent="0.3">
      <c r="A669" s="2138"/>
      <c r="B669" s="2139"/>
      <c r="C669" s="2139"/>
      <c r="D669" s="2139"/>
      <c r="E669" s="2139"/>
      <c r="F669" s="1841"/>
      <c r="G669" s="2139"/>
      <c r="H669" s="2139"/>
      <c r="I669" s="2585"/>
      <c r="J669" s="1897"/>
      <c r="K669" s="2489"/>
      <c r="L669" s="1189" t="s">
        <v>722</v>
      </c>
      <c r="M669" s="1190" t="s">
        <v>244</v>
      </c>
      <c r="N669" s="1189" t="s">
        <v>237</v>
      </c>
      <c r="O669" s="2161"/>
      <c r="P669" s="2952"/>
      <c r="Q669" s="2161"/>
      <c r="R669" s="2169"/>
      <c r="S669" s="2595"/>
      <c r="T669" s="1290" t="s">
        <v>399</v>
      </c>
      <c r="U669" s="436"/>
      <c r="V669" s="194"/>
      <c r="W669" s="192"/>
      <c r="X669" s="192"/>
      <c r="Y669" s="193"/>
      <c r="Z669" s="192"/>
      <c r="AA669" s="192"/>
      <c r="AB669" s="192"/>
      <c r="AC669" s="193"/>
      <c r="AD669" s="192"/>
      <c r="AE669" s="192"/>
      <c r="AF669" s="192"/>
    </row>
    <row r="670" spans="1:32" ht="30" x14ac:dyDescent="0.25">
      <c r="A670" s="2338">
        <v>68</v>
      </c>
      <c r="B670" s="2140" t="s">
        <v>61</v>
      </c>
      <c r="C670" s="2140" t="s">
        <v>67</v>
      </c>
      <c r="D670" s="2140" t="s">
        <v>74</v>
      </c>
      <c r="E670" s="2140" t="s">
        <v>90</v>
      </c>
      <c r="F670" s="2140" t="s">
        <v>56</v>
      </c>
      <c r="G670" s="2140" t="s">
        <v>121</v>
      </c>
      <c r="H670" s="2140" t="s">
        <v>118</v>
      </c>
      <c r="I670" s="2579" t="s">
        <v>286</v>
      </c>
      <c r="J670" s="1830" t="s">
        <v>287</v>
      </c>
      <c r="K670" s="2477" t="s">
        <v>201</v>
      </c>
      <c r="L670" s="179" t="s">
        <v>709</v>
      </c>
      <c r="M670" s="179" t="s">
        <v>244</v>
      </c>
      <c r="N670" s="179" t="s">
        <v>237</v>
      </c>
      <c r="O670" s="2152" t="s">
        <v>213</v>
      </c>
      <c r="P670" s="2947">
        <v>1607655.56</v>
      </c>
      <c r="Q670" s="2152" t="s">
        <v>265</v>
      </c>
      <c r="R670" s="2192">
        <v>1</v>
      </c>
      <c r="S670" s="2588">
        <v>0</v>
      </c>
      <c r="T670" s="430" t="s">
        <v>390</v>
      </c>
      <c r="U670" s="431"/>
      <c r="V670" s="181"/>
      <c r="W670" s="180"/>
      <c r="X670" s="180"/>
      <c r="Y670" s="180"/>
      <c r="Z670" s="182"/>
      <c r="AA670" s="180"/>
      <c r="AB670" s="180"/>
      <c r="AC670" s="180"/>
      <c r="AD670" s="182"/>
      <c r="AE670" s="182"/>
      <c r="AF670" s="182"/>
    </row>
    <row r="671" spans="1:32" ht="60" customHeight="1" x14ac:dyDescent="0.25">
      <c r="A671" s="2339"/>
      <c r="B671" s="2141"/>
      <c r="C671" s="2141"/>
      <c r="D671" s="2141"/>
      <c r="E671" s="2141"/>
      <c r="F671" s="2141"/>
      <c r="G671" s="2141"/>
      <c r="H671" s="2141"/>
      <c r="I671" s="2580"/>
      <c r="J671" s="1831"/>
      <c r="K671" s="2583"/>
      <c r="L671" s="183" t="s">
        <v>710</v>
      </c>
      <c r="M671" s="183" t="s">
        <v>244</v>
      </c>
      <c r="N671" s="183" t="s">
        <v>233</v>
      </c>
      <c r="O671" s="2187"/>
      <c r="P671" s="2948"/>
      <c r="Q671" s="2187"/>
      <c r="R671" s="2193"/>
      <c r="S671" s="2589"/>
      <c r="T671" s="432" t="s">
        <v>711</v>
      </c>
      <c r="U671" s="434"/>
      <c r="V671" s="189"/>
      <c r="W671" s="188"/>
      <c r="X671" s="188"/>
      <c r="Y671" s="188"/>
      <c r="Z671" s="190"/>
      <c r="AA671" s="188"/>
      <c r="AB671" s="188"/>
      <c r="AC671" s="188"/>
      <c r="AD671" s="190"/>
      <c r="AE671" s="190"/>
      <c r="AF671" s="190"/>
    </row>
    <row r="672" spans="1:32" ht="60" customHeight="1" x14ac:dyDescent="0.25">
      <c r="A672" s="2339"/>
      <c r="B672" s="2141"/>
      <c r="C672" s="2141"/>
      <c r="D672" s="2141"/>
      <c r="E672" s="2141"/>
      <c r="F672" s="2141"/>
      <c r="G672" s="2141"/>
      <c r="H672" s="2141"/>
      <c r="I672" s="2580"/>
      <c r="J672" s="1831"/>
      <c r="K672" s="2583"/>
      <c r="L672" s="183" t="s">
        <v>712</v>
      </c>
      <c r="M672" s="183" t="s">
        <v>244</v>
      </c>
      <c r="N672" s="183" t="s">
        <v>233</v>
      </c>
      <c r="O672" s="2187"/>
      <c r="P672" s="2948"/>
      <c r="Q672" s="2187"/>
      <c r="R672" s="2193"/>
      <c r="S672" s="2589"/>
      <c r="T672" s="432" t="s">
        <v>394</v>
      </c>
      <c r="U672" s="434"/>
      <c r="V672" s="189"/>
      <c r="W672" s="188"/>
      <c r="X672" s="188"/>
      <c r="Y672" s="188"/>
      <c r="Z672" s="190"/>
      <c r="AA672" s="188"/>
      <c r="AB672" s="188"/>
      <c r="AC672" s="188"/>
      <c r="AD672" s="190"/>
      <c r="AE672" s="190"/>
      <c r="AF672" s="190"/>
    </row>
    <row r="673" spans="1:32" ht="60" customHeight="1" x14ac:dyDescent="0.25">
      <c r="A673" s="2339"/>
      <c r="B673" s="2141"/>
      <c r="C673" s="2141"/>
      <c r="D673" s="2141"/>
      <c r="E673" s="2141"/>
      <c r="F673" s="2141"/>
      <c r="G673" s="2141"/>
      <c r="H673" s="2141"/>
      <c r="I673" s="2580"/>
      <c r="J673" s="1831"/>
      <c r="K673" s="2583"/>
      <c r="L673" s="183" t="s">
        <v>713</v>
      </c>
      <c r="M673" s="183" t="s">
        <v>244</v>
      </c>
      <c r="N673" s="183" t="s">
        <v>233</v>
      </c>
      <c r="O673" s="2187"/>
      <c r="P673" s="2948"/>
      <c r="Q673" s="2187"/>
      <c r="R673" s="2193"/>
      <c r="S673" s="2589"/>
      <c r="T673" s="432" t="s">
        <v>390</v>
      </c>
      <c r="U673" s="434"/>
      <c r="V673" s="189"/>
      <c r="W673" s="188"/>
      <c r="X673" s="188"/>
      <c r="Y673" s="188"/>
      <c r="Z673" s="190"/>
      <c r="AA673" s="188"/>
      <c r="AB673" s="188"/>
      <c r="AC673" s="188"/>
      <c r="AD673" s="190"/>
      <c r="AE673" s="190"/>
      <c r="AF673" s="190"/>
    </row>
    <row r="674" spans="1:32" ht="30" x14ac:dyDescent="0.25">
      <c r="A674" s="2339"/>
      <c r="B674" s="2141"/>
      <c r="C674" s="2141"/>
      <c r="D674" s="2141"/>
      <c r="E674" s="2141"/>
      <c r="F674" s="2141"/>
      <c r="G674" s="2141"/>
      <c r="H674" s="2141"/>
      <c r="I674" s="2580"/>
      <c r="J674" s="1831"/>
      <c r="K674" s="2583"/>
      <c r="L674" s="183" t="s">
        <v>714</v>
      </c>
      <c r="M674" s="183" t="s">
        <v>244</v>
      </c>
      <c r="N674" s="183" t="s">
        <v>223</v>
      </c>
      <c r="O674" s="2187"/>
      <c r="P674" s="2948"/>
      <c r="Q674" s="2187"/>
      <c r="R674" s="2193"/>
      <c r="S674" s="2589"/>
      <c r="T674" s="432" t="s">
        <v>715</v>
      </c>
      <c r="U674" s="434"/>
      <c r="V674" s="189"/>
      <c r="W674" s="188"/>
      <c r="X674" s="188"/>
      <c r="Y674" s="188"/>
      <c r="Z674" s="190"/>
      <c r="AA674" s="188"/>
      <c r="AB674" s="188"/>
      <c r="AC674" s="188"/>
      <c r="AD674" s="190"/>
      <c r="AE674" s="190"/>
      <c r="AF674" s="190"/>
    </row>
    <row r="675" spans="1:32" ht="60" customHeight="1" x14ac:dyDescent="0.25">
      <c r="A675" s="2339"/>
      <c r="B675" s="2141"/>
      <c r="C675" s="2141"/>
      <c r="D675" s="2141"/>
      <c r="E675" s="2141"/>
      <c r="F675" s="2141"/>
      <c r="G675" s="2141"/>
      <c r="H675" s="2141"/>
      <c r="I675" s="2580"/>
      <c r="J675" s="1831"/>
      <c r="K675" s="2583"/>
      <c r="L675" s="183" t="s">
        <v>716</v>
      </c>
      <c r="M675" s="183" t="s">
        <v>244</v>
      </c>
      <c r="N675" s="183" t="s">
        <v>233</v>
      </c>
      <c r="O675" s="2187"/>
      <c r="P675" s="2948"/>
      <c r="Q675" s="2187"/>
      <c r="R675" s="2193"/>
      <c r="S675" s="2589"/>
      <c r="T675" s="432" t="s">
        <v>715</v>
      </c>
      <c r="U675" s="434"/>
      <c r="V675" s="189"/>
      <c r="W675" s="188"/>
      <c r="X675" s="188"/>
      <c r="Y675" s="188"/>
      <c r="Z675" s="190"/>
      <c r="AA675" s="188"/>
      <c r="AB675" s="188"/>
      <c r="AC675" s="188"/>
      <c r="AD675" s="190"/>
      <c r="AE675" s="190"/>
      <c r="AF675" s="190"/>
    </row>
    <row r="676" spans="1:32" ht="45" x14ac:dyDescent="0.25">
      <c r="A676" s="2339"/>
      <c r="B676" s="2141"/>
      <c r="C676" s="2141"/>
      <c r="D676" s="2141"/>
      <c r="E676" s="2141"/>
      <c r="F676" s="2141"/>
      <c r="G676" s="2141"/>
      <c r="H676" s="2141"/>
      <c r="I676" s="2580"/>
      <c r="J676" s="1831"/>
      <c r="K676" s="2583"/>
      <c r="L676" s="183" t="s">
        <v>387</v>
      </c>
      <c r="M676" s="183" t="s">
        <v>244</v>
      </c>
      <c r="N676" s="183" t="s">
        <v>212</v>
      </c>
      <c r="O676" s="2187"/>
      <c r="P676" s="2948"/>
      <c r="Q676" s="2187"/>
      <c r="R676" s="2193"/>
      <c r="S676" s="2589"/>
      <c r="T676" s="432" t="s">
        <v>388</v>
      </c>
      <c r="U676" s="434"/>
      <c r="V676" s="189"/>
      <c r="W676" s="188"/>
      <c r="X676" s="188"/>
      <c r="Y676" s="188"/>
      <c r="Z676" s="190"/>
      <c r="AA676" s="188"/>
      <c r="AB676" s="188"/>
      <c r="AC676" s="188"/>
      <c r="AD676" s="190"/>
      <c r="AE676" s="190"/>
      <c r="AF676" s="190"/>
    </row>
    <row r="677" spans="1:32" ht="30" x14ac:dyDescent="0.25">
      <c r="A677" s="2339"/>
      <c r="B677" s="2141"/>
      <c r="C677" s="2141"/>
      <c r="D677" s="2141"/>
      <c r="E677" s="2141"/>
      <c r="F677" s="2141"/>
      <c r="G677" s="2141"/>
      <c r="H677" s="2141"/>
      <c r="I677" s="2580"/>
      <c r="J677" s="1831"/>
      <c r="K677" s="2583"/>
      <c r="L677" s="183" t="s">
        <v>717</v>
      </c>
      <c r="M677" s="183" t="s">
        <v>244</v>
      </c>
      <c r="N677" s="183" t="s">
        <v>241</v>
      </c>
      <c r="O677" s="2187"/>
      <c r="P677" s="2948"/>
      <c r="Q677" s="2187"/>
      <c r="R677" s="2193"/>
      <c r="S677" s="2589"/>
      <c r="T677" s="432" t="s">
        <v>388</v>
      </c>
      <c r="U677" s="434"/>
      <c r="V677" s="189"/>
      <c r="W677" s="188"/>
      <c r="X677" s="188"/>
      <c r="Y677" s="188"/>
      <c r="Z677" s="190"/>
      <c r="AA677" s="188"/>
      <c r="AB677" s="188"/>
      <c r="AC677" s="188"/>
      <c r="AD677" s="190"/>
      <c r="AE677" s="190"/>
      <c r="AF677" s="190"/>
    </row>
    <row r="678" spans="1:32" ht="30" x14ac:dyDescent="0.25">
      <c r="A678" s="2339"/>
      <c r="B678" s="2141"/>
      <c r="C678" s="2141"/>
      <c r="D678" s="2141"/>
      <c r="E678" s="2141"/>
      <c r="F678" s="2141"/>
      <c r="G678" s="2141"/>
      <c r="H678" s="2141"/>
      <c r="I678" s="2581"/>
      <c r="J678" s="1832"/>
      <c r="K678" s="2478"/>
      <c r="L678" s="183" t="s">
        <v>718</v>
      </c>
      <c r="M678" s="183" t="s">
        <v>244</v>
      </c>
      <c r="N678" s="183" t="s">
        <v>241</v>
      </c>
      <c r="O678" s="2153"/>
      <c r="P678" s="2949"/>
      <c r="Q678" s="2153"/>
      <c r="R678" s="2194"/>
      <c r="S678" s="2590"/>
      <c r="T678" s="432" t="s">
        <v>390</v>
      </c>
      <c r="U678" s="433"/>
      <c r="V678" s="185"/>
      <c r="W678" s="184"/>
      <c r="X678" s="184"/>
      <c r="Y678" s="186"/>
      <c r="Z678" s="184"/>
      <c r="AA678" s="184"/>
      <c r="AB678" s="184"/>
      <c r="AC678" s="186"/>
      <c r="AD678" s="184"/>
      <c r="AE678" s="184"/>
      <c r="AF678" s="184"/>
    </row>
    <row r="679" spans="1:32" x14ac:dyDescent="0.25">
      <c r="A679" s="2339"/>
      <c r="B679" s="2141"/>
      <c r="C679" s="2141"/>
      <c r="D679" s="2141"/>
      <c r="E679" s="2141"/>
      <c r="F679" s="2141"/>
      <c r="G679" s="2141"/>
      <c r="H679" s="2141"/>
      <c r="I679" s="2581"/>
      <c r="J679" s="1832"/>
      <c r="K679" s="2478"/>
      <c r="L679" s="183" t="s">
        <v>719</v>
      </c>
      <c r="M679" s="183" t="s">
        <v>244</v>
      </c>
      <c r="N679" s="183" t="s">
        <v>237</v>
      </c>
      <c r="O679" s="2153"/>
      <c r="P679" s="2949"/>
      <c r="Q679" s="2153"/>
      <c r="R679" s="2194"/>
      <c r="S679" s="2590"/>
      <c r="T679" s="432" t="s">
        <v>394</v>
      </c>
      <c r="U679" s="433"/>
      <c r="V679" s="185"/>
      <c r="W679" s="184"/>
      <c r="X679" s="184"/>
      <c r="Y679" s="186"/>
      <c r="Z679" s="184"/>
      <c r="AA679" s="186"/>
      <c r="AB679" s="186"/>
      <c r="AC679" s="186"/>
      <c r="AD679" s="186"/>
      <c r="AE679" s="184"/>
      <c r="AF679" s="184"/>
    </row>
    <row r="680" spans="1:32" x14ac:dyDescent="0.25">
      <c r="A680" s="2339"/>
      <c r="B680" s="2141"/>
      <c r="C680" s="2141"/>
      <c r="D680" s="2141"/>
      <c r="E680" s="2141"/>
      <c r="F680" s="2141"/>
      <c r="G680" s="2141"/>
      <c r="H680" s="2141"/>
      <c r="I680" s="2581"/>
      <c r="J680" s="1832"/>
      <c r="K680" s="2478"/>
      <c r="L680" s="183" t="s">
        <v>720</v>
      </c>
      <c r="M680" s="183" t="s">
        <v>244</v>
      </c>
      <c r="N680" s="183" t="s">
        <v>218</v>
      </c>
      <c r="O680" s="2153"/>
      <c r="P680" s="2949"/>
      <c r="Q680" s="2153"/>
      <c r="R680" s="2194"/>
      <c r="S680" s="2590"/>
      <c r="T680" s="432" t="s">
        <v>394</v>
      </c>
      <c r="U680" s="433"/>
      <c r="V680" s="185"/>
      <c r="W680" s="184"/>
      <c r="X680" s="184"/>
      <c r="Y680" s="184"/>
      <c r="Z680" s="184"/>
      <c r="AA680" s="184"/>
      <c r="AB680" s="184"/>
      <c r="AC680" s="184"/>
      <c r="AD680" s="184"/>
      <c r="AE680" s="184"/>
      <c r="AF680" s="184"/>
    </row>
    <row r="681" spans="1:32" x14ac:dyDescent="0.25">
      <c r="A681" s="2339"/>
      <c r="B681" s="2141"/>
      <c r="C681" s="2141"/>
      <c r="D681" s="2141"/>
      <c r="E681" s="2141"/>
      <c r="F681" s="2141"/>
      <c r="G681" s="2141"/>
      <c r="H681" s="2141"/>
      <c r="I681" s="2581"/>
      <c r="J681" s="1832"/>
      <c r="K681" s="2478"/>
      <c r="L681" s="183" t="s">
        <v>721</v>
      </c>
      <c r="M681" s="183" t="s">
        <v>244</v>
      </c>
      <c r="N681" s="183" t="s">
        <v>237</v>
      </c>
      <c r="O681" s="2153"/>
      <c r="P681" s="2949"/>
      <c r="Q681" s="2153"/>
      <c r="R681" s="2194"/>
      <c r="S681" s="2590"/>
      <c r="T681" s="432" t="s">
        <v>397</v>
      </c>
      <c r="U681" s="435"/>
      <c r="V681" s="187"/>
      <c r="W681" s="186"/>
      <c r="X681" s="186"/>
      <c r="Y681" s="186"/>
      <c r="Z681" s="184"/>
      <c r="AA681" s="186"/>
      <c r="AB681" s="186"/>
      <c r="AC681" s="186"/>
      <c r="AD681" s="184"/>
      <c r="AE681" s="184"/>
      <c r="AF681" s="184"/>
    </row>
    <row r="682" spans="1:32" ht="30.75" thickBot="1" x14ac:dyDescent="0.3">
      <c r="A682" s="2350"/>
      <c r="B682" s="2142"/>
      <c r="C682" s="2142"/>
      <c r="D682" s="2142"/>
      <c r="E682" s="2142"/>
      <c r="F682" s="2141"/>
      <c r="G682" s="2142"/>
      <c r="H682" s="2142"/>
      <c r="I682" s="2582"/>
      <c r="J682" s="1834"/>
      <c r="K682" s="2490"/>
      <c r="L682" s="183" t="s">
        <v>722</v>
      </c>
      <c r="M682" s="201" t="s">
        <v>244</v>
      </c>
      <c r="N682" s="183" t="s">
        <v>237</v>
      </c>
      <c r="O682" s="2154"/>
      <c r="P682" s="2950"/>
      <c r="Q682" s="2154"/>
      <c r="R682" s="2195"/>
      <c r="S682" s="2591"/>
      <c r="T682" s="432" t="s">
        <v>399</v>
      </c>
      <c r="U682" s="436"/>
      <c r="V682" s="194"/>
      <c r="W682" s="192"/>
      <c r="X682" s="192"/>
      <c r="Y682" s="193"/>
      <c r="Z682" s="192"/>
      <c r="AA682" s="192"/>
      <c r="AB682" s="192"/>
      <c r="AC682" s="193"/>
      <c r="AD682" s="192"/>
      <c r="AE682" s="192"/>
      <c r="AF682" s="192"/>
    </row>
    <row r="683" spans="1:32" ht="30" x14ac:dyDescent="0.25">
      <c r="A683" s="2136">
        <v>69</v>
      </c>
      <c r="B683" s="1840" t="s">
        <v>61</v>
      </c>
      <c r="C683" s="1840" t="s">
        <v>67</v>
      </c>
      <c r="D683" s="1840" t="s">
        <v>74</v>
      </c>
      <c r="E683" s="1840" t="s">
        <v>90</v>
      </c>
      <c r="F683" s="1840" t="s">
        <v>56</v>
      </c>
      <c r="G683" s="1840" t="s">
        <v>121</v>
      </c>
      <c r="H683" s="1840" t="s">
        <v>118</v>
      </c>
      <c r="I683" s="2577" t="s">
        <v>288</v>
      </c>
      <c r="J683" s="1895" t="s">
        <v>289</v>
      </c>
      <c r="K683" s="2487" t="s">
        <v>201</v>
      </c>
      <c r="L683" s="1188" t="s">
        <v>709</v>
      </c>
      <c r="M683" s="1188" t="s">
        <v>244</v>
      </c>
      <c r="N683" s="1188" t="s">
        <v>237</v>
      </c>
      <c r="O683" s="2158" t="s">
        <v>213</v>
      </c>
      <c r="P683" s="2945">
        <v>1632366.93</v>
      </c>
      <c r="Q683" s="2158" t="s">
        <v>265</v>
      </c>
      <c r="R683" s="2166">
        <v>1</v>
      </c>
      <c r="S683" s="2592">
        <v>0</v>
      </c>
      <c r="T683" s="1289" t="s">
        <v>390</v>
      </c>
      <c r="U683" s="431"/>
      <c r="V683" s="181"/>
      <c r="W683" s="180"/>
      <c r="X683" s="180"/>
      <c r="Y683" s="180"/>
      <c r="Z683" s="182"/>
      <c r="AA683" s="180"/>
      <c r="AB683" s="180"/>
      <c r="AC683" s="180"/>
      <c r="AD683" s="182"/>
      <c r="AE683" s="182"/>
      <c r="AF683" s="182"/>
    </row>
    <row r="684" spans="1:32" ht="45" x14ac:dyDescent="0.25">
      <c r="A684" s="2137"/>
      <c r="B684" s="1841"/>
      <c r="C684" s="1841"/>
      <c r="D684" s="1841"/>
      <c r="E684" s="1841"/>
      <c r="F684" s="1841"/>
      <c r="G684" s="1841"/>
      <c r="H684" s="1841"/>
      <c r="I684" s="2584"/>
      <c r="J684" s="2586"/>
      <c r="K684" s="2587"/>
      <c r="L684" s="1189" t="s">
        <v>710</v>
      </c>
      <c r="M684" s="1189" t="s">
        <v>244</v>
      </c>
      <c r="N684" s="1189" t="s">
        <v>233</v>
      </c>
      <c r="O684" s="2159"/>
      <c r="P684" s="2951"/>
      <c r="Q684" s="2159"/>
      <c r="R684" s="2167"/>
      <c r="S684" s="2593"/>
      <c r="T684" s="1290" t="s">
        <v>711</v>
      </c>
      <c r="U684" s="434"/>
      <c r="V684" s="189"/>
      <c r="W684" s="188"/>
      <c r="X684" s="188"/>
      <c r="Y684" s="188"/>
      <c r="Z684" s="190"/>
      <c r="AA684" s="188"/>
      <c r="AB684" s="188"/>
      <c r="AC684" s="188"/>
      <c r="AD684" s="190"/>
      <c r="AE684" s="190"/>
      <c r="AF684" s="190"/>
    </row>
    <row r="685" spans="1:32" ht="45" x14ac:dyDescent="0.25">
      <c r="A685" s="2137"/>
      <c r="B685" s="1841"/>
      <c r="C685" s="1841"/>
      <c r="D685" s="1841"/>
      <c r="E685" s="1841"/>
      <c r="F685" s="1841"/>
      <c r="G685" s="1841"/>
      <c r="H685" s="1841"/>
      <c r="I685" s="2584"/>
      <c r="J685" s="2586"/>
      <c r="K685" s="2587"/>
      <c r="L685" s="1189" t="s">
        <v>712</v>
      </c>
      <c r="M685" s="1189" t="s">
        <v>244</v>
      </c>
      <c r="N685" s="1189" t="s">
        <v>233</v>
      </c>
      <c r="O685" s="2159"/>
      <c r="P685" s="2951"/>
      <c r="Q685" s="2159"/>
      <c r="R685" s="2167"/>
      <c r="S685" s="2593"/>
      <c r="T685" s="1290" t="s">
        <v>394</v>
      </c>
      <c r="U685" s="434"/>
      <c r="V685" s="189"/>
      <c r="W685" s="188"/>
      <c r="X685" s="188"/>
      <c r="Y685" s="188"/>
      <c r="Z685" s="190"/>
      <c r="AA685" s="188"/>
      <c r="AB685" s="188"/>
      <c r="AC685" s="188"/>
      <c r="AD685" s="190"/>
      <c r="AE685" s="190"/>
      <c r="AF685" s="190"/>
    </row>
    <row r="686" spans="1:32" ht="45" x14ac:dyDescent="0.25">
      <c r="A686" s="2137"/>
      <c r="B686" s="1841"/>
      <c r="C686" s="1841"/>
      <c r="D686" s="1841"/>
      <c r="E686" s="1841"/>
      <c r="F686" s="1841"/>
      <c r="G686" s="1841"/>
      <c r="H686" s="1841"/>
      <c r="I686" s="2584"/>
      <c r="J686" s="2586"/>
      <c r="K686" s="2587"/>
      <c r="L686" s="1189" t="s">
        <v>713</v>
      </c>
      <c r="M686" s="1189" t="s">
        <v>244</v>
      </c>
      <c r="N686" s="1189" t="s">
        <v>233</v>
      </c>
      <c r="O686" s="2159"/>
      <c r="P686" s="2951"/>
      <c r="Q686" s="2159"/>
      <c r="R686" s="2167"/>
      <c r="S686" s="2593"/>
      <c r="T686" s="1290" t="s">
        <v>390</v>
      </c>
      <c r="U686" s="434"/>
      <c r="V686" s="189"/>
      <c r="W686" s="188"/>
      <c r="X686" s="188"/>
      <c r="Y686" s="188"/>
      <c r="Z686" s="190"/>
      <c r="AA686" s="188"/>
      <c r="AB686" s="188"/>
      <c r="AC686" s="188"/>
      <c r="AD686" s="190"/>
      <c r="AE686" s="190"/>
      <c r="AF686" s="190"/>
    </row>
    <row r="687" spans="1:32" ht="30" x14ac:dyDescent="0.25">
      <c r="A687" s="2137"/>
      <c r="B687" s="1841"/>
      <c r="C687" s="1841"/>
      <c r="D687" s="1841"/>
      <c r="E687" s="1841"/>
      <c r="F687" s="1841"/>
      <c r="G687" s="1841"/>
      <c r="H687" s="1841"/>
      <c r="I687" s="2584"/>
      <c r="J687" s="2586"/>
      <c r="K687" s="2587"/>
      <c r="L687" s="1189" t="s">
        <v>714</v>
      </c>
      <c r="M687" s="1189" t="s">
        <v>244</v>
      </c>
      <c r="N687" s="1189" t="s">
        <v>223</v>
      </c>
      <c r="O687" s="2159"/>
      <c r="P687" s="2951"/>
      <c r="Q687" s="2159"/>
      <c r="R687" s="2167"/>
      <c r="S687" s="2593"/>
      <c r="T687" s="1290" t="s">
        <v>715</v>
      </c>
      <c r="U687" s="434"/>
      <c r="V687" s="189"/>
      <c r="W687" s="188"/>
      <c r="X687" s="188"/>
      <c r="Y687" s="188"/>
      <c r="Z687" s="190"/>
      <c r="AA687" s="188"/>
      <c r="AB687" s="188"/>
      <c r="AC687" s="188"/>
      <c r="AD687" s="190"/>
      <c r="AE687" s="190"/>
      <c r="AF687" s="190"/>
    </row>
    <row r="688" spans="1:32" ht="45" x14ac:dyDescent="0.25">
      <c r="A688" s="2137"/>
      <c r="B688" s="1841"/>
      <c r="C688" s="1841"/>
      <c r="D688" s="1841"/>
      <c r="E688" s="1841"/>
      <c r="F688" s="1841"/>
      <c r="G688" s="1841"/>
      <c r="H688" s="1841"/>
      <c r="I688" s="2584"/>
      <c r="J688" s="2586"/>
      <c r="K688" s="2587"/>
      <c r="L688" s="1189" t="s">
        <v>716</v>
      </c>
      <c r="M688" s="1189" t="s">
        <v>244</v>
      </c>
      <c r="N688" s="1189" t="s">
        <v>233</v>
      </c>
      <c r="O688" s="2159"/>
      <c r="P688" s="2951"/>
      <c r="Q688" s="2159"/>
      <c r="R688" s="2167"/>
      <c r="S688" s="2593"/>
      <c r="T688" s="1290" t="s">
        <v>715</v>
      </c>
      <c r="U688" s="434"/>
      <c r="V688" s="189"/>
      <c r="W688" s="188"/>
      <c r="X688" s="188"/>
      <c r="Y688" s="188"/>
      <c r="Z688" s="190"/>
      <c r="AA688" s="188"/>
      <c r="AB688" s="188"/>
      <c r="AC688" s="188"/>
      <c r="AD688" s="190"/>
      <c r="AE688" s="190"/>
      <c r="AF688" s="190"/>
    </row>
    <row r="689" spans="1:32" ht="45" x14ac:dyDescent="0.25">
      <c r="A689" s="2137"/>
      <c r="B689" s="1841"/>
      <c r="C689" s="1841"/>
      <c r="D689" s="1841"/>
      <c r="E689" s="1841"/>
      <c r="F689" s="1841"/>
      <c r="G689" s="1841"/>
      <c r="H689" s="1841"/>
      <c r="I689" s="2584"/>
      <c r="J689" s="2586"/>
      <c r="K689" s="2587"/>
      <c r="L689" s="1189" t="s">
        <v>387</v>
      </c>
      <c r="M689" s="1189" t="s">
        <v>244</v>
      </c>
      <c r="N689" s="1189" t="s">
        <v>212</v>
      </c>
      <c r="O689" s="2159"/>
      <c r="P689" s="2951"/>
      <c r="Q689" s="2159"/>
      <c r="R689" s="2167"/>
      <c r="S689" s="2593"/>
      <c r="T689" s="1290" t="s">
        <v>388</v>
      </c>
      <c r="U689" s="434"/>
      <c r="V689" s="189"/>
      <c r="W689" s="188"/>
      <c r="X689" s="188"/>
      <c r="Y689" s="188"/>
      <c r="Z689" s="190"/>
      <c r="AA689" s="188"/>
      <c r="AB689" s="188"/>
      <c r="AC689" s="188"/>
      <c r="AD689" s="190"/>
      <c r="AE689" s="190"/>
      <c r="AF689" s="190"/>
    </row>
    <row r="690" spans="1:32" ht="30" x14ac:dyDescent="0.25">
      <c r="A690" s="2137"/>
      <c r="B690" s="1841"/>
      <c r="C690" s="1841"/>
      <c r="D690" s="1841"/>
      <c r="E690" s="1841"/>
      <c r="F690" s="1841"/>
      <c r="G690" s="1841"/>
      <c r="H690" s="1841"/>
      <c r="I690" s="2584"/>
      <c r="J690" s="2586"/>
      <c r="K690" s="2587"/>
      <c r="L690" s="1189" t="s">
        <v>717</v>
      </c>
      <c r="M690" s="1189" t="s">
        <v>244</v>
      </c>
      <c r="N690" s="1189" t="s">
        <v>241</v>
      </c>
      <c r="O690" s="2159"/>
      <c r="P690" s="2951"/>
      <c r="Q690" s="2159"/>
      <c r="R690" s="2167"/>
      <c r="S690" s="2593"/>
      <c r="T690" s="1290" t="s">
        <v>388</v>
      </c>
      <c r="U690" s="434"/>
      <c r="V690" s="189"/>
      <c r="W690" s="188"/>
      <c r="X690" s="188"/>
      <c r="Y690" s="188"/>
      <c r="Z690" s="190"/>
      <c r="AA690" s="188"/>
      <c r="AB690" s="188"/>
      <c r="AC690" s="188"/>
      <c r="AD690" s="190"/>
      <c r="AE690" s="190"/>
      <c r="AF690" s="190"/>
    </row>
    <row r="691" spans="1:32" ht="30" x14ac:dyDescent="0.25">
      <c r="A691" s="2137"/>
      <c r="B691" s="1841"/>
      <c r="C691" s="1841"/>
      <c r="D691" s="1841"/>
      <c r="E691" s="1841"/>
      <c r="F691" s="1841"/>
      <c r="G691" s="1841"/>
      <c r="H691" s="1841"/>
      <c r="I691" s="2578"/>
      <c r="J691" s="1896"/>
      <c r="K691" s="2488"/>
      <c r="L691" s="1189" t="s">
        <v>718</v>
      </c>
      <c r="M691" s="1189" t="s">
        <v>244</v>
      </c>
      <c r="N691" s="1189" t="s">
        <v>241</v>
      </c>
      <c r="O691" s="2160"/>
      <c r="P691" s="2946"/>
      <c r="Q691" s="2160"/>
      <c r="R691" s="2168"/>
      <c r="S691" s="2594"/>
      <c r="T691" s="1290" t="s">
        <v>390</v>
      </c>
      <c r="U691" s="433"/>
      <c r="V691" s="185"/>
      <c r="W691" s="184"/>
      <c r="X691" s="184"/>
      <c r="Y691" s="186"/>
      <c r="Z691" s="184"/>
      <c r="AA691" s="184"/>
      <c r="AB691" s="184"/>
      <c r="AC691" s="186"/>
      <c r="AD691" s="184"/>
      <c r="AE691" s="184"/>
      <c r="AF691" s="184"/>
    </row>
    <row r="692" spans="1:32" x14ac:dyDescent="0.25">
      <c r="A692" s="2137"/>
      <c r="B692" s="1841"/>
      <c r="C692" s="1841"/>
      <c r="D692" s="1841"/>
      <c r="E692" s="1841"/>
      <c r="F692" s="1841"/>
      <c r="G692" s="1841"/>
      <c r="H692" s="1841"/>
      <c r="I692" s="2578"/>
      <c r="J692" s="1896"/>
      <c r="K692" s="2488"/>
      <c r="L692" s="1189" t="s">
        <v>719</v>
      </c>
      <c r="M692" s="1189" t="s">
        <v>244</v>
      </c>
      <c r="N692" s="1189" t="s">
        <v>237</v>
      </c>
      <c r="O692" s="2160"/>
      <c r="P692" s="2946"/>
      <c r="Q692" s="2160"/>
      <c r="R692" s="2168"/>
      <c r="S692" s="2594"/>
      <c r="T692" s="1290" t="s">
        <v>394</v>
      </c>
      <c r="U692" s="433"/>
      <c r="V692" s="185"/>
      <c r="W692" s="184"/>
      <c r="X692" s="184"/>
      <c r="Y692" s="186"/>
      <c r="Z692" s="184"/>
      <c r="AA692" s="186"/>
      <c r="AB692" s="186"/>
      <c r="AC692" s="186"/>
      <c r="AD692" s="186"/>
      <c r="AE692" s="184"/>
      <c r="AF692" s="184"/>
    </row>
    <row r="693" spans="1:32" x14ac:dyDescent="0.25">
      <c r="A693" s="2137"/>
      <c r="B693" s="1841"/>
      <c r="C693" s="1841"/>
      <c r="D693" s="1841"/>
      <c r="E693" s="1841"/>
      <c r="F693" s="1841"/>
      <c r="G693" s="1841"/>
      <c r="H693" s="1841"/>
      <c r="I693" s="2578"/>
      <c r="J693" s="1896"/>
      <c r="K693" s="2488"/>
      <c r="L693" s="1189" t="s">
        <v>720</v>
      </c>
      <c r="M693" s="1189" t="s">
        <v>244</v>
      </c>
      <c r="N693" s="1189" t="s">
        <v>218</v>
      </c>
      <c r="O693" s="2160"/>
      <c r="P693" s="2946"/>
      <c r="Q693" s="2160"/>
      <c r="R693" s="2168"/>
      <c r="S693" s="2594"/>
      <c r="T693" s="1290" t="s">
        <v>394</v>
      </c>
      <c r="U693" s="433"/>
      <c r="V693" s="185"/>
      <c r="W693" s="184"/>
      <c r="X693" s="184"/>
      <c r="Y693" s="184"/>
      <c r="Z693" s="184"/>
      <c r="AA693" s="184"/>
      <c r="AB693" s="184"/>
      <c r="AC693" s="184"/>
      <c r="AD693" s="184"/>
      <c r="AE693" s="184"/>
      <c r="AF693" s="184"/>
    </row>
    <row r="694" spans="1:32" x14ac:dyDescent="0.25">
      <c r="A694" s="2137"/>
      <c r="B694" s="1841"/>
      <c r="C694" s="1841"/>
      <c r="D694" s="1841"/>
      <c r="E694" s="1841"/>
      <c r="F694" s="1841"/>
      <c r="G694" s="1841"/>
      <c r="H694" s="1841"/>
      <c r="I694" s="2578"/>
      <c r="J694" s="1896"/>
      <c r="K694" s="2488"/>
      <c r="L694" s="1189" t="s">
        <v>721</v>
      </c>
      <c r="M694" s="1189" t="s">
        <v>244</v>
      </c>
      <c r="N694" s="1189" t="s">
        <v>237</v>
      </c>
      <c r="O694" s="2160"/>
      <c r="P694" s="2946"/>
      <c r="Q694" s="2160"/>
      <c r="R694" s="2168"/>
      <c r="S694" s="2594"/>
      <c r="T694" s="1290" t="s">
        <v>397</v>
      </c>
      <c r="U694" s="435"/>
      <c r="V694" s="187"/>
      <c r="W694" s="186"/>
      <c r="X694" s="186"/>
      <c r="Y694" s="186"/>
      <c r="Z694" s="184"/>
      <c r="AA694" s="186"/>
      <c r="AB694" s="186"/>
      <c r="AC694" s="186"/>
      <c r="AD694" s="184"/>
      <c r="AE694" s="184"/>
      <c r="AF694" s="184"/>
    </row>
    <row r="695" spans="1:32" ht="30.75" thickBot="1" x14ac:dyDescent="0.3">
      <c r="A695" s="2138"/>
      <c r="B695" s="2139"/>
      <c r="C695" s="2139"/>
      <c r="D695" s="2139"/>
      <c r="E695" s="2139"/>
      <c r="F695" s="1841"/>
      <c r="G695" s="2139"/>
      <c r="H695" s="2139"/>
      <c r="I695" s="2585"/>
      <c r="J695" s="1897"/>
      <c r="K695" s="2489"/>
      <c r="L695" s="1189" t="s">
        <v>722</v>
      </c>
      <c r="M695" s="1190" t="s">
        <v>244</v>
      </c>
      <c r="N695" s="1189" t="s">
        <v>237</v>
      </c>
      <c r="O695" s="2161"/>
      <c r="P695" s="2952"/>
      <c r="Q695" s="2161"/>
      <c r="R695" s="2169"/>
      <c r="S695" s="2595"/>
      <c r="T695" s="1290" t="s">
        <v>399</v>
      </c>
      <c r="U695" s="436"/>
      <c r="V695" s="194"/>
      <c r="W695" s="192"/>
      <c r="X695" s="192"/>
      <c r="Y695" s="193"/>
      <c r="Z695" s="192"/>
      <c r="AA695" s="192"/>
      <c r="AB695" s="192"/>
      <c r="AC695" s="193"/>
      <c r="AD695" s="192"/>
      <c r="AE695" s="192"/>
      <c r="AF695" s="192"/>
    </row>
    <row r="696" spans="1:32" ht="30" x14ac:dyDescent="0.25">
      <c r="A696" s="2338">
        <v>70</v>
      </c>
      <c r="B696" s="2140" t="s">
        <v>61</v>
      </c>
      <c r="C696" s="2140" t="s">
        <v>62</v>
      </c>
      <c r="D696" s="2140" t="s">
        <v>68</v>
      </c>
      <c r="E696" s="2140" t="s">
        <v>84</v>
      </c>
      <c r="F696" s="2140" t="s">
        <v>56</v>
      </c>
      <c r="G696" s="2140" t="s">
        <v>121</v>
      </c>
      <c r="H696" s="2140" t="s">
        <v>118</v>
      </c>
      <c r="I696" s="2579" t="s">
        <v>290</v>
      </c>
      <c r="J696" s="1830" t="s">
        <v>291</v>
      </c>
      <c r="K696" s="2477" t="s">
        <v>48</v>
      </c>
      <c r="L696" s="179" t="s">
        <v>709</v>
      </c>
      <c r="M696" s="179" t="s">
        <v>244</v>
      </c>
      <c r="N696" s="179" t="s">
        <v>237</v>
      </c>
      <c r="O696" s="2152" t="s">
        <v>213</v>
      </c>
      <c r="P696" s="2947">
        <v>12867114.800000001</v>
      </c>
      <c r="Q696" s="2152" t="s">
        <v>265</v>
      </c>
      <c r="R696" s="2192">
        <v>1</v>
      </c>
      <c r="S696" s="2588">
        <v>0.91</v>
      </c>
      <c r="T696" s="430" t="s">
        <v>390</v>
      </c>
      <c r="U696" s="431"/>
      <c r="V696" s="180"/>
      <c r="W696" s="180"/>
      <c r="X696" s="180"/>
      <c r="Y696" s="180"/>
      <c r="Z696" s="182"/>
      <c r="AA696" s="180"/>
      <c r="AB696" s="180"/>
      <c r="AC696" s="180"/>
      <c r="AD696" s="182"/>
      <c r="AE696" s="182"/>
      <c r="AF696" s="182"/>
    </row>
    <row r="697" spans="1:32" ht="45" x14ac:dyDescent="0.25">
      <c r="A697" s="2339"/>
      <c r="B697" s="2141"/>
      <c r="C697" s="2141"/>
      <c r="D697" s="2141"/>
      <c r="E697" s="2141"/>
      <c r="F697" s="2141"/>
      <c r="G697" s="2141"/>
      <c r="H697" s="2141"/>
      <c r="I697" s="2580"/>
      <c r="J697" s="1831"/>
      <c r="K697" s="2583"/>
      <c r="L697" s="183" t="s">
        <v>710</v>
      </c>
      <c r="M697" s="183" t="s">
        <v>244</v>
      </c>
      <c r="N697" s="183" t="s">
        <v>233</v>
      </c>
      <c r="O697" s="2187"/>
      <c r="P697" s="2948"/>
      <c r="Q697" s="2187"/>
      <c r="R697" s="2193"/>
      <c r="S697" s="2589"/>
      <c r="T697" s="432" t="s">
        <v>711</v>
      </c>
      <c r="U697" s="434"/>
      <c r="V697" s="188"/>
      <c r="W697" s="188"/>
      <c r="X697" s="188"/>
      <c r="Y697" s="188"/>
      <c r="Z697" s="190"/>
      <c r="AA697" s="188"/>
      <c r="AB697" s="188"/>
      <c r="AC697" s="188"/>
      <c r="AD697" s="190"/>
      <c r="AE697" s="190"/>
      <c r="AF697" s="190"/>
    </row>
    <row r="698" spans="1:32" ht="45" x14ac:dyDescent="0.25">
      <c r="A698" s="2339"/>
      <c r="B698" s="2141"/>
      <c r="C698" s="2141"/>
      <c r="D698" s="2141"/>
      <c r="E698" s="2141"/>
      <c r="F698" s="2141"/>
      <c r="G698" s="2141"/>
      <c r="H698" s="2141"/>
      <c r="I698" s="2580"/>
      <c r="J698" s="1831"/>
      <c r="K698" s="2583"/>
      <c r="L698" s="183" t="s">
        <v>712</v>
      </c>
      <c r="M698" s="183" t="s">
        <v>244</v>
      </c>
      <c r="N698" s="183" t="s">
        <v>233</v>
      </c>
      <c r="O698" s="2187"/>
      <c r="P698" s="2948"/>
      <c r="Q698" s="2187"/>
      <c r="R698" s="2193"/>
      <c r="S698" s="2589"/>
      <c r="T698" s="432" t="s">
        <v>394</v>
      </c>
      <c r="U698" s="434"/>
      <c r="V698" s="188"/>
      <c r="W698" s="188"/>
      <c r="X698" s="188"/>
      <c r="Y698" s="188"/>
      <c r="Z698" s="190"/>
      <c r="AA698" s="188"/>
      <c r="AB698" s="188"/>
      <c r="AC698" s="188"/>
      <c r="AD698" s="190"/>
      <c r="AE698" s="190"/>
      <c r="AF698" s="190"/>
    </row>
    <row r="699" spans="1:32" ht="45" x14ac:dyDescent="0.25">
      <c r="A699" s="2339"/>
      <c r="B699" s="2141"/>
      <c r="C699" s="2141"/>
      <c r="D699" s="2141"/>
      <c r="E699" s="2141"/>
      <c r="F699" s="2141"/>
      <c r="G699" s="2141"/>
      <c r="H699" s="2141"/>
      <c r="I699" s="2580"/>
      <c r="J699" s="1831"/>
      <c r="K699" s="2583"/>
      <c r="L699" s="183" t="s">
        <v>713</v>
      </c>
      <c r="M699" s="183" t="s">
        <v>244</v>
      </c>
      <c r="N699" s="183" t="s">
        <v>233</v>
      </c>
      <c r="O699" s="2187"/>
      <c r="P699" s="2948"/>
      <c r="Q699" s="2187"/>
      <c r="R699" s="2193"/>
      <c r="S699" s="2589"/>
      <c r="T699" s="432" t="s">
        <v>390</v>
      </c>
      <c r="U699" s="434"/>
      <c r="V699" s="188"/>
      <c r="W699" s="188"/>
      <c r="X699" s="188"/>
      <c r="Y699" s="188"/>
      <c r="Z699" s="190"/>
      <c r="AA699" s="188"/>
      <c r="AB699" s="188"/>
      <c r="AC699" s="188"/>
      <c r="AD699" s="190"/>
      <c r="AE699" s="190"/>
      <c r="AF699" s="190"/>
    </row>
    <row r="700" spans="1:32" ht="30" x14ac:dyDescent="0.25">
      <c r="A700" s="2339"/>
      <c r="B700" s="2141"/>
      <c r="C700" s="2141"/>
      <c r="D700" s="2141"/>
      <c r="E700" s="2141"/>
      <c r="F700" s="2141"/>
      <c r="G700" s="2141"/>
      <c r="H700" s="2141"/>
      <c r="I700" s="2580"/>
      <c r="J700" s="1831"/>
      <c r="K700" s="2583"/>
      <c r="L700" s="183" t="s">
        <v>714</v>
      </c>
      <c r="M700" s="183" t="s">
        <v>244</v>
      </c>
      <c r="N700" s="183" t="s">
        <v>223</v>
      </c>
      <c r="O700" s="2187"/>
      <c r="P700" s="2948"/>
      <c r="Q700" s="2187"/>
      <c r="R700" s="2193"/>
      <c r="S700" s="2589"/>
      <c r="T700" s="432" t="s">
        <v>715</v>
      </c>
      <c r="U700" s="434"/>
      <c r="V700" s="188"/>
      <c r="W700" s="188"/>
      <c r="X700" s="188"/>
      <c r="Y700" s="188"/>
      <c r="Z700" s="190"/>
      <c r="AA700" s="188"/>
      <c r="AB700" s="188"/>
      <c r="AC700" s="188"/>
      <c r="AD700" s="190"/>
      <c r="AE700" s="190"/>
      <c r="AF700" s="190"/>
    </row>
    <row r="701" spans="1:32" ht="45" x14ac:dyDescent="0.25">
      <c r="A701" s="2339"/>
      <c r="B701" s="2141"/>
      <c r="C701" s="2141"/>
      <c r="D701" s="2141"/>
      <c r="E701" s="2141"/>
      <c r="F701" s="2141"/>
      <c r="G701" s="2141"/>
      <c r="H701" s="2141"/>
      <c r="I701" s="2580"/>
      <c r="J701" s="1831"/>
      <c r="K701" s="2583"/>
      <c r="L701" s="183" t="s">
        <v>716</v>
      </c>
      <c r="M701" s="183" t="s">
        <v>244</v>
      </c>
      <c r="N701" s="183" t="s">
        <v>233</v>
      </c>
      <c r="O701" s="2187"/>
      <c r="P701" s="2948"/>
      <c r="Q701" s="2187"/>
      <c r="R701" s="2193"/>
      <c r="S701" s="2589"/>
      <c r="T701" s="432" t="s">
        <v>715</v>
      </c>
      <c r="U701" s="434"/>
      <c r="V701" s="188"/>
      <c r="W701" s="188"/>
      <c r="X701" s="188"/>
      <c r="Y701" s="188"/>
      <c r="Z701" s="190"/>
      <c r="AA701" s="188"/>
      <c r="AB701" s="188"/>
      <c r="AC701" s="188"/>
      <c r="AD701" s="190"/>
      <c r="AE701" s="190"/>
      <c r="AF701" s="190"/>
    </row>
    <row r="702" spans="1:32" ht="45" x14ac:dyDescent="0.25">
      <c r="A702" s="2339"/>
      <c r="B702" s="2141"/>
      <c r="C702" s="2141"/>
      <c r="D702" s="2141"/>
      <c r="E702" s="2141"/>
      <c r="F702" s="2141"/>
      <c r="G702" s="2141"/>
      <c r="H702" s="2141"/>
      <c r="I702" s="2580"/>
      <c r="J702" s="1831"/>
      <c r="K702" s="2583"/>
      <c r="L702" s="183" t="s">
        <v>387</v>
      </c>
      <c r="M702" s="183" t="s">
        <v>244</v>
      </c>
      <c r="N702" s="183" t="s">
        <v>212</v>
      </c>
      <c r="O702" s="2187"/>
      <c r="P702" s="2948"/>
      <c r="Q702" s="2187"/>
      <c r="R702" s="2193"/>
      <c r="S702" s="2589"/>
      <c r="T702" s="432" t="s">
        <v>388</v>
      </c>
      <c r="U702" s="434"/>
      <c r="V702" s="188"/>
      <c r="W702" s="188"/>
      <c r="X702" s="188"/>
      <c r="Y702" s="188"/>
      <c r="Z702" s="190"/>
      <c r="AA702" s="188"/>
      <c r="AB702" s="188"/>
      <c r="AC702" s="188"/>
      <c r="AD702" s="190"/>
      <c r="AE702" s="190"/>
      <c r="AF702" s="190"/>
    </row>
    <row r="703" spans="1:32" ht="30" x14ac:dyDescent="0.25">
      <c r="A703" s="2339"/>
      <c r="B703" s="2141"/>
      <c r="C703" s="2141"/>
      <c r="D703" s="2141"/>
      <c r="E703" s="2141"/>
      <c r="F703" s="2141"/>
      <c r="G703" s="2141"/>
      <c r="H703" s="2141"/>
      <c r="I703" s="2580"/>
      <c r="J703" s="1831"/>
      <c r="K703" s="2583"/>
      <c r="L703" s="183" t="s">
        <v>717</v>
      </c>
      <c r="M703" s="183" t="s">
        <v>244</v>
      </c>
      <c r="N703" s="183" t="s">
        <v>241</v>
      </c>
      <c r="O703" s="2187"/>
      <c r="P703" s="2948"/>
      <c r="Q703" s="2187"/>
      <c r="R703" s="2193"/>
      <c r="S703" s="2589"/>
      <c r="T703" s="432" t="s">
        <v>388</v>
      </c>
      <c r="U703" s="434"/>
      <c r="V703" s="188"/>
      <c r="W703" s="188"/>
      <c r="X703" s="188"/>
      <c r="Y703" s="188"/>
      <c r="Z703" s="190"/>
      <c r="AA703" s="188"/>
      <c r="AB703" s="188"/>
      <c r="AC703" s="188"/>
      <c r="AD703" s="190"/>
      <c r="AE703" s="190"/>
      <c r="AF703" s="190"/>
    </row>
    <row r="704" spans="1:32" ht="30" x14ac:dyDescent="0.25">
      <c r="A704" s="2339"/>
      <c r="B704" s="2141"/>
      <c r="C704" s="2141"/>
      <c r="D704" s="2141"/>
      <c r="E704" s="2141"/>
      <c r="F704" s="2141"/>
      <c r="G704" s="2141"/>
      <c r="H704" s="2141"/>
      <c r="I704" s="2581"/>
      <c r="J704" s="1832"/>
      <c r="K704" s="2478"/>
      <c r="L704" s="183" t="s">
        <v>718</v>
      </c>
      <c r="M704" s="183" t="s">
        <v>244</v>
      </c>
      <c r="N704" s="183" t="s">
        <v>241</v>
      </c>
      <c r="O704" s="2153"/>
      <c r="P704" s="2949"/>
      <c r="Q704" s="2153"/>
      <c r="R704" s="2194"/>
      <c r="S704" s="2590"/>
      <c r="T704" s="432" t="s">
        <v>390</v>
      </c>
      <c r="U704" s="433"/>
      <c r="V704" s="184"/>
      <c r="W704" s="184"/>
      <c r="X704" s="184"/>
      <c r="Y704" s="186"/>
      <c r="Z704" s="184"/>
      <c r="AA704" s="184"/>
      <c r="AB704" s="184"/>
      <c r="AC704" s="186"/>
      <c r="AD704" s="184"/>
      <c r="AE704" s="184"/>
      <c r="AF704" s="184"/>
    </row>
    <row r="705" spans="1:32" x14ac:dyDescent="0.25">
      <c r="A705" s="2339"/>
      <c r="B705" s="2141"/>
      <c r="C705" s="2141"/>
      <c r="D705" s="2141"/>
      <c r="E705" s="2141"/>
      <c r="F705" s="2141"/>
      <c r="G705" s="2141"/>
      <c r="H705" s="2141"/>
      <c r="I705" s="2581"/>
      <c r="J705" s="1832"/>
      <c r="K705" s="2478"/>
      <c r="L705" s="183" t="s">
        <v>719</v>
      </c>
      <c r="M705" s="183" t="s">
        <v>244</v>
      </c>
      <c r="N705" s="183" t="s">
        <v>237</v>
      </c>
      <c r="O705" s="2153"/>
      <c r="P705" s="2949"/>
      <c r="Q705" s="2153"/>
      <c r="R705" s="2194"/>
      <c r="S705" s="2590"/>
      <c r="T705" s="432" t="s">
        <v>394</v>
      </c>
      <c r="U705" s="433"/>
      <c r="V705" s="184"/>
      <c r="W705" s="184"/>
      <c r="X705" s="184"/>
      <c r="Y705" s="186"/>
      <c r="Z705" s="184"/>
      <c r="AA705" s="186"/>
      <c r="AB705" s="186"/>
      <c r="AC705" s="186"/>
      <c r="AD705" s="186"/>
      <c r="AE705" s="184"/>
      <c r="AF705" s="184"/>
    </row>
    <row r="706" spans="1:32" x14ac:dyDescent="0.25">
      <c r="A706" s="2339"/>
      <c r="B706" s="2141"/>
      <c r="C706" s="2141"/>
      <c r="D706" s="2141"/>
      <c r="E706" s="2141"/>
      <c r="F706" s="2141"/>
      <c r="G706" s="2141"/>
      <c r="H706" s="2141"/>
      <c r="I706" s="2581"/>
      <c r="J706" s="1832"/>
      <c r="K706" s="2478"/>
      <c r="L706" s="183" t="s">
        <v>720</v>
      </c>
      <c r="M706" s="183" t="s">
        <v>244</v>
      </c>
      <c r="N706" s="183" t="s">
        <v>218</v>
      </c>
      <c r="O706" s="2153"/>
      <c r="P706" s="2949"/>
      <c r="Q706" s="2153"/>
      <c r="R706" s="2194"/>
      <c r="S706" s="2590"/>
      <c r="T706" s="432" t="s">
        <v>394</v>
      </c>
      <c r="U706" s="433"/>
      <c r="V706" s="184"/>
      <c r="W706" s="184"/>
      <c r="X706" s="184"/>
      <c r="Y706" s="184"/>
      <c r="Z706" s="184"/>
      <c r="AA706" s="184"/>
      <c r="AB706" s="184"/>
      <c r="AC706" s="184"/>
      <c r="AD706" s="184"/>
      <c r="AE706" s="184"/>
      <c r="AF706" s="184"/>
    </row>
    <row r="707" spans="1:32" x14ac:dyDescent="0.25">
      <c r="A707" s="2339"/>
      <c r="B707" s="2141"/>
      <c r="C707" s="2141"/>
      <c r="D707" s="2141"/>
      <c r="E707" s="2141"/>
      <c r="F707" s="2141"/>
      <c r="G707" s="2141"/>
      <c r="H707" s="2141"/>
      <c r="I707" s="2581"/>
      <c r="J707" s="1832"/>
      <c r="K707" s="2478"/>
      <c r="L707" s="183" t="s">
        <v>721</v>
      </c>
      <c r="M707" s="183" t="s">
        <v>244</v>
      </c>
      <c r="N707" s="183" t="s">
        <v>237</v>
      </c>
      <c r="O707" s="2153"/>
      <c r="P707" s="2949"/>
      <c r="Q707" s="2153"/>
      <c r="R707" s="2194"/>
      <c r="S707" s="2590"/>
      <c r="T707" s="432" t="s">
        <v>397</v>
      </c>
      <c r="U707" s="435"/>
      <c r="V707" s="186"/>
      <c r="W707" s="186"/>
      <c r="X707" s="186"/>
      <c r="Y707" s="186"/>
      <c r="Z707" s="184"/>
      <c r="AA707" s="186"/>
      <c r="AB707" s="186"/>
      <c r="AC707" s="186"/>
      <c r="AD707" s="184"/>
      <c r="AE707" s="184"/>
      <c r="AF707" s="184"/>
    </row>
    <row r="708" spans="1:32" ht="30.75" thickBot="1" x14ac:dyDescent="0.3">
      <c r="A708" s="2350"/>
      <c r="B708" s="2142"/>
      <c r="C708" s="2142"/>
      <c r="D708" s="2142"/>
      <c r="E708" s="2142"/>
      <c r="F708" s="2141"/>
      <c r="G708" s="2142"/>
      <c r="H708" s="2142"/>
      <c r="I708" s="2582"/>
      <c r="J708" s="1834"/>
      <c r="K708" s="2490"/>
      <c r="L708" s="183" t="s">
        <v>722</v>
      </c>
      <c r="M708" s="201" t="s">
        <v>244</v>
      </c>
      <c r="N708" s="183" t="s">
        <v>237</v>
      </c>
      <c r="O708" s="2154"/>
      <c r="P708" s="2950"/>
      <c r="Q708" s="2154"/>
      <c r="R708" s="2195"/>
      <c r="S708" s="2591"/>
      <c r="T708" s="432" t="s">
        <v>399</v>
      </c>
      <c r="U708" s="436"/>
      <c r="V708" s="192"/>
      <c r="W708" s="192"/>
      <c r="X708" s="192"/>
      <c r="Y708" s="193"/>
      <c r="Z708" s="192"/>
      <c r="AA708" s="192"/>
      <c r="AB708" s="192"/>
      <c r="AC708" s="193"/>
      <c r="AD708" s="192"/>
      <c r="AE708" s="192"/>
      <c r="AF708" s="192"/>
    </row>
    <row r="709" spans="1:32" ht="30" x14ac:dyDescent="0.25">
      <c r="A709" s="2136">
        <v>71</v>
      </c>
      <c r="B709" s="1840" t="s">
        <v>61</v>
      </c>
      <c r="C709" s="1840" t="s">
        <v>62</v>
      </c>
      <c r="D709" s="1840" t="s">
        <v>68</v>
      </c>
      <c r="E709" s="1840" t="s">
        <v>84</v>
      </c>
      <c r="F709" s="1840" t="s">
        <v>56</v>
      </c>
      <c r="G709" s="1840" t="s">
        <v>121</v>
      </c>
      <c r="H709" s="1840" t="s">
        <v>118</v>
      </c>
      <c r="I709" s="2577" t="s">
        <v>292</v>
      </c>
      <c r="J709" s="1895" t="s">
        <v>291</v>
      </c>
      <c r="K709" s="2487" t="s">
        <v>48</v>
      </c>
      <c r="L709" s="1188" t="s">
        <v>709</v>
      </c>
      <c r="M709" s="1188" t="s">
        <v>244</v>
      </c>
      <c r="N709" s="1188" t="s">
        <v>237</v>
      </c>
      <c r="O709" s="2158" t="s">
        <v>213</v>
      </c>
      <c r="P709" s="2945">
        <v>11074338.16</v>
      </c>
      <c r="Q709" s="2158" t="s">
        <v>265</v>
      </c>
      <c r="R709" s="2166">
        <v>1</v>
      </c>
      <c r="S709" s="2592">
        <v>0.35</v>
      </c>
      <c r="T709" s="1289" t="s">
        <v>390</v>
      </c>
      <c r="U709" s="431"/>
      <c r="V709" s="181"/>
      <c r="W709" s="181"/>
      <c r="X709" s="181"/>
      <c r="Y709" s="181"/>
      <c r="Z709" s="195"/>
      <c r="AA709" s="180"/>
      <c r="AB709" s="180"/>
      <c r="AC709" s="180"/>
      <c r="AD709" s="182"/>
      <c r="AE709" s="182"/>
      <c r="AF709" s="182"/>
    </row>
    <row r="710" spans="1:32" ht="45" x14ac:dyDescent="0.25">
      <c r="A710" s="2137"/>
      <c r="B710" s="1841"/>
      <c r="C710" s="1841"/>
      <c r="D710" s="1841"/>
      <c r="E710" s="1841"/>
      <c r="F710" s="1841"/>
      <c r="G710" s="1841"/>
      <c r="H710" s="1841"/>
      <c r="I710" s="2584"/>
      <c r="J710" s="2586"/>
      <c r="K710" s="2587"/>
      <c r="L710" s="1189" t="s">
        <v>710</v>
      </c>
      <c r="M710" s="1189" t="s">
        <v>244</v>
      </c>
      <c r="N710" s="1189" t="s">
        <v>233</v>
      </c>
      <c r="O710" s="2159"/>
      <c r="P710" s="2951"/>
      <c r="Q710" s="2159"/>
      <c r="R710" s="2167"/>
      <c r="S710" s="2593"/>
      <c r="T710" s="1290" t="s">
        <v>711</v>
      </c>
      <c r="U710" s="434"/>
      <c r="V710" s="189"/>
      <c r="W710" s="189"/>
      <c r="X710" s="189"/>
      <c r="Y710" s="189"/>
      <c r="Z710" s="191"/>
      <c r="AA710" s="188"/>
      <c r="AB710" s="188"/>
      <c r="AC710" s="188"/>
      <c r="AD710" s="190"/>
      <c r="AE710" s="190"/>
      <c r="AF710" s="190"/>
    </row>
    <row r="711" spans="1:32" ht="45" x14ac:dyDescent="0.25">
      <c r="A711" s="2137"/>
      <c r="B711" s="1841"/>
      <c r="C711" s="1841"/>
      <c r="D711" s="1841"/>
      <c r="E711" s="1841"/>
      <c r="F711" s="1841"/>
      <c r="G711" s="1841"/>
      <c r="H711" s="1841"/>
      <c r="I711" s="2584"/>
      <c r="J711" s="2586"/>
      <c r="K711" s="2587"/>
      <c r="L711" s="1189" t="s">
        <v>712</v>
      </c>
      <c r="M711" s="1189" t="s">
        <v>244</v>
      </c>
      <c r="N711" s="1189" t="s">
        <v>233</v>
      </c>
      <c r="O711" s="2159"/>
      <c r="P711" s="2951"/>
      <c r="Q711" s="2159"/>
      <c r="R711" s="2167"/>
      <c r="S711" s="2593"/>
      <c r="T711" s="1290" t="s">
        <v>394</v>
      </c>
      <c r="U711" s="434"/>
      <c r="V711" s="189"/>
      <c r="W711" s="189"/>
      <c r="X711" s="189"/>
      <c r="Y711" s="189"/>
      <c r="Z711" s="191"/>
      <c r="AA711" s="188"/>
      <c r="AB711" s="188"/>
      <c r="AC711" s="188"/>
      <c r="AD711" s="190"/>
      <c r="AE711" s="190"/>
      <c r="AF711" s="190"/>
    </row>
    <row r="712" spans="1:32" ht="45" x14ac:dyDescent="0.25">
      <c r="A712" s="2137"/>
      <c r="B712" s="1841"/>
      <c r="C712" s="1841"/>
      <c r="D712" s="1841"/>
      <c r="E712" s="1841"/>
      <c r="F712" s="1841"/>
      <c r="G712" s="1841"/>
      <c r="H712" s="1841"/>
      <c r="I712" s="2584"/>
      <c r="J712" s="2586"/>
      <c r="K712" s="2587"/>
      <c r="L712" s="1189" t="s">
        <v>713</v>
      </c>
      <c r="M712" s="1189" t="s">
        <v>244</v>
      </c>
      <c r="N712" s="1189" t="s">
        <v>233</v>
      </c>
      <c r="O712" s="2159"/>
      <c r="P712" s="2951"/>
      <c r="Q712" s="2159"/>
      <c r="R712" s="2167"/>
      <c r="S712" s="2593"/>
      <c r="T712" s="1290" t="s">
        <v>390</v>
      </c>
      <c r="U712" s="434"/>
      <c r="V712" s="189"/>
      <c r="W712" s="189"/>
      <c r="X712" s="189"/>
      <c r="Y712" s="189"/>
      <c r="Z712" s="191"/>
      <c r="AA712" s="188"/>
      <c r="AB712" s="188"/>
      <c r="AC712" s="188"/>
      <c r="AD712" s="190"/>
      <c r="AE712" s="190"/>
      <c r="AF712" s="190"/>
    </row>
    <row r="713" spans="1:32" ht="30" x14ac:dyDescent="0.25">
      <c r="A713" s="2137"/>
      <c r="B713" s="1841"/>
      <c r="C713" s="1841"/>
      <c r="D713" s="1841"/>
      <c r="E713" s="1841"/>
      <c r="F713" s="1841"/>
      <c r="G713" s="1841"/>
      <c r="H713" s="1841"/>
      <c r="I713" s="2584"/>
      <c r="J713" s="2586"/>
      <c r="K713" s="2587"/>
      <c r="L713" s="1189" t="s">
        <v>714</v>
      </c>
      <c r="M713" s="1189" t="s">
        <v>244</v>
      </c>
      <c r="N713" s="1189" t="s">
        <v>223</v>
      </c>
      <c r="O713" s="2159"/>
      <c r="P713" s="2951"/>
      <c r="Q713" s="2159"/>
      <c r="R713" s="2167"/>
      <c r="S713" s="2593"/>
      <c r="T713" s="1290" t="s">
        <v>715</v>
      </c>
      <c r="U713" s="434"/>
      <c r="V713" s="189"/>
      <c r="W713" s="189"/>
      <c r="X713" s="189"/>
      <c r="Y713" s="189"/>
      <c r="Z713" s="191"/>
      <c r="AA713" s="188"/>
      <c r="AB713" s="188"/>
      <c r="AC713" s="188"/>
      <c r="AD713" s="190"/>
      <c r="AE713" s="190"/>
      <c r="AF713" s="190"/>
    </row>
    <row r="714" spans="1:32" ht="45" x14ac:dyDescent="0.25">
      <c r="A714" s="2137"/>
      <c r="B714" s="1841"/>
      <c r="C714" s="1841"/>
      <c r="D714" s="1841"/>
      <c r="E714" s="1841"/>
      <c r="F714" s="1841"/>
      <c r="G714" s="1841"/>
      <c r="H714" s="1841"/>
      <c r="I714" s="2584"/>
      <c r="J714" s="2586"/>
      <c r="K714" s="2587"/>
      <c r="L714" s="1189" t="s">
        <v>716</v>
      </c>
      <c r="M714" s="1189" t="s">
        <v>244</v>
      </c>
      <c r="N714" s="1189" t="s">
        <v>233</v>
      </c>
      <c r="O714" s="2159"/>
      <c r="P714" s="2951"/>
      <c r="Q714" s="2159"/>
      <c r="R714" s="2167"/>
      <c r="S714" s="2593"/>
      <c r="T714" s="1290" t="s">
        <v>715</v>
      </c>
      <c r="U714" s="434"/>
      <c r="V714" s="189"/>
      <c r="W714" s="189"/>
      <c r="X714" s="189"/>
      <c r="Y714" s="189"/>
      <c r="Z714" s="191"/>
      <c r="AA714" s="188"/>
      <c r="AB714" s="188"/>
      <c r="AC714" s="188"/>
      <c r="AD714" s="190"/>
      <c r="AE714" s="190"/>
      <c r="AF714" s="190"/>
    </row>
    <row r="715" spans="1:32" ht="45" x14ac:dyDescent="0.25">
      <c r="A715" s="2137"/>
      <c r="B715" s="1841"/>
      <c r="C715" s="1841"/>
      <c r="D715" s="1841"/>
      <c r="E715" s="1841"/>
      <c r="F715" s="1841"/>
      <c r="G715" s="1841"/>
      <c r="H715" s="1841"/>
      <c r="I715" s="2584"/>
      <c r="J715" s="2586"/>
      <c r="K715" s="2587"/>
      <c r="L715" s="1189" t="s">
        <v>387</v>
      </c>
      <c r="M715" s="1189" t="s">
        <v>244</v>
      </c>
      <c r="N715" s="1189" t="s">
        <v>212</v>
      </c>
      <c r="O715" s="2159"/>
      <c r="P715" s="2951"/>
      <c r="Q715" s="2159"/>
      <c r="R715" s="2167"/>
      <c r="S715" s="2593"/>
      <c r="T715" s="1290" t="s">
        <v>388</v>
      </c>
      <c r="U715" s="434"/>
      <c r="V715" s="189"/>
      <c r="W715" s="189"/>
      <c r="X715" s="189"/>
      <c r="Y715" s="189"/>
      <c r="Z715" s="191"/>
      <c r="AA715" s="188"/>
      <c r="AB715" s="188"/>
      <c r="AC715" s="188"/>
      <c r="AD715" s="190"/>
      <c r="AE715" s="190"/>
      <c r="AF715" s="190"/>
    </row>
    <row r="716" spans="1:32" ht="30" x14ac:dyDescent="0.25">
      <c r="A716" s="2137"/>
      <c r="B716" s="1841"/>
      <c r="C716" s="1841"/>
      <c r="D716" s="1841"/>
      <c r="E716" s="1841"/>
      <c r="F716" s="1841"/>
      <c r="G716" s="1841"/>
      <c r="H716" s="1841"/>
      <c r="I716" s="2584"/>
      <c r="J716" s="2586"/>
      <c r="K716" s="2587"/>
      <c r="L716" s="1189" t="s">
        <v>717</v>
      </c>
      <c r="M716" s="1189" t="s">
        <v>244</v>
      </c>
      <c r="N716" s="1189" t="s">
        <v>241</v>
      </c>
      <c r="O716" s="2159"/>
      <c r="P716" s="2951"/>
      <c r="Q716" s="2159"/>
      <c r="R716" s="2167"/>
      <c r="S716" s="2593"/>
      <c r="T716" s="1290" t="s">
        <v>388</v>
      </c>
      <c r="U716" s="434"/>
      <c r="V716" s="189"/>
      <c r="W716" s="189"/>
      <c r="X716" s="189"/>
      <c r="Y716" s="189"/>
      <c r="Z716" s="191"/>
      <c r="AA716" s="188"/>
      <c r="AB716" s="188"/>
      <c r="AC716" s="188"/>
      <c r="AD716" s="190"/>
      <c r="AE716" s="190"/>
      <c r="AF716" s="190"/>
    </row>
    <row r="717" spans="1:32" ht="30" x14ac:dyDescent="0.25">
      <c r="A717" s="2137"/>
      <c r="B717" s="1841"/>
      <c r="C717" s="1841"/>
      <c r="D717" s="1841"/>
      <c r="E717" s="1841"/>
      <c r="F717" s="1841"/>
      <c r="G717" s="1841"/>
      <c r="H717" s="1841"/>
      <c r="I717" s="2578"/>
      <c r="J717" s="1896"/>
      <c r="K717" s="2488"/>
      <c r="L717" s="1189" t="s">
        <v>718</v>
      </c>
      <c r="M717" s="1189" t="s">
        <v>244</v>
      </c>
      <c r="N717" s="1189" t="s">
        <v>241</v>
      </c>
      <c r="O717" s="2160"/>
      <c r="P717" s="2946"/>
      <c r="Q717" s="2160"/>
      <c r="R717" s="2168"/>
      <c r="S717" s="2594"/>
      <c r="T717" s="1290" t="s">
        <v>390</v>
      </c>
      <c r="U717" s="433"/>
      <c r="V717" s="185"/>
      <c r="W717" s="185"/>
      <c r="X717" s="185"/>
      <c r="Y717" s="187"/>
      <c r="Z717" s="185"/>
      <c r="AA717" s="184"/>
      <c r="AB717" s="184"/>
      <c r="AC717" s="186"/>
      <c r="AD717" s="184"/>
      <c r="AE717" s="184"/>
      <c r="AF717" s="184"/>
    </row>
    <row r="718" spans="1:32" x14ac:dyDescent="0.25">
      <c r="A718" s="2137"/>
      <c r="B718" s="1841"/>
      <c r="C718" s="1841"/>
      <c r="D718" s="1841"/>
      <c r="E718" s="1841"/>
      <c r="F718" s="1841"/>
      <c r="G718" s="1841"/>
      <c r="H718" s="1841"/>
      <c r="I718" s="2578"/>
      <c r="J718" s="1896"/>
      <c r="K718" s="2488"/>
      <c r="L718" s="1189" t="s">
        <v>719</v>
      </c>
      <c r="M718" s="1189" t="s">
        <v>244</v>
      </c>
      <c r="N718" s="1189" t="s">
        <v>237</v>
      </c>
      <c r="O718" s="2160"/>
      <c r="P718" s="2946"/>
      <c r="Q718" s="2160"/>
      <c r="R718" s="2168"/>
      <c r="S718" s="2594"/>
      <c r="T718" s="1290" t="s">
        <v>394</v>
      </c>
      <c r="U718" s="433"/>
      <c r="V718" s="185"/>
      <c r="W718" s="185"/>
      <c r="X718" s="185"/>
      <c r="Y718" s="187"/>
      <c r="Z718" s="185"/>
      <c r="AA718" s="186"/>
      <c r="AB718" s="186"/>
      <c r="AC718" s="186"/>
      <c r="AD718" s="186"/>
      <c r="AE718" s="184"/>
      <c r="AF718" s="184"/>
    </row>
    <row r="719" spans="1:32" x14ac:dyDescent="0.25">
      <c r="A719" s="2137"/>
      <c r="B719" s="1841"/>
      <c r="C719" s="1841"/>
      <c r="D719" s="1841"/>
      <c r="E719" s="1841"/>
      <c r="F719" s="1841"/>
      <c r="G719" s="1841"/>
      <c r="H719" s="1841"/>
      <c r="I719" s="2578"/>
      <c r="J719" s="1896"/>
      <c r="K719" s="2488"/>
      <c r="L719" s="1189" t="s">
        <v>720</v>
      </c>
      <c r="M719" s="1189" t="s">
        <v>244</v>
      </c>
      <c r="N719" s="1189" t="s">
        <v>218</v>
      </c>
      <c r="O719" s="2160"/>
      <c r="P719" s="2946"/>
      <c r="Q719" s="2160"/>
      <c r="R719" s="2168"/>
      <c r="S719" s="2594"/>
      <c r="T719" s="1290" t="s">
        <v>394</v>
      </c>
      <c r="U719" s="433"/>
      <c r="V719" s="185"/>
      <c r="W719" s="185"/>
      <c r="X719" s="185"/>
      <c r="Y719" s="185"/>
      <c r="Z719" s="185"/>
      <c r="AA719" s="184"/>
      <c r="AB719" s="184"/>
      <c r="AC719" s="184"/>
      <c r="AD719" s="184"/>
      <c r="AE719" s="184"/>
      <c r="AF719" s="184"/>
    </row>
    <row r="720" spans="1:32" x14ac:dyDescent="0.25">
      <c r="A720" s="2137"/>
      <c r="B720" s="1841"/>
      <c r="C720" s="1841"/>
      <c r="D720" s="1841"/>
      <c r="E720" s="1841"/>
      <c r="F720" s="1841"/>
      <c r="G720" s="1841"/>
      <c r="H720" s="1841"/>
      <c r="I720" s="2578"/>
      <c r="J720" s="1896"/>
      <c r="K720" s="2488"/>
      <c r="L720" s="1189" t="s">
        <v>721</v>
      </c>
      <c r="M720" s="1189" t="s">
        <v>244</v>
      </c>
      <c r="N720" s="1189" t="s">
        <v>237</v>
      </c>
      <c r="O720" s="2160"/>
      <c r="P720" s="2946"/>
      <c r="Q720" s="2160"/>
      <c r="R720" s="2168"/>
      <c r="S720" s="2594"/>
      <c r="T720" s="1290" t="s">
        <v>397</v>
      </c>
      <c r="U720" s="435"/>
      <c r="V720" s="187"/>
      <c r="W720" s="187"/>
      <c r="X720" s="187"/>
      <c r="Y720" s="187"/>
      <c r="Z720" s="185"/>
      <c r="AA720" s="186"/>
      <c r="AB720" s="186"/>
      <c r="AC720" s="186"/>
      <c r="AD720" s="184"/>
      <c r="AE720" s="184"/>
      <c r="AF720" s="184"/>
    </row>
    <row r="721" spans="1:32" ht="30.75" thickBot="1" x14ac:dyDescent="0.3">
      <c r="A721" s="2138"/>
      <c r="B721" s="2139"/>
      <c r="C721" s="2139"/>
      <c r="D721" s="2139"/>
      <c r="E721" s="2139"/>
      <c r="F721" s="1841"/>
      <c r="G721" s="2139"/>
      <c r="H721" s="2139"/>
      <c r="I721" s="2585"/>
      <c r="J721" s="1897"/>
      <c r="K721" s="2489"/>
      <c r="L721" s="1189" t="s">
        <v>722</v>
      </c>
      <c r="M721" s="1190" t="s">
        <v>244</v>
      </c>
      <c r="N721" s="1189" t="s">
        <v>237</v>
      </c>
      <c r="O721" s="2161"/>
      <c r="P721" s="2952"/>
      <c r="Q721" s="2161"/>
      <c r="R721" s="2169"/>
      <c r="S721" s="2595"/>
      <c r="T721" s="1290" t="s">
        <v>399</v>
      </c>
      <c r="U721" s="436"/>
      <c r="V721" s="194"/>
      <c r="W721" s="194"/>
      <c r="X721" s="194"/>
      <c r="Y721" s="196"/>
      <c r="Z721" s="194"/>
      <c r="AA721" s="192"/>
      <c r="AB721" s="192"/>
      <c r="AC721" s="193"/>
      <c r="AD721" s="192"/>
      <c r="AE721" s="192"/>
      <c r="AF721" s="192"/>
    </row>
    <row r="722" spans="1:32" ht="30" x14ac:dyDescent="0.25">
      <c r="A722" s="2338">
        <v>72</v>
      </c>
      <c r="B722" s="2140" t="s">
        <v>61</v>
      </c>
      <c r="C722" s="2140" t="s">
        <v>67</v>
      </c>
      <c r="D722" s="2140" t="s">
        <v>74</v>
      </c>
      <c r="E722" s="2140" t="s">
        <v>90</v>
      </c>
      <c r="F722" s="2140" t="s">
        <v>56</v>
      </c>
      <c r="G722" s="2140" t="s">
        <v>121</v>
      </c>
      <c r="H722" s="2140" t="s">
        <v>118</v>
      </c>
      <c r="I722" s="2579" t="s">
        <v>293</v>
      </c>
      <c r="J722" s="1830" t="s">
        <v>294</v>
      </c>
      <c r="K722" s="2477" t="s">
        <v>201</v>
      </c>
      <c r="L722" s="179" t="s">
        <v>709</v>
      </c>
      <c r="M722" s="179" t="s">
        <v>244</v>
      </c>
      <c r="N722" s="179" t="s">
        <v>237</v>
      </c>
      <c r="O722" s="2152" t="s">
        <v>213</v>
      </c>
      <c r="P722" s="2947">
        <v>8266399.1900000004</v>
      </c>
      <c r="Q722" s="2152" t="s">
        <v>265</v>
      </c>
      <c r="R722" s="2192">
        <v>1</v>
      </c>
      <c r="S722" s="2588">
        <v>0.61</v>
      </c>
      <c r="T722" s="430" t="s">
        <v>390</v>
      </c>
      <c r="U722" s="431"/>
      <c r="V722" s="181"/>
      <c r="W722" s="181"/>
      <c r="X722" s="181"/>
      <c r="Y722" s="180"/>
      <c r="Z722" s="182"/>
      <c r="AA722" s="180"/>
      <c r="AB722" s="180"/>
      <c r="AC722" s="180"/>
      <c r="AD722" s="182"/>
      <c r="AE722" s="182"/>
      <c r="AF722" s="182"/>
    </row>
    <row r="723" spans="1:32" ht="45" x14ac:dyDescent="0.25">
      <c r="A723" s="2339"/>
      <c r="B723" s="2141"/>
      <c r="C723" s="2141"/>
      <c r="D723" s="2141"/>
      <c r="E723" s="2141"/>
      <c r="F723" s="2141"/>
      <c r="G723" s="2141"/>
      <c r="H723" s="2141"/>
      <c r="I723" s="2580"/>
      <c r="J723" s="1831"/>
      <c r="K723" s="2583"/>
      <c r="L723" s="183" t="s">
        <v>710</v>
      </c>
      <c r="M723" s="183" t="s">
        <v>244</v>
      </c>
      <c r="N723" s="183" t="s">
        <v>233</v>
      </c>
      <c r="O723" s="2187"/>
      <c r="P723" s="2948"/>
      <c r="Q723" s="2187"/>
      <c r="R723" s="2193"/>
      <c r="S723" s="2589"/>
      <c r="T723" s="432" t="s">
        <v>711</v>
      </c>
      <c r="U723" s="434"/>
      <c r="V723" s="189"/>
      <c r="W723" s="189"/>
      <c r="X723" s="189"/>
      <c r="Y723" s="188"/>
      <c r="Z723" s="190"/>
      <c r="AA723" s="188"/>
      <c r="AB723" s="188"/>
      <c r="AC723" s="188"/>
      <c r="AD723" s="190"/>
      <c r="AE723" s="190"/>
      <c r="AF723" s="190"/>
    </row>
    <row r="724" spans="1:32" ht="45" x14ac:dyDescent="0.25">
      <c r="A724" s="2339"/>
      <c r="B724" s="2141"/>
      <c r="C724" s="2141"/>
      <c r="D724" s="2141"/>
      <c r="E724" s="2141"/>
      <c r="F724" s="2141"/>
      <c r="G724" s="2141"/>
      <c r="H724" s="2141"/>
      <c r="I724" s="2580"/>
      <c r="J724" s="1831"/>
      <c r="K724" s="2583"/>
      <c r="L724" s="183" t="s">
        <v>712</v>
      </c>
      <c r="M724" s="183" t="s">
        <v>244</v>
      </c>
      <c r="N724" s="183" t="s">
        <v>233</v>
      </c>
      <c r="O724" s="2187"/>
      <c r="P724" s="2948"/>
      <c r="Q724" s="2187"/>
      <c r="R724" s="2193"/>
      <c r="S724" s="2589"/>
      <c r="T724" s="432" t="s">
        <v>394</v>
      </c>
      <c r="U724" s="434"/>
      <c r="V724" s="189"/>
      <c r="W724" s="189"/>
      <c r="X724" s="189"/>
      <c r="Y724" s="188"/>
      <c r="Z724" s="190"/>
      <c r="AA724" s="188"/>
      <c r="AB724" s="188"/>
      <c r="AC724" s="188"/>
      <c r="AD724" s="190"/>
      <c r="AE724" s="190"/>
      <c r="AF724" s="190"/>
    </row>
    <row r="725" spans="1:32" ht="45" x14ac:dyDescent="0.25">
      <c r="A725" s="2339"/>
      <c r="B725" s="2141"/>
      <c r="C725" s="2141"/>
      <c r="D725" s="2141"/>
      <c r="E725" s="2141"/>
      <c r="F725" s="2141"/>
      <c r="G725" s="2141"/>
      <c r="H725" s="2141"/>
      <c r="I725" s="2580"/>
      <c r="J725" s="1831"/>
      <c r="K725" s="2583"/>
      <c r="L725" s="183" t="s">
        <v>713</v>
      </c>
      <c r="M725" s="183" t="s">
        <v>244</v>
      </c>
      <c r="N725" s="183" t="s">
        <v>233</v>
      </c>
      <c r="O725" s="2187"/>
      <c r="P725" s="2948"/>
      <c r="Q725" s="2187"/>
      <c r="R725" s="2193"/>
      <c r="S725" s="2589"/>
      <c r="T725" s="432" t="s">
        <v>390</v>
      </c>
      <c r="U725" s="434"/>
      <c r="V725" s="189"/>
      <c r="W725" s="189"/>
      <c r="X725" s="189"/>
      <c r="Y725" s="188"/>
      <c r="Z725" s="190"/>
      <c r="AA725" s="188"/>
      <c r="AB725" s="188"/>
      <c r="AC725" s="188"/>
      <c r="AD725" s="190"/>
      <c r="AE725" s="190"/>
      <c r="AF725" s="190"/>
    </row>
    <row r="726" spans="1:32" ht="30" x14ac:dyDescent="0.25">
      <c r="A726" s="2339"/>
      <c r="B726" s="2141"/>
      <c r="C726" s="2141"/>
      <c r="D726" s="2141"/>
      <c r="E726" s="2141"/>
      <c r="F726" s="2141"/>
      <c r="G726" s="2141"/>
      <c r="H726" s="2141"/>
      <c r="I726" s="2580"/>
      <c r="J726" s="1831"/>
      <c r="K726" s="2583"/>
      <c r="L726" s="183" t="s">
        <v>714</v>
      </c>
      <c r="M726" s="183" t="s">
        <v>244</v>
      </c>
      <c r="N726" s="183" t="s">
        <v>223</v>
      </c>
      <c r="O726" s="2187"/>
      <c r="P726" s="2948"/>
      <c r="Q726" s="2187"/>
      <c r="R726" s="2193"/>
      <c r="S726" s="2589"/>
      <c r="T726" s="432" t="s">
        <v>715</v>
      </c>
      <c r="U726" s="434"/>
      <c r="V726" s="189"/>
      <c r="W726" s="189"/>
      <c r="X726" s="189"/>
      <c r="Y726" s="188"/>
      <c r="Z726" s="190"/>
      <c r="AA726" s="188"/>
      <c r="AB726" s="188"/>
      <c r="AC726" s="188"/>
      <c r="AD726" s="190"/>
      <c r="AE726" s="190"/>
      <c r="AF726" s="190"/>
    </row>
    <row r="727" spans="1:32" ht="45" x14ac:dyDescent="0.25">
      <c r="A727" s="2339"/>
      <c r="B727" s="2141"/>
      <c r="C727" s="2141"/>
      <c r="D727" s="2141"/>
      <c r="E727" s="2141"/>
      <c r="F727" s="2141"/>
      <c r="G727" s="2141"/>
      <c r="H727" s="2141"/>
      <c r="I727" s="2580"/>
      <c r="J727" s="1831"/>
      <c r="K727" s="2583"/>
      <c r="L727" s="183" t="s">
        <v>716</v>
      </c>
      <c r="M727" s="183" t="s">
        <v>244</v>
      </c>
      <c r="N727" s="183" t="s">
        <v>233</v>
      </c>
      <c r="O727" s="2187"/>
      <c r="P727" s="2948"/>
      <c r="Q727" s="2187"/>
      <c r="R727" s="2193"/>
      <c r="S727" s="2589"/>
      <c r="T727" s="432" t="s">
        <v>715</v>
      </c>
      <c r="U727" s="434"/>
      <c r="V727" s="189"/>
      <c r="W727" s="189"/>
      <c r="X727" s="189"/>
      <c r="Y727" s="188"/>
      <c r="Z727" s="190"/>
      <c r="AA727" s="188"/>
      <c r="AB727" s="188"/>
      <c r="AC727" s="188"/>
      <c r="AD727" s="190"/>
      <c r="AE727" s="190"/>
      <c r="AF727" s="190"/>
    </row>
    <row r="728" spans="1:32" ht="45" x14ac:dyDescent="0.25">
      <c r="A728" s="2339"/>
      <c r="B728" s="2141"/>
      <c r="C728" s="2141"/>
      <c r="D728" s="2141"/>
      <c r="E728" s="2141"/>
      <c r="F728" s="2141"/>
      <c r="G728" s="2141"/>
      <c r="H728" s="2141"/>
      <c r="I728" s="2580"/>
      <c r="J728" s="1831"/>
      <c r="K728" s="2583"/>
      <c r="L728" s="183" t="s">
        <v>387</v>
      </c>
      <c r="M728" s="183" t="s">
        <v>244</v>
      </c>
      <c r="N728" s="183" t="s">
        <v>212</v>
      </c>
      <c r="O728" s="2187"/>
      <c r="P728" s="2948"/>
      <c r="Q728" s="2187"/>
      <c r="R728" s="2193"/>
      <c r="S728" s="2589"/>
      <c r="T728" s="432" t="s">
        <v>388</v>
      </c>
      <c r="U728" s="434"/>
      <c r="V728" s="189"/>
      <c r="W728" s="189"/>
      <c r="X728" s="189"/>
      <c r="Y728" s="188"/>
      <c r="Z728" s="190"/>
      <c r="AA728" s="188"/>
      <c r="AB728" s="188"/>
      <c r="AC728" s="188"/>
      <c r="AD728" s="190"/>
      <c r="AE728" s="190"/>
      <c r="AF728" s="190"/>
    </row>
    <row r="729" spans="1:32" ht="30" x14ac:dyDescent="0.25">
      <c r="A729" s="2339"/>
      <c r="B729" s="2141"/>
      <c r="C729" s="2141"/>
      <c r="D729" s="2141"/>
      <c r="E729" s="2141"/>
      <c r="F729" s="2141"/>
      <c r="G729" s="2141"/>
      <c r="H729" s="2141"/>
      <c r="I729" s="2580"/>
      <c r="J729" s="1831"/>
      <c r="K729" s="2583"/>
      <c r="L729" s="183" t="s">
        <v>717</v>
      </c>
      <c r="M729" s="183" t="s">
        <v>244</v>
      </c>
      <c r="N729" s="183" t="s">
        <v>241</v>
      </c>
      <c r="O729" s="2187"/>
      <c r="P729" s="2948"/>
      <c r="Q729" s="2187"/>
      <c r="R729" s="2193"/>
      <c r="S729" s="2589"/>
      <c r="T729" s="432" t="s">
        <v>388</v>
      </c>
      <c r="U729" s="434"/>
      <c r="V729" s="189"/>
      <c r="W729" s="189"/>
      <c r="X729" s="189"/>
      <c r="Y729" s="188"/>
      <c r="Z729" s="190"/>
      <c r="AA729" s="188"/>
      <c r="AB729" s="188"/>
      <c r="AC729" s="188"/>
      <c r="AD729" s="190"/>
      <c r="AE729" s="190"/>
      <c r="AF729" s="190"/>
    </row>
    <row r="730" spans="1:32" ht="30" x14ac:dyDescent="0.25">
      <c r="A730" s="2339"/>
      <c r="B730" s="2141"/>
      <c r="C730" s="2141"/>
      <c r="D730" s="2141"/>
      <c r="E730" s="2141"/>
      <c r="F730" s="2141"/>
      <c r="G730" s="2141"/>
      <c r="H730" s="2141"/>
      <c r="I730" s="2581"/>
      <c r="J730" s="1832"/>
      <c r="K730" s="2478"/>
      <c r="L730" s="183" t="s">
        <v>718</v>
      </c>
      <c r="M730" s="183" t="s">
        <v>244</v>
      </c>
      <c r="N730" s="183" t="s">
        <v>241</v>
      </c>
      <c r="O730" s="2153"/>
      <c r="P730" s="2949"/>
      <c r="Q730" s="2153"/>
      <c r="R730" s="2194"/>
      <c r="S730" s="2590"/>
      <c r="T730" s="432" t="s">
        <v>390</v>
      </c>
      <c r="U730" s="433"/>
      <c r="V730" s="185"/>
      <c r="W730" s="185"/>
      <c r="X730" s="185"/>
      <c r="Y730" s="186"/>
      <c r="Z730" s="184"/>
      <c r="AA730" s="184"/>
      <c r="AB730" s="184"/>
      <c r="AC730" s="186"/>
      <c r="AD730" s="184"/>
      <c r="AE730" s="184"/>
      <c r="AF730" s="184"/>
    </row>
    <row r="731" spans="1:32" x14ac:dyDescent="0.25">
      <c r="A731" s="2339"/>
      <c r="B731" s="2141"/>
      <c r="C731" s="2141"/>
      <c r="D731" s="2141"/>
      <c r="E731" s="2141"/>
      <c r="F731" s="2141"/>
      <c r="G731" s="2141"/>
      <c r="H731" s="2141"/>
      <c r="I731" s="2581"/>
      <c r="J731" s="1832"/>
      <c r="K731" s="2478"/>
      <c r="L731" s="183" t="s">
        <v>719</v>
      </c>
      <c r="M731" s="183" t="s">
        <v>244</v>
      </c>
      <c r="N731" s="183" t="s">
        <v>237</v>
      </c>
      <c r="O731" s="2153"/>
      <c r="P731" s="2949"/>
      <c r="Q731" s="2153"/>
      <c r="R731" s="2194"/>
      <c r="S731" s="2590"/>
      <c r="T731" s="432" t="s">
        <v>394</v>
      </c>
      <c r="U731" s="433"/>
      <c r="V731" s="185"/>
      <c r="W731" s="185"/>
      <c r="X731" s="185"/>
      <c r="Y731" s="186"/>
      <c r="Z731" s="184"/>
      <c r="AA731" s="186"/>
      <c r="AB731" s="186"/>
      <c r="AC731" s="186"/>
      <c r="AD731" s="186"/>
      <c r="AE731" s="184"/>
      <c r="AF731" s="184"/>
    </row>
    <row r="732" spans="1:32" x14ac:dyDescent="0.25">
      <c r="A732" s="2339"/>
      <c r="B732" s="2141"/>
      <c r="C732" s="2141"/>
      <c r="D732" s="2141"/>
      <c r="E732" s="2141"/>
      <c r="F732" s="2141"/>
      <c r="G732" s="2141"/>
      <c r="H732" s="2141"/>
      <c r="I732" s="2581"/>
      <c r="J732" s="1832"/>
      <c r="K732" s="2478"/>
      <c r="L732" s="183" t="s">
        <v>720</v>
      </c>
      <c r="M732" s="183" t="s">
        <v>244</v>
      </c>
      <c r="N732" s="183" t="s">
        <v>218</v>
      </c>
      <c r="O732" s="2153"/>
      <c r="P732" s="2949"/>
      <c r="Q732" s="2153"/>
      <c r="R732" s="2194"/>
      <c r="S732" s="2590"/>
      <c r="T732" s="432" t="s">
        <v>394</v>
      </c>
      <c r="U732" s="433"/>
      <c r="V732" s="185"/>
      <c r="W732" s="185"/>
      <c r="X732" s="185"/>
      <c r="Y732" s="184"/>
      <c r="Z732" s="184"/>
      <c r="AA732" s="184"/>
      <c r="AB732" s="184"/>
      <c r="AC732" s="184"/>
      <c r="AD732" s="184"/>
      <c r="AE732" s="184"/>
      <c r="AF732" s="184"/>
    </row>
    <row r="733" spans="1:32" x14ac:dyDescent="0.25">
      <c r="A733" s="2339"/>
      <c r="B733" s="2141"/>
      <c r="C733" s="2141"/>
      <c r="D733" s="2141"/>
      <c r="E733" s="2141"/>
      <c r="F733" s="2141"/>
      <c r="G733" s="2141"/>
      <c r="H733" s="2141"/>
      <c r="I733" s="2581"/>
      <c r="J733" s="1832"/>
      <c r="K733" s="2478"/>
      <c r="L733" s="183" t="s">
        <v>721</v>
      </c>
      <c r="M733" s="183" t="s">
        <v>244</v>
      </c>
      <c r="N733" s="183" t="s">
        <v>237</v>
      </c>
      <c r="O733" s="2153"/>
      <c r="P733" s="2949"/>
      <c r="Q733" s="2153"/>
      <c r="R733" s="2194"/>
      <c r="S733" s="2590"/>
      <c r="T733" s="432" t="s">
        <v>397</v>
      </c>
      <c r="U733" s="435"/>
      <c r="V733" s="187"/>
      <c r="W733" s="187"/>
      <c r="X733" s="187"/>
      <c r="Y733" s="186"/>
      <c r="Z733" s="184"/>
      <c r="AA733" s="186"/>
      <c r="AB733" s="186"/>
      <c r="AC733" s="186"/>
      <c r="AD733" s="184"/>
      <c r="AE733" s="184"/>
      <c r="AF733" s="184"/>
    </row>
    <row r="734" spans="1:32" ht="30.75" thickBot="1" x14ac:dyDescent="0.3">
      <c r="A734" s="2350"/>
      <c r="B734" s="2142"/>
      <c r="C734" s="2142"/>
      <c r="D734" s="2142"/>
      <c r="E734" s="2142"/>
      <c r="F734" s="2141"/>
      <c r="G734" s="2142"/>
      <c r="H734" s="2142"/>
      <c r="I734" s="2582"/>
      <c r="J734" s="1834"/>
      <c r="K734" s="2490"/>
      <c r="L734" s="183" t="s">
        <v>722</v>
      </c>
      <c r="M734" s="201" t="s">
        <v>244</v>
      </c>
      <c r="N734" s="183" t="s">
        <v>237</v>
      </c>
      <c r="O734" s="2154"/>
      <c r="P734" s="2950"/>
      <c r="Q734" s="2154"/>
      <c r="R734" s="2195"/>
      <c r="S734" s="2591"/>
      <c r="T734" s="432" t="s">
        <v>399</v>
      </c>
      <c r="U734" s="436"/>
      <c r="V734" s="194"/>
      <c r="W734" s="194"/>
      <c r="X734" s="194"/>
      <c r="Y734" s="193"/>
      <c r="Z734" s="192"/>
      <c r="AA734" s="192"/>
      <c r="AB734" s="192"/>
      <c r="AC734" s="193"/>
      <c r="AD734" s="192"/>
      <c r="AE734" s="192"/>
      <c r="AF734" s="192"/>
    </row>
    <row r="735" spans="1:32" ht="30" x14ac:dyDescent="0.25">
      <c r="A735" s="2136">
        <v>73</v>
      </c>
      <c r="B735" s="1840" t="s">
        <v>61</v>
      </c>
      <c r="C735" s="1840" t="s">
        <v>64</v>
      </c>
      <c r="D735" s="1840" t="s">
        <v>70</v>
      </c>
      <c r="E735" s="1840" t="s">
        <v>87</v>
      </c>
      <c r="F735" s="1840" t="s">
        <v>56</v>
      </c>
      <c r="G735" s="1840" t="s">
        <v>121</v>
      </c>
      <c r="H735" s="1840" t="s">
        <v>118</v>
      </c>
      <c r="I735" s="2577" t="s">
        <v>295</v>
      </c>
      <c r="J735" s="1895" t="s">
        <v>296</v>
      </c>
      <c r="K735" s="2487" t="s">
        <v>48</v>
      </c>
      <c r="L735" s="1188" t="s">
        <v>709</v>
      </c>
      <c r="M735" s="1188" t="s">
        <v>244</v>
      </c>
      <c r="N735" s="1188" t="s">
        <v>237</v>
      </c>
      <c r="O735" s="2158" t="s">
        <v>213</v>
      </c>
      <c r="P735" s="2945">
        <v>5882102892.0200005</v>
      </c>
      <c r="Q735" s="2158" t="s">
        <v>265</v>
      </c>
      <c r="R735" s="2166">
        <v>1</v>
      </c>
      <c r="S735" s="2592">
        <v>0.79</v>
      </c>
      <c r="T735" s="1289" t="s">
        <v>390</v>
      </c>
      <c r="U735" s="431"/>
      <c r="V735" s="181"/>
      <c r="W735" s="181"/>
      <c r="X735" s="181"/>
      <c r="Y735" s="181"/>
      <c r="Z735" s="195"/>
      <c r="AA735" s="180"/>
      <c r="AB735" s="180"/>
      <c r="AC735" s="180"/>
      <c r="AD735" s="182"/>
      <c r="AE735" s="182"/>
      <c r="AF735" s="182"/>
    </row>
    <row r="736" spans="1:32" ht="45" x14ac:dyDescent="0.25">
      <c r="A736" s="2137"/>
      <c r="B736" s="1841"/>
      <c r="C736" s="1841"/>
      <c r="D736" s="1841"/>
      <c r="E736" s="1841"/>
      <c r="F736" s="1841"/>
      <c r="G736" s="1841"/>
      <c r="H736" s="1841"/>
      <c r="I736" s="2584"/>
      <c r="J736" s="2586"/>
      <c r="K736" s="2587"/>
      <c r="L736" s="1189" t="s">
        <v>710</v>
      </c>
      <c r="M736" s="1189" t="s">
        <v>244</v>
      </c>
      <c r="N736" s="1189" t="s">
        <v>233</v>
      </c>
      <c r="O736" s="2159"/>
      <c r="P736" s="2951"/>
      <c r="Q736" s="2159"/>
      <c r="R736" s="2167"/>
      <c r="S736" s="2593"/>
      <c r="T736" s="1290" t="s">
        <v>711</v>
      </c>
      <c r="U736" s="434"/>
      <c r="V736" s="189"/>
      <c r="W736" s="189"/>
      <c r="X736" s="189"/>
      <c r="Y736" s="189"/>
      <c r="Z736" s="191"/>
      <c r="AA736" s="188"/>
      <c r="AB736" s="188"/>
      <c r="AC736" s="188"/>
      <c r="AD736" s="190"/>
      <c r="AE736" s="190"/>
      <c r="AF736" s="190"/>
    </row>
    <row r="737" spans="1:32" ht="45" x14ac:dyDescent="0.25">
      <c r="A737" s="2137"/>
      <c r="B737" s="1841"/>
      <c r="C737" s="1841"/>
      <c r="D737" s="1841"/>
      <c r="E737" s="1841"/>
      <c r="F737" s="1841"/>
      <c r="G737" s="1841"/>
      <c r="H737" s="1841"/>
      <c r="I737" s="2584"/>
      <c r="J737" s="2586"/>
      <c r="K737" s="2587"/>
      <c r="L737" s="1189" t="s">
        <v>712</v>
      </c>
      <c r="M737" s="1189" t="s">
        <v>244</v>
      </c>
      <c r="N737" s="1189" t="s">
        <v>233</v>
      </c>
      <c r="O737" s="2159"/>
      <c r="P737" s="2951"/>
      <c r="Q737" s="2159"/>
      <c r="R737" s="2167"/>
      <c r="S737" s="2593"/>
      <c r="T737" s="1290" t="s">
        <v>394</v>
      </c>
      <c r="U737" s="434"/>
      <c r="V737" s="189"/>
      <c r="W737" s="189"/>
      <c r="X737" s="189"/>
      <c r="Y737" s="189"/>
      <c r="Z737" s="191"/>
      <c r="AA737" s="188"/>
      <c r="AB737" s="188"/>
      <c r="AC737" s="188"/>
      <c r="AD737" s="190"/>
      <c r="AE737" s="190"/>
      <c r="AF737" s="190"/>
    </row>
    <row r="738" spans="1:32" ht="45" x14ac:dyDescent="0.25">
      <c r="A738" s="2137"/>
      <c r="B738" s="1841"/>
      <c r="C738" s="1841"/>
      <c r="D738" s="1841"/>
      <c r="E738" s="1841"/>
      <c r="F738" s="1841"/>
      <c r="G738" s="1841"/>
      <c r="H738" s="1841"/>
      <c r="I738" s="2584"/>
      <c r="J738" s="2586"/>
      <c r="K738" s="2587"/>
      <c r="L738" s="1189" t="s">
        <v>713</v>
      </c>
      <c r="M738" s="1189" t="s">
        <v>244</v>
      </c>
      <c r="N738" s="1189" t="s">
        <v>233</v>
      </c>
      <c r="O738" s="2159"/>
      <c r="P738" s="2951"/>
      <c r="Q738" s="2159"/>
      <c r="R738" s="2167"/>
      <c r="S738" s="2593"/>
      <c r="T738" s="1290" t="s">
        <v>390</v>
      </c>
      <c r="U738" s="434"/>
      <c r="V738" s="189"/>
      <c r="W738" s="189"/>
      <c r="X738" s="189"/>
      <c r="Y738" s="189"/>
      <c r="Z738" s="191"/>
      <c r="AA738" s="188"/>
      <c r="AB738" s="188"/>
      <c r="AC738" s="188"/>
      <c r="AD738" s="190"/>
      <c r="AE738" s="190"/>
      <c r="AF738" s="190"/>
    </row>
    <row r="739" spans="1:32" ht="30" x14ac:dyDescent="0.25">
      <c r="A739" s="2137"/>
      <c r="B739" s="1841"/>
      <c r="C739" s="1841"/>
      <c r="D739" s="1841"/>
      <c r="E739" s="1841"/>
      <c r="F739" s="1841"/>
      <c r="G739" s="1841"/>
      <c r="H739" s="1841"/>
      <c r="I739" s="2584"/>
      <c r="J739" s="2586"/>
      <c r="K739" s="2587"/>
      <c r="L739" s="1189" t="s">
        <v>714</v>
      </c>
      <c r="M739" s="1189" t="s">
        <v>244</v>
      </c>
      <c r="N739" s="1189" t="s">
        <v>223</v>
      </c>
      <c r="O739" s="2159"/>
      <c r="P739" s="2951"/>
      <c r="Q739" s="2159"/>
      <c r="R739" s="2167"/>
      <c r="S739" s="2593"/>
      <c r="T739" s="1290" t="s">
        <v>715</v>
      </c>
      <c r="U739" s="434"/>
      <c r="V739" s="189"/>
      <c r="W739" s="189"/>
      <c r="X739" s="189"/>
      <c r="Y739" s="189"/>
      <c r="Z739" s="191"/>
      <c r="AA739" s="188"/>
      <c r="AB739" s="188"/>
      <c r="AC739" s="188"/>
      <c r="AD739" s="190"/>
      <c r="AE739" s="190"/>
      <c r="AF739" s="190"/>
    </row>
    <row r="740" spans="1:32" ht="45" x14ac:dyDescent="0.25">
      <c r="A740" s="2137"/>
      <c r="B740" s="1841"/>
      <c r="C740" s="1841"/>
      <c r="D740" s="1841"/>
      <c r="E740" s="1841"/>
      <c r="F740" s="1841"/>
      <c r="G740" s="1841"/>
      <c r="H740" s="1841"/>
      <c r="I740" s="2584"/>
      <c r="J740" s="2586"/>
      <c r="K740" s="2587"/>
      <c r="L740" s="1189" t="s">
        <v>716</v>
      </c>
      <c r="M740" s="1189" t="s">
        <v>244</v>
      </c>
      <c r="N740" s="1189" t="s">
        <v>233</v>
      </c>
      <c r="O740" s="2159"/>
      <c r="P740" s="2951"/>
      <c r="Q740" s="2159"/>
      <c r="R740" s="2167"/>
      <c r="S740" s="2593"/>
      <c r="T740" s="1290" t="s">
        <v>715</v>
      </c>
      <c r="U740" s="434"/>
      <c r="V740" s="189"/>
      <c r="W740" s="189"/>
      <c r="X740" s="189"/>
      <c r="Y740" s="189"/>
      <c r="Z740" s="191"/>
      <c r="AA740" s="188"/>
      <c r="AB740" s="188"/>
      <c r="AC740" s="188"/>
      <c r="AD740" s="190"/>
      <c r="AE740" s="190"/>
      <c r="AF740" s="190"/>
    </row>
    <row r="741" spans="1:32" ht="45" x14ac:dyDescent="0.25">
      <c r="A741" s="2137"/>
      <c r="B741" s="1841"/>
      <c r="C741" s="1841"/>
      <c r="D741" s="1841"/>
      <c r="E741" s="1841"/>
      <c r="F741" s="1841"/>
      <c r="G741" s="1841"/>
      <c r="H741" s="1841"/>
      <c r="I741" s="2584"/>
      <c r="J741" s="2586"/>
      <c r="K741" s="2587"/>
      <c r="L741" s="1189" t="s">
        <v>387</v>
      </c>
      <c r="M741" s="1189" t="s">
        <v>244</v>
      </c>
      <c r="N741" s="1189" t="s">
        <v>212</v>
      </c>
      <c r="O741" s="2159"/>
      <c r="P741" s="2951"/>
      <c r="Q741" s="2159"/>
      <c r="R741" s="2167"/>
      <c r="S741" s="2593"/>
      <c r="T741" s="1290" t="s">
        <v>388</v>
      </c>
      <c r="U741" s="434"/>
      <c r="V741" s="189"/>
      <c r="W741" s="189"/>
      <c r="X741" s="189"/>
      <c r="Y741" s="189"/>
      <c r="Z741" s="191"/>
      <c r="AA741" s="188"/>
      <c r="AB741" s="188"/>
      <c r="AC741" s="188"/>
      <c r="AD741" s="190"/>
      <c r="AE741" s="190"/>
      <c r="AF741" s="190"/>
    </row>
    <row r="742" spans="1:32" ht="30" x14ac:dyDescent="0.25">
      <c r="A742" s="2137"/>
      <c r="B742" s="1841"/>
      <c r="C742" s="1841"/>
      <c r="D742" s="1841"/>
      <c r="E742" s="1841"/>
      <c r="F742" s="1841"/>
      <c r="G742" s="1841"/>
      <c r="H742" s="1841"/>
      <c r="I742" s="2584"/>
      <c r="J742" s="2586"/>
      <c r="K742" s="2587"/>
      <c r="L742" s="1189" t="s">
        <v>717</v>
      </c>
      <c r="M742" s="1189" t="s">
        <v>244</v>
      </c>
      <c r="N742" s="1189" t="s">
        <v>241</v>
      </c>
      <c r="O742" s="2159"/>
      <c r="P742" s="2951"/>
      <c r="Q742" s="2159"/>
      <c r="R742" s="2167"/>
      <c r="S742" s="2593"/>
      <c r="T742" s="1290" t="s">
        <v>388</v>
      </c>
      <c r="U742" s="434"/>
      <c r="V742" s="189"/>
      <c r="W742" s="189"/>
      <c r="X742" s="189"/>
      <c r="Y742" s="189"/>
      <c r="Z742" s="191"/>
      <c r="AA742" s="188"/>
      <c r="AB742" s="188"/>
      <c r="AC742" s="188"/>
      <c r="AD742" s="190"/>
      <c r="AE742" s="190"/>
      <c r="AF742" s="190"/>
    </row>
    <row r="743" spans="1:32" ht="30" x14ac:dyDescent="0.25">
      <c r="A743" s="2137"/>
      <c r="B743" s="1841"/>
      <c r="C743" s="1841"/>
      <c r="D743" s="1841"/>
      <c r="E743" s="1841"/>
      <c r="F743" s="1841"/>
      <c r="G743" s="1841"/>
      <c r="H743" s="1841"/>
      <c r="I743" s="2578"/>
      <c r="J743" s="1896"/>
      <c r="K743" s="2488"/>
      <c r="L743" s="1189" t="s">
        <v>718</v>
      </c>
      <c r="M743" s="1189" t="s">
        <v>244</v>
      </c>
      <c r="N743" s="1189" t="s">
        <v>241</v>
      </c>
      <c r="O743" s="2160"/>
      <c r="P743" s="2946"/>
      <c r="Q743" s="2160"/>
      <c r="R743" s="2168"/>
      <c r="S743" s="2594"/>
      <c r="T743" s="1290" t="s">
        <v>390</v>
      </c>
      <c r="U743" s="433"/>
      <c r="V743" s="185"/>
      <c r="W743" s="185"/>
      <c r="X743" s="185"/>
      <c r="Y743" s="187"/>
      <c r="Z743" s="185"/>
      <c r="AA743" s="184"/>
      <c r="AB743" s="184"/>
      <c r="AC743" s="186"/>
      <c r="AD743" s="184"/>
      <c r="AE743" s="184"/>
      <c r="AF743" s="184"/>
    </row>
    <row r="744" spans="1:32" x14ac:dyDescent="0.25">
      <c r="A744" s="2137"/>
      <c r="B744" s="1841"/>
      <c r="C744" s="1841"/>
      <c r="D744" s="1841"/>
      <c r="E744" s="1841"/>
      <c r="F744" s="1841"/>
      <c r="G744" s="1841"/>
      <c r="H744" s="1841"/>
      <c r="I744" s="2578"/>
      <c r="J744" s="1896"/>
      <c r="K744" s="2488"/>
      <c r="L744" s="1189" t="s">
        <v>719</v>
      </c>
      <c r="M744" s="1189" t="s">
        <v>244</v>
      </c>
      <c r="N744" s="1189" t="s">
        <v>237</v>
      </c>
      <c r="O744" s="2160"/>
      <c r="P744" s="2946"/>
      <c r="Q744" s="2160"/>
      <c r="R744" s="2168"/>
      <c r="S744" s="2594"/>
      <c r="T744" s="1290" t="s">
        <v>394</v>
      </c>
      <c r="U744" s="433"/>
      <c r="V744" s="185"/>
      <c r="W744" s="185"/>
      <c r="X744" s="185"/>
      <c r="Y744" s="187"/>
      <c r="Z744" s="185"/>
      <c r="AA744" s="186"/>
      <c r="AB744" s="186"/>
      <c r="AC744" s="186"/>
      <c r="AD744" s="186"/>
      <c r="AE744" s="184"/>
      <c r="AF744" s="184"/>
    </row>
    <row r="745" spans="1:32" x14ac:dyDescent="0.25">
      <c r="A745" s="2137"/>
      <c r="B745" s="1841"/>
      <c r="C745" s="1841"/>
      <c r="D745" s="1841"/>
      <c r="E745" s="1841"/>
      <c r="F745" s="1841"/>
      <c r="G745" s="1841"/>
      <c r="H745" s="1841"/>
      <c r="I745" s="2578"/>
      <c r="J745" s="1896"/>
      <c r="K745" s="2488"/>
      <c r="L745" s="1189" t="s">
        <v>720</v>
      </c>
      <c r="M745" s="1189" t="s">
        <v>244</v>
      </c>
      <c r="N745" s="1189" t="s">
        <v>218</v>
      </c>
      <c r="O745" s="2160"/>
      <c r="P745" s="2946"/>
      <c r="Q745" s="2160"/>
      <c r="R745" s="2168"/>
      <c r="S745" s="2594"/>
      <c r="T745" s="1290" t="s">
        <v>394</v>
      </c>
      <c r="U745" s="433"/>
      <c r="V745" s="185"/>
      <c r="W745" s="185"/>
      <c r="X745" s="185"/>
      <c r="Y745" s="185"/>
      <c r="Z745" s="185"/>
      <c r="AA745" s="184"/>
      <c r="AB745" s="184"/>
      <c r="AC745" s="184"/>
      <c r="AD745" s="184"/>
      <c r="AE745" s="184"/>
      <c r="AF745" s="184"/>
    </row>
    <row r="746" spans="1:32" x14ac:dyDescent="0.25">
      <c r="A746" s="2137"/>
      <c r="B746" s="1841"/>
      <c r="C746" s="1841"/>
      <c r="D746" s="1841"/>
      <c r="E746" s="1841"/>
      <c r="F746" s="1841"/>
      <c r="G746" s="1841"/>
      <c r="H746" s="1841"/>
      <c r="I746" s="2578"/>
      <c r="J746" s="1896"/>
      <c r="K746" s="2488"/>
      <c r="L746" s="1189" t="s">
        <v>721</v>
      </c>
      <c r="M746" s="1189" t="s">
        <v>244</v>
      </c>
      <c r="N746" s="1189" t="s">
        <v>237</v>
      </c>
      <c r="O746" s="2160"/>
      <c r="P746" s="2946"/>
      <c r="Q746" s="2160"/>
      <c r="R746" s="2168"/>
      <c r="S746" s="2594"/>
      <c r="T746" s="1290" t="s">
        <v>397</v>
      </c>
      <c r="U746" s="435"/>
      <c r="V746" s="187"/>
      <c r="W746" s="187"/>
      <c r="X746" s="187"/>
      <c r="Y746" s="187"/>
      <c r="Z746" s="185"/>
      <c r="AA746" s="186"/>
      <c r="AB746" s="186"/>
      <c r="AC746" s="186"/>
      <c r="AD746" s="184"/>
      <c r="AE746" s="184"/>
      <c r="AF746" s="184"/>
    </row>
    <row r="747" spans="1:32" ht="30.75" thickBot="1" x14ac:dyDescent="0.3">
      <c r="A747" s="2138"/>
      <c r="B747" s="2139"/>
      <c r="C747" s="2139"/>
      <c r="D747" s="2139"/>
      <c r="E747" s="2139"/>
      <c r="F747" s="1841"/>
      <c r="G747" s="2139"/>
      <c r="H747" s="2139"/>
      <c r="I747" s="2585"/>
      <c r="J747" s="1897"/>
      <c r="K747" s="2489"/>
      <c r="L747" s="1189" t="s">
        <v>722</v>
      </c>
      <c r="M747" s="1190" t="s">
        <v>244</v>
      </c>
      <c r="N747" s="1189" t="s">
        <v>237</v>
      </c>
      <c r="O747" s="2161"/>
      <c r="P747" s="2952"/>
      <c r="Q747" s="2161"/>
      <c r="R747" s="2169"/>
      <c r="S747" s="2595"/>
      <c r="T747" s="1290" t="s">
        <v>399</v>
      </c>
      <c r="U747" s="436"/>
      <c r="V747" s="194"/>
      <c r="W747" s="194"/>
      <c r="X747" s="194"/>
      <c r="Y747" s="196"/>
      <c r="Z747" s="194"/>
      <c r="AA747" s="192"/>
      <c r="AB747" s="192"/>
      <c r="AC747" s="193"/>
      <c r="AD747" s="192"/>
      <c r="AE747" s="192"/>
      <c r="AF747" s="192"/>
    </row>
    <row r="748" spans="1:32" ht="30" x14ac:dyDescent="0.25">
      <c r="A748" s="2338">
        <v>74</v>
      </c>
      <c r="B748" s="2140" t="s">
        <v>61</v>
      </c>
      <c r="C748" s="2140" t="s">
        <v>64</v>
      </c>
      <c r="D748" s="2140" t="s">
        <v>70</v>
      </c>
      <c r="E748" s="2140" t="s">
        <v>87</v>
      </c>
      <c r="F748" s="2140" t="s">
        <v>56</v>
      </c>
      <c r="G748" s="2140" t="s">
        <v>121</v>
      </c>
      <c r="H748" s="2140" t="s">
        <v>118</v>
      </c>
      <c r="I748" s="2579" t="s">
        <v>297</v>
      </c>
      <c r="J748" s="1830" t="s">
        <v>785</v>
      </c>
      <c r="K748" s="2477" t="s">
        <v>48</v>
      </c>
      <c r="L748" s="179" t="s">
        <v>709</v>
      </c>
      <c r="M748" s="179" t="s">
        <v>244</v>
      </c>
      <c r="N748" s="179" t="s">
        <v>237</v>
      </c>
      <c r="O748" s="2152" t="s">
        <v>213</v>
      </c>
      <c r="P748" s="2947">
        <v>10845751995.540001</v>
      </c>
      <c r="Q748" s="2152" t="s">
        <v>265</v>
      </c>
      <c r="R748" s="2192">
        <v>1</v>
      </c>
      <c r="S748" s="2588">
        <v>0.76</v>
      </c>
      <c r="T748" s="430" t="s">
        <v>390</v>
      </c>
      <c r="U748" s="431"/>
      <c r="V748" s="181"/>
      <c r="W748" s="181"/>
      <c r="X748" s="181"/>
      <c r="Y748" s="181"/>
      <c r="Z748" s="182"/>
      <c r="AA748" s="180"/>
      <c r="AB748" s="180"/>
      <c r="AC748" s="180"/>
      <c r="AD748" s="182"/>
      <c r="AE748" s="182"/>
      <c r="AF748" s="182"/>
    </row>
    <row r="749" spans="1:32" ht="45" x14ac:dyDescent="0.25">
      <c r="A749" s="2339"/>
      <c r="B749" s="2141"/>
      <c r="C749" s="2141"/>
      <c r="D749" s="2141"/>
      <c r="E749" s="2141"/>
      <c r="F749" s="2141"/>
      <c r="G749" s="2141"/>
      <c r="H749" s="2141"/>
      <c r="I749" s="2580"/>
      <c r="J749" s="1831"/>
      <c r="K749" s="2583"/>
      <c r="L749" s="183" t="s">
        <v>710</v>
      </c>
      <c r="M749" s="183" t="s">
        <v>244</v>
      </c>
      <c r="N749" s="183" t="s">
        <v>233</v>
      </c>
      <c r="O749" s="2187"/>
      <c r="P749" s="2948"/>
      <c r="Q749" s="2187"/>
      <c r="R749" s="2193"/>
      <c r="S749" s="2589"/>
      <c r="T749" s="432" t="s">
        <v>711</v>
      </c>
      <c r="U749" s="434"/>
      <c r="V749" s="189"/>
      <c r="W749" s="189"/>
      <c r="X749" s="189"/>
      <c r="Y749" s="189"/>
      <c r="Z749" s="190"/>
      <c r="AA749" s="188"/>
      <c r="AB749" s="188"/>
      <c r="AC749" s="188"/>
      <c r="AD749" s="190"/>
      <c r="AE749" s="190"/>
      <c r="AF749" s="190"/>
    </row>
    <row r="750" spans="1:32" ht="45" x14ac:dyDescent="0.25">
      <c r="A750" s="2339"/>
      <c r="B750" s="2141"/>
      <c r="C750" s="2141"/>
      <c r="D750" s="2141"/>
      <c r="E750" s="2141"/>
      <c r="F750" s="2141"/>
      <c r="G750" s="2141"/>
      <c r="H750" s="2141"/>
      <c r="I750" s="2580"/>
      <c r="J750" s="1831"/>
      <c r="K750" s="2583"/>
      <c r="L750" s="183" t="s">
        <v>712</v>
      </c>
      <c r="M750" s="183" t="s">
        <v>244</v>
      </c>
      <c r="N750" s="183" t="s">
        <v>233</v>
      </c>
      <c r="O750" s="2187"/>
      <c r="P750" s="2948"/>
      <c r="Q750" s="2187"/>
      <c r="R750" s="2193"/>
      <c r="S750" s="2589"/>
      <c r="T750" s="432" t="s">
        <v>394</v>
      </c>
      <c r="U750" s="434"/>
      <c r="V750" s="189"/>
      <c r="W750" s="189"/>
      <c r="X750" s="189"/>
      <c r="Y750" s="189"/>
      <c r="Z750" s="190"/>
      <c r="AA750" s="188"/>
      <c r="AB750" s="188"/>
      <c r="AC750" s="188"/>
      <c r="AD750" s="190"/>
      <c r="AE750" s="190"/>
      <c r="AF750" s="190"/>
    </row>
    <row r="751" spans="1:32" ht="45" x14ac:dyDescent="0.25">
      <c r="A751" s="2339"/>
      <c r="B751" s="2141"/>
      <c r="C751" s="2141"/>
      <c r="D751" s="2141"/>
      <c r="E751" s="2141"/>
      <c r="F751" s="2141"/>
      <c r="G751" s="2141"/>
      <c r="H751" s="2141"/>
      <c r="I751" s="2580"/>
      <c r="J751" s="1831"/>
      <c r="K751" s="2583"/>
      <c r="L751" s="183" t="s">
        <v>713</v>
      </c>
      <c r="M751" s="183" t="s">
        <v>244</v>
      </c>
      <c r="N751" s="183" t="s">
        <v>233</v>
      </c>
      <c r="O751" s="2187"/>
      <c r="P751" s="2948"/>
      <c r="Q751" s="2187"/>
      <c r="R751" s="2193"/>
      <c r="S751" s="2589"/>
      <c r="T751" s="432" t="s">
        <v>390</v>
      </c>
      <c r="U751" s="434"/>
      <c r="V751" s="189"/>
      <c r="W751" s="189"/>
      <c r="X751" s="189"/>
      <c r="Y751" s="189"/>
      <c r="Z751" s="190"/>
      <c r="AA751" s="188"/>
      <c r="AB751" s="188"/>
      <c r="AC751" s="188"/>
      <c r="AD751" s="190"/>
      <c r="AE751" s="190"/>
      <c r="AF751" s="190"/>
    </row>
    <row r="752" spans="1:32" ht="30" x14ac:dyDescent="0.25">
      <c r="A752" s="2339"/>
      <c r="B752" s="2141"/>
      <c r="C752" s="2141"/>
      <c r="D752" s="2141"/>
      <c r="E752" s="2141"/>
      <c r="F752" s="2141"/>
      <c r="G752" s="2141"/>
      <c r="H752" s="2141"/>
      <c r="I752" s="2580"/>
      <c r="J752" s="1831"/>
      <c r="K752" s="2583"/>
      <c r="L752" s="183" t="s">
        <v>714</v>
      </c>
      <c r="M752" s="183" t="s">
        <v>244</v>
      </c>
      <c r="N752" s="183" t="s">
        <v>223</v>
      </c>
      <c r="O752" s="2187"/>
      <c r="P752" s="2948"/>
      <c r="Q752" s="2187"/>
      <c r="R752" s="2193"/>
      <c r="S752" s="2589"/>
      <c r="T752" s="432" t="s">
        <v>715</v>
      </c>
      <c r="U752" s="434"/>
      <c r="V752" s="189"/>
      <c r="W752" s="189"/>
      <c r="X752" s="189"/>
      <c r="Y752" s="189"/>
      <c r="Z752" s="190"/>
      <c r="AA752" s="188"/>
      <c r="AB752" s="188"/>
      <c r="AC752" s="188"/>
      <c r="AD752" s="190"/>
      <c r="AE752" s="190"/>
      <c r="AF752" s="190"/>
    </row>
    <row r="753" spans="1:32" ht="45" x14ac:dyDescent="0.25">
      <c r="A753" s="2339"/>
      <c r="B753" s="2141"/>
      <c r="C753" s="2141"/>
      <c r="D753" s="2141"/>
      <c r="E753" s="2141"/>
      <c r="F753" s="2141"/>
      <c r="G753" s="2141"/>
      <c r="H753" s="2141"/>
      <c r="I753" s="2580"/>
      <c r="J753" s="1831"/>
      <c r="K753" s="2583"/>
      <c r="L753" s="183" t="s">
        <v>716</v>
      </c>
      <c r="M753" s="183" t="s">
        <v>244</v>
      </c>
      <c r="N753" s="183" t="s">
        <v>233</v>
      </c>
      <c r="O753" s="2187"/>
      <c r="P753" s="2948"/>
      <c r="Q753" s="2187"/>
      <c r="R753" s="2193"/>
      <c r="S753" s="2589"/>
      <c r="T753" s="432" t="s">
        <v>715</v>
      </c>
      <c r="U753" s="434"/>
      <c r="V753" s="189"/>
      <c r="W753" s="189"/>
      <c r="X753" s="189"/>
      <c r="Y753" s="189"/>
      <c r="Z753" s="190"/>
      <c r="AA753" s="188"/>
      <c r="AB753" s="188"/>
      <c r="AC753" s="188"/>
      <c r="AD753" s="190"/>
      <c r="AE753" s="190"/>
      <c r="AF753" s="190"/>
    </row>
    <row r="754" spans="1:32" ht="45" x14ac:dyDescent="0.25">
      <c r="A754" s="2339"/>
      <c r="B754" s="2141"/>
      <c r="C754" s="2141"/>
      <c r="D754" s="2141"/>
      <c r="E754" s="2141"/>
      <c r="F754" s="2141"/>
      <c r="G754" s="2141"/>
      <c r="H754" s="2141"/>
      <c r="I754" s="2580"/>
      <c r="J754" s="1831"/>
      <c r="K754" s="2583"/>
      <c r="L754" s="183" t="s">
        <v>387</v>
      </c>
      <c r="M754" s="183" t="s">
        <v>244</v>
      </c>
      <c r="N754" s="183" t="s">
        <v>212</v>
      </c>
      <c r="O754" s="2187"/>
      <c r="P754" s="2948"/>
      <c r="Q754" s="2187"/>
      <c r="R754" s="2193"/>
      <c r="S754" s="2589"/>
      <c r="T754" s="432" t="s">
        <v>388</v>
      </c>
      <c r="U754" s="434"/>
      <c r="V754" s="189"/>
      <c r="W754" s="189"/>
      <c r="X754" s="189"/>
      <c r="Y754" s="189"/>
      <c r="Z754" s="190"/>
      <c r="AA754" s="188"/>
      <c r="AB754" s="188"/>
      <c r="AC754" s="188"/>
      <c r="AD754" s="190"/>
      <c r="AE754" s="190"/>
      <c r="AF754" s="190"/>
    </row>
    <row r="755" spans="1:32" ht="30" x14ac:dyDescent="0.25">
      <c r="A755" s="2339"/>
      <c r="B755" s="2141"/>
      <c r="C755" s="2141"/>
      <c r="D755" s="2141"/>
      <c r="E755" s="2141"/>
      <c r="F755" s="2141"/>
      <c r="G755" s="2141"/>
      <c r="H755" s="2141"/>
      <c r="I755" s="2580"/>
      <c r="J755" s="1831"/>
      <c r="K755" s="2583"/>
      <c r="L755" s="183" t="s">
        <v>717</v>
      </c>
      <c r="M755" s="183" t="s">
        <v>244</v>
      </c>
      <c r="N755" s="183" t="s">
        <v>241</v>
      </c>
      <c r="O755" s="2187"/>
      <c r="P755" s="2948"/>
      <c r="Q755" s="2187"/>
      <c r="R755" s="2193"/>
      <c r="S755" s="2589"/>
      <c r="T755" s="432" t="s">
        <v>388</v>
      </c>
      <c r="U755" s="434"/>
      <c r="V755" s="189"/>
      <c r="W755" s="189"/>
      <c r="X755" s="189"/>
      <c r="Y755" s="189"/>
      <c r="Z755" s="190"/>
      <c r="AA755" s="188"/>
      <c r="AB755" s="188"/>
      <c r="AC755" s="188"/>
      <c r="AD755" s="190"/>
      <c r="AE755" s="190"/>
      <c r="AF755" s="190"/>
    </row>
    <row r="756" spans="1:32" ht="30" x14ac:dyDescent="0.25">
      <c r="A756" s="2339"/>
      <c r="B756" s="2141"/>
      <c r="C756" s="2141"/>
      <c r="D756" s="2141"/>
      <c r="E756" s="2141"/>
      <c r="F756" s="2141"/>
      <c r="G756" s="2141"/>
      <c r="H756" s="2141"/>
      <c r="I756" s="2581"/>
      <c r="J756" s="1832"/>
      <c r="K756" s="2478"/>
      <c r="L756" s="183" t="s">
        <v>718</v>
      </c>
      <c r="M756" s="183" t="s">
        <v>244</v>
      </c>
      <c r="N756" s="183" t="s">
        <v>241</v>
      </c>
      <c r="O756" s="2153"/>
      <c r="P756" s="2949"/>
      <c r="Q756" s="2153"/>
      <c r="R756" s="2194"/>
      <c r="S756" s="2590"/>
      <c r="T756" s="432" t="s">
        <v>390</v>
      </c>
      <c r="U756" s="433"/>
      <c r="V756" s="185"/>
      <c r="W756" s="185"/>
      <c r="X756" s="185"/>
      <c r="Y756" s="187"/>
      <c r="Z756" s="184"/>
      <c r="AA756" s="184"/>
      <c r="AB756" s="184"/>
      <c r="AC756" s="186"/>
      <c r="AD756" s="184"/>
      <c r="AE756" s="184"/>
      <c r="AF756" s="184"/>
    </row>
    <row r="757" spans="1:32" x14ac:dyDescent="0.25">
      <c r="A757" s="2339"/>
      <c r="B757" s="2141"/>
      <c r="C757" s="2141"/>
      <c r="D757" s="2141"/>
      <c r="E757" s="2141"/>
      <c r="F757" s="2141"/>
      <c r="G757" s="2141"/>
      <c r="H757" s="2141"/>
      <c r="I757" s="2581"/>
      <c r="J757" s="1832"/>
      <c r="K757" s="2478"/>
      <c r="L757" s="183" t="s">
        <v>719</v>
      </c>
      <c r="M757" s="183" t="s">
        <v>244</v>
      </c>
      <c r="N757" s="183" t="s">
        <v>237</v>
      </c>
      <c r="O757" s="2153"/>
      <c r="P757" s="2949"/>
      <c r="Q757" s="2153"/>
      <c r="R757" s="2194"/>
      <c r="S757" s="2590"/>
      <c r="T757" s="432" t="s">
        <v>394</v>
      </c>
      <c r="U757" s="433"/>
      <c r="V757" s="185"/>
      <c r="W757" s="185"/>
      <c r="X757" s="185"/>
      <c r="Y757" s="187"/>
      <c r="Z757" s="184"/>
      <c r="AA757" s="186"/>
      <c r="AB757" s="186"/>
      <c r="AC757" s="186"/>
      <c r="AD757" s="186"/>
      <c r="AE757" s="184"/>
      <c r="AF757" s="184"/>
    </row>
    <row r="758" spans="1:32" x14ac:dyDescent="0.25">
      <c r="A758" s="2339"/>
      <c r="B758" s="2141"/>
      <c r="C758" s="2141"/>
      <c r="D758" s="2141"/>
      <c r="E758" s="2141"/>
      <c r="F758" s="2141"/>
      <c r="G758" s="2141"/>
      <c r="H758" s="2141"/>
      <c r="I758" s="2581"/>
      <c r="J758" s="1832"/>
      <c r="K758" s="2478"/>
      <c r="L758" s="183" t="s">
        <v>720</v>
      </c>
      <c r="M758" s="183" t="s">
        <v>244</v>
      </c>
      <c r="N758" s="183" t="s">
        <v>218</v>
      </c>
      <c r="O758" s="2153"/>
      <c r="P758" s="2949"/>
      <c r="Q758" s="2153"/>
      <c r="R758" s="2194"/>
      <c r="S758" s="2590"/>
      <c r="T758" s="432" t="s">
        <v>394</v>
      </c>
      <c r="U758" s="433"/>
      <c r="V758" s="185"/>
      <c r="W758" s="185"/>
      <c r="X758" s="185"/>
      <c r="Y758" s="185"/>
      <c r="Z758" s="184"/>
      <c r="AA758" s="184"/>
      <c r="AB758" s="184"/>
      <c r="AC758" s="184"/>
      <c r="AD758" s="184"/>
      <c r="AE758" s="184"/>
      <c r="AF758" s="184"/>
    </row>
    <row r="759" spans="1:32" x14ac:dyDescent="0.25">
      <c r="A759" s="2339"/>
      <c r="B759" s="2141"/>
      <c r="C759" s="2141"/>
      <c r="D759" s="2141"/>
      <c r="E759" s="2141"/>
      <c r="F759" s="2141"/>
      <c r="G759" s="2141"/>
      <c r="H759" s="2141"/>
      <c r="I759" s="2581"/>
      <c r="J759" s="1832"/>
      <c r="K759" s="2478"/>
      <c r="L759" s="183" t="s">
        <v>721</v>
      </c>
      <c r="M759" s="183" t="s">
        <v>244</v>
      </c>
      <c r="N759" s="183" t="s">
        <v>237</v>
      </c>
      <c r="O759" s="2153"/>
      <c r="P759" s="2949"/>
      <c r="Q759" s="2153"/>
      <c r="R759" s="2194"/>
      <c r="S759" s="2590"/>
      <c r="T759" s="432" t="s">
        <v>397</v>
      </c>
      <c r="U759" s="435"/>
      <c r="V759" s="187"/>
      <c r="W759" s="187"/>
      <c r="X759" s="187"/>
      <c r="Y759" s="187"/>
      <c r="Z759" s="184"/>
      <c r="AA759" s="186"/>
      <c r="AB759" s="186"/>
      <c r="AC759" s="186"/>
      <c r="AD759" s="184"/>
      <c r="AE759" s="184"/>
      <c r="AF759" s="184"/>
    </row>
    <row r="760" spans="1:32" ht="30.75" thickBot="1" x14ac:dyDescent="0.3">
      <c r="A760" s="2350"/>
      <c r="B760" s="2142"/>
      <c r="C760" s="2142"/>
      <c r="D760" s="2142"/>
      <c r="E760" s="2142"/>
      <c r="F760" s="2141"/>
      <c r="G760" s="2142"/>
      <c r="H760" s="2142"/>
      <c r="I760" s="2582"/>
      <c r="J760" s="1834"/>
      <c r="K760" s="2490"/>
      <c r="L760" s="183" t="s">
        <v>722</v>
      </c>
      <c r="M760" s="201" t="s">
        <v>244</v>
      </c>
      <c r="N760" s="183" t="s">
        <v>237</v>
      </c>
      <c r="O760" s="2154"/>
      <c r="P760" s="2950"/>
      <c r="Q760" s="2154"/>
      <c r="R760" s="2195"/>
      <c r="S760" s="2591"/>
      <c r="T760" s="432" t="s">
        <v>399</v>
      </c>
      <c r="U760" s="436"/>
      <c r="V760" s="194"/>
      <c r="W760" s="194"/>
      <c r="X760" s="194"/>
      <c r="Y760" s="196"/>
      <c r="Z760" s="192"/>
      <c r="AA760" s="192"/>
      <c r="AB760" s="192"/>
      <c r="AC760" s="193"/>
      <c r="AD760" s="192"/>
      <c r="AE760" s="192"/>
      <c r="AF760" s="192"/>
    </row>
    <row r="761" spans="1:32" ht="30" x14ac:dyDescent="0.25">
      <c r="A761" s="2136">
        <v>75</v>
      </c>
      <c r="B761" s="1840" t="s">
        <v>61</v>
      </c>
      <c r="C761" s="1840" t="s">
        <v>64</v>
      </c>
      <c r="D761" s="1840" t="s">
        <v>70</v>
      </c>
      <c r="E761" s="1840" t="s">
        <v>87</v>
      </c>
      <c r="F761" s="1840" t="s">
        <v>56</v>
      </c>
      <c r="G761" s="1840" t="s">
        <v>121</v>
      </c>
      <c r="H761" s="1840" t="s">
        <v>118</v>
      </c>
      <c r="I761" s="2577" t="s">
        <v>299</v>
      </c>
      <c r="J761" s="1895" t="s">
        <v>300</v>
      </c>
      <c r="K761" s="2487" t="s">
        <v>48</v>
      </c>
      <c r="L761" s="1188" t="s">
        <v>709</v>
      </c>
      <c r="M761" s="1188" t="s">
        <v>244</v>
      </c>
      <c r="N761" s="1188" t="s">
        <v>237</v>
      </c>
      <c r="O761" s="2158" t="s">
        <v>213</v>
      </c>
      <c r="P761" s="2945">
        <v>200992336.75</v>
      </c>
      <c r="Q761" s="2158" t="s">
        <v>265</v>
      </c>
      <c r="R761" s="2166">
        <v>1</v>
      </c>
      <c r="S761" s="2592">
        <v>0.91</v>
      </c>
      <c r="T761" s="1289" t="s">
        <v>390</v>
      </c>
      <c r="U761" s="431"/>
      <c r="V761" s="181"/>
      <c r="W761" s="181"/>
      <c r="X761" s="180"/>
      <c r="Y761" s="180"/>
      <c r="Z761" s="182"/>
      <c r="AA761" s="180"/>
      <c r="AB761" s="180"/>
      <c r="AC761" s="180"/>
      <c r="AD761" s="182"/>
      <c r="AE761" s="182"/>
      <c r="AF761" s="182"/>
    </row>
    <row r="762" spans="1:32" ht="45" x14ac:dyDescent="0.25">
      <c r="A762" s="2137"/>
      <c r="B762" s="1841"/>
      <c r="C762" s="1841"/>
      <c r="D762" s="1841"/>
      <c r="E762" s="1841"/>
      <c r="F762" s="1841"/>
      <c r="G762" s="1841"/>
      <c r="H762" s="1841"/>
      <c r="I762" s="2584"/>
      <c r="J762" s="2586"/>
      <c r="K762" s="2587"/>
      <c r="L762" s="1189" t="s">
        <v>710</v>
      </c>
      <c r="M762" s="1189" t="s">
        <v>244</v>
      </c>
      <c r="N762" s="1189" t="s">
        <v>233</v>
      </c>
      <c r="O762" s="2159"/>
      <c r="P762" s="2951"/>
      <c r="Q762" s="2159"/>
      <c r="R762" s="2167"/>
      <c r="S762" s="2593"/>
      <c r="T762" s="1290" t="s">
        <v>711</v>
      </c>
      <c r="U762" s="434"/>
      <c r="V762" s="189"/>
      <c r="W762" s="189"/>
      <c r="X762" s="188"/>
      <c r="Y762" s="188"/>
      <c r="Z762" s="190"/>
      <c r="AA762" s="188"/>
      <c r="AB762" s="188"/>
      <c r="AC762" s="188"/>
      <c r="AD762" s="190"/>
      <c r="AE762" s="190"/>
      <c r="AF762" s="190"/>
    </row>
    <row r="763" spans="1:32" ht="45" x14ac:dyDescent="0.25">
      <c r="A763" s="2137"/>
      <c r="B763" s="1841"/>
      <c r="C763" s="1841"/>
      <c r="D763" s="1841"/>
      <c r="E763" s="1841"/>
      <c r="F763" s="1841"/>
      <c r="G763" s="1841"/>
      <c r="H763" s="1841"/>
      <c r="I763" s="2584"/>
      <c r="J763" s="2586"/>
      <c r="K763" s="2587"/>
      <c r="L763" s="1189" t="s">
        <v>712</v>
      </c>
      <c r="M763" s="1189" t="s">
        <v>244</v>
      </c>
      <c r="N763" s="1189" t="s">
        <v>233</v>
      </c>
      <c r="O763" s="2159"/>
      <c r="P763" s="2951"/>
      <c r="Q763" s="2159"/>
      <c r="R763" s="2167"/>
      <c r="S763" s="2593"/>
      <c r="T763" s="1290" t="s">
        <v>394</v>
      </c>
      <c r="U763" s="434"/>
      <c r="V763" s="189"/>
      <c r="W763" s="189"/>
      <c r="X763" s="188"/>
      <c r="Y763" s="188"/>
      <c r="Z763" s="190"/>
      <c r="AA763" s="188"/>
      <c r="AB763" s="188"/>
      <c r="AC763" s="188"/>
      <c r="AD763" s="190"/>
      <c r="AE763" s="190"/>
      <c r="AF763" s="190"/>
    </row>
    <row r="764" spans="1:32" ht="45" x14ac:dyDescent="0.25">
      <c r="A764" s="2137"/>
      <c r="B764" s="1841"/>
      <c r="C764" s="1841"/>
      <c r="D764" s="1841"/>
      <c r="E764" s="1841"/>
      <c r="F764" s="1841"/>
      <c r="G764" s="1841"/>
      <c r="H764" s="1841"/>
      <c r="I764" s="2584"/>
      <c r="J764" s="2586"/>
      <c r="K764" s="2587"/>
      <c r="L764" s="1189" t="s">
        <v>713</v>
      </c>
      <c r="M764" s="1189" t="s">
        <v>244</v>
      </c>
      <c r="N764" s="1189" t="s">
        <v>233</v>
      </c>
      <c r="O764" s="2159"/>
      <c r="P764" s="2951"/>
      <c r="Q764" s="2159"/>
      <c r="R764" s="2167"/>
      <c r="S764" s="2593"/>
      <c r="T764" s="1290" t="s">
        <v>390</v>
      </c>
      <c r="U764" s="434"/>
      <c r="V764" s="189"/>
      <c r="W764" s="189"/>
      <c r="X764" s="188"/>
      <c r="Y764" s="188"/>
      <c r="Z764" s="190"/>
      <c r="AA764" s="188"/>
      <c r="AB764" s="188"/>
      <c r="AC764" s="188"/>
      <c r="AD764" s="190"/>
      <c r="AE764" s="190"/>
      <c r="AF764" s="190"/>
    </row>
    <row r="765" spans="1:32" ht="30" x14ac:dyDescent="0.25">
      <c r="A765" s="2137"/>
      <c r="B765" s="1841"/>
      <c r="C765" s="1841"/>
      <c r="D765" s="1841"/>
      <c r="E765" s="1841"/>
      <c r="F765" s="1841"/>
      <c r="G765" s="1841"/>
      <c r="H765" s="1841"/>
      <c r="I765" s="2584"/>
      <c r="J765" s="2586"/>
      <c r="K765" s="2587"/>
      <c r="L765" s="1189" t="s">
        <v>714</v>
      </c>
      <c r="M765" s="1189" t="s">
        <v>244</v>
      </c>
      <c r="N765" s="1189" t="s">
        <v>223</v>
      </c>
      <c r="O765" s="2159"/>
      <c r="P765" s="2951"/>
      <c r="Q765" s="2159"/>
      <c r="R765" s="2167"/>
      <c r="S765" s="2593"/>
      <c r="T765" s="1290" t="s">
        <v>715</v>
      </c>
      <c r="U765" s="434"/>
      <c r="V765" s="189"/>
      <c r="W765" s="189"/>
      <c r="X765" s="188"/>
      <c r="Y765" s="188"/>
      <c r="Z765" s="190"/>
      <c r="AA765" s="188"/>
      <c r="AB765" s="188"/>
      <c r="AC765" s="188"/>
      <c r="AD765" s="190"/>
      <c r="AE765" s="190"/>
      <c r="AF765" s="190"/>
    </row>
    <row r="766" spans="1:32" ht="45" x14ac:dyDescent="0.25">
      <c r="A766" s="2137"/>
      <c r="B766" s="1841"/>
      <c r="C766" s="1841"/>
      <c r="D766" s="1841"/>
      <c r="E766" s="1841"/>
      <c r="F766" s="1841"/>
      <c r="G766" s="1841"/>
      <c r="H766" s="1841"/>
      <c r="I766" s="2584"/>
      <c r="J766" s="2586"/>
      <c r="K766" s="2587"/>
      <c r="L766" s="1189" t="s">
        <v>716</v>
      </c>
      <c r="M766" s="1189" t="s">
        <v>244</v>
      </c>
      <c r="N766" s="1189" t="s">
        <v>233</v>
      </c>
      <c r="O766" s="2159"/>
      <c r="P766" s="2951"/>
      <c r="Q766" s="2159"/>
      <c r="R766" s="2167"/>
      <c r="S766" s="2593"/>
      <c r="T766" s="1290" t="s">
        <v>715</v>
      </c>
      <c r="U766" s="434"/>
      <c r="V766" s="189"/>
      <c r="W766" s="189"/>
      <c r="X766" s="188"/>
      <c r="Y766" s="188"/>
      <c r="Z766" s="190"/>
      <c r="AA766" s="188"/>
      <c r="AB766" s="188"/>
      <c r="AC766" s="188"/>
      <c r="AD766" s="190"/>
      <c r="AE766" s="190"/>
      <c r="AF766" s="190"/>
    </row>
    <row r="767" spans="1:32" ht="45" x14ac:dyDescent="0.25">
      <c r="A767" s="2137"/>
      <c r="B767" s="1841"/>
      <c r="C767" s="1841"/>
      <c r="D767" s="1841"/>
      <c r="E767" s="1841"/>
      <c r="F767" s="1841"/>
      <c r="G767" s="1841"/>
      <c r="H767" s="1841"/>
      <c r="I767" s="2584"/>
      <c r="J767" s="2586"/>
      <c r="K767" s="2587"/>
      <c r="L767" s="1189" t="s">
        <v>387</v>
      </c>
      <c r="M767" s="1189" t="s">
        <v>244</v>
      </c>
      <c r="N767" s="1189" t="s">
        <v>212</v>
      </c>
      <c r="O767" s="2159"/>
      <c r="P767" s="2951"/>
      <c r="Q767" s="2159"/>
      <c r="R767" s="2167"/>
      <c r="S767" s="2593"/>
      <c r="T767" s="1290" t="s">
        <v>388</v>
      </c>
      <c r="U767" s="434"/>
      <c r="V767" s="189"/>
      <c r="W767" s="189"/>
      <c r="X767" s="188"/>
      <c r="Y767" s="188"/>
      <c r="Z767" s="190"/>
      <c r="AA767" s="188"/>
      <c r="AB767" s="188"/>
      <c r="AC767" s="188"/>
      <c r="AD767" s="190"/>
      <c r="AE767" s="190"/>
      <c r="AF767" s="190"/>
    </row>
    <row r="768" spans="1:32" ht="30" x14ac:dyDescent="0.25">
      <c r="A768" s="2137"/>
      <c r="B768" s="1841"/>
      <c r="C768" s="1841"/>
      <c r="D768" s="1841"/>
      <c r="E768" s="1841"/>
      <c r="F768" s="1841"/>
      <c r="G768" s="1841"/>
      <c r="H768" s="1841"/>
      <c r="I768" s="2584"/>
      <c r="J768" s="2586"/>
      <c r="K768" s="2587"/>
      <c r="L768" s="1189" t="s">
        <v>717</v>
      </c>
      <c r="M768" s="1189" t="s">
        <v>244</v>
      </c>
      <c r="N768" s="1189" t="s">
        <v>241</v>
      </c>
      <c r="O768" s="2159"/>
      <c r="P768" s="2951"/>
      <c r="Q768" s="2159"/>
      <c r="R768" s="2167"/>
      <c r="S768" s="2593"/>
      <c r="T768" s="1290" t="s">
        <v>388</v>
      </c>
      <c r="U768" s="434"/>
      <c r="V768" s="189"/>
      <c r="W768" s="189"/>
      <c r="X768" s="188"/>
      <c r="Y768" s="188"/>
      <c r="Z768" s="190"/>
      <c r="AA768" s="188"/>
      <c r="AB768" s="188"/>
      <c r="AC768" s="188"/>
      <c r="AD768" s="190"/>
      <c r="AE768" s="190"/>
      <c r="AF768" s="190"/>
    </row>
    <row r="769" spans="1:32" ht="30" x14ac:dyDescent="0.25">
      <c r="A769" s="2137"/>
      <c r="B769" s="1841"/>
      <c r="C769" s="1841"/>
      <c r="D769" s="1841"/>
      <c r="E769" s="1841"/>
      <c r="F769" s="1841"/>
      <c r="G769" s="1841"/>
      <c r="H769" s="1841"/>
      <c r="I769" s="2578"/>
      <c r="J769" s="1896"/>
      <c r="K769" s="2488"/>
      <c r="L769" s="1189" t="s">
        <v>718</v>
      </c>
      <c r="M769" s="1189" t="s">
        <v>244</v>
      </c>
      <c r="N769" s="1189" t="s">
        <v>241</v>
      </c>
      <c r="O769" s="2160"/>
      <c r="P769" s="2946"/>
      <c r="Q769" s="2160"/>
      <c r="R769" s="2168"/>
      <c r="S769" s="2594"/>
      <c r="T769" s="1290" t="s">
        <v>390</v>
      </c>
      <c r="U769" s="433"/>
      <c r="V769" s="185"/>
      <c r="W769" s="185"/>
      <c r="X769" s="184"/>
      <c r="Y769" s="186"/>
      <c r="Z769" s="184"/>
      <c r="AA769" s="184"/>
      <c r="AB769" s="184"/>
      <c r="AC769" s="186"/>
      <c r="AD769" s="184"/>
      <c r="AE769" s="184"/>
      <c r="AF769" s="184"/>
    </row>
    <row r="770" spans="1:32" x14ac:dyDescent="0.25">
      <c r="A770" s="2137"/>
      <c r="B770" s="1841"/>
      <c r="C770" s="1841"/>
      <c r="D770" s="1841"/>
      <c r="E770" s="1841"/>
      <c r="F770" s="1841"/>
      <c r="G770" s="1841"/>
      <c r="H770" s="1841"/>
      <c r="I770" s="2578"/>
      <c r="J770" s="1896"/>
      <c r="K770" s="2488"/>
      <c r="L770" s="1189" t="s">
        <v>719</v>
      </c>
      <c r="M770" s="1189" t="s">
        <v>244</v>
      </c>
      <c r="N770" s="1189" t="s">
        <v>237</v>
      </c>
      <c r="O770" s="2160"/>
      <c r="P770" s="2946"/>
      <c r="Q770" s="2160"/>
      <c r="R770" s="2168"/>
      <c r="S770" s="2594"/>
      <c r="T770" s="1290" t="s">
        <v>394</v>
      </c>
      <c r="U770" s="433"/>
      <c r="V770" s="185"/>
      <c r="W770" s="185"/>
      <c r="X770" s="184"/>
      <c r="Y770" s="186"/>
      <c r="Z770" s="184"/>
      <c r="AA770" s="186"/>
      <c r="AB770" s="186"/>
      <c r="AC770" s="186"/>
      <c r="AD770" s="186"/>
      <c r="AE770" s="184"/>
      <c r="AF770" s="184"/>
    </row>
    <row r="771" spans="1:32" x14ac:dyDescent="0.25">
      <c r="A771" s="2137"/>
      <c r="B771" s="1841"/>
      <c r="C771" s="1841"/>
      <c r="D771" s="1841"/>
      <c r="E771" s="1841"/>
      <c r="F771" s="1841"/>
      <c r="G771" s="1841"/>
      <c r="H771" s="1841"/>
      <c r="I771" s="2578"/>
      <c r="J771" s="1896"/>
      <c r="K771" s="2488"/>
      <c r="L771" s="1189" t="s">
        <v>720</v>
      </c>
      <c r="M771" s="1189" t="s">
        <v>244</v>
      </c>
      <c r="N771" s="1189" t="s">
        <v>218</v>
      </c>
      <c r="O771" s="2160"/>
      <c r="P771" s="2946"/>
      <c r="Q771" s="2160"/>
      <c r="R771" s="2168"/>
      <c r="S771" s="2594"/>
      <c r="T771" s="1290" t="s">
        <v>394</v>
      </c>
      <c r="U771" s="433"/>
      <c r="V771" s="185"/>
      <c r="W771" s="185"/>
      <c r="X771" s="184"/>
      <c r="Y771" s="184"/>
      <c r="Z771" s="184"/>
      <c r="AA771" s="184"/>
      <c r="AB771" s="184"/>
      <c r="AC771" s="184"/>
      <c r="AD771" s="184"/>
      <c r="AE771" s="184"/>
      <c r="AF771" s="184"/>
    </row>
    <row r="772" spans="1:32" x14ac:dyDescent="0.25">
      <c r="A772" s="2137"/>
      <c r="B772" s="1841"/>
      <c r="C772" s="1841"/>
      <c r="D772" s="1841"/>
      <c r="E772" s="1841"/>
      <c r="F772" s="1841"/>
      <c r="G772" s="1841"/>
      <c r="H772" s="1841"/>
      <c r="I772" s="2578"/>
      <c r="J772" s="1896"/>
      <c r="K772" s="2488"/>
      <c r="L772" s="1189" t="s">
        <v>721</v>
      </c>
      <c r="M772" s="1189" t="s">
        <v>244</v>
      </c>
      <c r="N772" s="1189" t="s">
        <v>237</v>
      </c>
      <c r="O772" s="2160"/>
      <c r="P772" s="2946"/>
      <c r="Q772" s="2160"/>
      <c r="R772" s="2168"/>
      <c r="S772" s="2594"/>
      <c r="T772" s="1290" t="s">
        <v>397</v>
      </c>
      <c r="U772" s="435"/>
      <c r="V772" s="187"/>
      <c r="W772" s="187"/>
      <c r="X772" s="186"/>
      <c r="Y772" s="186"/>
      <c r="Z772" s="184"/>
      <c r="AA772" s="186"/>
      <c r="AB772" s="186"/>
      <c r="AC772" s="186"/>
      <c r="AD772" s="184"/>
      <c r="AE772" s="184"/>
      <c r="AF772" s="184"/>
    </row>
    <row r="773" spans="1:32" ht="30.75" thickBot="1" x14ac:dyDescent="0.3">
      <c r="A773" s="2138"/>
      <c r="B773" s="2139"/>
      <c r="C773" s="2139"/>
      <c r="D773" s="2139"/>
      <c r="E773" s="2139"/>
      <c r="F773" s="1841"/>
      <c r="G773" s="2139"/>
      <c r="H773" s="2139"/>
      <c r="I773" s="2585"/>
      <c r="J773" s="1897"/>
      <c r="K773" s="2489"/>
      <c r="L773" s="1189" t="s">
        <v>722</v>
      </c>
      <c r="M773" s="1190" t="s">
        <v>244</v>
      </c>
      <c r="N773" s="1189" t="s">
        <v>237</v>
      </c>
      <c r="O773" s="2161"/>
      <c r="P773" s="2952"/>
      <c r="Q773" s="2161"/>
      <c r="R773" s="2169"/>
      <c r="S773" s="2595"/>
      <c r="T773" s="1290" t="s">
        <v>399</v>
      </c>
      <c r="U773" s="436"/>
      <c r="V773" s="194"/>
      <c r="W773" s="194"/>
      <c r="X773" s="192"/>
      <c r="Y773" s="193"/>
      <c r="Z773" s="192"/>
      <c r="AA773" s="192"/>
      <c r="AB773" s="192"/>
      <c r="AC773" s="193"/>
      <c r="AD773" s="192"/>
      <c r="AE773" s="192"/>
      <c r="AF773" s="192"/>
    </row>
    <row r="774" spans="1:32" ht="30" x14ac:dyDescent="0.25">
      <c r="A774" s="2338">
        <v>76</v>
      </c>
      <c r="B774" s="2140" t="s">
        <v>61</v>
      </c>
      <c r="C774" s="2140" t="s">
        <v>64</v>
      </c>
      <c r="D774" s="2140" t="s">
        <v>70</v>
      </c>
      <c r="E774" s="2140" t="s">
        <v>87</v>
      </c>
      <c r="F774" s="2140" t="s">
        <v>56</v>
      </c>
      <c r="G774" s="2140" t="s">
        <v>121</v>
      </c>
      <c r="H774" s="2140" t="s">
        <v>118</v>
      </c>
      <c r="I774" s="2579" t="s">
        <v>301</v>
      </c>
      <c r="J774" s="1830" t="s">
        <v>302</v>
      </c>
      <c r="K774" s="2477" t="s">
        <v>201</v>
      </c>
      <c r="L774" s="179" t="s">
        <v>709</v>
      </c>
      <c r="M774" s="179" t="s">
        <v>244</v>
      </c>
      <c r="N774" s="179" t="s">
        <v>237</v>
      </c>
      <c r="O774" s="2152" t="s">
        <v>213</v>
      </c>
      <c r="P774" s="2947">
        <v>49319085.840000004</v>
      </c>
      <c r="Q774" s="2152" t="s">
        <v>265</v>
      </c>
      <c r="R774" s="2192">
        <v>1</v>
      </c>
      <c r="S774" s="2588">
        <v>0.33</v>
      </c>
      <c r="T774" s="430" t="s">
        <v>390</v>
      </c>
      <c r="U774" s="431"/>
      <c r="V774" s="181"/>
      <c r="W774" s="181"/>
      <c r="X774" s="181"/>
      <c r="Y774" s="181"/>
      <c r="Z774" s="195"/>
      <c r="AA774" s="180"/>
      <c r="AB774" s="180"/>
      <c r="AC774" s="180"/>
      <c r="AD774" s="182"/>
      <c r="AE774" s="182"/>
      <c r="AF774" s="182"/>
    </row>
    <row r="775" spans="1:32" ht="45" x14ac:dyDescent="0.25">
      <c r="A775" s="2339"/>
      <c r="B775" s="2141"/>
      <c r="C775" s="2141"/>
      <c r="D775" s="2141"/>
      <c r="E775" s="2141"/>
      <c r="F775" s="2141"/>
      <c r="G775" s="2141"/>
      <c r="H775" s="2141"/>
      <c r="I775" s="2580"/>
      <c r="J775" s="1831"/>
      <c r="K775" s="2583"/>
      <c r="L775" s="183" t="s">
        <v>710</v>
      </c>
      <c r="M775" s="183" t="s">
        <v>244</v>
      </c>
      <c r="N775" s="183" t="s">
        <v>233</v>
      </c>
      <c r="O775" s="2187"/>
      <c r="P775" s="2948"/>
      <c r="Q775" s="2187"/>
      <c r="R775" s="2193"/>
      <c r="S775" s="2589"/>
      <c r="T775" s="432" t="s">
        <v>711</v>
      </c>
      <c r="U775" s="434"/>
      <c r="V775" s="189"/>
      <c r="W775" s="189"/>
      <c r="X775" s="189"/>
      <c r="Y775" s="189"/>
      <c r="Z775" s="191"/>
      <c r="AA775" s="188"/>
      <c r="AB775" s="188"/>
      <c r="AC775" s="188"/>
      <c r="AD775" s="190"/>
      <c r="AE775" s="190"/>
      <c r="AF775" s="190"/>
    </row>
    <row r="776" spans="1:32" ht="45" x14ac:dyDescent="0.25">
      <c r="A776" s="2339"/>
      <c r="B776" s="2141"/>
      <c r="C776" s="2141"/>
      <c r="D776" s="2141"/>
      <c r="E776" s="2141"/>
      <c r="F776" s="2141"/>
      <c r="G776" s="2141"/>
      <c r="H776" s="2141"/>
      <c r="I776" s="2580"/>
      <c r="J776" s="1831"/>
      <c r="K776" s="2583"/>
      <c r="L776" s="183" t="s">
        <v>712</v>
      </c>
      <c r="M776" s="183" t="s">
        <v>244</v>
      </c>
      <c r="N776" s="183" t="s">
        <v>233</v>
      </c>
      <c r="O776" s="2187"/>
      <c r="P776" s="2948"/>
      <c r="Q776" s="2187"/>
      <c r="R776" s="2193"/>
      <c r="S776" s="2589"/>
      <c r="T776" s="432" t="s">
        <v>394</v>
      </c>
      <c r="U776" s="434"/>
      <c r="V776" s="189"/>
      <c r="W776" s="189"/>
      <c r="X776" s="189"/>
      <c r="Y776" s="189"/>
      <c r="Z776" s="191"/>
      <c r="AA776" s="188"/>
      <c r="AB776" s="188"/>
      <c r="AC776" s="188"/>
      <c r="AD776" s="190"/>
      <c r="AE776" s="190"/>
      <c r="AF776" s="190"/>
    </row>
    <row r="777" spans="1:32" ht="45" x14ac:dyDescent="0.25">
      <c r="A777" s="2339"/>
      <c r="B777" s="2141"/>
      <c r="C777" s="2141"/>
      <c r="D777" s="2141"/>
      <c r="E777" s="2141"/>
      <c r="F777" s="2141"/>
      <c r="G777" s="2141"/>
      <c r="H777" s="2141"/>
      <c r="I777" s="2580"/>
      <c r="J777" s="1831"/>
      <c r="K777" s="2583"/>
      <c r="L777" s="183" t="s">
        <v>713</v>
      </c>
      <c r="M777" s="183" t="s">
        <v>244</v>
      </c>
      <c r="N777" s="183" t="s">
        <v>233</v>
      </c>
      <c r="O777" s="2187"/>
      <c r="P777" s="2948"/>
      <c r="Q777" s="2187"/>
      <c r="R777" s="2193"/>
      <c r="S777" s="2589"/>
      <c r="T777" s="432" t="s">
        <v>390</v>
      </c>
      <c r="U777" s="434"/>
      <c r="V777" s="189"/>
      <c r="W777" s="189"/>
      <c r="X777" s="189"/>
      <c r="Y777" s="189"/>
      <c r="Z777" s="191"/>
      <c r="AA777" s="188"/>
      <c r="AB777" s="188"/>
      <c r="AC777" s="188"/>
      <c r="AD777" s="190"/>
      <c r="AE777" s="190"/>
      <c r="AF777" s="190"/>
    </row>
    <row r="778" spans="1:32" ht="30" x14ac:dyDescent="0.25">
      <c r="A778" s="2339"/>
      <c r="B778" s="2141"/>
      <c r="C778" s="2141"/>
      <c r="D778" s="2141"/>
      <c r="E778" s="2141"/>
      <c r="F778" s="2141"/>
      <c r="G778" s="2141"/>
      <c r="H778" s="2141"/>
      <c r="I778" s="2580"/>
      <c r="J778" s="1831"/>
      <c r="K778" s="2583"/>
      <c r="L778" s="183" t="s">
        <v>714</v>
      </c>
      <c r="M778" s="183" t="s">
        <v>244</v>
      </c>
      <c r="N778" s="183" t="s">
        <v>223</v>
      </c>
      <c r="O778" s="2187"/>
      <c r="P778" s="2948"/>
      <c r="Q778" s="2187"/>
      <c r="R778" s="2193"/>
      <c r="S778" s="2589"/>
      <c r="T778" s="432" t="s">
        <v>715</v>
      </c>
      <c r="U778" s="434"/>
      <c r="V778" s="189"/>
      <c r="W778" s="189"/>
      <c r="X778" s="189"/>
      <c r="Y778" s="189"/>
      <c r="Z778" s="191"/>
      <c r="AA778" s="188"/>
      <c r="AB778" s="188"/>
      <c r="AC778" s="188"/>
      <c r="AD778" s="190"/>
      <c r="AE778" s="190"/>
      <c r="AF778" s="190"/>
    </row>
    <row r="779" spans="1:32" ht="45" x14ac:dyDescent="0.25">
      <c r="A779" s="2339"/>
      <c r="B779" s="2141"/>
      <c r="C779" s="2141"/>
      <c r="D779" s="2141"/>
      <c r="E779" s="2141"/>
      <c r="F779" s="2141"/>
      <c r="G779" s="2141"/>
      <c r="H779" s="2141"/>
      <c r="I779" s="2580"/>
      <c r="J779" s="1831"/>
      <c r="K779" s="2583"/>
      <c r="L779" s="183" t="s">
        <v>716</v>
      </c>
      <c r="M779" s="183" t="s">
        <v>244</v>
      </c>
      <c r="N779" s="183" t="s">
        <v>233</v>
      </c>
      <c r="O779" s="2187"/>
      <c r="P779" s="2948"/>
      <c r="Q779" s="2187"/>
      <c r="R779" s="2193"/>
      <c r="S779" s="2589"/>
      <c r="T779" s="432" t="s">
        <v>715</v>
      </c>
      <c r="U779" s="434"/>
      <c r="V779" s="189"/>
      <c r="W779" s="189"/>
      <c r="X779" s="189"/>
      <c r="Y779" s="189"/>
      <c r="Z779" s="191"/>
      <c r="AA779" s="188"/>
      <c r="AB779" s="188"/>
      <c r="AC779" s="188"/>
      <c r="AD779" s="190"/>
      <c r="AE779" s="190"/>
      <c r="AF779" s="190"/>
    </row>
    <row r="780" spans="1:32" ht="45" x14ac:dyDescent="0.25">
      <c r="A780" s="2339"/>
      <c r="B780" s="2141"/>
      <c r="C780" s="2141"/>
      <c r="D780" s="2141"/>
      <c r="E780" s="2141"/>
      <c r="F780" s="2141"/>
      <c r="G780" s="2141"/>
      <c r="H780" s="2141"/>
      <c r="I780" s="2580"/>
      <c r="J780" s="1831"/>
      <c r="K780" s="2583"/>
      <c r="L780" s="183" t="s">
        <v>387</v>
      </c>
      <c r="M780" s="183" t="s">
        <v>244</v>
      </c>
      <c r="N780" s="183" t="s">
        <v>212</v>
      </c>
      <c r="O780" s="2187"/>
      <c r="P780" s="2948"/>
      <c r="Q780" s="2187"/>
      <c r="R780" s="2193"/>
      <c r="S780" s="2589"/>
      <c r="T780" s="432" t="s">
        <v>388</v>
      </c>
      <c r="U780" s="434"/>
      <c r="V780" s="189"/>
      <c r="W780" s="189"/>
      <c r="X780" s="189"/>
      <c r="Y780" s="189"/>
      <c r="Z780" s="191"/>
      <c r="AA780" s="188"/>
      <c r="AB780" s="188"/>
      <c r="AC780" s="188"/>
      <c r="AD780" s="190"/>
      <c r="AE780" s="190"/>
      <c r="AF780" s="190"/>
    </row>
    <row r="781" spans="1:32" ht="30" x14ac:dyDescent="0.25">
      <c r="A781" s="2339"/>
      <c r="B781" s="2141"/>
      <c r="C781" s="2141"/>
      <c r="D781" s="2141"/>
      <c r="E781" s="2141"/>
      <c r="F781" s="2141"/>
      <c r="G781" s="2141"/>
      <c r="H781" s="2141"/>
      <c r="I781" s="2580"/>
      <c r="J781" s="1831"/>
      <c r="K781" s="2583"/>
      <c r="L781" s="183" t="s">
        <v>717</v>
      </c>
      <c r="M781" s="183" t="s">
        <v>244</v>
      </c>
      <c r="N781" s="183" t="s">
        <v>241</v>
      </c>
      <c r="O781" s="2187"/>
      <c r="P781" s="2948"/>
      <c r="Q781" s="2187"/>
      <c r="R781" s="2193"/>
      <c r="S781" s="2589"/>
      <c r="T781" s="432" t="s">
        <v>388</v>
      </c>
      <c r="U781" s="434"/>
      <c r="V781" s="189"/>
      <c r="W781" s="189"/>
      <c r="X781" s="189"/>
      <c r="Y781" s="189"/>
      <c r="Z781" s="191"/>
      <c r="AA781" s="188"/>
      <c r="AB781" s="188"/>
      <c r="AC781" s="188"/>
      <c r="AD781" s="190"/>
      <c r="AE781" s="190"/>
      <c r="AF781" s="190"/>
    </row>
    <row r="782" spans="1:32" ht="30" x14ac:dyDescent="0.25">
      <c r="A782" s="2339"/>
      <c r="B782" s="2141"/>
      <c r="C782" s="2141"/>
      <c r="D782" s="2141"/>
      <c r="E782" s="2141"/>
      <c r="F782" s="2141"/>
      <c r="G782" s="2141"/>
      <c r="H782" s="2141"/>
      <c r="I782" s="2581"/>
      <c r="J782" s="1832"/>
      <c r="K782" s="2478"/>
      <c r="L782" s="183" t="s">
        <v>718</v>
      </c>
      <c r="M782" s="183" t="s">
        <v>244</v>
      </c>
      <c r="N782" s="183" t="s">
        <v>241</v>
      </c>
      <c r="O782" s="2153"/>
      <c r="P782" s="2949"/>
      <c r="Q782" s="2153"/>
      <c r="R782" s="2194"/>
      <c r="S782" s="2590"/>
      <c r="T782" s="432" t="s">
        <v>390</v>
      </c>
      <c r="U782" s="433"/>
      <c r="V782" s="185"/>
      <c r="W782" s="185"/>
      <c r="X782" s="185"/>
      <c r="Y782" s="187"/>
      <c r="Z782" s="185"/>
      <c r="AA782" s="184"/>
      <c r="AB782" s="184"/>
      <c r="AC782" s="186"/>
      <c r="AD782" s="184"/>
      <c r="AE782" s="184"/>
      <c r="AF782" s="184"/>
    </row>
    <row r="783" spans="1:32" x14ac:dyDescent="0.25">
      <c r="A783" s="2339"/>
      <c r="B783" s="2141"/>
      <c r="C783" s="2141"/>
      <c r="D783" s="2141"/>
      <c r="E783" s="2141"/>
      <c r="F783" s="2141"/>
      <c r="G783" s="2141"/>
      <c r="H783" s="2141"/>
      <c r="I783" s="2581"/>
      <c r="J783" s="1832"/>
      <c r="K783" s="2478"/>
      <c r="L783" s="183" t="s">
        <v>719</v>
      </c>
      <c r="M783" s="183" t="s">
        <v>244</v>
      </c>
      <c r="N783" s="183" t="s">
        <v>237</v>
      </c>
      <c r="O783" s="2153"/>
      <c r="P783" s="2949"/>
      <c r="Q783" s="2153"/>
      <c r="R783" s="2194"/>
      <c r="S783" s="2590"/>
      <c r="T783" s="432" t="s">
        <v>394</v>
      </c>
      <c r="U783" s="433"/>
      <c r="V783" s="185"/>
      <c r="W783" s="185"/>
      <c r="X783" s="185"/>
      <c r="Y783" s="187"/>
      <c r="Z783" s="185"/>
      <c r="AA783" s="186"/>
      <c r="AB783" s="186"/>
      <c r="AC783" s="186"/>
      <c r="AD783" s="186"/>
      <c r="AE783" s="184"/>
      <c r="AF783" s="184"/>
    </row>
    <row r="784" spans="1:32" x14ac:dyDescent="0.25">
      <c r="A784" s="2339"/>
      <c r="B784" s="2141"/>
      <c r="C784" s="2141"/>
      <c r="D784" s="2141"/>
      <c r="E784" s="2141"/>
      <c r="F784" s="2141"/>
      <c r="G784" s="2141"/>
      <c r="H784" s="2141"/>
      <c r="I784" s="2581"/>
      <c r="J784" s="1832"/>
      <c r="K784" s="2478"/>
      <c r="L784" s="183" t="s">
        <v>720</v>
      </c>
      <c r="M784" s="183" t="s">
        <v>244</v>
      </c>
      <c r="N784" s="183" t="s">
        <v>218</v>
      </c>
      <c r="O784" s="2153"/>
      <c r="P784" s="2949"/>
      <c r="Q784" s="2153"/>
      <c r="R784" s="2194"/>
      <c r="S784" s="2590"/>
      <c r="T784" s="432" t="s">
        <v>394</v>
      </c>
      <c r="U784" s="433"/>
      <c r="V784" s="185"/>
      <c r="W784" s="185"/>
      <c r="X784" s="185"/>
      <c r="Y784" s="185"/>
      <c r="Z784" s="185"/>
      <c r="AA784" s="184"/>
      <c r="AB784" s="184"/>
      <c r="AC784" s="184"/>
      <c r="AD784" s="184"/>
      <c r="AE784" s="184"/>
      <c r="AF784" s="184"/>
    </row>
    <row r="785" spans="1:32" x14ac:dyDescent="0.25">
      <c r="A785" s="2339"/>
      <c r="B785" s="2141"/>
      <c r="C785" s="2141"/>
      <c r="D785" s="2141"/>
      <c r="E785" s="2141"/>
      <c r="F785" s="2141"/>
      <c r="G785" s="2141"/>
      <c r="H785" s="2141"/>
      <c r="I785" s="2581"/>
      <c r="J785" s="1832"/>
      <c r="K785" s="2478"/>
      <c r="L785" s="183" t="s">
        <v>721</v>
      </c>
      <c r="M785" s="183" t="s">
        <v>244</v>
      </c>
      <c r="N785" s="183" t="s">
        <v>237</v>
      </c>
      <c r="O785" s="2153"/>
      <c r="P785" s="2949"/>
      <c r="Q785" s="2153"/>
      <c r="R785" s="2194"/>
      <c r="S785" s="2590"/>
      <c r="T785" s="432" t="s">
        <v>397</v>
      </c>
      <c r="U785" s="435"/>
      <c r="V785" s="187"/>
      <c r="W785" s="187"/>
      <c r="X785" s="187"/>
      <c r="Y785" s="187"/>
      <c r="Z785" s="185"/>
      <c r="AA785" s="186"/>
      <c r="AB785" s="186"/>
      <c r="AC785" s="186"/>
      <c r="AD785" s="184"/>
      <c r="AE785" s="184"/>
      <c r="AF785" s="184"/>
    </row>
    <row r="786" spans="1:32" ht="30.75" thickBot="1" x14ac:dyDescent="0.3">
      <c r="A786" s="2350"/>
      <c r="B786" s="2142"/>
      <c r="C786" s="2142"/>
      <c r="D786" s="2142"/>
      <c r="E786" s="2142"/>
      <c r="F786" s="2141"/>
      <c r="G786" s="2142"/>
      <c r="H786" s="2142"/>
      <c r="I786" s="2582"/>
      <c r="J786" s="1834"/>
      <c r="K786" s="2490"/>
      <c r="L786" s="183" t="s">
        <v>722</v>
      </c>
      <c r="M786" s="201" t="s">
        <v>244</v>
      </c>
      <c r="N786" s="183" t="s">
        <v>237</v>
      </c>
      <c r="O786" s="2154"/>
      <c r="P786" s="2950"/>
      <c r="Q786" s="2154"/>
      <c r="R786" s="2195"/>
      <c r="S786" s="2591"/>
      <c r="T786" s="432" t="s">
        <v>399</v>
      </c>
      <c r="U786" s="436"/>
      <c r="V786" s="194"/>
      <c r="W786" s="194"/>
      <c r="X786" s="194"/>
      <c r="Y786" s="196"/>
      <c r="Z786" s="194"/>
      <c r="AA786" s="192"/>
      <c r="AB786" s="192"/>
      <c r="AC786" s="193"/>
      <c r="AD786" s="192"/>
      <c r="AE786" s="192"/>
      <c r="AF786" s="192"/>
    </row>
    <row r="787" spans="1:32" ht="30" x14ac:dyDescent="0.25">
      <c r="A787" s="2136">
        <v>77</v>
      </c>
      <c r="B787" s="1840" t="s">
        <v>61</v>
      </c>
      <c r="C787" s="1840" t="s">
        <v>64</v>
      </c>
      <c r="D787" s="1840" t="s">
        <v>70</v>
      </c>
      <c r="E787" s="1840" t="s">
        <v>87</v>
      </c>
      <c r="F787" s="1840" t="s">
        <v>56</v>
      </c>
      <c r="G787" s="1840" t="s">
        <v>121</v>
      </c>
      <c r="H787" s="1840" t="s">
        <v>118</v>
      </c>
      <c r="I787" s="2577" t="s">
        <v>303</v>
      </c>
      <c r="J787" s="1895" t="s">
        <v>304</v>
      </c>
      <c r="K787" s="2487" t="s">
        <v>201</v>
      </c>
      <c r="L787" s="1188" t="s">
        <v>709</v>
      </c>
      <c r="M787" s="1188" t="s">
        <v>244</v>
      </c>
      <c r="N787" s="1188" t="s">
        <v>237</v>
      </c>
      <c r="O787" s="2158" t="s">
        <v>213</v>
      </c>
      <c r="P787" s="2945">
        <v>23607655.649999999</v>
      </c>
      <c r="Q787" s="2158" t="s">
        <v>265</v>
      </c>
      <c r="R787" s="2166">
        <v>1</v>
      </c>
      <c r="S787" s="2592">
        <v>0.69</v>
      </c>
      <c r="T787" s="1289" t="s">
        <v>390</v>
      </c>
      <c r="U787" s="431"/>
      <c r="V787" s="181"/>
      <c r="W787" s="181"/>
      <c r="X787" s="181"/>
      <c r="Y787" s="181"/>
      <c r="Z787" s="182"/>
      <c r="AA787" s="180"/>
      <c r="AB787" s="180"/>
      <c r="AC787" s="180"/>
      <c r="AD787" s="182"/>
      <c r="AE787" s="182"/>
      <c r="AF787" s="182"/>
    </row>
    <row r="788" spans="1:32" ht="45" x14ac:dyDescent="0.25">
      <c r="A788" s="2137"/>
      <c r="B788" s="1841"/>
      <c r="C788" s="1841"/>
      <c r="D788" s="1841"/>
      <c r="E788" s="1841"/>
      <c r="F788" s="1841"/>
      <c r="G788" s="1841"/>
      <c r="H788" s="1841"/>
      <c r="I788" s="2584"/>
      <c r="J788" s="2586"/>
      <c r="K788" s="2587"/>
      <c r="L788" s="1189" t="s">
        <v>710</v>
      </c>
      <c r="M788" s="1189" t="s">
        <v>244</v>
      </c>
      <c r="N788" s="1189" t="s">
        <v>233</v>
      </c>
      <c r="O788" s="2159"/>
      <c r="P788" s="2951"/>
      <c r="Q788" s="2159"/>
      <c r="R788" s="2167"/>
      <c r="S788" s="2593"/>
      <c r="T788" s="1290" t="s">
        <v>711</v>
      </c>
      <c r="U788" s="434"/>
      <c r="V788" s="189"/>
      <c r="W788" s="189"/>
      <c r="X788" s="189"/>
      <c r="Y788" s="189"/>
      <c r="Z788" s="190"/>
      <c r="AA788" s="188"/>
      <c r="AB788" s="188"/>
      <c r="AC788" s="188"/>
      <c r="AD788" s="190"/>
      <c r="AE788" s="190"/>
      <c r="AF788" s="190"/>
    </row>
    <row r="789" spans="1:32" ht="45" x14ac:dyDescent="0.25">
      <c r="A789" s="2137"/>
      <c r="B789" s="1841"/>
      <c r="C789" s="1841"/>
      <c r="D789" s="1841"/>
      <c r="E789" s="1841"/>
      <c r="F789" s="1841"/>
      <c r="G789" s="1841"/>
      <c r="H789" s="1841"/>
      <c r="I789" s="2584"/>
      <c r="J789" s="2586"/>
      <c r="K789" s="2587"/>
      <c r="L789" s="1189" t="s">
        <v>712</v>
      </c>
      <c r="M789" s="1189" t="s">
        <v>244</v>
      </c>
      <c r="N789" s="1189" t="s">
        <v>233</v>
      </c>
      <c r="O789" s="2159"/>
      <c r="P789" s="2951"/>
      <c r="Q789" s="2159"/>
      <c r="R789" s="2167"/>
      <c r="S789" s="2593"/>
      <c r="T789" s="1290" t="s">
        <v>394</v>
      </c>
      <c r="U789" s="434"/>
      <c r="V789" s="189"/>
      <c r="W789" s="189"/>
      <c r="X789" s="189"/>
      <c r="Y789" s="189"/>
      <c r="Z789" s="190"/>
      <c r="AA789" s="188"/>
      <c r="AB789" s="188"/>
      <c r="AC789" s="188"/>
      <c r="AD789" s="190"/>
      <c r="AE789" s="190"/>
      <c r="AF789" s="190"/>
    </row>
    <row r="790" spans="1:32" ht="45" x14ac:dyDescent="0.25">
      <c r="A790" s="2137"/>
      <c r="B790" s="1841"/>
      <c r="C790" s="1841"/>
      <c r="D790" s="1841"/>
      <c r="E790" s="1841"/>
      <c r="F790" s="1841"/>
      <c r="G790" s="1841"/>
      <c r="H790" s="1841"/>
      <c r="I790" s="2584"/>
      <c r="J790" s="2586"/>
      <c r="K790" s="2587"/>
      <c r="L790" s="1189" t="s">
        <v>713</v>
      </c>
      <c r="M790" s="1189" t="s">
        <v>244</v>
      </c>
      <c r="N790" s="1189" t="s">
        <v>233</v>
      </c>
      <c r="O790" s="2159"/>
      <c r="P790" s="2951"/>
      <c r="Q790" s="2159"/>
      <c r="R790" s="2167"/>
      <c r="S790" s="2593"/>
      <c r="T790" s="1290" t="s">
        <v>390</v>
      </c>
      <c r="U790" s="434"/>
      <c r="V790" s="189"/>
      <c r="W790" s="189"/>
      <c r="X790" s="189"/>
      <c r="Y790" s="189"/>
      <c r="Z790" s="190"/>
      <c r="AA790" s="188"/>
      <c r="AB790" s="188"/>
      <c r="AC790" s="188"/>
      <c r="AD790" s="190"/>
      <c r="AE790" s="190"/>
      <c r="AF790" s="190"/>
    </row>
    <row r="791" spans="1:32" ht="30" x14ac:dyDescent="0.25">
      <c r="A791" s="2137"/>
      <c r="B791" s="1841"/>
      <c r="C791" s="1841"/>
      <c r="D791" s="1841"/>
      <c r="E791" s="1841"/>
      <c r="F791" s="1841"/>
      <c r="G791" s="1841"/>
      <c r="H791" s="1841"/>
      <c r="I791" s="2584"/>
      <c r="J791" s="2586"/>
      <c r="K791" s="2587"/>
      <c r="L791" s="1189" t="s">
        <v>714</v>
      </c>
      <c r="M791" s="1189" t="s">
        <v>244</v>
      </c>
      <c r="N791" s="1189" t="s">
        <v>223</v>
      </c>
      <c r="O791" s="2159"/>
      <c r="P791" s="2951"/>
      <c r="Q791" s="2159"/>
      <c r="R791" s="2167"/>
      <c r="S791" s="2593"/>
      <c r="T791" s="1290" t="s">
        <v>715</v>
      </c>
      <c r="U791" s="434"/>
      <c r="V791" s="189"/>
      <c r="W791" s="189"/>
      <c r="X791" s="189"/>
      <c r="Y791" s="189"/>
      <c r="Z791" s="190"/>
      <c r="AA791" s="188"/>
      <c r="AB791" s="188"/>
      <c r="AC791" s="188"/>
      <c r="AD791" s="190"/>
      <c r="AE791" s="190"/>
      <c r="AF791" s="190"/>
    </row>
    <row r="792" spans="1:32" ht="45" x14ac:dyDescent="0.25">
      <c r="A792" s="2137"/>
      <c r="B792" s="1841"/>
      <c r="C792" s="1841"/>
      <c r="D792" s="1841"/>
      <c r="E792" s="1841"/>
      <c r="F792" s="1841"/>
      <c r="G792" s="1841"/>
      <c r="H792" s="1841"/>
      <c r="I792" s="2584"/>
      <c r="J792" s="2586"/>
      <c r="K792" s="2587"/>
      <c r="L792" s="1189" t="s">
        <v>716</v>
      </c>
      <c r="M792" s="1189" t="s">
        <v>244</v>
      </c>
      <c r="N792" s="1189" t="s">
        <v>233</v>
      </c>
      <c r="O792" s="2159"/>
      <c r="P792" s="2951"/>
      <c r="Q792" s="2159"/>
      <c r="R792" s="2167"/>
      <c r="S792" s="2593"/>
      <c r="T792" s="1290" t="s">
        <v>715</v>
      </c>
      <c r="U792" s="434"/>
      <c r="V792" s="189"/>
      <c r="W792" s="189"/>
      <c r="X792" s="189"/>
      <c r="Y792" s="189"/>
      <c r="Z792" s="190"/>
      <c r="AA792" s="188"/>
      <c r="AB792" s="188"/>
      <c r="AC792" s="188"/>
      <c r="AD792" s="190"/>
      <c r="AE792" s="190"/>
      <c r="AF792" s="190"/>
    </row>
    <row r="793" spans="1:32" ht="45" x14ac:dyDescent="0.25">
      <c r="A793" s="2137"/>
      <c r="B793" s="1841"/>
      <c r="C793" s="1841"/>
      <c r="D793" s="1841"/>
      <c r="E793" s="1841"/>
      <c r="F793" s="1841"/>
      <c r="G793" s="1841"/>
      <c r="H793" s="1841"/>
      <c r="I793" s="2584"/>
      <c r="J793" s="2586"/>
      <c r="K793" s="2587"/>
      <c r="L793" s="1189" t="s">
        <v>387</v>
      </c>
      <c r="M793" s="1189" t="s">
        <v>244</v>
      </c>
      <c r="N793" s="1189" t="s">
        <v>212</v>
      </c>
      <c r="O793" s="2159"/>
      <c r="P793" s="2951"/>
      <c r="Q793" s="2159"/>
      <c r="R793" s="2167"/>
      <c r="S793" s="2593"/>
      <c r="T793" s="1290" t="s">
        <v>388</v>
      </c>
      <c r="U793" s="434"/>
      <c r="V793" s="189"/>
      <c r="W793" s="189"/>
      <c r="X793" s="189"/>
      <c r="Y793" s="189"/>
      <c r="Z793" s="190"/>
      <c r="AA793" s="188"/>
      <c r="AB793" s="188"/>
      <c r="AC793" s="188"/>
      <c r="AD793" s="190"/>
      <c r="AE793" s="190"/>
      <c r="AF793" s="190"/>
    </row>
    <row r="794" spans="1:32" ht="30" x14ac:dyDescent="0.25">
      <c r="A794" s="2137"/>
      <c r="B794" s="1841"/>
      <c r="C794" s="1841"/>
      <c r="D794" s="1841"/>
      <c r="E794" s="1841"/>
      <c r="F794" s="1841"/>
      <c r="G794" s="1841"/>
      <c r="H794" s="1841"/>
      <c r="I794" s="2584"/>
      <c r="J794" s="2586"/>
      <c r="K794" s="2587"/>
      <c r="L794" s="1189" t="s">
        <v>717</v>
      </c>
      <c r="M794" s="1189" t="s">
        <v>244</v>
      </c>
      <c r="N794" s="1189" t="s">
        <v>241</v>
      </c>
      <c r="O794" s="2159"/>
      <c r="P794" s="2951"/>
      <c r="Q794" s="2159"/>
      <c r="R794" s="2167"/>
      <c r="S794" s="2593"/>
      <c r="T794" s="1290" t="s">
        <v>388</v>
      </c>
      <c r="U794" s="434"/>
      <c r="V794" s="189"/>
      <c r="W794" s="189"/>
      <c r="X794" s="189"/>
      <c r="Y794" s="189"/>
      <c r="Z794" s="190"/>
      <c r="AA794" s="188"/>
      <c r="AB794" s="188"/>
      <c r="AC794" s="188"/>
      <c r="AD794" s="190"/>
      <c r="AE794" s="190"/>
      <c r="AF794" s="190"/>
    </row>
    <row r="795" spans="1:32" ht="30" x14ac:dyDescent="0.25">
      <c r="A795" s="2137"/>
      <c r="B795" s="1841"/>
      <c r="C795" s="1841"/>
      <c r="D795" s="1841"/>
      <c r="E795" s="1841"/>
      <c r="F795" s="1841"/>
      <c r="G795" s="1841"/>
      <c r="H795" s="1841"/>
      <c r="I795" s="2578"/>
      <c r="J795" s="1896"/>
      <c r="K795" s="2488"/>
      <c r="L795" s="1189" t="s">
        <v>718</v>
      </c>
      <c r="M795" s="1189" t="s">
        <v>244</v>
      </c>
      <c r="N795" s="1189" t="s">
        <v>241</v>
      </c>
      <c r="O795" s="2160"/>
      <c r="P795" s="2946"/>
      <c r="Q795" s="2160"/>
      <c r="R795" s="2168"/>
      <c r="S795" s="2594"/>
      <c r="T795" s="1290" t="s">
        <v>390</v>
      </c>
      <c r="U795" s="433"/>
      <c r="V795" s="185"/>
      <c r="W795" s="185"/>
      <c r="X795" s="185"/>
      <c r="Y795" s="187"/>
      <c r="Z795" s="184"/>
      <c r="AA795" s="184"/>
      <c r="AB795" s="184"/>
      <c r="AC795" s="186"/>
      <c r="AD795" s="184"/>
      <c r="AE795" s="184"/>
      <c r="AF795" s="184"/>
    </row>
    <row r="796" spans="1:32" x14ac:dyDescent="0.25">
      <c r="A796" s="2137"/>
      <c r="B796" s="1841"/>
      <c r="C796" s="1841"/>
      <c r="D796" s="1841"/>
      <c r="E796" s="1841"/>
      <c r="F796" s="1841"/>
      <c r="G796" s="1841"/>
      <c r="H796" s="1841"/>
      <c r="I796" s="2578"/>
      <c r="J796" s="1896"/>
      <c r="K796" s="2488"/>
      <c r="L796" s="1189" t="s">
        <v>719</v>
      </c>
      <c r="M796" s="1189" t="s">
        <v>244</v>
      </c>
      <c r="N796" s="1189" t="s">
        <v>237</v>
      </c>
      <c r="O796" s="2160"/>
      <c r="P796" s="2946"/>
      <c r="Q796" s="2160"/>
      <c r="R796" s="2168"/>
      <c r="S796" s="2594"/>
      <c r="T796" s="1290" t="s">
        <v>394</v>
      </c>
      <c r="U796" s="433"/>
      <c r="V796" s="185"/>
      <c r="W796" s="185"/>
      <c r="X796" s="185"/>
      <c r="Y796" s="187"/>
      <c r="Z796" s="184"/>
      <c r="AA796" s="186"/>
      <c r="AB796" s="186"/>
      <c r="AC796" s="186"/>
      <c r="AD796" s="186"/>
      <c r="AE796" s="184"/>
      <c r="AF796" s="184"/>
    </row>
    <row r="797" spans="1:32" x14ac:dyDescent="0.25">
      <c r="A797" s="2137"/>
      <c r="B797" s="1841"/>
      <c r="C797" s="1841"/>
      <c r="D797" s="1841"/>
      <c r="E797" s="1841"/>
      <c r="F797" s="1841"/>
      <c r="G797" s="1841"/>
      <c r="H797" s="1841"/>
      <c r="I797" s="2578"/>
      <c r="J797" s="1896"/>
      <c r="K797" s="2488"/>
      <c r="L797" s="1189" t="s">
        <v>720</v>
      </c>
      <c r="M797" s="1189" t="s">
        <v>244</v>
      </c>
      <c r="N797" s="1189" t="s">
        <v>218</v>
      </c>
      <c r="O797" s="2160"/>
      <c r="P797" s="2946"/>
      <c r="Q797" s="2160"/>
      <c r="R797" s="2168"/>
      <c r="S797" s="2594"/>
      <c r="T797" s="1290" t="s">
        <v>394</v>
      </c>
      <c r="U797" s="433"/>
      <c r="V797" s="185"/>
      <c r="W797" s="185"/>
      <c r="X797" s="185"/>
      <c r="Y797" s="185"/>
      <c r="Z797" s="184"/>
      <c r="AA797" s="184"/>
      <c r="AB797" s="184"/>
      <c r="AC797" s="184"/>
      <c r="AD797" s="184"/>
      <c r="AE797" s="184"/>
      <c r="AF797" s="184"/>
    </row>
    <row r="798" spans="1:32" x14ac:dyDescent="0.25">
      <c r="A798" s="2137"/>
      <c r="B798" s="1841"/>
      <c r="C798" s="1841"/>
      <c r="D798" s="1841"/>
      <c r="E798" s="1841"/>
      <c r="F798" s="1841"/>
      <c r="G798" s="1841"/>
      <c r="H798" s="1841"/>
      <c r="I798" s="2578"/>
      <c r="J798" s="1896"/>
      <c r="K798" s="2488"/>
      <c r="L798" s="1189" t="s">
        <v>721</v>
      </c>
      <c r="M798" s="1189" t="s">
        <v>244</v>
      </c>
      <c r="N798" s="1189" t="s">
        <v>237</v>
      </c>
      <c r="O798" s="2160"/>
      <c r="P798" s="2946"/>
      <c r="Q798" s="2160"/>
      <c r="R798" s="2168"/>
      <c r="S798" s="2594"/>
      <c r="T798" s="1290" t="s">
        <v>397</v>
      </c>
      <c r="U798" s="435"/>
      <c r="V798" s="187"/>
      <c r="W798" s="187"/>
      <c r="X798" s="187"/>
      <c r="Y798" s="187"/>
      <c r="Z798" s="184"/>
      <c r="AA798" s="186"/>
      <c r="AB798" s="186"/>
      <c r="AC798" s="186"/>
      <c r="AD798" s="184"/>
      <c r="AE798" s="184"/>
      <c r="AF798" s="184"/>
    </row>
    <row r="799" spans="1:32" ht="30.75" thickBot="1" x14ac:dyDescent="0.3">
      <c r="A799" s="2138"/>
      <c r="B799" s="2139"/>
      <c r="C799" s="2139"/>
      <c r="D799" s="2139"/>
      <c r="E799" s="2139"/>
      <c r="F799" s="1841"/>
      <c r="G799" s="2139"/>
      <c r="H799" s="2139"/>
      <c r="I799" s="2585"/>
      <c r="J799" s="1897"/>
      <c r="K799" s="2489"/>
      <c r="L799" s="1189" t="s">
        <v>722</v>
      </c>
      <c r="M799" s="1190" t="s">
        <v>244</v>
      </c>
      <c r="N799" s="1189" t="s">
        <v>237</v>
      </c>
      <c r="O799" s="2161"/>
      <c r="P799" s="2952"/>
      <c r="Q799" s="2161"/>
      <c r="R799" s="2169"/>
      <c r="S799" s="2595"/>
      <c r="T799" s="1290" t="s">
        <v>399</v>
      </c>
      <c r="U799" s="436"/>
      <c r="V799" s="194"/>
      <c r="W799" s="194"/>
      <c r="X799" s="194"/>
      <c r="Y799" s="196"/>
      <c r="Z799" s="192"/>
      <c r="AA799" s="192"/>
      <c r="AB799" s="192"/>
      <c r="AC799" s="193"/>
      <c r="AD799" s="192"/>
      <c r="AE799" s="192"/>
      <c r="AF799" s="192"/>
    </row>
    <row r="800" spans="1:32" ht="30" x14ac:dyDescent="0.25">
      <c r="A800" s="2338">
        <v>78</v>
      </c>
      <c r="B800" s="2140" t="s">
        <v>61</v>
      </c>
      <c r="C800" s="2140" t="s">
        <v>64</v>
      </c>
      <c r="D800" s="2140" t="s">
        <v>70</v>
      </c>
      <c r="E800" s="2140" t="s">
        <v>87</v>
      </c>
      <c r="F800" s="2140" t="s">
        <v>56</v>
      </c>
      <c r="G800" s="2140" t="s">
        <v>121</v>
      </c>
      <c r="H800" s="2140" t="s">
        <v>118</v>
      </c>
      <c r="I800" s="2579" t="s">
        <v>305</v>
      </c>
      <c r="J800" s="1830" t="s">
        <v>306</v>
      </c>
      <c r="K800" s="2477" t="s">
        <v>201</v>
      </c>
      <c r="L800" s="179" t="s">
        <v>709</v>
      </c>
      <c r="M800" s="179" t="s">
        <v>244</v>
      </c>
      <c r="N800" s="179" t="s">
        <v>237</v>
      </c>
      <c r="O800" s="2152" t="s">
        <v>213</v>
      </c>
      <c r="P800" s="2947">
        <v>24653114.329999998</v>
      </c>
      <c r="Q800" s="2152" t="s">
        <v>265</v>
      </c>
      <c r="R800" s="2192">
        <v>1</v>
      </c>
      <c r="S800" s="2588">
        <v>0.66</v>
      </c>
      <c r="T800" s="430" t="s">
        <v>390</v>
      </c>
      <c r="U800" s="431"/>
      <c r="V800" s="181"/>
      <c r="W800" s="181"/>
      <c r="X800" s="181"/>
      <c r="Y800" s="181"/>
      <c r="Z800" s="195"/>
      <c r="AA800" s="180"/>
      <c r="AB800" s="180"/>
      <c r="AC800" s="180"/>
      <c r="AD800" s="182"/>
      <c r="AE800" s="182"/>
      <c r="AF800" s="182"/>
    </row>
    <row r="801" spans="1:32" ht="45" x14ac:dyDescent="0.25">
      <c r="A801" s="2339"/>
      <c r="B801" s="2141"/>
      <c r="C801" s="2141"/>
      <c r="D801" s="2141"/>
      <c r="E801" s="2141"/>
      <c r="F801" s="2141"/>
      <c r="G801" s="2141"/>
      <c r="H801" s="2141"/>
      <c r="I801" s="2580"/>
      <c r="J801" s="1831"/>
      <c r="K801" s="2583"/>
      <c r="L801" s="183" t="s">
        <v>710</v>
      </c>
      <c r="M801" s="183" t="s">
        <v>244</v>
      </c>
      <c r="N801" s="183" t="s">
        <v>233</v>
      </c>
      <c r="O801" s="2187"/>
      <c r="P801" s="2948"/>
      <c r="Q801" s="2187"/>
      <c r="R801" s="2193"/>
      <c r="S801" s="2589"/>
      <c r="T801" s="432" t="s">
        <v>711</v>
      </c>
      <c r="U801" s="434"/>
      <c r="V801" s="189"/>
      <c r="W801" s="189"/>
      <c r="X801" s="189"/>
      <c r="Y801" s="189"/>
      <c r="Z801" s="191"/>
      <c r="AA801" s="188"/>
      <c r="AB801" s="188"/>
      <c r="AC801" s="188"/>
      <c r="AD801" s="190"/>
      <c r="AE801" s="190"/>
      <c r="AF801" s="190"/>
    </row>
    <row r="802" spans="1:32" ht="45" x14ac:dyDescent="0.25">
      <c r="A802" s="2339"/>
      <c r="B802" s="2141"/>
      <c r="C802" s="2141"/>
      <c r="D802" s="2141"/>
      <c r="E802" s="2141"/>
      <c r="F802" s="2141"/>
      <c r="G802" s="2141"/>
      <c r="H802" s="2141"/>
      <c r="I802" s="2580"/>
      <c r="J802" s="1831"/>
      <c r="K802" s="2583"/>
      <c r="L802" s="183" t="s">
        <v>712</v>
      </c>
      <c r="M802" s="183" t="s">
        <v>244</v>
      </c>
      <c r="N802" s="183" t="s">
        <v>233</v>
      </c>
      <c r="O802" s="2187"/>
      <c r="P802" s="2948"/>
      <c r="Q802" s="2187"/>
      <c r="R802" s="2193"/>
      <c r="S802" s="2589"/>
      <c r="T802" s="432" t="s">
        <v>394</v>
      </c>
      <c r="U802" s="434"/>
      <c r="V802" s="189"/>
      <c r="W802" s="189"/>
      <c r="X802" s="189"/>
      <c r="Y802" s="189"/>
      <c r="Z802" s="191"/>
      <c r="AA802" s="188"/>
      <c r="AB802" s="188"/>
      <c r="AC802" s="188"/>
      <c r="AD802" s="190"/>
      <c r="AE802" s="190"/>
      <c r="AF802" s="190"/>
    </row>
    <row r="803" spans="1:32" ht="45" x14ac:dyDescent="0.25">
      <c r="A803" s="2339"/>
      <c r="B803" s="2141"/>
      <c r="C803" s="2141"/>
      <c r="D803" s="2141"/>
      <c r="E803" s="2141"/>
      <c r="F803" s="2141"/>
      <c r="G803" s="2141"/>
      <c r="H803" s="2141"/>
      <c r="I803" s="2580"/>
      <c r="J803" s="1831"/>
      <c r="K803" s="2583"/>
      <c r="L803" s="183" t="s">
        <v>713</v>
      </c>
      <c r="M803" s="183" t="s">
        <v>244</v>
      </c>
      <c r="N803" s="183" t="s">
        <v>233</v>
      </c>
      <c r="O803" s="2187"/>
      <c r="P803" s="2948"/>
      <c r="Q803" s="2187"/>
      <c r="R803" s="2193"/>
      <c r="S803" s="2589"/>
      <c r="T803" s="432" t="s">
        <v>390</v>
      </c>
      <c r="U803" s="434"/>
      <c r="V803" s="189"/>
      <c r="W803" s="189"/>
      <c r="X803" s="189"/>
      <c r="Y803" s="189"/>
      <c r="Z803" s="191"/>
      <c r="AA803" s="188"/>
      <c r="AB803" s="188"/>
      <c r="AC803" s="188"/>
      <c r="AD803" s="190"/>
      <c r="AE803" s="190"/>
      <c r="AF803" s="190"/>
    </row>
    <row r="804" spans="1:32" ht="30" x14ac:dyDescent="0.25">
      <c r="A804" s="2339"/>
      <c r="B804" s="2141"/>
      <c r="C804" s="2141"/>
      <c r="D804" s="2141"/>
      <c r="E804" s="2141"/>
      <c r="F804" s="2141"/>
      <c r="G804" s="2141"/>
      <c r="H804" s="2141"/>
      <c r="I804" s="2580"/>
      <c r="J804" s="1831"/>
      <c r="K804" s="2583"/>
      <c r="L804" s="183" t="s">
        <v>714</v>
      </c>
      <c r="M804" s="183" t="s">
        <v>244</v>
      </c>
      <c r="N804" s="183" t="s">
        <v>223</v>
      </c>
      <c r="O804" s="2187"/>
      <c r="P804" s="2948"/>
      <c r="Q804" s="2187"/>
      <c r="R804" s="2193"/>
      <c r="S804" s="2589"/>
      <c r="T804" s="432" t="s">
        <v>715</v>
      </c>
      <c r="U804" s="434"/>
      <c r="V804" s="189"/>
      <c r="W804" s="189"/>
      <c r="X804" s="189"/>
      <c r="Y804" s="189"/>
      <c r="Z804" s="191"/>
      <c r="AA804" s="188"/>
      <c r="AB804" s="188"/>
      <c r="AC804" s="188"/>
      <c r="AD804" s="190"/>
      <c r="AE804" s="190"/>
      <c r="AF804" s="190"/>
    </row>
    <row r="805" spans="1:32" ht="45" x14ac:dyDescent="0.25">
      <c r="A805" s="2339"/>
      <c r="B805" s="2141"/>
      <c r="C805" s="2141"/>
      <c r="D805" s="2141"/>
      <c r="E805" s="2141"/>
      <c r="F805" s="2141"/>
      <c r="G805" s="2141"/>
      <c r="H805" s="2141"/>
      <c r="I805" s="2580"/>
      <c r="J805" s="1831"/>
      <c r="K805" s="2583"/>
      <c r="L805" s="183" t="s">
        <v>716</v>
      </c>
      <c r="M805" s="183" t="s">
        <v>244</v>
      </c>
      <c r="N805" s="183" t="s">
        <v>233</v>
      </c>
      <c r="O805" s="2187"/>
      <c r="P805" s="2948"/>
      <c r="Q805" s="2187"/>
      <c r="R805" s="2193"/>
      <c r="S805" s="2589"/>
      <c r="T805" s="432" t="s">
        <v>715</v>
      </c>
      <c r="U805" s="434"/>
      <c r="V805" s="189"/>
      <c r="W805" s="189"/>
      <c r="X805" s="189"/>
      <c r="Y805" s="189"/>
      <c r="Z805" s="191"/>
      <c r="AA805" s="188"/>
      <c r="AB805" s="188"/>
      <c r="AC805" s="188"/>
      <c r="AD805" s="190"/>
      <c r="AE805" s="190"/>
      <c r="AF805" s="190"/>
    </row>
    <row r="806" spans="1:32" ht="45" x14ac:dyDescent="0.25">
      <c r="A806" s="2339"/>
      <c r="B806" s="2141"/>
      <c r="C806" s="2141"/>
      <c r="D806" s="2141"/>
      <c r="E806" s="2141"/>
      <c r="F806" s="2141"/>
      <c r="G806" s="2141"/>
      <c r="H806" s="2141"/>
      <c r="I806" s="2580"/>
      <c r="J806" s="1831"/>
      <c r="K806" s="2583"/>
      <c r="L806" s="183" t="s">
        <v>387</v>
      </c>
      <c r="M806" s="183" t="s">
        <v>244</v>
      </c>
      <c r="N806" s="183" t="s">
        <v>212</v>
      </c>
      <c r="O806" s="2187"/>
      <c r="P806" s="2948"/>
      <c r="Q806" s="2187"/>
      <c r="R806" s="2193"/>
      <c r="S806" s="2589"/>
      <c r="T806" s="432" t="s">
        <v>388</v>
      </c>
      <c r="U806" s="434"/>
      <c r="V806" s="189"/>
      <c r="W806" s="189"/>
      <c r="X806" s="189"/>
      <c r="Y806" s="189"/>
      <c r="Z806" s="191"/>
      <c r="AA806" s="188"/>
      <c r="AB806" s="188"/>
      <c r="AC806" s="188"/>
      <c r="AD806" s="190"/>
      <c r="AE806" s="190"/>
      <c r="AF806" s="190"/>
    </row>
    <row r="807" spans="1:32" ht="30" x14ac:dyDescent="0.25">
      <c r="A807" s="2339"/>
      <c r="B807" s="2141"/>
      <c r="C807" s="2141"/>
      <c r="D807" s="2141"/>
      <c r="E807" s="2141"/>
      <c r="F807" s="2141"/>
      <c r="G807" s="2141"/>
      <c r="H807" s="2141"/>
      <c r="I807" s="2580"/>
      <c r="J807" s="1831"/>
      <c r="K807" s="2583"/>
      <c r="L807" s="183" t="s">
        <v>717</v>
      </c>
      <c r="M807" s="183" t="s">
        <v>244</v>
      </c>
      <c r="N807" s="183" t="s">
        <v>241</v>
      </c>
      <c r="O807" s="2187"/>
      <c r="P807" s="2948"/>
      <c r="Q807" s="2187"/>
      <c r="R807" s="2193"/>
      <c r="S807" s="2589"/>
      <c r="T807" s="432" t="s">
        <v>388</v>
      </c>
      <c r="U807" s="434"/>
      <c r="V807" s="189"/>
      <c r="W807" s="189"/>
      <c r="X807" s="189"/>
      <c r="Y807" s="189"/>
      <c r="Z807" s="191"/>
      <c r="AA807" s="188"/>
      <c r="AB807" s="188"/>
      <c r="AC807" s="188"/>
      <c r="AD807" s="190"/>
      <c r="AE807" s="190"/>
      <c r="AF807" s="190"/>
    </row>
    <row r="808" spans="1:32" ht="30" x14ac:dyDescent="0.25">
      <c r="A808" s="2339"/>
      <c r="B808" s="2141"/>
      <c r="C808" s="2141"/>
      <c r="D808" s="2141"/>
      <c r="E808" s="2141"/>
      <c r="F808" s="2141"/>
      <c r="G808" s="2141"/>
      <c r="H808" s="2141"/>
      <c r="I808" s="2581"/>
      <c r="J808" s="1832"/>
      <c r="K808" s="2478"/>
      <c r="L808" s="183" t="s">
        <v>718</v>
      </c>
      <c r="M808" s="183" t="s">
        <v>244</v>
      </c>
      <c r="N808" s="183" t="s">
        <v>241</v>
      </c>
      <c r="O808" s="2153"/>
      <c r="P808" s="2949"/>
      <c r="Q808" s="2153"/>
      <c r="R808" s="2194"/>
      <c r="S808" s="2590"/>
      <c r="T808" s="432" t="s">
        <v>390</v>
      </c>
      <c r="U808" s="433"/>
      <c r="V808" s="185"/>
      <c r="W808" s="185"/>
      <c r="X808" s="185"/>
      <c r="Y808" s="187"/>
      <c r="Z808" s="185"/>
      <c r="AA808" s="184"/>
      <c r="AB808" s="184"/>
      <c r="AC808" s="186"/>
      <c r="AD808" s="184"/>
      <c r="AE808" s="184"/>
      <c r="AF808" s="184"/>
    </row>
    <row r="809" spans="1:32" x14ac:dyDescent="0.25">
      <c r="A809" s="2339"/>
      <c r="B809" s="2141"/>
      <c r="C809" s="2141"/>
      <c r="D809" s="2141"/>
      <c r="E809" s="2141"/>
      <c r="F809" s="2141"/>
      <c r="G809" s="2141"/>
      <c r="H809" s="2141"/>
      <c r="I809" s="2581"/>
      <c r="J809" s="1832"/>
      <c r="K809" s="2478"/>
      <c r="L809" s="183" t="s">
        <v>719</v>
      </c>
      <c r="M809" s="183" t="s">
        <v>244</v>
      </c>
      <c r="N809" s="183" t="s">
        <v>237</v>
      </c>
      <c r="O809" s="2153"/>
      <c r="P809" s="2949"/>
      <c r="Q809" s="2153"/>
      <c r="R809" s="2194"/>
      <c r="S809" s="2590"/>
      <c r="T809" s="432" t="s">
        <v>394</v>
      </c>
      <c r="U809" s="433"/>
      <c r="V809" s="185"/>
      <c r="W809" s="185"/>
      <c r="X809" s="185"/>
      <c r="Y809" s="187"/>
      <c r="Z809" s="185"/>
      <c r="AA809" s="186"/>
      <c r="AB809" s="186"/>
      <c r="AC809" s="186"/>
      <c r="AD809" s="186"/>
      <c r="AE809" s="184"/>
      <c r="AF809" s="184"/>
    </row>
    <row r="810" spans="1:32" x14ac:dyDescent="0.25">
      <c r="A810" s="2339"/>
      <c r="B810" s="2141"/>
      <c r="C810" s="2141"/>
      <c r="D810" s="2141"/>
      <c r="E810" s="2141"/>
      <c r="F810" s="2141"/>
      <c r="G810" s="2141"/>
      <c r="H810" s="2141"/>
      <c r="I810" s="2581"/>
      <c r="J810" s="1832"/>
      <c r="K810" s="2478"/>
      <c r="L810" s="183" t="s">
        <v>720</v>
      </c>
      <c r="M810" s="183" t="s">
        <v>244</v>
      </c>
      <c r="N810" s="183" t="s">
        <v>218</v>
      </c>
      <c r="O810" s="2153"/>
      <c r="P810" s="2949"/>
      <c r="Q810" s="2153"/>
      <c r="R810" s="2194"/>
      <c r="S810" s="2590"/>
      <c r="T810" s="432" t="s">
        <v>394</v>
      </c>
      <c r="U810" s="433"/>
      <c r="V810" s="185"/>
      <c r="W810" s="185"/>
      <c r="X810" s="185"/>
      <c r="Y810" s="185"/>
      <c r="Z810" s="185"/>
      <c r="AA810" s="184"/>
      <c r="AB810" s="184"/>
      <c r="AC810" s="184"/>
      <c r="AD810" s="184"/>
      <c r="AE810" s="184"/>
      <c r="AF810" s="184"/>
    </row>
    <row r="811" spans="1:32" x14ac:dyDescent="0.25">
      <c r="A811" s="2339"/>
      <c r="B811" s="2141"/>
      <c r="C811" s="2141"/>
      <c r="D811" s="2141"/>
      <c r="E811" s="2141"/>
      <c r="F811" s="2141"/>
      <c r="G811" s="2141"/>
      <c r="H811" s="2141"/>
      <c r="I811" s="2581"/>
      <c r="J811" s="1832"/>
      <c r="K811" s="2478"/>
      <c r="L811" s="183" t="s">
        <v>721</v>
      </c>
      <c r="M811" s="183" t="s">
        <v>244</v>
      </c>
      <c r="N811" s="183" t="s">
        <v>237</v>
      </c>
      <c r="O811" s="2153"/>
      <c r="P811" s="2949"/>
      <c r="Q811" s="2153"/>
      <c r="R811" s="2194"/>
      <c r="S811" s="2590"/>
      <c r="T811" s="432" t="s">
        <v>397</v>
      </c>
      <c r="U811" s="435"/>
      <c r="V811" s="187"/>
      <c r="W811" s="187"/>
      <c r="X811" s="187"/>
      <c r="Y811" s="187"/>
      <c r="Z811" s="185"/>
      <c r="AA811" s="186"/>
      <c r="AB811" s="186"/>
      <c r="AC811" s="186"/>
      <c r="AD811" s="184"/>
      <c r="AE811" s="184"/>
      <c r="AF811" s="184"/>
    </row>
    <row r="812" spans="1:32" ht="30.75" thickBot="1" x14ac:dyDescent="0.3">
      <c r="A812" s="2350"/>
      <c r="B812" s="2142"/>
      <c r="C812" s="2142"/>
      <c r="D812" s="2142"/>
      <c r="E812" s="2142"/>
      <c r="F812" s="2141"/>
      <c r="G812" s="2142"/>
      <c r="H812" s="2142"/>
      <c r="I812" s="2582"/>
      <c r="J812" s="1834"/>
      <c r="K812" s="2490"/>
      <c r="L812" s="183" t="s">
        <v>722</v>
      </c>
      <c r="M812" s="201" t="s">
        <v>244</v>
      </c>
      <c r="N812" s="183" t="s">
        <v>237</v>
      </c>
      <c r="O812" s="2154"/>
      <c r="P812" s="2950"/>
      <c r="Q812" s="2154"/>
      <c r="R812" s="2195"/>
      <c r="S812" s="2591"/>
      <c r="T812" s="432" t="s">
        <v>399</v>
      </c>
      <c r="U812" s="436"/>
      <c r="V812" s="194"/>
      <c r="W812" s="194"/>
      <c r="X812" s="194"/>
      <c r="Y812" s="196"/>
      <c r="Z812" s="194"/>
      <c r="AA812" s="192"/>
      <c r="AB812" s="192"/>
      <c r="AC812" s="193"/>
      <c r="AD812" s="192"/>
      <c r="AE812" s="192"/>
      <c r="AF812" s="192"/>
    </row>
    <row r="813" spans="1:32" ht="30" x14ac:dyDescent="0.25">
      <c r="A813" s="2136">
        <v>79</v>
      </c>
      <c r="B813" s="1840" t="s">
        <v>61</v>
      </c>
      <c r="C813" s="1840" t="s">
        <v>64</v>
      </c>
      <c r="D813" s="1840" t="s">
        <v>70</v>
      </c>
      <c r="E813" s="1840" t="s">
        <v>87</v>
      </c>
      <c r="F813" s="1840" t="s">
        <v>56</v>
      </c>
      <c r="G813" s="1840" t="s">
        <v>121</v>
      </c>
      <c r="H813" s="1840" t="s">
        <v>118</v>
      </c>
      <c r="I813" s="2577" t="s">
        <v>307</v>
      </c>
      <c r="J813" s="1895" t="s">
        <v>308</v>
      </c>
      <c r="K813" s="2487" t="s">
        <v>201</v>
      </c>
      <c r="L813" s="1188" t="s">
        <v>709</v>
      </c>
      <c r="M813" s="1188" t="s">
        <v>244</v>
      </c>
      <c r="N813" s="1188" t="s">
        <v>237</v>
      </c>
      <c r="O813" s="2158" t="s">
        <v>213</v>
      </c>
      <c r="P813" s="2945">
        <v>21400135.98</v>
      </c>
      <c r="Q813" s="2158" t="s">
        <v>265</v>
      </c>
      <c r="R813" s="2166">
        <v>1</v>
      </c>
      <c r="S813" s="2592">
        <v>0.67</v>
      </c>
      <c r="T813" s="1289" t="s">
        <v>390</v>
      </c>
      <c r="U813" s="431"/>
      <c r="V813" s="181"/>
      <c r="W813" s="181"/>
      <c r="X813" s="181"/>
      <c r="Y813" s="181"/>
      <c r="Z813" s="195"/>
      <c r="AA813" s="181"/>
      <c r="AB813" s="180"/>
      <c r="AC813" s="180"/>
      <c r="AD813" s="182"/>
      <c r="AE813" s="182"/>
      <c r="AF813" s="182"/>
    </row>
    <row r="814" spans="1:32" ht="45" x14ac:dyDescent="0.25">
      <c r="A814" s="2137"/>
      <c r="B814" s="1841"/>
      <c r="C814" s="1841"/>
      <c r="D814" s="1841"/>
      <c r="E814" s="1841"/>
      <c r="F814" s="1841"/>
      <c r="G814" s="1841"/>
      <c r="H814" s="1841"/>
      <c r="I814" s="2584"/>
      <c r="J814" s="2586"/>
      <c r="K814" s="2587"/>
      <c r="L814" s="1189" t="s">
        <v>710</v>
      </c>
      <c r="M814" s="1189" t="s">
        <v>244</v>
      </c>
      <c r="N814" s="1189" t="s">
        <v>233</v>
      </c>
      <c r="O814" s="2159"/>
      <c r="P814" s="2951"/>
      <c r="Q814" s="2159"/>
      <c r="R814" s="2167"/>
      <c r="S814" s="2593"/>
      <c r="T814" s="1290" t="s">
        <v>711</v>
      </c>
      <c r="U814" s="434"/>
      <c r="V814" s="189"/>
      <c r="W814" s="189"/>
      <c r="X814" s="189"/>
      <c r="Y814" s="189"/>
      <c r="Z814" s="191"/>
      <c r="AA814" s="189"/>
      <c r="AB814" s="188"/>
      <c r="AC814" s="188"/>
      <c r="AD814" s="190"/>
      <c r="AE814" s="190"/>
      <c r="AF814" s="190"/>
    </row>
    <row r="815" spans="1:32" ht="45" x14ac:dyDescent="0.25">
      <c r="A815" s="2137"/>
      <c r="B815" s="1841"/>
      <c r="C815" s="1841"/>
      <c r="D815" s="1841"/>
      <c r="E815" s="1841"/>
      <c r="F815" s="1841"/>
      <c r="G815" s="1841"/>
      <c r="H815" s="1841"/>
      <c r="I815" s="2584"/>
      <c r="J815" s="2586"/>
      <c r="K815" s="2587"/>
      <c r="L815" s="1189" t="s">
        <v>712</v>
      </c>
      <c r="M815" s="1189" t="s">
        <v>244</v>
      </c>
      <c r="N815" s="1189" t="s">
        <v>233</v>
      </c>
      <c r="O815" s="2159"/>
      <c r="P815" s="2951"/>
      <c r="Q815" s="2159"/>
      <c r="R815" s="2167"/>
      <c r="S815" s="2593"/>
      <c r="T815" s="1290" t="s">
        <v>394</v>
      </c>
      <c r="U815" s="434"/>
      <c r="V815" s="189"/>
      <c r="W815" s="189"/>
      <c r="X815" s="189"/>
      <c r="Y815" s="189"/>
      <c r="Z815" s="191"/>
      <c r="AA815" s="189"/>
      <c r="AB815" s="188"/>
      <c r="AC815" s="188"/>
      <c r="AD815" s="190"/>
      <c r="AE815" s="190"/>
      <c r="AF815" s="190"/>
    </row>
    <row r="816" spans="1:32" ht="45" x14ac:dyDescent="0.25">
      <c r="A816" s="2137"/>
      <c r="B816" s="1841"/>
      <c r="C816" s="1841"/>
      <c r="D816" s="1841"/>
      <c r="E816" s="1841"/>
      <c r="F816" s="1841"/>
      <c r="G816" s="1841"/>
      <c r="H816" s="1841"/>
      <c r="I816" s="2584"/>
      <c r="J816" s="2586"/>
      <c r="K816" s="2587"/>
      <c r="L816" s="1189" t="s">
        <v>713</v>
      </c>
      <c r="M816" s="1189" t="s">
        <v>244</v>
      </c>
      <c r="N816" s="1189" t="s">
        <v>233</v>
      </c>
      <c r="O816" s="2159"/>
      <c r="P816" s="2951"/>
      <c r="Q816" s="2159"/>
      <c r="R816" s="2167"/>
      <c r="S816" s="2593"/>
      <c r="T816" s="1290" t="s">
        <v>390</v>
      </c>
      <c r="U816" s="434"/>
      <c r="V816" s="189"/>
      <c r="W816" s="189"/>
      <c r="X816" s="189"/>
      <c r="Y816" s="189"/>
      <c r="Z816" s="191"/>
      <c r="AA816" s="189"/>
      <c r="AB816" s="188"/>
      <c r="AC816" s="188"/>
      <c r="AD816" s="190"/>
      <c r="AE816" s="190"/>
      <c r="AF816" s="190"/>
    </row>
    <row r="817" spans="1:32" ht="30" x14ac:dyDescent="0.25">
      <c r="A817" s="2137"/>
      <c r="B817" s="1841"/>
      <c r="C817" s="1841"/>
      <c r="D817" s="1841"/>
      <c r="E817" s="1841"/>
      <c r="F817" s="1841"/>
      <c r="G817" s="1841"/>
      <c r="H817" s="1841"/>
      <c r="I817" s="2584"/>
      <c r="J817" s="2586"/>
      <c r="K817" s="2587"/>
      <c r="L817" s="1189" t="s">
        <v>714</v>
      </c>
      <c r="M817" s="1189" t="s">
        <v>244</v>
      </c>
      <c r="N817" s="1189" t="s">
        <v>223</v>
      </c>
      <c r="O817" s="2159"/>
      <c r="P817" s="2951"/>
      <c r="Q817" s="2159"/>
      <c r="R817" s="2167"/>
      <c r="S817" s="2593"/>
      <c r="T817" s="1290" t="s">
        <v>715</v>
      </c>
      <c r="U817" s="434"/>
      <c r="V817" s="189"/>
      <c r="W817" s="189"/>
      <c r="X817" s="189"/>
      <c r="Y817" s="189"/>
      <c r="Z817" s="191"/>
      <c r="AA817" s="189"/>
      <c r="AB817" s="188"/>
      <c r="AC817" s="188"/>
      <c r="AD817" s="190"/>
      <c r="AE817" s="190"/>
      <c r="AF817" s="190"/>
    </row>
    <row r="818" spans="1:32" ht="45" x14ac:dyDescent="0.25">
      <c r="A818" s="2137"/>
      <c r="B818" s="1841"/>
      <c r="C818" s="1841"/>
      <c r="D818" s="1841"/>
      <c r="E818" s="1841"/>
      <c r="F818" s="1841"/>
      <c r="G818" s="1841"/>
      <c r="H818" s="1841"/>
      <c r="I818" s="2584"/>
      <c r="J818" s="2586"/>
      <c r="K818" s="2587"/>
      <c r="L818" s="1189" t="s">
        <v>716</v>
      </c>
      <c r="M818" s="1189" t="s">
        <v>244</v>
      </c>
      <c r="N818" s="1189" t="s">
        <v>233</v>
      </c>
      <c r="O818" s="2159"/>
      <c r="P818" s="2951"/>
      <c r="Q818" s="2159"/>
      <c r="R818" s="2167"/>
      <c r="S818" s="2593"/>
      <c r="T818" s="1290" t="s">
        <v>715</v>
      </c>
      <c r="U818" s="434"/>
      <c r="V818" s="189"/>
      <c r="W818" s="189"/>
      <c r="X818" s="189"/>
      <c r="Y818" s="189"/>
      <c r="Z818" s="191"/>
      <c r="AA818" s="189"/>
      <c r="AB818" s="188"/>
      <c r="AC818" s="188"/>
      <c r="AD818" s="190"/>
      <c r="AE818" s="190"/>
      <c r="AF818" s="190"/>
    </row>
    <row r="819" spans="1:32" ht="45" x14ac:dyDescent="0.25">
      <c r="A819" s="2137"/>
      <c r="B819" s="1841"/>
      <c r="C819" s="1841"/>
      <c r="D819" s="1841"/>
      <c r="E819" s="1841"/>
      <c r="F819" s="1841"/>
      <c r="G819" s="1841"/>
      <c r="H819" s="1841"/>
      <c r="I819" s="2584"/>
      <c r="J819" s="2586"/>
      <c r="K819" s="2587"/>
      <c r="L819" s="1189" t="s">
        <v>387</v>
      </c>
      <c r="M819" s="1189" t="s">
        <v>244</v>
      </c>
      <c r="N819" s="1189" t="s">
        <v>212</v>
      </c>
      <c r="O819" s="2159"/>
      <c r="P819" s="2951"/>
      <c r="Q819" s="2159"/>
      <c r="R819" s="2167"/>
      <c r="S819" s="2593"/>
      <c r="T819" s="1290" t="s">
        <v>388</v>
      </c>
      <c r="U819" s="434"/>
      <c r="V819" s="189"/>
      <c r="W819" s="189"/>
      <c r="X819" s="189"/>
      <c r="Y819" s="189"/>
      <c r="Z819" s="191"/>
      <c r="AA819" s="189"/>
      <c r="AB819" s="188"/>
      <c r="AC819" s="188"/>
      <c r="AD819" s="190"/>
      <c r="AE819" s="190"/>
      <c r="AF819" s="190"/>
    </row>
    <row r="820" spans="1:32" ht="30" x14ac:dyDescent="0.25">
      <c r="A820" s="2137"/>
      <c r="B820" s="1841"/>
      <c r="C820" s="1841"/>
      <c r="D820" s="1841"/>
      <c r="E820" s="1841"/>
      <c r="F820" s="1841"/>
      <c r="G820" s="1841"/>
      <c r="H820" s="1841"/>
      <c r="I820" s="2584"/>
      <c r="J820" s="2586"/>
      <c r="K820" s="2587"/>
      <c r="L820" s="1189" t="s">
        <v>717</v>
      </c>
      <c r="M820" s="1189" t="s">
        <v>244</v>
      </c>
      <c r="N820" s="1189" t="s">
        <v>241</v>
      </c>
      <c r="O820" s="2159"/>
      <c r="P820" s="2951"/>
      <c r="Q820" s="2159"/>
      <c r="R820" s="2167"/>
      <c r="S820" s="2593"/>
      <c r="T820" s="1290" t="s">
        <v>388</v>
      </c>
      <c r="U820" s="434"/>
      <c r="V820" s="189"/>
      <c r="W820" s="189"/>
      <c r="X820" s="189"/>
      <c r="Y820" s="189"/>
      <c r="Z820" s="191"/>
      <c r="AA820" s="189"/>
      <c r="AB820" s="188"/>
      <c r="AC820" s="188"/>
      <c r="AD820" s="190"/>
      <c r="AE820" s="190"/>
      <c r="AF820" s="190"/>
    </row>
    <row r="821" spans="1:32" ht="30" x14ac:dyDescent="0.25">
      <c r="A821" s="2137"/>
      <c r="B821" s="1841"/>
      <c r="C821" s="1841"/>
      <c r="D821" s="1841"/>
      <c r="E821" s="1841"/>
      <c r="F821" s="1841"/>
      <c r="G821" s="1841"/>
      <c r="H821" s="1841"/>
      <c r="I821" s="2578"/>
      <c r="J821" s="1896"/>
      <c r="K821" s="2488"/>
      <c r="L821" s="1189" t="s">
        <v>718</v>
      </c>
      <c r="M821" s="1189" t="s">
        <v>244</v>
      </c>
      <c r="N821" s="1189" t="s">
        <v>241</v>
      </c>
      <c r="O821" s="2160"/>
      <c r="P821" s="2946"/>
      <c r="Q821" s="2160"/>
      <c r="R821" s="2168"/>
      <c r="S821" s="2594"/>
      <c r="T821" s="1290" t="s">
        <v>390</v>
      </c>
      <c r="U821" s="433"/>
      <c r="V821" s="185"/>
      <c r="W821" s="185"/>
      <c r="X821" s="185"/>
      <c r="Y821" s="187"/>
      <c r="Z821" s="185"/>
      <c r="AA821" s="185"/>
      <c r="AB821" s="184"/>
      <c r="AC821" s="186"/>
      <c r="AD821" s="184"/>
      <c r="AE821" s="184"/>
      <c r="AF821" s="184"/>
    </row>
    <row r="822" spans="1:32" x14ac:dyDescent="0.25">
      <c r="A822" s="2137"/>
      <c r="B822" s="1841"/>
      <c r="C822" s="1841"/>
      <c r="D822" s="1841"/>
      <c r="E822" s="1841"/>
      <c r="F822" s="1841"/>
      <c r="G822" s="1841"/>
      <c r="H822" s="1841"/>
      <c r="I822" s="2578"/>
      <c r="J822" s="1896"/>
      <c r="K822" s="2488"/>
      <c r="L822" s="1189" t="s">
        <v>719</v>
      </c>
      <c r="M822" s="1189" t="s">
        <v>244</v>
      </c>
      <c r="N822" s="1189" t="s">
        <v>237</v>
      </c>
      <c r="O822" s="2160"/>
      <c r="P822" s="2946"/>
      <c r="Q822" s="2160"/>
      <c r="R822" s="2168"/>
      <c r="S822" s="2594"/>
      <c r="T822" s="1290" t="s">
        <v>394</v>
      </c>
      <c r="U822" s="433"/>
      <c r="V822" s="185"/>
      <c r="W822" s="185"/>
      <c r="X822" s="185"/>
      <c r="Y822" s="187"/>
      <c r="Z822" s="185"/>
      <c r="AA822" s="187"/>
      <c r="AB822" s="186"/>
      <c r="AC822" s="186"/>
      <c r="AD822" s="186"/>
      <c r="AE822" s="184"/>
      <c r="AF822" s="184"/>
    </row>
    <row r="823" spans="1:32" x14ac:dyDescent="0.25">
      <c r="A823" s="2137"/>
      <c r="B823" s="1841"/>
      <c r="C823" s="1841"/>
      <c r="D823" s="1841"/>
      <c r="E823" s="1841"/>
      <c r="F823" s="1841"/>
      <c r="G823" s="1841"/>
      <c r="H823" s="1841"/>
      <c r="I823" s="2578"/>
      <c r="J823" s="1896"/>
      <c r="K823" s="2488"/>
      <c r="L823" s="1189" t="s">
        <v>720</v>
      </c>
      <c r="M823" s="1189" t="s">
        <v>244</v>
      </c>
      <c r="N823" s="1189" t="s">
        <v>218</v>
      </c>
      <c r="O823" s="2160"/>
      <c r="P823" s="2946"/>
      <c r="Q823" s="2160"/>
      <c r="R823" s="2168"/>
      <c r="S823" s="2594"/>
      <c r="T823" s="1290" t="s">
        <v>394</v>
      </c>
      <c r="U823" s="433"/>
      <c r="V823" s="185"/>
      <c r="W823" s="185"/>
      <c r="X823" s="185"/>
      <c r="Y823" s="185"/>
      <c r="Z823" s="185"/>
      <c r="AA823" s="185"/>
      <c r="AB823" s="184"/>
      <c r="AC823" s="184"/>
      <c r="AD823" s="184"/>
      <c r="AE823" s="184"/>
      <c r="AF823" s="184"/>
    </row>
    <row r="824" spans="1:32" x14ac:dyDescent="0.25">
      <c r="A824" s="2137"/>
      <c r="B824" s="1841"/>
      <c r="C824" s="1841"/>
      <c r="D824" s="1841"/>
      <c r="E824" s="1841"/>
      <c r="F824" s="1841"/>
      <c r="G824" s="1841"/>
      <c r="H824" s="1841"/>
      <c r="I824" s="2578"/>
      <c r="J824" s="1896"/>
      <c r="K824" s="2488"/>
      <c r="L824" s="1189" t="s">
        <v>721</v>
      </c>
      <c r="M824" s="1189" t="s">
        <v>244</v>
      </c>
      <c r="N824" s="1189" t="s">
        <v>237</v>
      </c>
      <c r="O824" s="2160"/>
      <c r="P824" s="2946"/>
      <c r="Q824" s="2160"/>
      <c r="R824" s="2168"/>
      <c r="S824" s="2594"/>
      <c r="T824" s="1290" t="s">
        <v>397</v>
      </c>
      <c r="U824" s="435"/>
      <c r="V824" s="187"/>
      <c r="W824" s="187"/>
      <c r="X824" s="187"/>
      <c r="Y824" s="187"/>
      <c r="Z824" s="185"/>
      <c r="AA824" s="187"/>
      <c r="AB824" s="186"/>
      <c r="AC824" s="186"/>
      <c r="AD824" s="184"/>
      <c r="AE824" s="184"/>
      <c r="AF824" s="184"/>
    </row>
    <row r="825" spans="1:32" ht="30.75" thickBot="1" x14ac:dyDescent="0.3">
      <c r="A825" s="2138"/>
      <c r="B825" s="2139"/>
      <c r="C825" s="2139"/>
      <c r="D825" s="2139"/>
      <c r="E825" s="2139"/>
      <c r="F825" s="1841"/>
      <c r="G825" s="2139"/>
      <c r="H825" s="2139"/>
      <c r="I825" s="2585"/>
      <c r="J825" s="1897"/>
      <c r="K825" s="2489"/>
      <c r="L825" s="1189" t="s">
        <v>722</v>
      </c>
      <c r="M825" s="1190" t="s">
        <v>244</v>
      </c>
      <c r="N825" s="1189" t="s">
        <v>237</v>
      </c>
      <c r="O825" s="2161"/>
      <c r="P825" s="2952"/>
      <c r="Q825" s="2161"/>
      <c r="R825" s="2169"/>
      <c r="S825" s="2595"/>
      <c r="T825" s="1290" t="s">
        <v>399</v>
      </c>
      <c r="U825" s="436"/>
      <c r="V825" s="194"/>
      <c r="W825" s="194"/>
      <c r="X825" s="194"/>
      <c r="Y825" s="196"/>
      <c r="Z825" s="194"/>
      <c r="AA825" s="194"/>
      <c r="AB825" s="192"/>
      <c r="AC825" s="193"/>
      <c r="AD825" s="192"/>
      <c r="AE825" s="192"/>
      <c r="AF825" s="192"/>
    </row>
    <row r="826" spans="1:32" ht="30" x14ac:dyDescent="0.25">
      <c r="A826" s="2338">
        <v>80</v>
      </c>
      <c r="B826" s="2140" t="s">
        <v>61</v>
      </c>
      <c r="C826" s="2140" t="s">
        <v>64</v>
      </c>
      <c r="D826" s="2140" t="s">
        <v>70</v>
      </c>
      <c r="E826" s="2140" t="s">
        <v>87</v>
      </c>
      <c r="F826" s="2140" t="s">
        <v>56</v>
      </c>
      <c r="G826" s="2140" t="s">
        <v>121</v>
      </c>
      <c r="H826" s="2140" t="s">
        <v>118</v>
      </c>
      <c r="I826" s="2579" t="s">
        <v>309</v>
      </c>
      <c r="J826" s="1830" t="s">
        <v>310</v>
      </c>
      <c r="K826" s="2477" t="s">
        <v>48</v>
      </c>
      <c r="L826" s="179" t="s">
        <v>709</v>
      </c>
      <c r="M826" s="179" t="s">
        <v>244</v>
      </c>
      <c r="N826" s="179" t="s">
        <v>237</v>
      </c>
      <c r="O826" s="2152" t="s">
        <v>213</v>
      </c>
      <c r="P826" s="2947">
        <v>301600512.87</v>
      </c>
      <c r="Q826" s="2152" t="s">
        <v>265</v>
      </c>
      <c r="R826" s="2192">
        <v>1</v>
      </c>
      <c r="S826" s="2588">
        <v>0.18</v>
      </c>
      <c r="T826" s="430" t="s">
        <v>390</v>
      </c>
      <c r="U826" s="431"/>
      <c r="V826" s="181"/>
      <c r="W826" s="181"/>
      <c r="X826" s="181"/>
      <c r="Y826" s="181"/>
      <c r="Z826" s="195"/>
      <c r="AA826" s="181"/>
      <c r="AB826" s="181"/>
      <c r="AC826" s="181"/>
      <c r="AD826" s="182"/>
      <c r="AE826" s="182"/>
      <c r="AF826" s="182"/>
    </row>
    <row r="827" spans="1:32" ht="45" x14ac:dyDescent="0.25">
      <c r="A827" s="2339"/>
      <c r="B827" s="2141"/>
      <c r="C827" s="2141"/>
      <c r="D827" s="2141"/>
      <c r="E827" s="2141"/>
      <c r="F827" s="2141"/>
      <c r="G827" s="2141"/>
      <c r="H827" s="2141"/>
      <c r="I827" s="2580"/>
      <c r="J827" s="1831"/>
      <c r="K827" s="2583"/>
      <c r="L827" s="183" t="s">
        <v>710</v>
      </c>
      <c r="M827" s="183" t="s">
        <v>244</v>
      </c>
      <c r="N827" s="183" t="s">
        <v>233</v>
      </c>
      <c r="O827" s="2187"/>
      <c r="P827" s="2948"/>
      <c r="Q827" s="2187"/>
      <c r="R827" s="2193"/>
      <c r="S827" s="2589"/>
      <c r="T827" s="432" t="s">
        <v>711</v>
      </c>
      <c r="U827" s="434"/>
      <c r="V827" s="189"/>
      <c r="W827" s="189"/>
      <c r="X827" s="189"/>
      <c r="Y827" s="189"/>
      <c r="Z827" s="191"/>
      <c r="AA827" s="189"/>
      <c r="AB827" s="189"/>
      <c r="AC827" s="189"/>
      <c r="AD827" s="190"/>
      <c r="AE827" s="190"/>
      <c r="AF827" s="190"/>
    </row>
    <row r="828" spans="1:32" ht="45" x14ac:dyDescent="0.25">
      <c r="A828" s="2339"/>
      <c r="B828" s="2141"/>
      <c r="C828" s="2141"/>
      <c r="D828" s="2141"/>
      <c r="E828" s="2141"/>
      <c r="F828" s="2141"/>
      <c r="G828" s="2141"/>
      <c r="H828" s="2141"/>
      <c r="I828" s="2580"/>
      <c r="J828" s="1831"/>
      <c r="K828" s="2583"/>
      <c r="L828" s="183" t="s">
        <v>712</v>
      </c>
      <c r="M828" s="183" t="s">
        <v>244</v>
      </c>
      <c r="N828" s="183" t="s">
        <v>233</v>
      </c>
      <c r="O828" s="2187"/>
      <c r="P828" s="2948"/>
      <c r="Q828" s="2187"/>
      <c r="R828" s="2193"/>
      <c r="S828" s="2589"/>
      <c r="T828" s="432" t="s">
        <v>394</v>
      </c>
      <c r="U828" s="434"/>
      <c r="V828" s="189"/>
      <c r="W828" s="189"/>
      <c r="X828" s="189"/>
      <c r="Y828" s="189"/>
      <c r="Z828" s="191"/>
      <c r="AA828" s="189"/>
      <c r="AB828" s="189"/>
      <c r="AC828" s="189"/>
      <c r="AD828" s="190"/>
      <c r="AE828" s="190"/>
      <c r="AF828" s="190"/>
    </row>
    <row r="829" spans="1:32" ht="45" x14ac:dyDescent="0.25">
      <c r="A829" s="2339"/>
      <c r="B829" s="2141"/>
      <c r="C829" s="2141"/>
      <c r="D829" s="2141"/>
      <c r="E829" s="2141"/>
      <c r="F829" s="2141"/>
      <c r="G829" s="2141"/>
      <c r="H829" s="2141"/>
      <c r="I829" s="2580"/>
      <c r="J829" s="1831"/>
      <c r="K829" s="2583"/>
      <c r="L829" s="183" t="s">
        <v>713</v>
      </c>
      <c r="M829" s="183" t="s">
        <v>244</v>
      </c>
      <c r="N829" s="183" t="s">
        <v>233</v>
      </c>
      <c r="O829" s="2187"/>
      <c r="P829" s="2948"/>
      <c r="Q829" s="2187"/>
      <c r="R829" s="2193"/>
      <c r="S829" s="2589"/>
      <c r="T829" s="432" t="s">
        <v>390</v>
      </c>
      <c r="U829" s="434"/>
      <c r="V829" s="189"/>
      <c r="W829" s="189"/>
      <c r="X829" s="189"/>
      <c r="Y829" s="189"/>
      <c r="Z829" s="191"/>
      <c r="AA829" s="189"/>
      <c r="AB829" s="189"/>
      <c r="AC829" s="189"/>
      <c r="AD829" s="190"/>
      <c r="AE829" s="190"/>
      <c r="AF829" s="190"/>
    </row>
    <row r="830" spans="1:32" ht="30" x14ac:dyDescent="0.25">
      <c r="A830" s="2339"/>
      <c r="B830" s="2141"/>
      <c r="C830" s="2141"/>
      <c r="D830" s="2141"/>
      <c r="E830" s="2141"/>
      <c r="F830" s="2141"/>
      <c r="G830" s="2141"/>
      <c r="H830" s="2141"/>
      <c r="I830" s="2580"/>
      <c r="J830" s="1831"/>
      <c r="K830" s="2583"/>
      <c r="L830" s="183" t="s">
        <v>714</v>
      </c>
      <c r="M830" s="183" t="s">
        <v>244</v>
      </c>
      <c r="N830" s="183" t="s">
        <v>223</v>
      </c>
      <c r="O830" s="2187"/>
      <c r="P830" s="2948"/>
      <c r="Q830" s="2187"/>
      <c r="R830" s="2193"/>
      <c r="S830" s="2589"/>
      <c r="T830" s="432" t="s">
        <v>715</v>
      </c>
      <c r="U830" s="434"/>
      <c r="V830" s="189"/>
      <c r="W830" s="189"/>
      <c r="X830" s="189"/>
      <c r="Y830" s="189"/>
      <c r="Z830" s="191"/>
      <c r="AA830" s="189"/>
      <c r="AB830" s="189"/>
      <c r="AC830" s="189"/>
      <c r="AD830" s="190"/>
      <c r="AE830" s="190"/>
      <c r="AF830" s="190"/>
    </row>
    <row r="831" spans="1:32" ht="45" x14ac:dyDescent="0.25">
      <c r="A831" s="2339"/>
      <c r="B831" s="2141"/>
      <c r="C831" s="2141"/>
      <c r="D831" s="2141"/>
      <c r="E831" s="2141"/>
      <c r="F831" s="2141"/>
      <c r="G831" s="2141"/>
      <c r="H831" s="2141"/>
      <c r="I831" s="2580"/>
      <c r="J831" s="1831"/>
      <c r="K831" s="2583"/>
      <c r="L831" s="183" t="s">
        <v>716</v>
      </c>
      <c r="M831" s="183" t="s">
        <v>244</v>
      </c>
      <c r="N831" s="183" t="s">
        <v>233</v>
      </c>
      <c r="O831" s="2187"/>
      <c r="P831" s="2948"/>
      <c r="Q831" s="2187"/>
      <c r="R831" s="2193"/>
      <c r="S831" s="2589"/>
      <c r="T831" s="432" t="s">
        <v>715</v>
      </c>
      <c r="U831" s="434"/>
      <c r="V831" s="189"/>
      <c r="W831" s="189"/>
      <c r="X831" s="189"/>
      <c r="Y831" s="189"/>
      <c r="Z831" s="191"/>
      <c r="AA831" s="189"/>
      <c r="AB831" s="189"/>
      <c r="AC831" s="189"/>
      <c r="AD831" s="190"/>
      <c r="AE831" s="190"/>
      <c r="AF831" s="190"/>
    </row>
    <row r="832" spans="1:32" ht="45" x14ac:dyDescent="0.25">
      <c r="A832" s="2339"/>
      <c r="B832" s="2141"/>
      <c r="C832" s="2141"/>
      <c r="D832" s="2141"/>
      <c r="E832" s="2141"/>
      <c r="F832" s="2141"/>
      <c r="G832" s="2141"/>
      <c r="H832" s="2141"/>
      <c r="I832" s="2580"/>
      <c r="J832" s="1831"/>
      <c r="K832" s="2583"/>
      <c r="L832" s="183" t="s">
        <v>387</v>
      </c>
      <c r="M832" s="183" t="s">
        <v>244</v>
      </c>
      <c r="N832" s="183" t="s">
        <v>212</v>
      </c>
      <c r="O832" s="2187"/>
      <c r="P832" s="2948"/>
      <c r="Q832" s="2187"/>
      <c r="R832" s="2193"/>
      <c r="S832" s="2589"/>
      <c r="T832" s="432" t="s">
        <v>388</v>
      </c>
      <c r="U832" s="434"/>
      <c r="V832" s="189"/>
      <c r="W832" s="189"/>
      <c r="X832" s="189"/>
      <c r="Y832" s="189"/>
      <c r="Z832" s="191"/>
      <c r="AA832" s="189"/>
      <c r="AB832" s="189"/>
      <c r="AC832" s="189"/>
      <c r="AD832" s="190"/>
      <c r="AE832" s="190"/>
      <c r="AF832" s="190"/>
    </row>
    <row r="833" spans="1:32" ht="30" x14ac:dyDescent="0.25">
      <c r="A833" s="2339"/>
      <c r="B833" s="2141"/>
      <c r="C833" s="2141"/>
      <c r="D833" s="2141"/>
      <c r="E833" s="2141"/>
      <c r="F833" s="2141"/>
      <c r="G833" s="2141"/>
      <c r="H833" s="2141"/>
      <c r="I833" s="2580"/>
      <c r="J833" s="1831"/>
      <c r="K833" s="2583"/>
      <c r="L833" s="183" t="s">
        <v>717</v>
      </c>
      <c r="M833" s="183" t="s">
        <v>244</v>
      </c>
      <c r="N833" s="183" t="s">
        <v>241</v>
      </c>
      <c r="O833" s="2187"/>
      <c r="P833" s="2948"/>
      <c r="Q833" s="2187"/>
      <c r="R833" s="2193"/>
      <c r="S833" s="2589"/>
      <c r="T833" s="432" t="s">
        <v>388</v>
      </c>
      <c r="U833" s="434"/>
      <c r="V833" s="189"/>
      <c r="W833" s="189"/>
      <c r="X833" s="189"/>
      <c r="Y833" s="189"/>
      <c r="Z833" s="191"/>
      <c r="AA833" s="189"/>
      <c r="AB833" s="189"/>
      <c r="AC833" s="189"/>
      <c r="AD833" s="190"/>
      <c r="AE833" s="190"/>
      <c r="AF833" s="190"/>
    </row>
    <row r="834" spans="1:32" ht="30" x14ac:dyDescent="0.25">
      <c r="A834" s="2339"/>
      <c r="B834" s="2141"/>
      <c r="C834" s="2141"/>
      <c r="D834" s="2141"/>
      <c r="E834" s="2141"/>
      <c r="F834" s="2141"/>
      <c r="G834" s="2141"/>
      <c r="H834" s="2141"/>
      <c r="I834" s="2581"/>
      <c r="J834" s="1832"/>
      <c r="K834" s="2478"/>
      <c r="L834" s="183" t="s">
        <v>718</v>
      </c>
      <c r="M834" s="183" t="s">
        <v>244</v>
      </c>
      <c r="N834" s="183" t="s">
        <v>241</v>
      </c>
      <c r="O834" s="2153"/>
      <c r="P834" s="2949"/>
      <c r="Q834" s="2153"/>
      <c r="R834" s="2194"/>
      <c r="S834" s="2590"/>
      <c r="T834" s="432" t="s">
        <v>390</v>
      </c>
      <c r="U834" s="433"/>
      <c r="V834" s="185"/>
      <c r="W834" s="185"/>
      <c r="X834" s="185"/>
      <c r="Y834" s="187"/>
      <c r="Z834" s="185"/>
      <c r="AA834" s="185"/>
      <c r="AB834" s="185"/>
      <c r="AC834" s="187"/>
      <c r="AD834" s="184"/>
      <c r="AE834" s="184"/>
      <c r="AF834" s="184"/>
    </row>
    <row r="835" spans="1:32" x14ac:dyDescent="0.25">
      <c r="A835" s="2339"/>
      <c r="B835" s="2141"/>
      <c r="C835" s="2141"/>
      <c r="D835" s="2141"/>
      <c r="E835" s="2141"/>
      <c r="F835" s="2141"/>
      <c r="G835" s="2141"/>
      <c r="H835" s="2141"/>
      <c r="I835" s="2581"/>
      <c r="J835" s="1832"/>
      <c r="K835" s="2478"/>
      <c r="L835" s="183" t="s">
        <v>719</v>
      </c>
      <c r="M835" s="183" t="s">
        <v>244</v>
      </c>
      <c r="N835" s="183" t="s">
        <v>237</v>
      </c>
      <c r="O835" s="2153"/>
      <c r="P835" s="2949"/>
      <c r="Q835" s="2153"/>
      <c r="R835" s="2194"/>
      <c r="S835" s="2590"/>
      <c r="T835" s="432" t="s">
        <v>394</v>
      </c>
      <c r="U835" s="433"/>
      <c r="V835" s="185"/>
      <c r="W835" s="185"/>
      <c r="X835" s="185"/>
      <c r="Y835" s="187"/>
      <c r="Z835" s="185"/>
      <c r="AA835" s="187"/>
      <c r="AB835" s="187"/>
      <c r="AC835" s="187"/>
      <c r="AD835" s="186"/>
      <c r="AE835" s="184"/>
      <c r="AF835" s="184"/>
    </row>
    <row r="836" spans="1:32" x14ac:dyDescent="0.25">
      <c r="A836" s="2339"/>
      <c r="B836" s="2141"/>
      <c r="C836" s="2141"/>
      <c r="D836" s="2141"/>
      <c r="E836" s="2141"/>
      <c r="F836" s="2141"/>
      <c r="G836" s="2141"/>
      <c r="H836" s="2141"/>
      <c r="I836" s="2581"/>
      <c r="J836" s="1832"/>
      <c r="K836" s="2478"/>
      <c r="L836" s="183" t="s">
        <v>720</v>
      </c>
      <c r="M836" s="183" t="s">
        <v>244</v>
      </c>
      <c r="N836" s="183" t="s">
        <v>218</v>
      </c>
      <c r="O836" s="2153"/>
      <c r="P836" s="2949"/>
      <c r="Q836" s="2153"/>
      <c r="R836" s="2194"/>
      <c r="S836" s="2590"/>
      <c r="T836" s="432" t="s">
        <v>394</v>
      </c>
      <c r="U836" s="433"/>
      <c r="V836" s="185"/>
      <c r="W836" s="185"/>
      <c r="X836" s="185"/>
      <c r="Y836" s="185"/>
      <c r="Z836" s="185"/>
      <c r="AA836" s="185"/>
      <c r="AB836" s="185"/>
      <c r="AC836" s="185"/>
      <c r="AD836" s="184"/>
      <c r="AE836" s="184"/>
      <c r="AF836" s="184"/>
    </row>
    <row r="837" spans="1:32" x14ac:dyDescent="0.25">
      <c r="A837" s="2339"/>
      <c r="B837" s="2141"/>
      <c r="C837" s="2141"/>
      <c r="D837" s="2141"/>
      <c r="E837" s="2141"/>
      <c r="F837" s="2141"/>
      <c r="G837" s="2141"/>
      <c r="H837" s="2141"/>
      <c r="I837" s="2581"/>
      <c r="J837" s="1832"/>
      <c r="K837" s="2478"/>
      <c r="L837" s="183" t="s">
        <v>721</v>
      </c>
      <c r="M837" s="183" t="s">
        <v>244</v>
      </c>
      <c r="N837" s="183" t="s">
        <v>237</v>
      </c>
      <c r="O837" s="2153"/>
      <c r="P837" s="2949"/>
      <c r="Q837" s="2153"/>
      <c r="R837" s="2194"/>
      <c r="S837" s="2590"/>
      <c r="T837" s="432" t="s">
        <v>397</v>
      </c>
      <c r="U837" s="435"/>
      <c r="V837" s="187"/>
      <c r="W837" s="187"/>
      <c r="X837" s="187"/>
      <c r="Y837" s="187"/>
      <c r="Z837" s="185"/>
      <c r="AA837" s="187"/>
      <c r="AB837" s="187"/>
      <c r="AC837" s="187"/>
      <c r="AD837" s="184"/>
      <c r="AE837" s="184"/>
      <c r="AF837" s="184"/>
    </row>
    <row r="838" spans="1:32" ht="30.75" thickBot="1" x14ac:dyDescent="0.3">
      <c r="A838" s="2350"/>
      <c r="B838" s="2142"/>
      <c r="C838" s="2142"/>
      <c r="D838" s="2142"/>
      <c r="E838" s="2142"/>
      <c r="F838" s="2141"/>
      <c r="G838" s="2142"/>
      <c r="H838" s="2142"/>
      <c r="I838" s="2582"/>
      <c r="J838" s="1834"/>
      <c r="K838" s="2490"/>
      <c r="L838" s="183" t="s">
        <v>722</v>
      </c>
      <c r="M838" s="201" t="s">
        <v>244</v>
      </c>
      <c r="N838" s="183" t="s">
        <v>237</v>
      </c>
      <c r="O838" s="2154"/>
      <c r="P838" s="2950"/>
      <c r="Q838" s="2154"/>
      <c r="R838" s="2195"/>
      <c r="S838" s="2591"/>
      <c r="T838" s="432" t="s">
        <v>399</v>
      </c>
      <c r="U838" s="436"/>
      <c r="V838" s="194"/>
      <c r="W838" s="194"/>
      <c r="X838" s="194"/>
      <c r="Y838" s="196"/>
      <c r="Z838" s="194"/>
      <c r="AA838" s="194"/>
      <c r="AB838" s="194"/>
      <c r="AC838" s="196"/>
      <c r="AD838" s="192"/>
      <c r="AE838" s="192"/>
      <c r="AF838" s="192"/>
    </row>
    <row r="839" spans="1:32" ht="30" x14ac:dyDescent="0.25">
      <c r="A839" s="2136">
        <v>81</v>
      </c>
      <c r="B839" s="1840" t="s">
        <v>61</v>
      </c>
      <c r="C839" s="1840" t="s">
        <v>64</v>
      </c>
      <c r="D839" s="1840" t="s">
        <v>70</v>
      </c>
      <c r="E839" s="1840" t="s">
        <v>87</v>
      </c>
      <c r="F839" s="1840" t="s">
        <v>56</v>
      </c>
      <c r="G839" s="1840" t="s">
        <v>121</v>
      </c>
      <c r="H839" s="1840" t="s">
        <v>118</v>
      </c>
      <c r="I839" s="2577" t="s">
        <v>786</v>
      </c>
      <c r="J839" s="1895" t="s">
        <v>312</v>
      </c>
      <c r="K839" s="2487" t="s">
        <v>48</v>
      </c>
      <c r="L839" s="1188" t="s">
        <v>709</v>
      </c>
      <c r="M839" s="1188" t="s">
        <v>244</v>
      </c>
      <c r="N839" s="1188" t="s">
        <v>237</v>
      </c>
      <c r="O839" s="2158" t="s">
        <v>213</v>
      </c>
      <c r="P839" s="2945">
        <v>488916458.24000001</v>
      </c>
      <c r="Q839" s="2158" t="s">
        <v>265</v>
      </c>
      <c r="R839" s="2166">
        <v>1</v>
      </c>
      <c r="S839" s="2592">
        <v>0.68</v>
      </c>
      <c r="T839" s="1289" t="s">
        <v>390</v>
      </c>
      <c r="U839" s="431"/>
      <c r="V839" s="181"/>
      <c r="W839" s="181"/>
      <c r="X839" s="180"/>
      <c r="Y839" s="180"/>
      <c r="Z839" s="182"/>
      <c r="AA839" s="180"/>
      <c r="AB839" s="180"/>
      <c r="AC839" s="180"/>
      <c r="AD839" s="182"/>
      <c r="AE839" s="182"/>
      <c r="AF839" s="182"/>
    </row>
    <row r="840" spans="1:32" ht="45" x14ac:dyDescent="0.25">
      <c r="A840" s="2137"/>
      <c r="B840" s="1841"/>
      <c r="C840" s="1841"/>
      <c r="D840" s="1841"/>
      <c r="E840" s="1841"/>
      <c r="F840" s="1841"/>
      <c r="G840" s="1841"/>
      <c r="H840" s="1841"/>
      <c r="I840" s="2584"/>
      <c r="J840" s="2586"/>
      <c r="K840" s="2587"/>
      <c r="L840" s="1189" t="s">
        <v>710</v>
      </c>
      <c r="M840" s="1189" t="s">
        <v>244</v>
      </c>
      <c r="N840" s="1189" t="s">
        <v>233</v>
      </c>
      <c r="O840" s="2159"/>
      <c r="P840" s="2951"/>
      <c r="Q840" s="2159"/>
      <c r="R840" s="2167"/>
      <c r="S840" s="2593"/>
      <c r="T840" s="1290" t="s">
        <v>711</v>
      </c>
      <c r="U840" s="434"/>
      <c r="V840" s="189"/>
      <c r="W840" s="189"/>
      <c r="X840" s="188"/>
      <c r="Y840" s="188"/>
      <c r="Z840" s="190"/>
      <c r="AA840" s="188"/>
      <c r="AB840" s="188"/>
      <c r="AC840" s="188"/>
      <c r="AD840" s="190"/>
      <c r="AE840" s="190"/>
      <c r="AF840" s="190"/>
    </row>
    <row r="841" spans="1:32" ht="45" x14ac:dyDescent="0.25">
      <c r="A841" s="2137"/>
      <c r="B841" s="1841"/>
      <c r="C841" s="1841"/>
      <c r="D841" s="1841"/>
      <c r="E841" s="1841"/>
      <c r="F841" s="1841"/>
      <c r="G841" s="1841"/>
      <c r="H841" s="1841"/>
      <c r="I841" s="2584"/>
      <c r="J841" s="2586"/>
      <c r="K841" s="2587"/>
      <c r="L841" s="1189" t="s">
        <v>712</v>
      </c>
      <c r="M841" s="1189" t="s">
        <v>244</v>
      </c>
      <c r="N841" s="1189" t="s">
        <v>233</v>
      </c>
      <c r="O841" s="2159"/>
      <c r="P841" s="2951"/>
      <c r="Q841" s="2159"/>
      <c r="R841" s="2167"/>
      <c r="S841" s="2593"/>
      <c r="T841" s="1290" t="s">
        <v>394</v>
      </c>
      <c r="U841" s="434"/>
      <c r="V841" s="189"/>
      <c r="W841" s="189"/>
      <c r="X841" s="188"/>
      <c r="Y841" s="188"/>
      <c r="Z841" s="190"/>
      <c r="AA841" s="188"/>
      <c r="AB841" s="188"/>
      <c r="AC841" s="188"/>
      <c r="AD841" s="190"/>
      <c r="AE841" s="190"/>
      <c r="AF841" s="190"/>
    </row>
    <row r="842" spans="1:32" ht="45" x14ac:dyDescent="0.25">
      <c r="A842" s="2137"/>
      <c r="B842" s="1841"/>
      <c r="C842" s="1841"/>
      <c r="D842" s="1841"/>
      <c r="E842" s="1841"/>
      <c r="F842" s="1841"/>
      <c r="G842" s="1841"/>
      <c r="H842" s="1841"/>
      <c r="I842" s="2584"/>
      <c r="J842" s="2586"/>
      <c r="K842" s="2587"/>
      <c r="L842" s="1189" t="s">
        <v>713</v>
      </c>
      <c r="M842" s="1189" t="s">
        <v>244</v>
      </c>
      <c r="N842" s="1189" t="s">
        <v>233</v>
      </c>
      <c r="O842" s="2159"/>
      <c r="P842" s="2951"/>
      <c r="Q842" s="2159"/>
      <c r="R842" s="2167"/>
      <c r="S842" s="2593"/>
      <c r="T842" s="1290" t="s">
        <v>390</v>
      </c>
      <c r="U842" s="434"/>
      <c r="V842" s="189"/>
      <c r="W842" s="189"/>
      <c r="X842" s="188"/>
      <c r="Y842" s="188"/>
      <c r="Z842" s="190"/>
      <c r="AA842" s="188"/>
      <c r="AB842" s="188"/>
      <c r="AC842" s="188"/>
      <c r="AD842" s="190"/>
      <c r="AE842" s="190"/>
      <c r="AF842" s="190"/>
    </row>
    <row r="843" spans="1:32" ht="30" x14ac:dyDescent="0.25">
      <c r="A843" s="2137"/>
      <c r="B843" s="1841"/>
      <c r="C843" s="1841"/>
      <c r="D843" s="1841"/>
      <c r="E843" s="1841"/>
      <c r="F843" s="1841"/>
      <c r="G843" s="1841"/>
      <c r="H843" s="1841"/>
      <c r="I843" s="2584"/>
      <c r="J843" s="2586"/>
      <c r="K843" s="2587"/>
      <c r="L843" s="1189" t="s">
        <v>714</v>
      </c>
      <c r="M843" s="1189" t="s">
        <v>244</v>
      </c>
      <c r="N843" s="1189" t="s">
        <v>223</v>
      </c>
      <c r="O843" s="2159"/>
      <c r="P843" s="2951"/>
      <c r="Q843" s="2159"/>
      <c r="R843" s="2167"/>
      <c r="S843" s="2593"/>
      <c r="T843" s="1290" t="s">
        <v>715</v>
      </c>
      <c r="U843" s="434"/>
      <c r="V843" s="189"/>
      <c r="W843" s="189"/>
      <c r="X843" s="188"/>
      <c r="Y843" s="188"/>
      <c r="Z843" s="190"/>
      <c r="AA843" s="188"/>
      <c r="AB843" s="188"/>
      <c r="AC843" s="188"/>
      <c r="AD843" s="190"/>
      <c r="AE843" s="190"/>
      <c r="AF843" s="190"/>
    </row>
    <row r="844" spans="1:32" ht="45" x14ac:dyDescent="0.25">
      <c r="A844" s="2137"/>
      <c r="B844" s="1841"/>
      <c r="C844" s="1841"/>
      <c r="D844" s="1841"/>
      <c r="E844" s="1841"/>
      <c r="F844" s="1841"/>
      <c r="G844" s="1841"/>
      <c r="H844" s="1841"/>
      <c r="I844" s="2584"/>
      <c r="J844" s="2586"/>
      <c r="K844" s="2587"/>
      <c r="L844" s="1189" t="s">
        <v>716</v>
      </c>
      <c r="M844" s="1189" t="s">
        <v>244</v>
      </c>
      <c r="N844" s="1189" t="s">
        <v>233</v>
      </c>
      <c r="O844" s="2159"/>
      <c r="P844" s="2951"/>
      <c r="Q844" s="2159"/>
      <c r="R844" s="2167"/>
      <c r="S844" s="2593"/>
      <c r="T844" s="1290" t="s">
        <v>715</v>
      </c>
      <c r="U844" s="434"/>
      <c r="V844" s="189"/>
      <c r="W844" s="189"/>
      <c r="X844" s="188"/>
      <c r="Y844" s="188"/>
      <c r="Z844" s="190"/>
      <c r="AA844" s="188"/>
      <c r="AB844" s="188"/>
      <c r="AC844" s="188"/>
      <c r="AD844" s="190"/>
      <c r="AE844" s="190"/>
      <c r="AF844" s="190"/>
    </row>
    <row r="845" spans="1:32" ht="45" x14ac:dyDescent="0.25">
      <c r="A845" s="2137"/>
      <c r="B845" s="1841"/>
      <c r="C845" s="1841"/>
      <c r="D845" s="1841"/>
      <c r="E845" s="1841"/>
      <c r="F845" s="1841"/>
      <c r="G845" s="1841"/>
      <c r="H845" s="1841"/>
      <c r="I845" s="2584"/>
      <c r="J845" s="2586"/>
      <c r="K845" s="2587"/>
      <c r="L845" s="1189" t="s">
        <v>387</v>
      </c>
      <c r="M845" s="1189" t="s">
        <v>244</v>
      </c>
      <c r="N845" s="1189" t="s">
        <v>212</v>
      </c>
      <c r="O845" s="2159"/>
      <c r="P845" s="2951"/>
      <c r="Q845" s="2159"/>
      <c r="R845" s="2167"/>
      <c r="S845" s="2593"/>
      <c r="T845" s="1290" t="s">
        <v>388</v>
      </c>
      <c r="U845" s="434"/>
      <c r="V845" s="189"/>
      <c r="W845" s="189"/>
      <c r="X845" s="188"/>
      <c r="Y845" s="188"/>
      <c r="Z845" s="190"/>
      <c r="AA845" s="188"/>
      <c r="AB845" s="188"/>
      <c r="AC845" s="188"/>
      <c r="AD845" s="190"/>
      <c r="AE845" s="190"/>
      <c r="AF845" s="190"/>
    </row>
    <row r="846" spans="1:32" ht="30" x14ac:dyDescent="0.25">
      <c r="A846" s="2137"/>
      <c r="B846" s="1841"/>
      <c r="C846" s="1841"/>
      <c r="D846" s="1841"/>
      <c r="E846" s="1841"/>
      <c r="F846" s="1841"/>
      <c r="G846" s="1841"/>
      <c r="H846" s="1841"/>
      <c r="I846" s="2584"/>
      <c r="J846" s="2586"/>
      <c r="K846" s="2587"/>
      <c r="L846" s="1189" t="s">
        <v>717</v>
      </c>
      <c r="M846" s="1189" t="s">
        <v>244</v>
      </c>
      <c r="N846" s="1189" t="s">
        <v>241</v>
      </c>
      <c r="O846" s="2159"/>
      <c r="P846" s="2951"/>
      <c r="Q846" s="2159"/>
      <c r="R846" s="2167"/>
      <c r="S846" s="2593"/>
      <c r="T846" s="1290" t="s">
        <v>388</v>
      </c>
      <c r="U846" s="434"/>
      <c r="V846" s="189"/>
      <c r="W846" s="189"/>
      <c r="X846" s="188"/>
      <c r="Y846" s="188"/>
      <c r="Z846" s="190"/>
      <c r="AA846" s="188"/>
      <c r="AB846" s="188"/>
      <c r="AC846" s="188"/>
      <c r="AD846" s="190"/>
      <c r="AE846" s="190"/>
      <c r="AF846" s="190"/>
    </row>
    <row r="847" spans="1:32" ht="30" x14ac:dyDescent="0.25">
      <c r="A847" s="2137"/>
      <c r="B847" s="1841"/>
      <c r="C847" s="1841"/>
      <c r="D847" s="1841"/>
      <c r="E847" s="1841"/>
      <c r="F847" s="1841"/>
      <c r="G847" s="1841"/>
      <c r="H847" s="1841"/>
      <c r="I847" s="2578"/>
      <c r="J847" s="1896"/>
      <c r="K847" s="2488"/>
      <c r="L847" s="1189" t="s">
        <v>718</v>
      </c>
      <c r="M847" s="1189" t="s">
        <v>244</v>
      </c>
      <c r="N847" s="1189" t="s">
        <v>241</v>
      </c>
      <c r="O847" s="2160"/>
      <c r="P847" s="2946"/>
      <c r="Q847" s="2160"/>
      <c r="R847" s="2168"/>
      <c r="S847" s="2594"/>
      <c r="T847" s="1290" t="s">
        <v>390</v>
      </c>
      <c r="U847" s="433"/>
      <c r="V847" s="185"/>
      <c r="W847" s="185"/>
      <c r="X847" s="184"/>
      <c r="Y847" s="186"/>
      <c r="Z847" s="184"/>
      <c r="AA847" s="184"/>
      <c r="AB847" s="184"/>
      <c r="AC847" s="186"/>
      <c r="AD847" s="184"/>
      <c r="AE847" s="184"/>
      <c r="AF847" s="184"/>
    </row>
    <row r="848" spans="1:32" x14ac:dyDescent="0.25">
      <c r="A848" s="2137"/>
      <c r="B848" s="1841"/>
      <c r="C848" s="1841"/>
      <c r="D848" s="1841"/>
      <c r="E848" s="1841"/>
      <c r="F848" s="1841"/>
      <c r="G848" s="1841"/>
      <c r="H848" s="1841"/>
      <c r="I848" s="2578"/>
      <c r="J848" s="1896"/>
      <c r="K848" s="2488"/>
      <c r="L848" s="1189" t="s">
        <v>719</v>
      </c>
      <c r="M848" s="1189" t="s">
        <v>244</v>
      </c>
      <c r="N848" s="1189" t="s">
        <v>237</v>
      </c>
      <c r="O848" s="2160"/>
      <c r="P848" s="2946"/>
      <c r="Q848" s="2160"/>
      <c r="R848" s="2168"/>
      <c r="S848" s="2594"/>
      <c r="T848" s="1290" t="s">
        <v>394</v>
      </c>
      <c r="U848" s="433"/>
      <c r="V848" s="185"/>
      <c r="W848" s="185"/>
      <c r="X848" s="184"/>
      <c r="Y848" s="186"/>
      <c r="Z848" s="184"/>
      <c r="AA848" s="186"/>
      <c r="AB848" s="186"/>
      <c r="AC848" s="186"/>
      <c r="AD848" s="186"/>
      <c r="AE848" s="184"/>
      <c r="AF848" s="184"/>
    </row>
    <row r="849" spans="1:32" x14ac:dyDescent="0.25">
      <c r="A849" s="2137"/>
      <c r="B849" s="1841"/>
      <c r="C849" s="1841"/>
      <c r="D849" s="1841"/>
      <c r="E849" s="1841"/>
      <c r="F849" s="1841"/>
      <c r="G849" s="1841"/>
      <c r="H849" s="1841"/>
      <c r="I849" s="2578"/>
      <c r="J849" s="1896"/>
      <c r="K849" s="2488"/>
      <c r="L849" s="1189" t="s">
        <v>720</v>
      </c>
      <c r="M849" s="1189" t="s">
        <v>244</v>
      </c>
      <c r="N849" s="1189" t="s">
        <v>218</v>
      </c>
      <c r="O849" s="2160"/>
      <c r="P849" s="2946"/>
      <c r="Q849" s="2160"/>
      <c r="R849" s="2168"/>
      <c r="S849" s="2594"/>
      <c r="T849" s="1290" t="s">
        <v>394</v>
      </c>
      <c r="U849" s="433"/>
      <c r="V849" s="185"/>
      <c r="W849" s="185"/>
      <c r="X849" s="184"/>
      <c r="Y849" s="184"/>
      <c r="Z849" s="184"/>
      <c r="AA849" s="184"/>
      <c r="AB849" s="184"/>
      <c r="AC849" s="184"/>
      <c r="AD849" s="184"/>
      <c r="AE849" s="184"/>
      <c r="AF849" s="184"/>
    </row>
    <row r="850" spans="1:32" x14ac:dyDescent="0.25">
      <c r="A850" s="2137"/>
      <c r="B850" s="1841"/>
      <c r="C850" s="1841"/>
      <c r="D850" s="1841"/>
      <c r="E850" s="1841"/>
      <c r="F850" s="1841"/>
      <c r="G850" s="1841"/>
      <c r="H850" s="1841"/>
      <c r="I850" s="2578"/>
      <c r="J850" s="1896"/>
      <c r="K850" s="2488"/>
      <c r="L850" s="1189" t="s">
        <v>721</v>
      </c>
      <c r="M850" s="1189" t="s">
        <v>244</v>
      </c>
      <c r="N850" s="1189" t="s">
        <v>237</v>
      </c>
      <c r="O850" s="2160"/>
      <c r="P850" s="2946"/>
      <c r="Q850" s="2160"/>
      <c r="R850" s="2168"/>
      <c r="S850" s="2594"/>
      <c r="T850" s="1290" t="s">
        <v>397</v>
      </c>
      <c r="U850" s="435"/>
      <c r="V850" s="187"/>
      <c r="W850" s="187"/>
      <c r="X850" s="186"/>
      <c r="Y850" s="186"/>
      <c r="Z850" s="184"/>
      <c r="AA850" s="186"/>
      <c r="AB850" s="186"/>
      <c r="AC850" s="186"/>
      <c r="AD850" s="184"/>
      <c r="AE850" s="184"/>
      <c r="AF850" s="184"/>
    </row>
    <row r="851" spans="1:32" ht="30.75" thickBot="1" x14ac:dyDescent="0.3">
      <c r="A851" s="2138"/>
      <c r="B851" s="2139"/>
      <c r="C851" s="2139"/>
      <c r="D851" s="2139"/>
      <c r="E851" s="2139"/>
      <c r="F851" s="1841"/>
      <c r="G851" s="2139"/>
      <c r="H851" s="2139"/>
      <c r="I851" s="2585"/>
      <c r="J851" s="1897"/>
      <c r="K851" s="2489"/>
      <c r="L851" s="1189" t="s">
        <v>722</v>
      </c>
      <c r="M851" s="1190" t="s">
        <v>244</v>
      </c>
      <c r="N851" s="1189" t="s">
        <v>237</v>
      </c>
      <c r="O851" s="2161"/>
      <c r="P851" s="2952"/>
      <c r="Q851" s="2161"/>
      <c r="R851" s="2169"/>
      <c r="S851" s="2595"/>
      <c r="T851" s="1290" t="s">
        <v>399</v>
      </c>
      <c r="U851" s="436"/>
      <c r="V851" s="194"/>
      <c r="W851" s="194"/>
      <c r="X851" s="192"/>
      <c r="Y851" s="193"/>
      <c r="Z851" s="192"/>
      <c r="AA851" s="192"/>
      <c r="AB851" s="192"/>
      <c r="AC851" s="193"/>
      <c r="AD851" s="192"/>
      <c r="AE851" s="192"/>
      <c r="AF851" s="192"/>
    </row>
    <row r="852" spans="1:32" ht="30" x14ac:dyDescent="0.25">
      <c r="A852" s="2338">
        <v>82</v>
      </c>
      <c r="B852" s="2140" t="s">
        <v>61</v>
      </c>
      <c r="C852" s="2140" t="s">
        <v>66</v>
      </c>
      <c r="D852" s="2140" t="s">
        <v>73</v>
      </c>
      <c r="E852" s="2140" t="s">
        <v>89</v>
      </c>
      <c r="F852" s="2140" t="s">
        <v>56</v>
      </c>
      <c r="G852" s="2140" t="s">
        <v>121</v>
      </c>
      <c r="H852" s="2140" t="s">
        <v>118</v>
      </c>
      <c r="I852" s="2579" t="s">
        <v>313</v>
      </c>
      <c r="J852" s="1830" t="s">
        <v>314</v>
      </c>
      <c r="K852" s="2477" t="s">
        <v>207</v>
      </c>
      <c r="L852" s="179" t="s">
        <v>709</v>
      </c>
      <c r="M852" s="179" t="s">
        <v>244</v>
      </c>
      <c r="N852" s="179" t="s">
        <v>237</v>
      </c>
      <c r="O852" s="2152" t="s">
        <v>213</v>
      </c>
      <c r="P852" s="2947">
        <v>42742772.439999998</v>
      </c>
      <c r="Q852" s="2152" t="s">
        <v>265</v>
      </c>
      <c r="R852" s="2192">
        <v>1</v>
      </c>
      <c r="S852" s="2588">
        <v>0.22</v>
      </c>
      <c r="T852" s="430" t="s">
        <v>390</v>
      </c>
      <c r="U852" s="431"/>
      <c r="V852" s="181"/>
      <c r="W852" s="181"/>
      <c r="X852" s="181"/>
      <c r="Y852" s="180"/>
      <c r="Z852" s="182"/>
      <c r="AA852" s="180"/>
      <c r="AB852" s="180"/>
      <c r="AC852" s="180"/>
      <c r="AD852" s="182"/>
      <c r="AE852" s="182"/>
      <c r="AF852" s="182"/>
    </row>
    <row r="853" spans="1:32" ht="45" x14ac:dyDescent="0.25">
      <c r="A853" s="2339"/>
      <c r="B853" s="2141"/>
      <c r="C853" s="2141"/>
      <c r="D853" s="2141"/>
      <c r="E853" s="2141"/>
      <c r="F853" s="2141"/>
      <c r="G853" s="2141"/>
      <c r="H853" s="2141"/>
      <c r="I853" s="2580"/>
      <c r="J853" s="1831"/>
      <c r="K853" s="2583"/>
      <c r="L853" s="183" t="s">
        <v>710</v>
      </c>
      <c r="M853" s="183" t="s">
        <v>244</v>
      </c>
      <c r="N853" s="183" t="s">
        <v>233</v>
      </c>
      <c r="O853" s="2187"/>
      <c r="P853" s="2948"/>
      <c r="Q853" s="2187"/>
      <c r="R853" s="2193"/>
      <c r="S853" s="2589"/>
      <c r="T853" s="432" t="s">
        <v>711</v>
      </c>
      <c r="U853" s="434"/>
      <c r="V853" s="189"/>
      <c r="W853" s="189"/>
      <c r="X853" s="189"/>
      <c r="Y853" s="188"/>
      <c r="Z853" s="190"/>
      <c r="AA853" s="188"/>
      <c r="AB853" s="188"/>
      <c r="AC853" s="188"/>
      <c r="AD853" s="190"/>
      <c r="AE853" s="190"/>
      <c r="AF853" s="190"/>
    </row>
    <row r="854" spans="1:32" ht="45" x14ac:dyDescent="0.25">
      <c r="A854" s="2339"/>
      <c r="B854" s="2141"/>
      <c r="C854" s="2141"/>
      <c r="D854" s="2141"/>
      <c r="E854" s="2141"/>
      <c r="F854" s="2141"/>
      <c r="G854" s="2141"/>
      <c r="H854" s="2141"/>
      <c r="I854" s="2580"/>
      <c r="J854" s="1831"/>
      <c r="K854" s="2583"/>
      <c r="L854" s="183" t="s">
        <v>712</v>
      </c>
      <c r="M854" s="183" t="s">
        <v>244</v>
      </c>
      <c r="N854" s="183" t="s">
        <v>233</v>
      </c>
      <c r="O854" s="2187"/>
      <c r="P854" s="2948"/>
      <c r="Q854" s="2187"/>
      <c r="R854" s="2193"/>
      <c r="S854" s="2589"/>
      <c r="T854" s="432" t="s">
        <v>394</v>
      </c>
      <c r="U854" s="434"/>
      <c r="V854" s="189"/>
      <c r="W854" s="189"/>
      <c r="X854" s="189"/>
      <c r="Y854" s="188"/>
      <c r="Z854" s="190"/>
      <c r="AA854" s="188"/>
      <c r="AB854" s="188"/>
      <c r="AC854" s="188"/>
      <c r="AD854" s="190"/>
      <c r="AE854" s="190"/>
      <c r="AF854" s="190"/>
    </row>
    <row r="855" spans="1:32" ht="45" x14ac:dyDescent="0.25">
      <c r="A855" s="2339"/>
      <c r="B855" s="2141"/>
      <c r="C855" s="2141"/>
      <c r="D855" s="2141"/>
      <c r="E855" s="2141"/>
      <c r="F855" s="2141"/>
      <c r="G855" s="2141"/>
      <c r="H855" s="2141"/>
      <c r="I855" s="2580"/>
      <c r="J855" s="1831"/>
      <c r="K855" s="2583"/>
      <c r="L855" s="183" t="s">
        <v>713</v>
      </c>
      <c r="M855" s="183" t="s">
        <v>244</v>
      </c>
      <c r="N855" s="183" t="s">
        <v>233</v>
      </c>
      <c r="O855" s="2187"/>
      <c r="P855" s="2948"/>
      <c r="Q855" s="2187"/>
      <c r="R855" s="2193"/>
      <c r="S855" s="2589"/>
      <c r="T855" s="432" t="s">
        <v>390</v>
      </c>
      <c r="U855" s="434"/>
      <c r="V855" s="189"/>
      <c r="W855" s="189"/>
      <c r="X855" s="189"/>
      <c r="Y855" s="188"/>
      <c r="Z855" s="190"/>
      <c r="AA855" s="188"/>
      <c r="AB855" s="188"/>
      <c r="AC855" s="188"/>
      <c r="AD855" s="190"/>
      <c r="AE855" s="190"/>
      <c r="AF855" s="190"/>
    </row>
    <row r="856" spans="1:32" ht="30" x14ac:dyDescent="0.25">
      <c r="A856" s="2339"/>
      <c r="B856" s="2141"/>
      <c r="C856" s="2141"/>
      <c r="D856" s="2141"/>
      <c r="E856" s="2141"/>
      <c r="F856" s="2141"/>
      <c r="G856" s="2141"/>
      <c r="H856" s="2141"/>
      <c r="I856" s="2580"/>
      <c r="J856" s="1831"/>
      <c r="K856" s="2583"/>
      <c r="L856" s="183" t="s">
        <v>714</v>
      </c>
      <c r="M856" s="183" t="s">
        <v>244</v>
      </c>
      <c r="N856" s="183" t="s">
        <v>223</v>
      </c>
      <c r="O856" s="2187"/>
      <c r="P856" s="2948"/>
      <c r="Q856" s="2187"/>
      <c r="R856" s="2193"/>
      <c r="S856" s="2589"/>
      <c r="T856" s="432" t="s">
        <v>715</v>
      </c>
      <c r="U856" s="434"/>
      <c r="V856" s="189"/>
      <c r="W856" s="189"/>
      <c r="X856" s="189"/>
      <c r="Y856" s="188"/>
      <c r="Z856" s="190"/>
      <c r="AA856" s="188"/>
      <c r="AB856" s="188"/>
      <c r="AC856" s="188"/>
      <c r="AD856" s="190"/>
      <c r="AE856" s="190"/>
      <c r="AF856" s="190"/>
    </row>
    <row r="857" spans="1:32" ht="45" x14ac:dyDescent="0.25">
      <c r="A857" s="2339"/>
      <c r="B857" s="2141"/>
      <c r="C857" s="2141"/>
      <c r="D857" s="2141"/>
      <c r="E857" s="2141"/>
      <c r="F857" s="2141"/>
      <c r="G857" s="2141"/>
      <c r="H857" s="2141"/>
      <c r="I857" s="2580"/>
      <c r="J857" s="1831"/>
      <c r="K857" s="2583"/>
      <c r="L857" s="183" t="s">
        <v>716</v>
      </c>
      <c r="M857" s="183" t="s">
        <v>244</v>
      </c>
      <c r="N857" s="183" t="s">
        <v>233</v>
      </c>
      <c r="O857" s="2187"/>
      <c r="P857" s="2948"/>
      <c r="Q857" s="2187"/>
      <c r="R857" s="2193"/>
      <c r="S857" s="2589"/>
      <c r="T857" s="432" t="s">
        <v>715</v>
      </c>
      <c r="U857" s="434"/>
      <c r="V857" s="189"/>
      <c r="W857" s="189"/>
      <c r="X857" s="189"/>
      <c r="Y857" s="188"/>
      <c r="Z857" s="190"/>
      <c r="AA857" s="188"/>
      <c r="AB857" s="188"/>
      <c r="AC857" s="188"/>
      <c r="AD857" s="190"/>
      <c r="AE857" s="190"/>
      <c r="AF857" s="190"/>
    </row>
    <row r="858" spans="1:32" ht="45" x14ac:dyDescent="0.25">
      <c r="A858" s="2339"/>
      <c r="B858" s="2141"/>
      <c r="C858" s="2141"/>
      <c r="D858" s="2141"/>
      <c r="E858" s="2141"/>
      <c r="F858" s="2141"/>
      <c r="G858" s="2141"/>
      <c r="H858" s="2141"/>
      <c r="I858" s="2580"/>
      <c r="J858" s="1831"/>
      <c r="K858" s="2583"/>
      <c r="L858" s="183" t="s">
        <v>387</v>
      </c>
      <c r="M858" s="183" t="s">
        <v>244</v>
      </c>
      <c r="N858" s="183" t="s">
        <v>212</v>
      </c>
      <c r="O858" s="2187"/>
      <c r="P858" s="2948"/>
      <c r="Q858" s="2187"/>
      <c r="R858" s="2193"/>
      <c r="S858" s="2589"/>
      <c r="T858" s="432" t="s">
        <v>388</v>
      </c>
      <c r="U858" s="434"/>
      <c r="V858" s="189"/>
      <c r="W858" s="189"/>
      <c r="X858" s="189"/>
      <c r="Y858" s="188"/>
      <c r="Z858" s="190"/>
      <c r="AA858" s="188"/>
      <c r="AB858" s="188"/>
      <c r="AC858" s="188"/>
      <c r="AD858" s="190"/>
      <c r="AE858" s="190"/>
      <c r="AF858" s="190"/>
    </row>
    <row r="859" spans="1:32" ht="30" x14ac:dyDescent="0.25">
      <c r="A859" s="2339"/>
      <c r="B859" s="2141"/>
      <c r="C859" s="2141"/>
      <c r="D859" s="2141"/>
      <c r="E859" s="2141"/>
      <c r="F859" s="2141"/>
      <c r="G859" s="2141"/>
      <c r="H859" s="2141"/>
      <c r="I859" s="2580"/>
      <c r="J859" s="1831"/>
      <c r="K859" s="2583"/>
      <c r="L859" s="183" t="s">
        <v>717</v>
      </c>
      <c r="M859" s="183" t="s">
        <v>244</v>
      </c>
      <c r="N859" s="183" t="s">
        <v>241</v>
      </c>
      <c r="O859" s="2187"/>
      <c r="P859" s="2948"/>
      <c r="Q859" s="2187"/>
      <c r="R859" s="2193"/>
      <c r="S859" s="2589"/>
      <c r="T859" s="432" t="s">
        <v>388</v>
      </c>
      <c r="U859" s="434"/>
      <c r="V859" s="189"/>
      <c r="W859" s="189"/>
      <c r="X859" s="189"/>
      <c r="Y859" s="188"/>
      <c r="Z859" s="190"/>
      <c r="AA859" s="188"/>
      <c r="AB859" s="188"/>
      <c r="AC859" s="188"/>
      <c r="AD859" s="190"/>
      <c r="AE859" s="190"/>
      <c r="AF859" s="190"/>
    </row>
    <row r="860" spans="1:32" ht="30" x14ac:dyDescent="0.25">
      <c r="A860" s="2339"/>
      <c r="B860" s="2141"/>
      <c r="C860" s="2141"/>
      <c r="D860" s="2141"/>
      <c r="E860" s="2141"/>
      <c r="F860" s="2141"/>
      <c r="G860" s="2141"/>
      <c r="H860" s="2141"/>
      <c r="I860" s="2581"/>
      <c r="J860" s="1832"/>
      <c r="K860" s="2478"/>
      <c r="L860" s="183" t="s">
        <v>718</v>
      </c>
      <c r="M860" s="183" t="s">
        <v>244</v>
      </c>
      <c r="N860" s="183" t="s">
        <v>241</v>
      </c>
      <c r="O860" s="2153"/>
      <c r="P860" s="2949"/>
      <c r="Q860" s="2153"/>
      <c r="R860" s="2194"/>
      <c r="S860" s="2590"/>
      <c r="T860" s="432" t="s">
        <v>390</v>
      </c>
      <c r="U860" s="433"/>
      <c r="V860" s="185"/>
      <c r="W860" s="185"/>
      <c r="X860" s="185"/>
      <c r="Y860" s="186"/>
      <c r="Z860" s="184"/>
      <c r="AA860" s="184"/>
      <c r="AB860" s="184"/>
      <c r="AC860" s="186"/>
      <c r="AD860" s="184"/>
      <c r="AE860" s="184"/>
      <c r="AF860" s="184"/>
    </row>
    <row r="861" spans="1:32" x14ac:dyDescent="0.25">
      <c r="A861" s="2339"/>
      <c r="B861" s="2141"/>
      <c r="C861" s="2141"/>
      <c r="D861" s="2141"/>
      <c r="E861" s="2141"/>
      <c r="F861" s="2141"/>
      <c r="G861" s="2141"/>
      <c r="H861" s="2141"/>
      <c r="I861" s="2581"/>
      <c r="J861" s="1832"/>
      <c r="K861" s="2478"/>
      <c r="L861" s="183" t="s">
        <v>719</v>
      </c>
      <c r="M861" s="183" t="s">
        <v>244</v>
      </c>
      <c r="N861" s="183" t="s">
        <v>237</v>
      </c>
      <c r="O861" s="2153"/>
      <c r="P861" s="2949"/>
      <c r="Q861" s="2153"/>
      <c r="R861" s="2194"/>
      <c r="S861" s="2590"/>
      <c r="T861" s="432" t="s">
        <v>394</v>
      </c>
      <c r="U861" s="433"/>
      <c r="V861" s="185"/>
      <c r="W861" s="185"/>
      <c r="X861" s="185"/>
      <c r="Y861" s="186"/>
      <c r="Z861" s="184"/>
      <c r="AA861" s="186"/>
      <c r="AB861" s="186"/>
      <c r="AC861" s="186"/>
      <c r="AD861" s="186"/>
      <c r="AE861" s="184"/>
      <c r="AF861" s="184"/>
    </row>
    <row r="862" spans="1:32" x14ac:dyDescent="0.25">
      <c r="A862" s="2339"/>
      <c r="B862" s="2141"/>
      <c r="C862" s="2141"/>
      <c r="D862" s="2141"/>
      <c r="E862" s="2141"/>
      <c r="F862" s="2141"/>
      <c r="G862" s="2141"/>
      <c r="H862" s="2141"/>
      <c r="I862" s="2581"/>
      <c r="J862" s="1832"/>
      <c r="K862" s="2478"/>
      <c r="L862" s="183" t="s">
        <v>720</v>
      </c>
      <c r="M862" s="183" t="s">
        <v>244</v>
      </c>
      <c r="N862" s="183" t="s">
        <v>218</v>
      </c>
      <c r="O862" s="2153"/>
      <c r="P862" s="2949"/>
      <c r="Q862" s="2153"/>
      <c r="R862" s="2194"/>
      <c r="S862" s="2590"/>
      <c r="T862" s="432" t="s">
        <v>394</v>
      </c>
      <c r="U862" s="433"/>
      <c r="V862" s="185"/>
      <c r="W862" s="185"/>
      <c r="X862" s="185"/>
      <c r="Y862" s="184"/>
      <c r="Z862" s="184"/>
      <c r="AA862" s="184"/>
      <c r="AB862" s="184"/>
      <c r="AC862" s="184"/>
      <c r="AD862" s="184"/>
      <c r="AE862" s="184"/>
      <c r="AF862" s="184"/>
    </row>
    <row r="863" spans="1:32" x14ac:dyDescent="0.25">
      <c r="A863" s="2339"/>
      <c r="B863" s="2141"/>
      <c r="C863" s="2141"/>
      <c r="D863" s="2141"/>
      <c r="E863" s="2141"/>
      <c r="F863" s="2141"/>
      <c r="G863" s="2141"/>
      <c r="H863" s="2141"/>
      <c r="I863" s="2581"/>
      <c r="J863" s="1832"/>
      <c r="K863" s="2478"/>
      <c r="L863" s="183" t="s">
        <v>721</v>
      </c>
      <c r="M863" s="183" t="s">
        <v>244</v>
      </c>
      <c r="N863" s="183" t="s">
        <v>237</v>
      </c>
      <c r="O863" s="2153"/>
      <c r="P863" s="2949"/>
      <c r="Q863" s="2153"/>
      <c r="R863" s="2194"/>
      <c r="S863" s="2590"/>
      <c r="T863" s="432" t="s">
        <v>397</v>
      </c>
      <c r="U863" s="435"/>
      <c r="V863" s="187"/>
      <c r="W863" s="187"/>
      <c r="X863" s="187"/>
      <c r="Y863" s="186"/>
      <c r="Z863" s="184"/>
      <c r="AA863" s="186"/>
      <c r="AB863" s="186"/>
      <c r="AC863" s="186"/>
      <c r="AD863" s="184"/>
      <c r="AE863" s="184"/>
      <c r="AF863" s="184"/>
    </row>
    <row r="864" spans="1:32" ht="30.75" thickBot="1" x14ac:dyDescent="0.3">
      <c r="A864" s="2350"/>
      <c r="B864" s="2142"/>
      <c r="C864" s="2142"/>
      <c r="D864" s="2142"/>
      <c r="E864" s="2142"/>
      <c r="F864" s="2141"/>
      <c r="G864" s="2142"/>
      <c r="H864" s="2142"/>
      <c r="I864" s="2582"/>
      <c r="J864" s="1834"/>
      <c r="K864" s="2490"/>
      <c r="L864" s="183" t="s">
        <v>722</v>
      </c>
      <c r="M864" s="201" t="s">
        <v>244</v>
      </c>
      <c r="N864" s="183" t="s">
        <v>237</v>
      </c>
      <c r="O864" s="2154"/>
      <c r="P864" s="2950"/>
      <c r="Q864" s="2154"/>
      <c r="R864" s="2195"/>
      <c r="S864" s="2591"/>
      <c r="T864" s="432" t="s">
        <v>399</v>
      </c>
      <c r="U864" s="436"/>
      <c r="V864" s="194"/>
      <c r="W864" s="194"/>
      <c r="X864" s="194"/>
      <c r="Y864" s="193"/>
      <c r="Z864" s="192"/>
      <c r="AA864" s="192"/>
      <c r="AB864" s="192"/>
      <c r="AC864" s="193"/>
      <c r="AD864" s="192"/>
      <c r="AE864" s="192"/>
      <c r="AF864" s="192"/>
    </row>
    <row r="865" spans="1:32" ht="30" x14ac:dyDescent="0.25">
      <c r="A865" s="2136">
        <v>83</v>
      </c>
      <c r="B865" s="1840" t="s">
        <v>61</v>
      </c>
      <c r="C865" s="1840" t="s">
        <v>66</v>
      </c>
      <c r="D865" s="1840" t="s">
        <v>73</v>
      </c>
      <c r="E865" s="1840" t="s">
        <v>89</v>
      </c>
      <c r="F865" s="1840" t="s">
        <v>56</v>
      </c>
      <c r="G865" s="1840" t="s">
        <v>121</v>
      </c>
      <c r="H865" s="1840" t="s">
        <v>118</v>
      </c>
      <c r="I865" s="2577" t="s">
        <v>315</v>
      </c>
      <c r="J865" s="1895" t="s">
        <v>316</v>
      </c>
      <c r="K865" s="2487" t="s">
        <v>207</v>
      </c>
      <c r="L865" s="1188" t="s">
        <v>709</v>
      </c>
      <c r="M865" s="1188" t="s">
        <v>244</v>
      </c>
      <c r="N865" s="1188" t="s">
        <v>237</v>
      </c>
      <c r="O865" s="2158" t="s">
        <v>213</v>
      </c>
      <c r="P865" s="2945">
        <v>22669831.23</v>
      </c>
      <c r="Q865" s="2158" t="s">
        <v>265</v>
      </c>
      <c r="R865" s="2166">
        <v>1</v>
      </c>
      <c r="S865" s="2592">
        <v>0.69</v>
      </c>
      <c r="T865" s="1289" t="s">
        <v>390</v>
      </c>
      <c r="U865" s="431"/>
      <c r="V865" s="181"/>
      <c r="W865" s="181"/>
      <c r="X865" s="181"/>
      <c r="Y865" s="180"/>
      <c r="Z865" s="182"/>
      <c r="AA865" s="180"/>
      <c r="AB865" s="180"/>
      <c r="AC865" s="180"/>
      <c r="AD865" s="182"/>
      <c r="AE865" s="182"/>
      <c r="AF865" s="182"/>
    </row>
    <row r="866" spans="1:32" ht="45" x14ac:dyDescent="0.25">
      <c r="A866" s="2137"/>
      <c r="B866" s="1841"/>
      <c r="C866" s="1841"/>
      <c r="D866" s="1841"/>
      <c r="E866" s="1841"/>
      <c r="F866" s="1841"/>
      <c r="G866" s="1841"/>
      <c r="H866" s="1841"/>
      <c r="I866" s="2584"/>
      <c r="J866" s="2586"/>
      <c r="K866" s="2587"/>
      <c r="L866" s="1189" t="s">
        <v>710</v>
      </c>
      <c r="M866" s="1189" t="s">
        <v>244</v>
      </c>
      <c r="N866" s="1189" t="s">
        <v>233</v>
      </c>
      <c r="O866" s="2159"/>
      <c r="P866" s="2951"/>
      <c r="Q866" s="2159"/>
      <c r="R866" s="2167"/>
      <c r="S866" s="2593"/>
      <c r="T866" s="1290" t="s">
        <v>711</v>
      </c>
      <c r="U866" s="434"/>
      <c r="V866" s="189"/>
      <c r="W866" s="189"/>
      <c r="X866" s="189"/>
      <c r="Y866" s="188"/>
      <c r="Z866" s="190"/>
      <c r="AA866" s="188"/>
      <c r="AB866" s="188"/>
      <c r="AC866" s="188"/>
      <c r="AD866" s="190"/>
      <c r="AE866" s="190"/>
      <c r="AF866" s="190"/>
    </row>
    <row r="867" spans="1:32" ht="45" x14ac:dyDescent="0.25">
      <c r="A867" s="2137"/>
      <c r="B867" s="1841"/>
      <c r="C867" s="1841"/>
      <c r="D867" s="1841"/>
      <c r="E867" s="1841"/>
      <c r="F867" s="1841"/>
      <c r="G867" s="1841"/>
      <c r="H867" s="1841"/>
      <c r="I867" s="2584"/>
      <c r="J867" s="2586"/>
      <c r="K867" s="2587"/>
      <c r="L867" s="1189" t="s">
        <v>712</v>
      </c>
      <c r="M867" s="1189" t="s">
        <v>244</v>
      </c>
      <c r="N867" s="1189" t="s">
        <v>233</v>
      </c>
      <c r="O867" s="2159"/>
      <c r="P867" s="2951"/>
      <c r="Q867" s="2159"/>
      <c r="R867" s="2167"/>
      <c r="S867" s="2593"/>
      <c r="T867" s="1290" t="s">
        <v>394</v>
      </c>
      <c r="U867" s="434"/>
      <c r="V867" s="189"/>
      <c r="W867" s="189"/>
      <c r="X867" s="189"/>
      <c r="Y867" s="188"/>
      <c r="Z867" s="190"/>
      <c r="AA867" s="188"/>
      <c r="AB867" s="188"/>
      <c r="AC867" s="188"/>
      <c r="AD867" s="190"/>
      <c r="AE867" s="190"/>
      <c r="AF867" s="190"/>
    </row>
    <row r="868" spans="1:32" ht="45" x14ac:dyDescent="0.25">
      <c r="A868" s="2137"/>
      <c r="B868" s="1841"/>
      <c r="C868" s="1841"/>
      <c r="D868" s="1841"/>
      <c r="E868" s="1841"/>
      <c r="F868" s="1841"/>
      <c r="G868" s="1841"/>
      <c r="H868" s="1841"/>
      <c r="I868" s="2584"/>
      <c r="J868" s="2586"/>
      <c r="K868" s="2587"/>
      <c r="L868" s="1189" t="s">
        <v>713</v>
      </c>
      <c r="M868" s="1189" t="s">
        <v>244</v>
      </c>
      <c r="N868" s="1189" t="s">
        <v>233</v>
      </c>
      <c r="O868" s="2159"/>
      <c r="P868" s="2951"/>
      <c r="Q868" s="2159"/>
      <c r="R868" s="2167"/>
      <c r="S868" s="2593"/>
      <c r="T868" s="1290" t="s">
        <v>390</v>
      </c>
      <c r="U868" s="434"/>
      <c r="V868" s="189"/>
      <c r="W868" s="189"/>
      <c r="X868" s="189"/>
      <c r="Y868" s="188"/>
      <c r="Z868" s="190"/>
      <c r="AA868" s="188"/>
      <c r="AB868" s="188"/>
      <c r="AC868" s="188"/>
      <c r="AD868" s="190"/>
      <c r="AE868" s="190"/>
      <c r="AF868" s="190"/>
    </row>
    <row r="869" spans="1:32" ht="30" x14ac:dyDescent="0.25">
      <c r="A869" s="2137"/>
      <c r="B869" s="1841"/>
      <c r="C869" s="1841"/>
      <c r="D869" s="1841"/>
      <c r="E869" s="1841"/>
      <c r="F869" s="1841"/>
      <c r="G869" s="1841"/>
      <c r="H869" s="1841"/>
      <c r="I869" s="2584"/>
      <c r="J869" s="2586"/>
      <c r="K869" s="2587"/>
      <c r="L869" s="1189" t="s">
        <v>714</v>
      </c>
      <c r="M869" s="1189" t="s">
        <v>244</v>
      </c>
      <c r="N869" s="1189" t="s">
        <v>223</v>
      </c>
      <c r="O869" s="2159"/>
      <c r="P869" s="2951"/>
      <c r="Q869" s="2159"/>
      <c r="R869" s="2167"/>
      <c r="S869" s="2593"/>
      <c r="T869" s="1290" t="s">
        <v>715</v>
      </c>
      <c r="U869" s="434"/>
      <c r="V869" s="189"/>
      <c r="W869" s="189"/>
      <c r="X869" s="189"/>
      <c r="Y869" s="188"/>
      <c r="Z869" s="190"/>
      <c r="AA869" s="188"/>
      <c r="AB869" s="188"/>
      <c r="AC869" s="188"/>
      <c r="AD869" s="190"/>
      <c r="AE869" s="190"/>
      <c r="AF869" s="190"/>
    </row>
    <row r="870" spans="1:32" ht="45" x14ac:dyDescent="0.25">
      <c r="A870" s="2137"/>
      <c r="B870" s="1841"/>
      <c r="C870" s="1841"/>
      <c r="D870" s="1841"/>
      <c r="E870" s="1841"/>
      <c r="F870" s="1841"/>
      <c r="G870" s="1841"/>
      <c r="H870" s="1841"/>
      <c r="I870" s="2584"/>
      <c r="J870" s="2586"/>
      <c r="K870" s="2587"/>
      <c r="L870" s="1189" t="s">
        <v>716</v>
      </c>
      <c r="M870" s="1189" t="s">
        <v>244</v>
      </c>
      <c r="N870" s="1189" t="s">
        <v>233</v>
      </c>
      <c r="O870" s="2159"/>
      <c r="P870" s="2951"/>
      <c r="Q870" s="2159"/>
      <c r="R870" s="2167"/>
      <c r="S870" s="2593"/>
      <c r="T870" s="1290" t="s">
        <v>715</v>
      </c>
      <c r="U870" s="434"/>
      <c r="V870" s="189"/>
      <c r="W870" s="189"/>
      <c r="X870" s="189"/>
      <c r="Y870" s="188"/>
      <c r="Z870" s="190"/>
      <c r="AA870" s="188"/>
      <c r="AB870" s="188"/>
      <c r="AC870" s="188"/>
      <c r="AD870" s="190"/>
      <c r="AE870" s="190"/>
      <c r="AF870" s="190"/>
    </row>
    <row r="871" spans="1:32" ht="45" x14ac:dyDescent="0.25">
      <c r="A871" s="2137"/>
      <c r="B871" s="1841"/>
      <c r="C871" s="1841"/>
      <c r="D871" s="1841"/>
      <c r="E871" s="1841"/>
      <c r="F871" s="1841"/>
      <c r="G871" s="1841"/>
      <c r="H871" s="1841"/>
      <c r="I871" s="2584"/>
      <c r="J871" s="2586"/>
      <c r="K871" s="2587"/>
      <c r="L871" s="1189" t="s">
        <v>387</v>
      </c>
      <c r="M871" s="1189" t="s">
        <v>244</v>
      </c>
      <c r="N871" s="1189" t="s">
        <v>212</v>
      </c>
      <c r="O871" s="2159"/>
      <c r="P871" s="2951"/>
      <c r="Q871" s="2159"/>
      <c r="R871" s="2167"/>
      <c r="S871" s="2593"/>
      <c r="T871" s="1290" t="s">
        <v>388</v>
      </c>
      <c r="U871" s="434"/>
      <c r="V871" s="189"/>
      <c r="W871" s="189"/>
      <c r="X871" s="189"/>
      <c r="Y871" s="188"/>
      <c r="Z871" s="190"/>
      <c r="AA871" s="188"/>
      <c r="AB871" s="188"/>
      <c r="AC871" s="188"/>
      <c r="AD871" s="190"/>
      <c r="AE871" s="190"/>
      <c r="AF871" s="190"/>
    </row>
    <row r="872" spans="1:32" ht="30" x14ac:dyDescent="0.25">
      <c r="A872" s="2137"/>
      <c r="B872" s="1841"/>
      <c r="C872" s="1841"/>
      <c r="D872" s="1841"/>
      <c r="E872" s="1841"/>
      <c r="F872" s="1841"/>
      <c r="G872" s="1841"/>
      <c r="H872" s="1841"/>
      <c r="I872" s="2584"/>
      <c r="J872" s="2586"/>
      <c r="K872" s="2587"/>
      <c r="L872" s="1189" t="s">
        <v>717</v>
      </c>
      <c r="M872" s="1189" t="s">
        <v>244</v>
      </c>
      <c r="N872" s="1189" t="s">
        <v>241</v>
      </c>
      <c r="O872" s="2159"/>
      <c r="P872" s="2951"/>
      <c r="Q872" s="2159"/>
      <c r="R872" s="2167"/>
      <c r="S872" s="2593"/>
      <c r="T872" s="1290" t="s">
        <v>388</v>
      </c>
      <c r="U872" s="434"/>
      <c r="V872" s="189"/>
      <c r="W872" s="189"/>
      <c r="X872" s="189"/>
      <c r="Y872" s="188"/>
      <c r="Z872" s="190"/>
      <c r="AA872" s="188"/>
      <c r="AB872" s="188"/>
      <c r="AC872" s="188"/>
      <c r="AD872" s="190"/>
      <c r="AE872" s="190"/>
      <c r="AF872" s="190"/>
    </row>
    <row r="873" spans="1:32" ht="30" x14ac:dyDescent="0.25">
      <c r="A873" s="2137"/>
      <c r="B873" s="1841"/>
      <c r="C873" s="1841"/>
      <c r="D873" s="1841"/>
      <c r="E873" s="1841"/>
      <c r="F873" s="1841"/>
      <c r="G873" s="1841"/>
      <c r="H873" s="1841"/>
      <c r="I873" s="2578"/>
      <c r="J873" s="1896"/>
      <c r="K873" s="2488"/>
      <c r="L873" s="1189" t="s">
        <v>718</v>
      </c>
      <c r="M873" s="1189" t="s">
        <v>244</v>
      </c>
      <c r="N873" s="1189" t="s">
        <v>241</v>
      </c>
      <c r="O873" s="2160"/>
      <c r="P873" s="2946"/>
      <c r="Q873" s="2160"/>
      <c r="R873" s="2168"/>
      <c r="S873" s="2594"/>
      <c r="T873" s="1290" t="s">
        <v>390</v>
      </c>
      <c r="U873" s="433"/>
      <c r="V873" s="185"/>
      <c r="W873" s="185"/>
      <c r="X873" s="185"/>
      <c r="Y873" s="186"/>
      <c r="Z873" s="184"/>
      <c r="AA873" s="184"/>
      <c r="AB873" s="184"/>
      <c r="AC873" s="186"/>
      <c r="AD873" s="184"/>
      <c r="AE873" s="184"/>
      <c r="AF873" s="184"/>
    </row>
    <row r="874" spans="1:32" x14ac:dyDescent="0.25">
      <c r="A874" s="2137"/>
      <c r="B874" s="1841"/>
      <c r="C874" s="1841"/>
      <c r="D874" s="1841"/>
      <c r="E874" s="1841"/>
      <c r="F874" s="1841"/>
      <c r="G874" s="1841"/>
      <c r="H874" s="1841"/>
      <c r="I874" s="2578"/>
      <c r="J874" s="1896"/>
      <c r="K874" s="2488"/>
      <c r="L874" s="1189" t="s">
        <v>719</v>
      </c>
      <c r="M874" s="1189" t="s">
        <v>244</v>
      </c>
      <c r="N874" s="1189" t="s">
        <v>237</v>
      </c>
      <c r="O874" s="2160"/>
      <c r="P874" s="2946"/>
      <c r="Q874" s="2160"/>
      <c r="R874" s="2168"/>
      <c r="S874" s="2594"/>
      <c r="T874" s="1290" t="s">
        <v>394</v>
      </c>
      <c r="U874" s="433"/>
      <c r="V874" s="185"/>
      <c r="W874" s="185"/>
      <c r="X874" s="185"/>
      <c r="Y874" s="186"/>
      <c r="Z874" s="184"/>
      <c r="AA874" s="186"/>
      <c r="AB874" s="186"/>
      <c r="AC874" s="186"/>
      <c r="AD874" s="186"/>
      <c r="AE874" s="184"/>
      <c r="AF874" s="184"/>
    </row>
    <row r="875" spans="1:32" x14ac:dyDescent="0.25">
      <c r="A875" s="2137"/>
      <c r="B875" s="1841"/>
      <c r="C875" s="1841"/>
      <c r="D875" s="1841"/>
      <c r="E875" s="1841"/>
      <c r="F875" s="1841"/>
      <c r="G875" s="1841"/>
      <c r="H875" s="1841"/>
      <c r="I875" s="2578"/>
      <c r="J875" s="1896"/>
      <c r="K875" s="2488"/>
      <c r="L875" s="1189" t="s">
        <v>720</v>
      </c>
      <c r="M875" s="1189" t="s">
        <v>244</v>
      </c>
      <c r="N875" s="1189" t="s">
        <v>218</v>
      </c>
      <c r="O875" s="2160"/>
      <c r="P875" s="2946"/>
      <c r="Q875" s="2160"/>
      <c r="R875" s="2168"/>
      <c r="S875" s="2594"/>
      <c r="T875" s="1290" t="s">
        <v>394</v>
      </c>
      <c r="U875" s="433"/>
      <c r="V875" s="185"/>
      <c r="W875" s="185"/>
      <c r="X875" s="185"/>
      <c r="Y875" s="184"/>
      <c r="Z875" s="184"/>
      <c r="AA875" s="184"/>
      <c r="AB875" s="184"/>
      <c r="AC875" s="184"/>
      <c r="AD875" s="184"/>
      <c r="AE875" s="184"/>
      <c r="AF875" s="184"/>
    </row>
    <row r="876" spans="1:32" x14ac:dyDescent="0.25">
      <c r="A876" s="2137"/>
      <c r="B876" s="1841"/>
      <c r="C876" s="1841"/>
      <c r="D876" s="1841"/>
      <c r="E876" s="1841"/>
      <c r="F876" s="1841"/>
      <c r="G876" s="1841"/>
      <c r="H876" s="1841"/>
      <c r="I876" s="2578"/>
      <c r="J876" s="1896"/>
      <c r="K876" s="2488"/>
      <c r="L876" s="1189" t="s">
        <v>721</v>
      </c>
      <c r="M876" s="1189" t="s">
        <v>244</v>
      </c>
      <c r="N876" s="1189" t="s">
        <v>237</v>
      </c>
      <c r="O876" s="2160"/>
      <c r="P876" s="2946"/>
      <c r="Q876" s="2160"/>
      <c r="R876" s="2168"/>
      <c r="S876" s="2594"/>
      <c r="T876" s="1290" t="s">
        <v>397</v>
      </c>
      <c r="U876" s="435"/>
      <c r="V876" s="187"/>
      <c r="W876" s="187"/>
      <c r="X876" s="187"/>
      <c r="Y876" s="186"/>
      <c r="Z876" s="184"/>
      <c r="AA876" s="186"/>
      <c r="AB876" s="186"/>
      <c r="AC876" s="186"/>
      <c r="AD876" s="184"/>
      <c r="AE876" s="184"/>
      <c r="AF876" s="184"/>
    </row>
    <row r="877" spans="1:32" ht="30.75" thickBot="1" x14ac:dyDescent="0.3">
      <c r="A877" s="2138"/>
      <c r="B877" s="2139"/>
      <c r="C877" s="2139"/>
      <c r="D877" s="2139"/>
      <c r="E877" s="2139"/>
      <c r="F877" s="1841"/>
      <c r="G877" s="2139"/>
      <c r="H877" s="2139"/>
      <c r="I877" s="2585"/>
      <c r="J877" s="1897"/>
      <c r="K877" s="2489"/>
      <c r="L877" s="1189" t="s">
        <v>722</v>
      </c>
      <c r="M877" s="1190" t="s">
        <v>244</v>
      </c>
      <c r="N877" s="1189" t="s">
        <v>237</v>
      </c>
      <c r="O877" s="2161"/>
      <c r="P877" s="2952"/>
      <c r="Q877" s="2161"/>
      <c r="R877" s="2169"/>
      <c r="S877" s="2595"/>
      <c r="T877" s="1290" t="s">
        <v>399</v>
      </c>
      <c r="U877" s="436"/>
      <c r="V877" s="194"/>
      <c r="W877" s="194"/>
      <c r="X877" s="194"/>
      <c r="Y877" s="193"/>
      <c r="Z877" s="192"/>
      <c r="AA877" s="192"/>
      <c r="AB877" s="192"/>
      <c r="AC877" s="193"/>
      <c r="AD877" s="192"/>
      <c r="AE877" s="192"/>
      <c r="AF877" s="192"/>
    </row>
    <row r="878" spans="1:32" ht="30" x14ac:dyDescent="0.25">
      <c r="A878" s="2338">
        <v>84</v>
      </c>
      <c r="B878" s="2140" t="s">
        <v>61</v>
      </c>
      <c r="C878" s="2140" t="s">
        <v>64</v>
      </c>
      <c r="D878" s="2140" t="s">
        <v>70</v>
      </c>
      <c r="E878" s="2140" t="s">
        <v>87</v>
      </c>
      <c r="F878" s="2140" t="s">
        <v>56</v>
      </c>
      <c r="G878" s="2140" t="s">
        <v>121</v>
      </c>
      <c r="H878" s="2140" t="s">
        <v>118</v>
      </c>
      <c r="I878" s="2579" t="s">
        <v>317</v>
      </c>
      <c r="J878" s="1830" t="s">
        <v>318</v>
      </c>
      <c r="K878" s="2477" t="s">
        <v>201</v>
      </c>
      <c r="L878" s="179" t="s">
        <v>709</v>
      </c>
      <c r="M878" s="179" t="s">
        <v>244</v>
      </c>
      <c r="N878" s="179" t="s">
        <v>237</v>
      </c>
      <c r="O878" s="2152" t="s">
        <v>213</v>
      </c>
      <c r="P878" s="2947">
        <v>114983987.03</v>
      </c>
      <c r="Q878" s="2152" t="s">
        <v>265</v>
      </c>
      <c r="R878" s="2192">
        <v>1</v>
      </c>
      <c r="S878" s="2588">
        <v>0.72</v>
      </c>
      <c r="T878" s="430" t="s">
        <v>390</v>
      </c>
      <c r="U878" s="431"/>
      <c r="V878" s="181"/>
      <c r="W878" s="181"/>
      <c r="X878" s="180"/>
      <c r="Y878" s="180"/>
      <c r="Z878" s="182"/>
      <c r="AA878" s="180"/>
      <c r="AB878" s="180"/>
      <c r="AC878" s="180"/>
      <c r="AD878" s="182"/>
      <c r="AE878" s="182"/>
      <c r="AF878" s="182"/>
    </row>
    <row r="879" spans="1:32" ht="45" x14ac:dyDescent="0.25">
      <c r="A879" s="2339"/>
      <c r="B879" s="2141"/>
      <c r="C879" s="2141"/>
      <c r="D879" s="2141"/>
      <c r="E879" s="2141"/>
      <c r="F879" s="2141"/>
      <c r="G879" s="2141"/>
      <c r="H879" s="2141"/>
      <c r="I879" s="2580"/>
      <c r="J879" s="1831"/>
      <c r="K879" s="2583"/>
      <c r="L879" s="183" t="s">
        <v>710</v>
      </c>
      <c r="M879" s="183" t="s">
        <v>244</v>
      </c>
      <c r="N879" s="183" t="s">
        <v>233</v>
      </c>
      <c r="O879" s="2187"/>
      <c r="P879" s="2948"/>
      <c r="Q879" s="2187"/>
      <c r="R879" s="2193"/>
      <c r="S879" s="2589"/>
      <c r="T879" s="432" t="s">
        <v>711</v>
      </c>
      <c r="U879" s="434"/>
      <c r="V879" s="189"/>
      <c r="W879" s="189"/>
      <c r="X879" s="188"/>
      <c r="Y879" s="188"/>
      <c r="Z879" s="190"/>
      <c r="AA879" s="188"/>
      <c r="AB879" s="188"/>
      <c r="AC879" s="188"/>
      <c r="AD879" s="190"/>
      <c r="AE879" s="190"/>
      <c r="AF879" s="190"/>
    </row>
    <row r="880" spans="1:32" ht="45" x14ac:dyDescent="0.25">
      <c r="A880" s="2339"/>
      <c r="B880" s="2141"/>
      <c r="C880" s="2141"/>
      <c r="D880" s="2141"/>
      <c r="E880" s="2141"/>
      <c r="F880" s="2141"/>
      <c r="G880" s="2141"/>
      <c r="H880" s="2141"/>
      <c r="I880" s="2580"/>
      <c r="J880" s="1831"/>
      <c r="K880" s="2583"/>
      <c r="L880" s="183" t="s">
        <v>712</v>
      </c>
      <c r="M880" s="183" t="s">
        <v>244</v>
      </c>
      <c r="N880" s="183" t="s">
        <v>233</v>
      </c>
      <c r="O880" s="2187"/>
      <c r="P880" s="2948"/>
      <c r="Q880" s="2187"/>
      <c r="R880" s="2193"/>
      <c r="S880" s="2589"/>
      <c r="T880" s="432" t="s">
        <v>394</v>
      </c>
      <c r="U880" s="434"/>
      <c r="V880" s="189"/>
      <c r="W880" s="189"/>
      <c r="X880" s="188"/>
      <c r="Y880" s="188"/>
      <c r="Z880" s="190"/>
      <c r="AA880" s="188"/>
      <c r="AB880" s="188"/>
      <c r="AC880" s="188"/>
      <c r="AD880" s="190"/>
      <c r="AE880" s="190"/>
      <c r="AF880" s="190"/>
    </row>
    <row r="881" spans="1:32" ht="45" x14ac:dyDescent="0.25">
      <c r="A881" s="2339"/>
      <c r="B881" s="2141"/>
      <c r="C881" s="2141"/>
      <c r="D881" s="2141"/>
      <c r="E881" s="2141"/>
      <c r="F881" s="2141"/>
      <c r="G881" s="2141"/>
      <c r="H881" s="2141"/>
      <c r="I881" s="2580"/>
      <c r="J881" s="1831"/>
      <c r="K881" s="2583"/>
      <c r="L881" s="183" t="s">
        <v>713</v>
      </c>
      <c r="M881" s="183" t="s">
        <v>244</v>
      </c>
      <c r="N881" s="183" t="s">
        <v>233</v>
      </c>
      <c r="O881" s="2187"/>
      <c r="P881" s="2948"/>
      <c r="Q881" s="2187"/>
      <c r="R881" s="2193"/>
      <c r="S881" s="2589"/>
      <c r="T881" s="432" t="s">
        <v>390</v>
      </c>
      <c r="U881" s="434"/>
      <c r="V881" s="189"/>
      <c r="W881" s="189"/>
      <c r="X881" s="188"/>
      <c r="Y881" s="188"/>
      <c r="Z881" s="190"/>
      <c r="AA881" s="188"/>
      <c r="AB881" s="188"/>
      <c r="AC881" s="188"/>
      <c r="AD881" s="190"/>
      <c r="AE881" s="190"/>
      <c r="AF881" s="190"/>
    </row>
    <row r="882" spans="1:32" ht="30" x14ac:dyDescent="0.25">
      <c r="A882" s="2339"/>
      <c r="B882" s="2141"/>
      <c r="C882" s="2141"/>
      <c r="D882" s="2141"/>
      <c r="E882" s="2141"/>
      <c r="F882" s="2141"/>
      <c r="G882" s="2141"/>
      <c r="H882" s="2141"/>
      <c r="I882" s="2580"/>
      <c r="J882" s="1831"/>
      <c r="K882" s="2583"/>
      <c r="L882" s="183" t="s">
        <v>714</v>
      </c>
      <c r="M882" s="183" t="s">
        <v>244</v>
      </c>
      <c r="N882" s="183" t="s">
        <v>223</v>
      </c>
      <c r="O882" s="2187"/>
      <c r="P882" s="2948"/>
      <c r="Q882" s="2187"/>
      <c r="R882" s="2193"/>
      <c r="S882" s="2589"/>
      <c r="T882" s="432" t="s">
        <v>715</v>
      </c>
      <c r="U882" s="434"/>
      <c r="V882" s="189"/>
      <c r="W882" s="189"/>
      <c r="X882" s="188"/>
      <c r="Y882" s="188"/>
      <c r="Z882" s="190"/>
      <c r="AA882" s="188"/>
      <c r="AB882" s="188"/>
      <c r="AC882" s="188"/>
      <c r="AD882" s="190"/>
      <c r="AE882" s="190"/>
      <c r="AF882" s="190"/>
    </row>
    <row r="883" spans="1:32" ht="45" x14ac:dyDescent="0.25">
      <c r="A883" s="2339"/>
      <c r="B883" s="2141"/>
      <c r="C883" s="2141"/>
      <c r="D883" s="2141"/>
      <c r="E883" s="2141"/>
      <c r="F883" s="2141"/>
      <c r="G883" s="2141"/>
      <c r="H883" s="2141"/>
      <c r="I883" s="2580"/>
      <c r="J883" s="1831"/>
      <c r="K883" s="2583"/>
      <c r="L883" s="183" t="s">
        <v>716</v>
      </c>
      <c r="M883" s="183" t="s">
        <v>244</v>
      </c>
      <c r="N883" s="183" t="s">
        <v>233</v>
      </c>
      <c r="O883" s="2187"/>
      <c r="P883" s="2948"/>
      <c r="Q883" s="2187"/>
      <c r="R883" s="2193"/>
      <c r="S883" s="2589"/>
      <c r="T883" s="432" t="s">
        <v>715</v>
      </c>
      <c r="U883" s="434"/>
      <c r="V883" s="189"/>
      <c r="W883" s="189"/>
      <c r="X883" s="188"/>
      <c r="Y883" s="188"/>
      <c r="Z883" s="190"/>
      <c r="AA883" s="188"/>
      <c r="AB883" s="188"/>
      <c r="AC883" s="188"/>
      <c r="AD883" s="190"/>
      <c r="AE883" s="190"/>
      <c r="AF883" s="190"/>
    </row>
    <row r="884" spans="1:32" ht="45" x14ac:dyDescent="0.25">
      <c r="A884" s="2339"/>
      <c r="B884" s="2141"/>
      <c r="C884" s="2141"/>
      <c r="D884" s="2141"/>
      <c r="E884" s="2141"/>
      <c r="F884" s="2141"/>
      <c r="G884" s="2141"/>
      <c r="H884" s="2141"/>
      <c r="I884" s="2580"/>
      <c r="J884" s="1831"/>
      <c r="K884" s="2583"/>
      <c r="L884" s="183" t="s">
        <v>387</v>
      </c>
      <c r="M884" s="183" t="s">
        <v>244</v>
      </c>
      <c r="N884" s="183" t="s">
        <v>212</v>
      </c>
      <c r="O884" s="2187"/>
      <c r="P884" s="2948"/>
      <c r="Q884" s="2187"/>
      <c r="R884" s="2193"/>
      <c r="S884" s="2589"/>
      <c r="T884" s="432" t="s">
        <v>388</v>
      </c>
      <c r="U884" s="434"/>
      <c r="V884" s="189"/>
      <c r="W884" s="189"/>
      <c r="X884" s="188"/>
      <c r="Y884" s="188"/>
      <c r="Z884" s="190"/>
      <c r="AA884" s="188"/>
      <c r="AB884" s="188"/>
      <c r="AC884" s="188"/>
      <c r="AD884" s="190"/>
      <c r="AE884" s="190"/>
      <c r="AF884" s="190"/>
    </row>
    <row r="885" spans="1:32" ht="30" x14ac:dyDescent="0.25">
      <c r="A885" s="2339"/>
      <c r="B885" s="2141"/>
      <c r="C885" s="2141"/>
      <c r="D885" s="2141"/>
      <c r="E885" s="2141"/>
      <c r="F885" s="2141"/>
      <c r="G885" s="2141"/>
      <c r="H885" s="2141"/>
      <c r="I885" s="2580"/>
      <c r="J885" s="1831"/>
      <c r="K885" s="2583"/>
      <c r="L885" s="183" t="s">
        <v>717</v>
      </c>
      <c r="M885" s="183" t="s">
        <v>244</v>
      </c>
      <c r="N885" s="183" t="s">
        <v>241</v>
      </c>
      <c r="O885" s="2187"/>
      <c r="P885" s="2948"/>
      <c r="Q885" s="2187"/>
      <c r="R885" s="2193"/>
      <c r="S885" s="2589"/>
      <c r="T885" s="432" t="s">
        <v>388</v>
      </c>
      <c r="U885" s="434"/>
      <c r="V885" s="189"/>
      <c r="W885" s="189"/>
      <c r="X885" s="188"/>
      <c r="Y885" s="188"/>
      <c r="Z885" s="190"/>
      <c r="AA885" s="188"/>
      <c r="AB885" s="188"/>
      <c r="AC885" s="188"/>
      <c r="AD885" s="190"/>
      <c r="AE885" s="190"/>
      <c r="AF885" s="190"/>
    </row>
    <row r="886" spans="1:32" ht="30" x14ac:dyDescent="0.25">
      <c r="A886" s="2339"/>
      <c r="B886" s="2141"/>
      <c r="C886" s="2141"/>
      <c r="D886" s="2141"/>
      <c r="E886" s="2141"/>
      <c r="F886" s="2141"/>
      <c r="G886" s="2141"/>
      <c r="H886" s="2141"/>
      <c r="I886" s="2581"/>
      <c r="J886" s="1832"/>
      <c r="K886" s="2478"/>
      <c r="L886" s="183" t="s">
        <v>718</v>
      </c>
      <c r="M886" s="183" t="s">
        <v>244</v>
      </c>
      <c r="N886" s="183" t="s">
        <v>241</v>
      </c>
      <c r="O886" s="2153"/>
      <c r="P886" s="2949"/>
      <c r="Q886" s="2153"/>
      <c r="R886" s="2194"/>
      <c r="S886" s="2590"/>
      <c r="T886" s="432" t="s">
        <v>390</v>
      </c>
      <c r="U886" s="433"/>
      <c r="V886" s="185"/>
      <c r="W886" s="185"/>
      <c r="X886" s="184"/>
      <c r="Y886" s="186"/>
      <c r="Z886" s="184"/>
      <c r="AA886" s="184"/>
      <c r="AB886" s="184"/>
      <c r="AC886" s="186"/>
      <c r="AD886" s="184"/>
      <c r="AE886" s="184"/>
      <c r="AF886" s="184"/>
    </row>
    <row r="887" spans="1:32" x14ac:dyDescent="0.25">
      <c r="A887" s="2339"/>
      <c r="B887" s="2141"/>
      <c r="C887" s="2141"/>
      <c r="D887" s="2141"/>
      <c r="E887" s="2141"/>
      <c r="F887" s="2141"/>
      <c r="G887" s="2141"/>
      <c r="H887" s="2141"/>
      <c r="I887" s="2581"/>
      <c r="J887" s="1832"/>
      <c r="K887" s="2478"/>
      <c r="L887" s="183" t="s">
        <v>719</v>
      </c>
      <c r="M887" s="183" t="s">
        <v>244</v>
      </c>
      <c r="N887" s="183" t="s">
        <v>237</v>
      </c>
      <c r="O887" s="2153"/>
      <c r="P887" s="2949"/>
      <c r="Q887" s="2153"/>
      <c r="R887" s="2194"/>
      <c r="S887" s="2590"/>
      <c r="T887" s="432" t="s">
        <v>394</v>
      </c>
      <c r="U887" s="433"/>
      <c r="V887" s="185"/>
      <c r="W887" s="185"/>
      <c r="X887" s="184"/>
      <c r="Y887" s="186"/>
      <c r="Z887" s="184"/>
      <c r="AA887" s="186"/>
      <c r="AB887" s="186"/>
      <c r="AC887" s="186"/>
      <c r="AD887" s="186"/>
      <c r="AE887" s="184"/>
      <c r="AF887" s="184"/>
    </row>
    <row r="888" spans="1:32" x14ac:dyDescent="0.25">
      <c r="A888" s="2339"/>
      <c r="B888" s="2141"/>
      <c r="C888" s="2141"/>
      <c r="D888" s="2141"/>
      <c r="E888" s="2141"/>
      <c r="F888" s="2141"/>
      <c r="G888" s="2141"/>
      <c r="H888" s="2141"/>
      <c r="I888" s="2581"/>
      <c r="J888" s="1832"/>
      <c r="K888" s="2478"/>
      <c r="L888" s="183" t="s">
        <v>720</v>
      </c>
      <c r="M888" s="183" t="s">
        <v>244</v>
      </c>
      <c r="N888" s="183" t="s">
        <v>218</v>
      </c>
      <c r="O888" s="2153"/>
      <c r="P888" s="2949"/>
      <c r="Q888" s="2153"/>
      <c r="R888" s="2194"/>
      <c r="S888" s="2590"/>
      <c r="T888" s="432" t="s">
        <v>394</v>
      </c>
      <c r="U888" s="433"/>
      <c r="V888" s="185"/>
      <c r="W888" s="185"/>
      <c r="X888" s="184"/>
      <c r="Y888" s="184"/>
      <c r="Z888" s="184"/>
      <c r="AA888" s="184"/>
      <c r="AB888" s="184"/>
      <c r="AC888" s="184"/>
      <c r="AD888" s="184"/>
      <c r="AE888" s="184"/>
      <c r="AF888" s="184"/>
    </row>
    <row r="889" spans="1:32" x14ac:dyDescent="0.25">
      <c r="A889" s="2339"/>
      <c r="B889" s="2141"/>
      <c r="C889" s="2141"/>
      <c r="D889" s="2141"/>
      <c r="E889" s="2141"/>
      <c r="F889" s="2141"/>
      <c r="G889" s="2141"/>
      <c r="H889" s="2141"/>
      <c r="I889" s="2581"/>
      <c r="J889" s="1832"/>
      <c r="K889" s="2478"/>
      <c r="L889" s="183" t="s">
        <v>721</v>
      </c>
      <c r="M889" s="183" t="s">
        <v>244</v>
      </c>
      <c r="N889" s="183" t="s">
        <v>237</v>
      </c>
      <c r="O889" s="2153"/>
      <c r="P889" s="2949"/>
      <c r="Q889" s="2153"/>
      <c r="R889" s="2194"/>
      <c r="S889" s="2590"/>
      <c r="T889" s="432" t="s">
        <v>397</v>
      </c>
      <c r="U889" s="435"/>
      <c r="V889" s="187"/>
      <c r="W889" s="187"/>
      <c r="X889" s="186"/>
      <c r="Y889" s="186"/>
      <c r="Z889" s="184"/>
      <c r="AA889" s="186"/>
      <c r="AB889" s="186"/>
      <c r="AC889" s="186"/>
      <c r="AD889" s="184"/>
      <c r="AE889" s="184"/>
      <c r="AF889" s="184"/>
    </row>
    <row r="890" spans="1:32" ht="30.75" thickBot="1" x14ac:dyDescent="0.3">
      <c r="A890" s="2350"/>
      <c r="B890" s="2142"/>
      <c r="C890" s="2142"/>
      <c r="D890" s="2142"/>
      <c r="E890" s="2142"/>
      <c r="F890" s="2141"/>
      <c r="G890" s="2142"/>
      <c r="H890" s="2142"/>
      <c r="I890" s="2582"/>
      <c r="J890" s="1834"/>
      <c r="K890" s="2490"/>
      <c r="L890" s="183" t="s">
        <v>722</v>
      </c>
      <c r="M890" s="201" t="s">
        <v>244</v>
      </c>
      <c r="N890" s="183" t="s">
        <v>237</v>
      </c>
      <c r="O890" s="2154"/>
      <c r="P890" s="2950"/>
      <c r="Q890" s="2154"/>
      <c r="R890" s="2195"/>
      <c r="S890" s="2591"/>
      <c r="T890" s="432" t="s">
        <v>399</v>
      </c>
      <c r="U890" s="436"/>
      <c r="V890" s="194"/>
      <c r="W890" s="194"/>
      <c r="X890" s="192"/>
      <c r="Y890" s="193"/>
      <c r="Z890" s="192"/>
      <c r="AA890" s="192"/>
      <c r="AB890" s="192"/>
      <c r="AC890" s="193"/>
      <c r="AD890" s="192"/>
      <c r="AE890" s="192"/>
      <c r="AF890" s="192"/>
    </row>
    <row r="891" spans="1:32" ht="30" x14ac:dyDescent="0.25">
      <c r="A891" s="2136">
        <v>85</v>
      </c>
      <c r="B891" s="1840" t="s">
        <v>61</v>
      </c>
      <c r="C891" s="1840" t="s">
        <v>64</v>
      </c>
      <c r="D891" s="1840" t="s">
        <v>70</v>
      </c>
      <c r="E891" s="1840" t="s">
        <v>87</v>
      </c>
      <c r="F891" s="1840" t="s">
        <v>56</v>
      </c>
      <c r="G891" s="1840" t="s">
        <v>121</v>
      </c>
      <c r="H891" s="1840" t="s">
        <v>118</v>
      </c>
      <c r="I891" s="2577" t="s">
        <v>319</v>
      </c>
      <c r="J891" s="1895" t="s">
        <v>320</v>
      </c>
      <c r="K891" s="2487" t="s">
        <v>201</v>
      </c>
      <c r="L891" s="1188" t="s">
        <v>709</v>
      </c>
      <c r="M891" s="1188" t="s">
        <v>244</v>
      </c>
      <c r="N891" s="1188" t="s">
        <v>237</v>
      </c>
      <c r="O891" s="2158" t="s">
        <v>213</v>
      </c>
      <c r="P891" s="2945">
        <v>2405330286.8200002</v>
      </c>
      <c r="Q891" s="2158" t="s">
        <v>265</v>
      </c>
      <c r="R891" s="2166">
        <v>1</v>
      </c>
      <c r="S891" s="2592">
        <v>0.97</v>
      </c>
      <c r="T891" s="1289" t="s">
        <v>390</v>
      </c>
      <c r="U891" s="431"/>
      <c r="V891" s="181"/>
      <c r="W891" s="180"/>
      <c r="X891" s="180"/>
      <c r="Y891" s="180"/>
      <c r="Z891" s="182"/>
      <c r="AA891" s="180"/>
      <c r="AB891" s="180"/>
      <c r="AC891" s="180"/>
      <c r="AD891" s="182"/>
      <c r="AE891" s="182"/>
      <c r="AF891" s="182"/>
    </row>
    <row r="892" spans="1:32" ht="45" x14ac:dyDescent="0.25">
      <c r="A892" s="2137"/>
      <c r="B892" s="1841"/>
      <c r="C892" s="1841"/>
      <c r="D892" s="1841"/>
      <c r="E892" s="1841"/>
      <c r="F892" s="1841"/>
      <c r="G892" s="1841"/>
      <c r="H892" s="1841"/>
      <c r="I892" s="2584"/>
      <c r="J892" s="2586"/>
      <c r="K892" s="2587"/>
      <c r="L892" s="1189" t="s">
        <v>710</v>
      </c>
      <c r="M892" s="1189" t="s">
        <v>244</v>
      </c>
      <c r="N892" s="1189" t="s">
        <v>233</v>
      </c>
      <c r="O892" s="2159"/>
      <c r="P892" s="2951"/>
      <c r="Q892" s="2159"/>
      <c r="R892" s="2167"/>
      <c r="S892" s="2593"/>
      <c r="T892" s="1290" t="s">
        <v>711</v>
      </c>
      <c r="U892" s="434"/>
      <c r="V892" s="189"/>
      <c r="W892" s="188"/>
      <c r="X892" s="188"/>
      <c r="Y892" s="188"/>
      <c r="Z892" s="190"/>
      <c r="AA892" s="188"/>
      <c r="AB892" s="188"/>
      <c r="AC892" s="188"/>
      <c r="AD892" s="190"/>
      <c r="AE892" s="190"/>
      <c r="AF892" s="190"/>
    </row>
    <row r="893" spans="1:32" ht="45" x14ac:dyDescent="0.25">
      <c r="A893" s="2137"/>
      <c r="B893" s="1841"/>
      <c r="C893" s="1841"/>
      <c r="D893" s="1841"/>
      <c r="E893" s="1841"/>
      <c r="F893" s="1841"/>
      <c r="G893" s="1841"/>
      <c r="H893" s="1841"/>
      <c r="I893" s="2584"/>
      <c r="J893" s="2586"/>
      <c r="K893" s="2587"/>
      <c r="L893" s="1189" t="s">
        <v>712</v>
      </c>
      <c r="M893" s="1189" t="s">
        <v>244</v>
      </c>
      <c r="N893" s="1189" t="s">
        <v>233</v>
      </c>
      <c r="O893" s="2159"/>
      <c r="P893" s="2951"/>
      <c r="Q893" s="2159"/>
      <c r="R893" s="2167"/>
      <c r="S893" s="2593"/>
      <c r="T893" s="1290" t="s">
        <v>394</v>
      </c>
      <c r="U893" s="434"/>
      <c r="V893" s="189"/>
      <c r="W893" s="188"/>
      <c r="X893" s="188"/>
      <c r="Y893" s="188"/>
      <c r="Z893" s="190"/>
      <c r="AA893" s="188"/>
      <c r="AB893" s="188"/>
      <c r="AC893" s="188"/>
      <c r="AD893" s="190"/>
      <c r="AE893" s="190"/>
      <c r="AF893" s="190"/>
    </row>
    <row r="894" spans="1:32" ht="45" x14ac:dyDescent="0.25">
      <c r="A894" s="2137"/>
      <c r="B894" s="1841"/>
      <c r="C894" s="1841"/>
      <c r="D894" s="1841"/>
      <c r="E894" s="1841"/>
      <c r="F894" s="1841"/>
      <c r="G894" s="1841"/>
      <c r="H894" s="1841"/>
      <c r="I894" s="2584"/>
      <c r="J894" s="2586"/>
      <c r="K894" s="2587"/>
      <c r="L894" s="1189" t="s">
        <v>713</v>
      </c>
      <c r="M894" s="1189" t="s">
        <v>244</v>
      </c>
      <c r="N894" s="1189" t="s">
        <v>233</v>
      </c>
      <c r="O894" s="2159"/>
      <c r="P894" s="2951"/>
      <c r="Q894" s="2159"/>
      <c r="R894" s="2167"/>
      <c r="S894" s="2593"/>
      <c r="T894" s="1290" t="s">
        <v>390</v>
      </c>
      <c r="U894" s="434"/>
      <c r="V894" s="189"/>
      <c r="W894" s="188"/>
      <c r="X894" s="188"/>
      <c r="Y894" s="188"/>
      <c r="Z894" s="190"/>
      <c r="AA894" s="188"/>
      <c r="AB894" s="188"/>
      <c r="AC894" s="188"/>
      <c r="AD894" s="190"/>
      <c r="AE894" s="190"/>
      <c r="AF894" s="190"/>
    </row>
    <row r="895" spans="1:32" ht="30" x14ac:dyDescent="0.25">
      <c r="A895" s="2137"/>
      <c r="B895" s="1841"/>
      <c r="C895" s="1841"/>
      <c r="D895" s="1841"/>
      <c r="E895" s="1841"/>
      <c r="F895" s="1841"/>
      <c r="G895" s="1841"/>
      <c r="H895" s="1841"/>
      <c r="I895" s="2584"/>
      <c r="J895" s="2586"/>
      <c r="K895" s="2587"/>
      <c r="L895" s="1189" t="s">
        <v>714</v>
      </c>
      <c r="M895" s="1189" t="s">
        <v>244</v>
      </c>
      <c r="N895" s="1189" t="s">
        <v>223</v>
      </c>
      <c r="O895" s="2159"/>
      <c r="P895" s="2951"/>
      <c r="Q895" s="2159"/>
      <c r="R895" s="2167"/>
      <c r="S895" s="2593"/>
      <c r="T895" s="1290" t="s">
        <v>715</v>
      </c>
      <c r="U895" s="434"/>
      <c r="V895" s="189"/>
      <c r="W895" s="188"/>
      <c r="X895" s="188"/>
      <c r="Y895" s="188"/>
      <c r="Z895" s="190"/>
      <c r="AA895" s="188"/>
      <c r="AB895" s="188"/>
      <c r="AC895" s="188"/>
      <c r="AD895" s="190"/>
      <c r="AE895" s="190"/>
      <c r="AF895" s="190"/>
    </row>
    <row r="896" spans="1:32" ht="45" x14ac:dyDescent="0.25">
      <c r="A896" s="2137"/>
      <c r="B896" s="1841"/>
      <c r="C896" s="1841"/>
      <c r="D896" s="1841"/>
      <c r="E896" s="1841"/>
      <c r="F896" s="1841"/>
      <c r="G896" s="1841"/>
      <c r="H896" s="1841"/>
      <c r="I896" s="2584"/>
      <c r="J896" s="2586"/>
      <c r="K896" s="2587"/>
      <c r="L896" s="1189" t="s">
        <v>716</v>
      </c>
      <c r="M896" s="1189" t="s">
        <v>244</v>
      </c>
      <c r="N896" s="1189" t="s">
        <v>233</v>
      </c>
      <c r="O896" s="2159"/>
      <c r="P896" s="2951"/>
      <c r="Q896" s="2159"/>
      <c r="R896" s="2167"/>
      <c r="S896" s="2593"/>
      <c r="T896" s="1290" t="s">
        <v>715</v>
      </c>
      <c r="U896" s="434"/>
      <c r="V896" s="189"/>
      <c r="W896" s="188"/>
      <c r="X896" s="188"/>
      <c r="Y896" s="188"/>
      <c r="Z896" s="190"/>
      <c r="AA896" s="188"/>
      <c r="AB896" s="188"/>
      <c r="AC896" s="188"/>
      <c r="AD896" s="190"/>
      <c r="AE896" s="190"/>
      <c r="AF896" s="190"/>
    </row>
    <row r="897" spans="1:32" ht="45" x14ac:dyDescent="0.25">
      <c r="A897" s="2137"/>
      <c r="B897" s="1841"/>
      <c r="C897" s="1841"/>
      <c r="D897" s="1841"/>
      <c r="E897" s="1841"/>
      <c r="F897" s="1841"/>
      <c r="G897" s="1841"/>
      <c r="H897" s="1841"/>
      <c r="I897" s="2584"/>
      <c r="J897" s="2586"/>
      <c r="K897" s="2587"/>
      <c r="L897" s="1189" t="s">
        <v>387</v>
      </c>
      <c r="M897" s="1189" t="s">
        <v>244</v>
      </c>
      <c r="N897" s="1189" t="s">
        <v>212</v>
      </c>
      <c r="O897" s="2159"/>
      <c r="P897" s="2951"/>
      <c r="Q897" s="2159"/>
      <c r="R897" s="2167"/>
      <c r="S897" s="2593"/>
      <c r="T897" s="1290" t="s">
        <v>388</v>
      </c>
      <c r="U897" s="434"/>
      <c r="V897" s="189"/>
      <c r="W897" s="188"/>
      <c r="X897" s="188"/>
      <c r="Y897" s="188"/>
      <c r="Z897" s="190"/>
      <c r="AA897" s="188"/>
      <c r="AB897" s="188"/>
      <c r="AC897" s="188"/>
      <c r="AD897" s="190"/>
      <c r="AE897" s="190"/>
      <c r="AF897" s="190"/>
    </row>
    <row r="898" spans="1:32" ht="30" x14ac:dyDescent="0.25">
      <c r="A898" s="2137"/>
      <c r="B898" s="1841"/>
      <c r="C898" s="1841"/>
      <c r="D898" s="1841"/>
      <c r="E898" s="1841"/>
      <c r="F898" s="1841"/>
      <c r="G898" s="1841"/>
      <c r="H898" s="1841"/>
      <c r="I898" s="2584"/>
      <c r="J898" s="2586"/>
      <c r="K898" s="2587"/>
      <c r="L898" s="1189" t="s">
        <v>717</v>
      </c>
      <c r="M898" s="1189" t="s">
        <v>244</v>
      </c>
      <c r="N898" s="1189" t="s">
        <v>241</v>
      </c>
      <c r="O898" s="2159"/>
      <c r="P898" s="2951"/>
      <c r="Q898" s="2159"/>
      <c r="R898" s="2167"/>
      <c r="S898" s="2593"/>
      <c r="T898" s="1290" t="s">
        <v>388</v>
      </c>
      <c r="U898" s="434"/>
      <c r="V898" s="189"/>
      <c r="W898" s="188"/>
      <c r="X898" s="188"/>
      <c r="Y898" s="188"/>
      <c r="Z898" s="190"/>
      <c r="AA898" s="188"/>
      <c r="AB898" s="188"/>
      <c r="AC898" s="188"/>
      <c r="AD898" s="190"/>
      <c r="AE898" s="190"/>
      <c r="AF898" s="190"/>
    </row>
    <row r="899" spans="1:32" ht="30" x14ac:dyDescent="0.25">
      <c r="A899" s="2137"/>
      <c r="B899" s="1841"/>
      <c r="C899" s="1841"/>
      <c r="D899" s="1841"/>
      <c r="E899" s="1841"/>
      <c r="F899" s="1841"/>
      <c r="G899" s="1841"/>
      <c r="H899" s="1841"/>
      <c r="I899" s="2578"/>
      <c r="J899" s="1896"/>
      <c r="K899" s="2488"/>
      <c r="L899" s="1189" t="s">
        <v>718</v>
      </c>
      <c r="M899" s="1189" t="s">
        <v>244</v>
      </c>
      <c r="N899" s="1189" t="s">
        <v>241</v>
      </c>
      <c r="O899" s="2160"/>
      <c r="P899" s="2946"/>
      <c r="Q899" s="2160"/>
      <c r="R899" s="2168"/>
      <c r="S899" s="2594"/>
      <c r="T899" s="1290" t="s">
        <v>390</v>
      </c>
      <c r="U899" s="433"/>
      <c r="V899" s="185"/>
      <c r="W899" s="184"/>
      <c r="X899" s="184"/>
      <c r="Y899" s="186"/>
      <c r="Z899" s="184"/>
      <c r="AA899" s="184"/>
      <c r="AB899" s="184"/>
      <c r="AC899" s="186"/>
      <c r="AD899" s="184"/>
      <c r="AE899" s="184"/>
      <c r="AF899" s="184"/>
    </row>
    <row r="900" spans="1:32" x14ac:dyDescent="0.25">
      <c r="A900" s="2137"/>
      <c r="B900" s="1841"/>
      <c r="C900" s="1841"/>
      <c r="D900" s="1841"/>
      <c r="E900" s="1841"/>
      <c r="F900" s="1841"/>
      <c r="G900" s="1841"/>
      <c r="H900" s="1841"/>
      <c r="I900" s="2578"/>
      <c r="J900" s="1896"/>
      <c r="K900" s="2488"/>
      <c r="L900" s="1189" t="s">
        <v>719</v>
      </c>
      <c r="M900" s="1189" t="s">
        <v>244</v>
      </c>
      <c r="N900" s="1189" t="s">
        <v>237</v>
      </c>
      <c r="O900" s="2160"/>
      <c r="P900" s="2946"/>
      <c r="Q900" s="2160"/>
      <c r="R900" s="2168"/>
      <c r="S900" s="2594"/>
      <c r="T900" s="1290" t="s">
        <v>394</v>
      </c>
      <c r="U900" s="433"/>
      <c r="V900" s="185"/>
      <c r="W900" s="184"/>
      <c r="X900" s="184"/>
      <c r="Y900" s="186"/>
      <c r="Z900" s="184"/>
      <c r="AA900" s="186"/>
      <c r="AB900" s="186"/>
      <c r="AC900" s="186"/>
      <c r="AD900" s="186"/>
      <c r="AE900" s="184"/>
      <c r="AF900" s="184"/>
    </row>
    <row r="901" spans="1:32" x14ac:dyDescent="0.25">
      <c r="A901" s="2137"/>
      <c r="B901" s="1841"/>
      <c r="C901" s="1841"/>
      <c r="D901" s="1841"/>
      <c r="E901" s="1841"/>
      <c r="F901" s="1841"/>
      <c r="G901" s="1841"/>
      <c r="H901" s="1841"/>
      <c r="I901" s="2578"/>
      <c r="J901" s="1896"/>
      <c r="K901" s="2488"/>
      <c r="L901" s="1189" t="s">
        <v>720</v>
      </c>
      <c r="M901" s="1189" t="s">
        <v>244</v>
      </c>
      <c r="N901" s="1189" t="s">
        <v>218</v>
      </c>
      <c r="O901" s="2160"/>
      <c r="P901" s="2946"/>
      <c r="Q901" s="2160"/>
      <c r="R901" s="2168"/>
      <c r="S901" s="2594"/>
      <c r="T901" s="1290" t="s">
        <v>394</v>
      </c>
      <c r="U901" s="433"/>
      <c r="V901" s="185"/>
      <c r="W901" s="184"/>
      <c r="X901" s="184"/>
      <c r="Y901" s="184"/>
      <c r="Z901" s="184"/>
      <c r="AA901" s="184"/>
      <c r="AB901" s="184"/>
      <c r="AC901" s="184"/>
      <c r="AD901" s="184"/>
      <c r="AE901" s="184"/>
      <c r="AF901" s="184"/>
    </row>
    <row r="902" spans="1:32" x14ac:dyDescent="0.25">
      <c r="A902" s="2137"/>
      <c r="B902" s="1841"/>
      <c r="C902" s="1841"/>
      <c r="D902" s="1841"/>
      <c r="E902" s="1841"/>
      <c r="F902" s="1841"/>
      <c r="G902" s="1841"/>
      <c r="H902" s="1841"/>
      <c r="I902" s="2578"/>
      <c r="J902" s="1896"/>
      <c r="K902" s="2488"/>
      <c r="L902" s="1189" t="s">
        <v>721</v>
      </c>
      <c r="M902" s="1189" t="s">
        <v>244</v>
      </c>
      <c r="N902" s="1189" t="s">
        <v>237</v>
      </c>
      <c r="O902" s="2160"/>
      <c r="P902" s="2946"/>
      <c r="Q902" s="2160"/>
      <c r="R902" s="2168"/>
      <c r="S902" s="2594"/>
      <c r="T902" s="1290" t="s">
        <v>397</v>
      </c>
      <c r="U902" s="435"/>
      <c r="V902" s="187"/>
      <c r="W902" s="186"/>
      <c r="X902" s="186"/>
      <c r="Y902" s="186"/>
      <c r="Z902" s="184"/>
      <c r="AA902" s="186"/>
      <c r="AB902" s="186"/>
      <c r="AC902" s="186"/>
      <c r="AD902" s="184"/>
      <c r="AE902" s="184"/>
      <c r="AF902" s="184"/>
    </row>
    <row r="903" spans="1:32" ht="30.75" thickBot="1" x14ac:dyDescent="0.3">
      <c r="A903" s="2138"/>
      <c r="B903" s="2139"/>
      <c r="C903" s="2139"/>
      <c r="D903" s="2139"/>
      <c r="E903" s="2139"/>
      <c r="F903" s="1841"/>
      <c r="G903" s="2139"/>
      <c r="H903" s="2139"/>
      <c r="I903" s="2585"/>
      <c r="J903" s="1897"/>
      <c r="K903" s="2489"/>
      <c r="L903" s="1189" t="s">
        <v>722</v>
      </c>
      <c r="M903" s="1190" t="s">
        <v>244</v>
      </c>
      <c r="N903" s="1189" t="s">
        <v>237</v>
      </c>
      <c r="O903" s="2161"/>
      <c r="P903" s="2952"/>
      <c r="Q903" s="2161"/>
      <c r="R903" s="2169"/>
      <c r="S903" s="2595"/>
      <c r="T903" s="1290" t="s">
        <v>399</v>
      </c>
      <c r="U903" s="436"/>
      <c r="V903" s="194"/>
      <c r="W903" s="192"/>
      <c r="X903" s="192"/>
      <c r="Y903" s="193"/>
      <c r="Z903" s="192"/>
      <c r="AA903" s="192"/>
      <c r="AB903" s="192"/>
      <c r="AC903" s="193"/>
      <c r="AD903" s="192"/>
      <c r="AE903" s="192"/>
      <c r="AF903" s="192"/>
    </row>
    <row r="904" spans="1:32" ht="30" x14ac:dyDescent="0.25">
      <c r="A904" s="2338">
        <v>86</v>
      </c>
      <c r="B904" s="2140" t="s">
        <v>61</v>
      </c>
      <c r="C904" s="2140" t="s">
        <v>64</v>
      </c>
      <c r="D904" s="2140" t="s">
        <v>70</v>
      </c>
      <c r="E904" s="2140" t="s">
        <v>87</v>
      </c>
      <c r="F904" s="2140" t="s">
        <v>56</v>
      </c>
      <c r="G904" s="2140" t="s">
        <v>121</v>
      </c>
      <c r="H904" s="2140" t="s">
        <v>118</v>
      </c>
      <c r="I904" s="2579" t="s">
        <v>321</v>
      </c>
      <c r="J904" s="1830" t="s">
        <v>322</v>
      </c>
      <c r="K904" s="2477" t="s">
        <v>201</v>
      </c>
      <c r="L904" s="179" t="s">
        <v>709</v>
      </c>
      <c r="M904" s="179" t="s">
        <v>244</v>
      </c>
      <c r="N904" s="179" t="s">
        <v>237</v>
      </c>
      <c r="O904" s="2152" t="s">
        <v>213</v>
      </c>
      <c r="P904" s="2947">
        <v>90322931.359999999</v>
      </c>
      <c r="Q904" s="2152" t="s">
        <v>265</v>
      </c>
      <c r="R904" s="2192">
        <v>1</v>
      </c>
      <c r="S904" s="2588">
        <v>0</v>
      </c>
      <c r="T904" s="430" t="s">
        <v>390</v>
      </c>
      <c r="U904" s="431"/>
      <c r="V904" s="181"/>
      <c r="W904" s="181"/>
      <c r="X904" s="181"/>
      <c r="Y904" s="181"/>
      <c r="Z904" s="195"/>
      <c r="AA904" s="181"/>
      <c r="AB904" s="181"/>
      <c r="AC904" s="180"/>
      <c r="AD904" s="182"/>
      <c r="AE904" s="182"/>
      <c r="AF904" s="182"/>
    </row>
    <row r="905" spans="1:32" ht="45" x14ac:dyDescent="0.25">
      <c r="A905" s="2339"/>
      <c r="B905" s="2141"/>
      <c r="C905" s="2141"/>
      <c r="D905" s="2141"/>
      <c r="E905" s="2141"/>
      <c r="F905" s="2141"/>
      <c r="G905" s="2141"/>
      <c r="H905" s="2141"/>
      <c r="I905" s="2580"/>
      <c r="J905" s="1831"/>
      <c r="K905" s="2583"/>
      <c r="L905" s="183" t="s">
        <v>710</v>
      </c>
      <c r="M905" s="183" t="s">
        <v>244</v>
      </c>
      <c r="N905" s="183" t="s">
        <v>233</v>
      </c>
      <c r="O905" s="2187"/>
      <c r="P905" s="2948"/>
      <c r="Q905" s="2187"/>
      <c r="R905" s="2193"/>
      <c r="S905" s="2589"/>
      <c r="T905" s="432" t="s">
        <v>711</v>
      </c>
      <c r="U905" s="434"/>
      <c r="V905" s="189"/>
      <c r="W905" s="189"/>
      <c r="X905" s="189"/>
      <c r="Y905" s="189"/>
      <c r="Z905" s="191"/>
      <c r="AA905" s="189"/>
      <c r="AB905" s="189"/>
      <c r="AC905" s="188"/>
      <c r="AD905" s="190"/>
      <c r="AE905" s="190"/>
      <c r="AF905" s="190"/>
    </row>
    <row r="906" spans="1:32" ht="45" x14ac:dyDescent="0.25">
      <c r="A906" s="2339"/>
      <c r="B906" s="2141"/>
      <c r="C906" s="2141"/>
      <c r="D906" s="2141"/>
      <c r="E906" s="2141"/>
      <c r="F906" s="2141"/>
      <c r="G906" s="2141"/>
      <c r="H906" s="2141"/>
      <c r="I906" s="2580"/>
      <c r="J906" s="1831"/>
      <c r="K906" s="2583"/>
      <c r="L906" s="183" t="s">
        <v>712</v>
      </c>
      <c r="M906" s="183" t="s">
        <v>244</v>
      </c>
      <c r="N906" s="183" t="s">
        <v>233</v>
      </c>
      <c r="O906" s="2187"/>
      <c r="P906" s="2948"/>
      <c r="Q906" s="2187"/>
      <c r="R906" s="2193"/>
      <c r="S906" s="2589"/>
      <c r="T906" s="432" t="s">
        <v>394</v>
      </c>
      <c r="U906" s="434"/>
      <c r="V906" s="189"/>
      <c r="W906" s="189"/>
      <c r="X906" s="189"/>
      <c r="Y906" s="189"/>
      <c r="Z906" s="191"/>
      <c r="AA906" s="189"/>
      <c r="AB906" s="189"/>
      <c r="AC906" s="188"/>
      <c r="AD906" s="190"/>
      <c r="AE906" s="190"/>
      <c r="AF906" s="190"/>
    </row>
    <row r="907" spans="1:32" ht="45" x14ac:dyDescent="0.25">
      <c r="A907" s="2339"/>
      <c r="B907" s="2141"/>
      <c r="C907" s="2141"/>
      <c r="D907" s="2141"/>
      <c r="E907" s="2141"/>
      <c r="F907" s="2141"/>
      <c r="G907" s="2141"/>
      <c r="H907" s="2141"/>
      <c r="I907" s="2580"/>
      <c r="J907" s="1831"/>
      <c r="K907" s="2583"/>
      <c r="L907" s="183" t="s">
        <v>713</v>
      </c>
      <c r="M907" s="183" t="s">
        <v>244</v>
      </c>
      <c r="N907" s="183" t="s">
        <v>233</v>
      </c>
      <c r="O907" s="2187"/>
      <c r="P907" s="2948"/>
      <c r="Q907" s="2187"/>
      <c r="R907" s="2193"/>
      <c r="S907" s="2589"/>
      <c r="T907" s="432" t="s">
        <v>390</v>
      </c>
      <c r="U907" s="434"/>
      <c r="V907" s="189"/>
      <c r="W907" s="189"/>
      <c r="X907" s="189"/>
      <c r="Y907" s="189"/>
      <c r="Z907" s="191"/>
      <c r="AA907" s="189"/>
      <c r="AB907" s="189"/>
      <c r="AC907" s="188"/>
      <c r="AD907" s="190"/>
      <c r="AE907" s="190"/>
      <c r="AF907" s="190"/>
    </row>
    <row r="908" spans="1:32" ht="30" x14ac:dyDescent="0.25">
      <c r="A908" s="2339"/>
      <c r="B908" s="2141"/>
      <c r="C908" s="2141"/>
      <c r="D908" s="2141"/>
      <c r="E908" s="2141"/>
      <c r="F908" s="2141"/>
      <c r="G908" s="2141"/>
      <c r="H908" s="2141"/>
      <c r="I908" s="2580"/>
      <c r="J908" s="1831"/>
      <c r="K908" s="2583"/>
      <c r="L908" s="183" t="s">
        <v>714</v>
      </c>
      <c r="M908" s="183" t="s">
        <v>244</v>
      </c>
      <c r="N908" s="183" t="s">
        <v>223</v>
      </c>
      <c r="O908" s="2187"/>
      <c r="P908" s="2948"/>
      <c r="Q908" s="2187"/>
      <c r="R908" s="2193"/>
      <c r="S908" s="2589"/>
      <c r="T908" s="432" t="s">
        <v>715</v>
      </c>
      <c r="U908" s="434"/>
      <c r="V908" s="189"/>
      <c r="W908" s="189"/>
      <c r="X908" s="189"/>
      <c r="Y908" s="189"/>
      <c r="Z908" s="191"/>
      <c r="AA908" s="189"/>
      <c r="AB908" s="189"/>
      <c r="AC908" s="188"/>
      <c r="AD908" s="190"/>
      <c r="AE908" s="190"/>
      <c r="AF908" s="190"/>
    </row>
    <row r="909" spans="1:32" ht="45" x14ac:dyDescent="0.25">
      <c r="A909" s="2339"/>
      <c r="B909" s="2141"/>
      <c r="C909" s="2141"/>
      <c r="D909" s="2141"/>
      <c r="E909" s="2141"/>
      <c r="F909" s="2141"/>
      <c r="G909" s="2141"/>
      <c r="H909" s="2141"/>
      <c r="I909" s="2580"/>
      <c r="J909" s="1831"/>
      <c r="K909" s="2583"/>
      <c r="L909" s="183" t="s">
        <v>716</v>
      </c>
      <c r="M909" s="183" t="s">
        <v>244</v>
      </c>
      <c r="N909" s="183" t="s">
        <v>233</v>
      </c>
      <c r="O909" s="2187"/>
      <c r="P909" s="2948"/>
      <c r="Q909" s="2187"/>
      <c r="R909" s="2193"/>
      <c r="S909" s="2589"/>
      <c r="T909" s="432" t="s">
        <v>715</v>
      </c>
      <c r="U909" s="434"/>
      <c r="V909" s="189"/>
      <c r="W909" s="189"/>
      <c r="X909" s="189"/>
      <c r="Y909" s="189"/>
      <c r="Z909" s="191"/>
      <c r="AA909" s="189"/>
      <c r="AB909" s="189"/>
      <c r="AC909" s="188"/>
      <c r="AD909" s="190"/>
      <c r="AE909" s="190"/>
      <c r="AF909" s="190"/>
    </row>
    <row r="910" spans="1:32" ht="45" x14ac:dyDescent="0.25">
      <c r="A910" s="2339"/>
      <c r="B910" s="2141"/>
      <c r="C910" s="2141"/>
      <c r="D910" s="2141"/>
      <c r="E910" s="2141"/>
      <c r="F910" s="2141"/>
      <c r="G910" s="2141"/>
      <c r="H910" s="2141"/>
      <c r="I910" s="2580"/>
      <c r="J910" s="1831"/>
      <c r="K910" s="2583"/>
      <c r="L910" s="183" t="s">
        <v>387</v>
      </c>
      <c r="M910" s="183" t="s">
        <v>244</v>
      </c>
      <c r="N910" s="183" t="s">
        <v>212</v>
      </c>
      <c r="O910" s="2187"/>
      <c r="P910" s="2948"/>
      <c r="Q910" s="2187"/>
      <c r="R910" s="2193"/>
      <c r="S910" s="2589"/>
      <c r="T910" s="432" t="s">
        <v>388</v>
      </c>
      <c r="U910" s="434"/>
      <c r="V910" s="189"/>
      <c r="W910" s="189"/>
      <c r="X910" s="189"/>
      <c r="Y910" s="189"/>
      <c r="Z910" s="191"/>
      <c r="AA910" s="189"/>
      <c r="AB910" s="189"/>
      <c r="AC910" s="188"/>
      <c r="AD910" s="190"/>
      <c r="AE910" s="190"/>
      <c r="AF910" s="190"/>
    </row>
    <row r="911" spans="1:32" ht="30" x14ac:dyDescent="0.25">
      <c r="A911" s="2339"/>
      <c r="B911" s="2141"/>
      <c r="C911" s="2141"/>
      <c r="D911" s="2141"/>
      <c r="E911" s="2141"/>
      <c r="F911" s="2141"/>
      <c r="G911" s="2141"/>
      <c r="H911" s="2141"/>
      <c r="I911" s="2580"/>
      <c r="J911" s="1831"/>
      <c r="K911" s="2583"/>
      <c r="L911" s="183" t="s">
        <v>717</v>
      </c>
      <c r="M911" s="183" t="s">
        <v>244</v>
      </c>
      <c r="N911" s="183" t="s">
        <v>241</v>
      </c>
      <c r="O911" s="2187"/>
      <c r="P911" s="2948"/>
      <c r="Q911" s="2187"/>
      <c r="R911" s="2193"/>
      <c r="S911" s="2589"/>
      <c r="T911" s="432" t="s">
        <v>388</v>
      </c>
      <c r="U911" s="434"/>
      <c r="V911" s="189"/>
      <c r="W911" s="189"/>
      <c r="X911" s="189"/>
      <c r="Y911" s="189"/>
      <c r="Z911" s="191"/>
      <c r="AA911" s="189"/>
      <c r="AB911" s="189"/>
      <c r="AC911" s="188"/>
      <c r="AD911" s="190"/>
      <c r="AE911" s="190"/>
      <c r="AF911" s="190"/>
    </row>
    <row r="912" spans="1:32" ht="30" x14ac:dyDescent="0.25">
      <c r="A912" s="2339"/>
      <c r="B912" s="2141"/>
      <c r="C912" s="2141"/>
      <c r="D912" s="2141"/>
      <c r="E912" s="2141"/>
      <c r="F912" s="2141"/>
      <c r="G912" s="2141"/>
      <c r="H912" s="2141"/>
      <c r="I912" s="2581"/>
      <c r="J912" s="1832"/>
      <c r="K912" s="2478"/>
      <c r="L912" s="183" t="s">
        <v>718</v>
      </c>
      <c r="M912" s="183" t="s">
        <v>244</v>
      </c>
      <c r="N912" s="183" t="s">
        <v>241</v>
      </c>
      <c r="O912" s="2153"/>
      <c r="P912" s="2949"/>
      <c r="Q912" s="2153"/>
      <c r="R912" s="2194"/>
      <c r="S912" s="2590"/>
      <c r="T912" s="432" t="s">
        <v>390</v>
      </c>
      <c r="U912" s="433"/>
      <c r="V912" s="185"/>
      <c r="W912" s="185"/>
      <c r="X912" s="185"/>
      <c r="Y912" s="187"/>
      <c r="Z912" s="185"/>
      <c r="AA912" s="185"/>
      <c r="AB912" s="185"/>
      <c r="AC912" s="186"/>
      <c r="AD912" s="184"/>
      <c r="AE912" s="184"/>
      <c r="AF912" s="184"/>
    </row>
    <row r="913" spans="1:32" x14ac:dyDescent="0.25">
      <c r="A913" s="2339"/>
      <c r="B913" s="2141"/>
      <c r="C913" s="2141"/>
      <c r="D913" s="2141"/>
      <c r="E913" s="2141"/>
      <c r="F913" s="2141"/>
      <c r="G913" s="2141"/>
      <c r="H913" s="2141"/>
      <c r="I913" s="2581"/>
      <c r="J913" s="1832"/>
      <c r="K913" s="2478"/>
      <c r="L913" s="183" t="s">
        <v>719</v>
      </c>
      <c r="M913" s="183" t="s">
        <v>244</v>
      </c>
      <c r="N913" s="183" t="s">
        <v>237</v>
      </c>
      <c r="O913" s="2153"/>
      <c r="P913" s="2949"/>
      <c r="Q913" s="2153"/>
      <c r="R913" s="2194"/>
      <c r="S913" s="2590"/>
      <c r="T913" s="432" t="s">
        <v>394</v>
      </c>
      <c r="U913" s="433"/>
      <c r="V913" s="185"/>
      <c r="W913" s="185"/>
      <c r="X913" s="185"/>
      <c r="Y913" s="187"/>
      <c r="Z913" s="185"/>
      <c r="AA913" s="187"/>
      <c r="AB913" s="187"/>
      <c r="AC913" s="186"/>
      <c r="AD913" s="186"/>
      <c r="AE913" s="184"/>
      <c r="AF913" s="184"/>
    </row>
    <row r="914" spans="1:32" x14ac:dyDescent="0.25">
      <c r="A914" s="2339"/>
      <c r="B914" s="2141"/>
      <c r="C914" s="2141"/>
      <c r="D914" s="2141"/>
      <c r="E914" s="2141"/>
      <c r="F914" s="2141"/>
      <c r="G914" s="2141"/>
      <c r="H914" s="2141"/>
      <c r="I914" s="2581"/>
      <c r="J914" s="1832"/>
      <c r="K914" s="2478"/>
      <c r="L914" s="183" t="s">
        <v>720</v>
      </c>
      <c r="M914" s="183" t="s">
        <v>244</v>
      </c>
      <c r="N914" s="183" t="s">
        <v>218</v>
      </c>
      <c r="O914" s="2153"/>
      <c r="P914" s="2949"/>
      <c r="Q914" s="2153"/>
      <c r="R914" s="2194"/>
      <c r="S914" s="2590"/>
      <c r="T914" s="432" t="s">
        <v>394</v>
      </c>
      <c r="U914" s="433"/>
      <c r="V914" s="185"/>
      <c r="W914" s="185"/>
      <c r="X914" s="185"/>
      <c r="Y914" s="185"/>
      <c r="Z914" s="185"/>
      <c r="AA914" s="185"/>
      <c r="AB914" s="185"/>
      <c r="AC914" s="184"/>
      <c r="AD914" s="184"/>
      <c r="AE914" s="184"/>
      <c r="AF914" s="184"/>
    </row>
    <row r="915" spans="1:32" x14ac:dyDescent="0.25">
      <c r="A915" s="2339"/>
      <c r="B915" s="2141"/>
      <c r="C915" s="2141"/>
      <c r="D915" s="2141"/>
      <c r="E915" s="2141"/>
      <c r="F915" s="2141"/>
      <c r="G915" s="2141"/>
      <c r="H915" s="2141"/>
      <c r="I915" s="2581"/>
      <c r="J915" s="1832"/>
      <c r="K915" s="2478"/>
      <c r="L915" s="183" t="s">
        <v>721</v>
      </c>
      <c r="M915" s="183" t="s">
        <v>244</v>
      </c>
      <c r="N915" s="183" t="s">
        <v>237</v>
      </c>
      <c r="O915" s="2153"/>
      <c r="P915" s="2949"/>
      <c r="Q915" s="2153"/>
      <c r="R915" s="2194"/>
      <c r="S915" s="2590"/>
      <c r="T915" s="432" t="s">
        <v>397</v>
      </c>
      <c r="U915" s="435"/>
      <c r="V915" s="187"/>
      <c r="W915" s="187"/>
      <c r="X915" s="187"/>
      <c r="Y915" s="187"/>
      <c r="Z915" s="185"/>
      <c r="AA915" s="187"/>
      <c r="AB915" s="187"/>
      <c r="AC915" s="186"/>
      <c r="AD915" s="184"/>
      <c r="AE915" s="184"/>
      <c r="AF915" s="184"/>
    </row>
    <row r="916" spans="1:32" ht="30.75" thickBot="1" x14ac:dyDescent="0.3">
      <c r="A916" s="2350"/>
      <c r="B916" s="2142"/>
      <c r="C916" s="2142"/>
      <c r="D916" s="2142"/>
      <c r="E916" s="2142"/>
      <c r="F916" s="2141"/>
      <c r="G916" s="2142"/>
      <c r="H916" s="2142"/>
      <c r="I916" s="2582"/>
      <c r="J916" s="1834"/>
      <c r="K916" s="2490"/>
      <c r="L916" s="183" t="s">
        <v>722</v>
      </c>
      <c r="M916" s="201" t="s">
        <v>244</v>
      </c>
      <c r="N916" s="183" t="s">
        <v>237</v>
      </c>
      <c r="O916" s="2154"/>
      <c r="P916" s="2950"/>
      <c r="Q916" s="2154"/>
      <c r="R916" s="2195"/>
      <c r="S916" s="2591"/>
      <c r="T916" s="432" t="s">
        <v>399</v>
      </c>
      <c r="U916" s="436"/>
      <c r="V916" s="194"/>
      <c r="W916" s="194"/>
      <c r="X916" s="194"/>
      <c r="Y916" s="196"/>
      <c r="Z916" s="194"/>
      <c r="AA916" s="194"/>
      <c r="AB916" s="194"/>
      <c r="AC916" s="193"/>
      <c r="AD916" s="192"/>
      <c r="AE916" s="192"/>
      <c r="AF916" s="192"/>
    </row>
    <row r="917" spans="1:32" ht="30" x14ac:dyDescent="0.25">
      <c r="A917" s="2136">
        <v>87</v>
      </c>
      <c r="B917" s="1840" t="s">
        <v>61</v>
      </c>
      <c r="C917" s="1840" t="s">
        <v>64</v>
      </c>
      <c r="D917" s="1840" t="s">
        <v>70</v>
      </c>
      <c r="E917" s="1840" t="s">
        <v>87</v>
      </c>
      <c r="F917" s="1840" t="s">
        <v>56</v>
      </c>
      <c r="G917" s="1840" t="s">
        <v>121</v>
      </c>
      <c r="H917" s="1840" t="s">
        <v>118</v>
      </c>
      <c r="I917" s="2577" t="s">
        <v>323</v>
      </c>
      <c r="J917" s="1895" t="s">
        <v>324</v>
      </c>
      <c r="K917" s="2487" t="s">
        <v>48</v>
      </c>
      <c r="L917" s="1188" t="s">
        <v>709</v>
      </c>
      <c r="M917" s="1188" t="s">
        <v>244</v>
      </c>
      <c r="N917" s="1188" t="s">
        <v>237</v>
      </c>
      <c r="O917" s="2158" t="s">
        <v>213</v>
      </c>
      <c r="P917" s="2945">
        <v>56774841.039999999</v>
      </c>
      <c r="Q917" s="2158" t="s">
        <v>265</v>
      </c>
      <c r="R917" s="2166">
        <v>1</v>
      </c>
      <c r="S917" s="2592">
        <v>0.73</v>
      </c>
      <c r="T917" s="1289" t="s">
        <v>390</v>
      </c>
      <c r="U917" s="431"/>
      <c r="V917" s="181"/>
      <c r="W917" s="181"/>
      <c r="X917" s="180"/>
      <c r="Y917" s="180"/>
      <c r="Z917" s="182"/>
      <c r="AA917" s="180"/>
      <c r="AB917" s="180"/>
      <c r="AC917" s="180"/>
      <c r="AD917" s="182"/>
      <c r="AE917" s="182"/>
      <c r="AF917" s="182"/>
    </row>
    <row r="918" spans="1:32" ht="45" x14ac:dyDescent="0.25">
      <c r="A918" s="2137"/>
      <c r="B918" s="1841"/>
      <c r="C918" s="1841"/>
      <c r="D918" s="1841"/>
      <c r="E918" s="1841"/>
      <c r="F918" s="1841"/>
      <c r="G918" s="1841"/>
      <c r="H918" s="1841"/>
      <c r="I918" s="2584"/>
      <c r="J918" s="2586"/>
      <c r="K918" s="2587"/>
      <c r="L918" s="1189" t="s">
        <v>710</v>
      </c>
      <c r="M918" s="1189" t="s">
        <v>244</v>
      </c>
      <c r="N918" s="1189" t="s">
        <v>233</v>
      </c>
      <c r="O918" s="2159"/>
      <c r="P918" s="2951"/>
      <c r="Q918" s="2159"/>
      <c r="R918" s="2167"/>
      <c r="S918" s="2593"/>
      <c r="T918" s="1290" t="s">
        <v>711</v>
      </c>
      <c r="U918" s="434"/>
      <c r="V918" s="189"/>
      <c r="W918" s="189"/>
      <c r="X918" s="188"/>
      <c r="Y918" s="188"/>
      <c r="Z918" s="190"/>
      <c r="AA918" s="188"/>
      <c r="AB918" s="188"/>
      <c r="AC918" s="188"/>
      <c r="AD918" s="190"/>
      <c r="AE918" s="190"/>
      <c r="AF918" s="190"/>
    </row>
    <row r="919" spans="1:32" ht="45" x14ac:dyDescent="0.25">
      <c r="A919" s="2137"/>
      <c r="B919" s="1841"/>
      <c r="C919" s="1841"/>
      <c r="D919" s="1841"/>
      <c r="E919" s="1841"/>
      <c r="F919" s="1841"/>
      <c r="G919" s="1841"/>
      <c r="H919" s="1841"/>
      <c r="I919" s="2584"/>
      <c r="J919" s="2586"/>
      <c r="K919" s="2587"/>
      <c r="L919" s="1189" t="s">
        <v>712</v>
      </c>
      <c r="M919" s="1189" t="s">
        <v>244</v>
      </c>
      <c r="N919" s="1189" t="s">
        <v>233</v>
      </c>
      <c r="O919" s="2159"/>
      <c r="P919" s="2951"/>
      <c r="Q919" s="2159"/>
      <c r="R919" s="2167"/>
      <c r="S919" s="2593"/>
      <c r="T919" s="1290" t="s">
        <v>394</v>
      </c>
      <c r="U919" s="434"/>
      <c r="V919" s="189"/>
      <c r="W919" s="189"/>
      <c r="X919" s="188"/>
      <c r="Y919" s="188"/>
      <c r="Z919" s="190"/>
      <c r="AA919" s="188"/>
      <c r="AB919" s="188"/>
      <c r="AC919" s="188"/>
      <c r="AD919" s="190"/>
      <c r="AE919" s="190"/>
      <c r="AF919" s="190"/>
    </row>
    <row r="920" spans="1:32" ht="45" x14ac:dyDescent="0.25">
      <c r="A920" s="2137"/>
      <c r="B920" s="1841"/>
      <c r="C920" s="1841"/>
      <c r="D920" s="1841"/>
      <c r="E920" s="1841"/>
      <c r="F920" s="1841"/>
      <c r="G920" s="1841"/>
      <c r="H920" s="1841"/>
      <c r="I920" s="2584"/>
      <c r="J920" s="2586"/>
      <c r="K920" s="2587"/>
      <c r="L920" s="1189" t="s">
        <v>713</v>
      </c>
      <c r="M920" s="1189" t="s">
        <v>244</v>
      </c>
      <c r="N920" s="1189" t="s">
        <v>233</v>
      </c>
      <c r="O920" s="2159"/>
      <c r="P920" s="2951"/>
      <c r="Q920" s="2159"/>
      <c r="R920" s="2167"/>
      <c r="S920" s="2593"/>
      <c r="T920" s="1290" t="s">
        <v>390</v>
      </c>
      <c r="U920" s="434"/>
      <c r="V920" s="189"/>
      <c r="W920" s="189"/>
      <c r="X920" s="188"/>
      <c r="Y920" s="188"/>
      <c r="Z920" s="190"/>
      <c r="AA920" s="188"/>
      <c r="AB920" s="188"/>
      <c r="AC920" s="188"/>
      <c r="AD920" s="190"/>
      <c r="AE920" s="190"/>
      <c r="AF920" s="190"/>
    </row>
    <row r="921" spans="1:32" ht="30" x14ac:dyDescent="0.25">
      <c r="A921" s="2137"/>
      <c r="B921" s="1841"/>
      <c r="C921" s="1841"/>
      <c r="D921" s="1841"/>
      <c r="E921" s="1841"/>
      <c r="F921" s="1841"/>
      <c r="G921" s="1841"/>
      <c r="H921" s="1841"/>
      <c r="I921" s="2584"/>
      <c r="J921" s="2586"/>
      <c r="K921" s="2587"/>
      <c r="L921" s="1189" t="s">
        <v>714</v>
      </c>
      <c r="M921" s="1189" t="s">
        <v>244</v>
      </c>
      <c r="N921" s="1189" t="s">
        <v>223</v>
      </c>
      <c r="O921" s="2159"/>
      <c r="P921" s="2951"/>
      <c r="Q921" s="2159"/>
      <c r="R921" s="2167"/>
      <c r="S921" s="2593"/>
      <c r="T921" s="1290" t="s">
        <v>715</v>
      </c>
      <c r="U921" s="434"/>
      <c r="V921" s="189"/>
      <c r="W921" s="189"/>
      <c r="X921" s="188"/>
      <c r="Y921" s="188"/>
      <c r="Z921" s="190"/>
      <c r="AA921" s="188"/>
      <c r="AB921" s="188"/>
      <c r="AC921" s="188"/>
      <c r="AD921" s="190"/>
      <c r="AE921" s="190"/>
      <c r="AF921" s="190"/>
    </row>
    <row r="922" spans="1:32" ht="45" x14ac:dyDescent="0.25">
      <c r="A922" s="2137"/>
      <c r="B922" s="1841"/>
      <c r="C922" s="1841"/>
      <c r="D922" s="1841"/>
      <c r="E922" s="1841"/>
      <c r="F922" s="1841"/>
      <c r="G922" s="1841"/>
      <c r="H922" s="1841"/>
      <c r="I922" s="2584"/>
      <c r="J922" s="2586"/>
      <c r="K922" s="2587"/>
      <c r="L922" s="1189" t="s">
        <v>716</v>
      </c>
      <c r="M922" s="1189" t="s">
        <v>244</v>
      </c>
      <c r="N922" s="1189" t="s">
        <v>233</v>
      </c>
      <c r="O922" s="2159"/>
      <c r="P922" s="2951"/>
      <c r="Q922" s="2159"/>
      <c r="R922" s="2167"/>
      <c r="S922" s="2593"/>
      <c r="T922" s="1290" t="s">
        <v>715</v>
      </c>
      <c r="U922" s="434"/>
      <c r="V922" s="189"/>
      <c r="W922" s="189"/>
      <c r="X922" s="188"/>
      <c r="Y922" s="188"/>
      <c r="Z922" s="190"/>
      <c r="AA922" s="188"/>
      <c r="AB922" s="188"/>
      <c r="AC922" s="188"/>
      <c r="AD922" s="190"/>
      <c r="AE922" s="190"/>
      <c r="AF922" s="190"/>
    </row>
    <row r="923" spans="1:32" ht="45" x14ac:dyDescent="0.25">
      <c r="A923" s="2137"/>
      <c r="B923" s="1841"/>
      <c r="C923" s="1841"/>
      <c r="D923" s="1841"/>
      <c r="E923" s="1841"/>
      <c r="F923" s="1841"/>
      <c r="G923" s="1841"/>
      <c r="H923" s="1841"/>
      <c r="I923" s="2584"/>
      <c r="J923" s="2586"/>
      <c r="K923" s="2587"/>
      <c r="L923" s="1189" t="s">
        <v>387</v>
      </c>
      <c r="M923" s="1189" t="s">
        <v>244</v>
      </c>
      <c r="N923" s="1189" t="s">
        <v>212</v>
      </c>
      <c r="O923" s="2159"/>
      <c r="P923" s="2951"/>
      <c r="Q923" s="2159"/>
      <c r="R923" s="2167"/>
      <c r="S923" s="2593"/>
      <c r="T923" s="1290" t="s">
        <v>388</v>
      </c>
      <c r="U923" s="434"/>
      <c r="V923" s="189"/>
      <c r="W923" s="189"/>
      <c r="X923" s="188"/>
      <c r="Y923" s="188"/>
      <c r="Z923" s="190"/>
      <c r="AA923" s="188"/>
      <c r="AB923" s="188"/>
      <c r="AC923" s="188"/>
      <c r="AD923" s="190"/>
      <c r="AE923" s="190"/>
      <c r="AF923" s="190"/>
    </row>
    <row r="924" spans="1:32" ht="30" x14ac:dyDescent="0.25">
      <c r="A924" s="2137"/>
      <c r="B924" s="1841"/>
      <c r="C924" s="1841"/>
      <c r="D924" s="1841"/>
      <c r="E924" s="1841"/>
      <c r="F924" s="1841"/>
      <c r="G924" s="1841"/>
      <c r="H924" s="1841"/>
      <c r="I924" s="2584"/>
      <c r="J924" s="2586"/>
      <c r="K924" s="2587"/>
      <c r="L924" s="1189" t="s">
        <v>717</v>
      </c>
      <c r="M924" s="1189" t="s">
        <v>244</v>
      </c>
      <c r="N924" s="1189" t="s">
        <v>241</v>
      </c>
      <c r="O924" s="2159"/>
      <c r="P924" s="2951"/>
      <c r="Q924" s="2159"/>
      <c r="R924" s="2167"/>
      <c r="S924" s="2593"/>
      <c r="T924" s="1290" t="s">
        <v>388</v>
      </c>
      <c r="U924" s="434"/>
      <c r="V924" s="189"/>
      <c r="W924" s="189"/>
      <c r="X924" s="188"/>
      <c r="Y924" s="188"/>
      <c r="Z924" s="190"/>
      <c r="AA924" s="188"/>
      <c r="AB924" s="188"/>
      <c r="AC924" s="188"/>
      <c r="AD924" s="190"/>
      <c r="AE924" s="190"/>
      <c r="AF924" s="190"/>
    </row>
    <row r="925" spans="1:32" ht="30" x14ac:dyDescent="0.25">
      <c r="A925" s="2137"/>
      <c r="B925" s="1841"/>
      <c r="C925" s="1841"/>
      <c r="D925" s="1841"/>
      <c r="E925" s="1841"/>
      <c r="F925" s="1841"/>
      <c r="G925" s="1841"/>
      <c r="H925" s="1841"/>
      <c r="I925" s="2578"/>
      <c r="J925" s="1896"/>
      <c r="K925" s="2488"/>
      <c r="L925" s="1189" t="s">
        <v>718</v>
      </c>
      <c r="M925" s="1189" t="s">
        <v>244</v>
      </c>
      <c r="N925" s="1189" t="s">
        <v>241</v>
      </c>
      <c r="O925" s="2160"/>
      <c r="P925" s="2946"/>
      <c r="Q925" s="2160"/>
      <c r="R925" s="2168"/>
      <c r="S925" s="2594"/>
      <c r="T925" s="1290" t="s">
        <v>390</v>
      </c>
      <c r="U925" s="433"/>
      <c r="V925" s="185"/>
      <c r="W925" s="185"/>
      <c r="X925" s="184"/>
      <c r="Y925" s="186"/>
      <c r="Z925" s="184"/>
      <c r="AA925" s="184"/>
      <c r="AB925" s="184"/>
      <c r="AC925" s="186"/>
      <c r="AD925" s="184"/>
      <c r="AE925" s="184"/>
      <c r="AF925" s="184"/>
    </row>
    <row r="926" spans="1:32" x14ac:dyDescent="0.25">
      <c r="A926" s="2137"/>
      <c r="B926" s="1841"/>
      <c r="C926" s="1841"/>
      <c r="D926" s="1841"/>
      <c r="E926" s="1841"/>
      <c r="F926" s="1841"/>
      <c r="G926" s="1841"/>
      <c r="H926" s="1841"/>
      <c r="I926" s="2578"/>
      <c r="J926" s="1896"/>
      <c r="K926" s="2488"/>
      <c r="L926" s="1189" t="s">
        <v>719</v>
      </c>
      <c r="M926" s="1189" t="s">
        <v>244</v>
      </c>
      <c r="N926" s="1189" t="s">
        <v>237</v>
      </c>
      <c r="O926" s="2160"/>
      <c r="P926" s="2946"/>
      <c r="Q926" s="2160"/>
      <c r="R926" s="2168"/>
      <c r="S926" s="2594"/>
      <c r="T926" s="1290" t="s">
        <v>394</v>
      </c>
      <c r="U926" s="433"/>
      <c r="V926" s="185"/>
      <c r="W926" s="185"/>
      <c r="X926" s="184"/>
      <c r="Y926" s="186"/>
      <c r="Z926" s="184"/>
      <c r="AA926" s="186"/>
      <c r="AB926" s="186"/>
      <c r="AC926" s="186"/>
      <c r="AD926" s="186"/>
      <c r="AE926" s="184"/>
      <c r="AF926" s="184"/>
    </row>
    <row r="927" spans="1:32" x14ac:dyDescent="0.25">
      <c r="A927" s="2137"/>
      <c r="B927" s="1841"/>
      <c r="C927" s="1841"/>
      <c r="D927" s="1841"/>
      <c r="E927" s="1841"/>
      <c r="F927" s="1841"/>
      <c r="G927" s="1841"/>
      <c r="H927" s="1841"/>
      <c r="I927" s="2578"/>
      <c r="J927" s="1896"/>
      <c r="K927" s="2488"/>
      <c r="L927" s="1189" t="s">
        <v>720</v>
      </c>
      <c r="M927" s="1189" t="s">
        <v>244</v>
      </c>
      <c r="N927" s="1189" t="s">
        <v>218</v>
      </c>
      <c r="O927" s="2160"/>
      <c r="P927" s="2946"/>
      <c r="Q927" s="2160"/>
      <c r="R927" s="2168"/>
      <c r="S927" s="2594"/>
      <c r="T927" s="1290" t="s">
        <v>394</v>
      </c>
      <c r="U927" s="433"/>
      <c r="V927" s="185"/>
      <c r="W927" s="185"/>
      <c r="X927" s="184"/>
      <c r="Y927" s="184"/>
      <c r="Z927" s="184"/>
      <c r="AA927" s="184"/>
      <c r="AB927" s="184"/>
      <c r="AC927" s="184"/>
      <c r="AD927" s="184"/>
      <c r="AE927" s="184"/>
      <c r="AF927" s="184"/>
    </row>
    <row r="928" spans="1:32" x14ac:dyDescent="0.25">
      <c r="A928" s="2137"/>
      <c r="B928" s="1841"/>
      <c r="C928" s="1841"/>
      <c r="D928" s="1841"/>
      <c r="E928" s="1841"/>
      <c r="F928" s="1841"/>
      <c r="G928" s="1841"/>
      <c r="H928" s="1841"/>
      <c r="I928" s="2578"/>
      <c r="J928" s="1896"/>
      <c r="K928" s="2488"/>
      <c r="L928" s="1189" t="s">
        <v>721</v>
      </c>
      <c r="M928" s="1189" t="s">
        <v>244</v>
      </c>
      <c r="N928" s="1189" t="s">
        <v>237</v>
      </c>
      <c r="O928" s="2160"/>
      <c r="P928" s="2946"/>
      <c r="Q928" s="2160"/>
      <c r="R928" s="2168"/>
      <c r="S928" s="2594"/>
      <c r="T928" s="1290" t="s">
        <v>397</v>
      </c>
      <c r="U928" s="435"/>
      <c r="V928" s="187"/>
      <c r="W928" s="187"/>
      <c r="X928" s="186"/>
      <c r="Y928" s="186"/>
      <c r="Z928" s="184"/>
      <c r="AA928" s="186"/>
      <c r="AB928" s="186"/>
      <c r="AC928" s="186"/>
      <c r="AD928" s="184"/>
      <c r="AE928" s="184"/>
      <c r="AF928" s="184"/>
    </row>
    <row r="929" spans="1:32" ht="30.75" thickBot="1" x14ac:dyDescent="0.3">
      <c r="A929" s="2138"/>
      <c r="B929" s="2139"/>
      <c r="C929" s="2139"/>
      <c r="D929" s="2139"/>
      <c r="E929" s="2139"/>
      <c r="F929" s="1841"/>
      <c r="G929" s="2139"/>
      <c r="H929" s="2139"/>
      <c r="I929" s="2585"/>
      <c r="J929" s="1897"/>
      <c r="K929" s="2489"/>
      <c r="L929" s="1189" t="s">
        <v>722</v>
      </c>
      <c r="M929" s="1190" t="s">
        <v>244</v>
      </c>
      <c r="N929" s="1189" t="s">
        <v>237</v>
      </c>
      <c r="O929" s="2161"/>
      <c r="P929" s="2952"/>
      <c r="Q929" s="2161"/>
      <c r="R929" s="2169"/>
      <c r="S929" s="2595"/>
      <c r="T929" s="1290" t="s">
        <v>399</v>
      </c>
      <c r="U929" s="436"/>
      <c r="V929" s="194"/>
      <c r="W929" s="194"/>
      <c r="X929" s="192"/>
      <c r="Y929" s="193"/>
      <c r="Z929" s="192"/>
      <c r="AA929" s="192"/>
      <c r="AB929" s="192"/>
      <c r="AC929" s="193"/>
      <c r="AD929" s="192"/>
      <c r="AE929" s="192"/>
      <c r="AF929" s="192"/>
    </row>
    <row r="930" spans="1:32" ht="30" x14ac:dyDescent="0.25">
      <c r="A930" s="2338">
        <v>88</v>
      </c>
      <c r="B930" s="2140" t="s">
        <v>61</v>
      </c>
      <c r="C930" s="2140" t="s">
        <v>64</v>
      </c>
      <c r="D930" s="2140" t="s">
        <v>70</v>
      </c>
      <c r="E930" s="2140" t="s">
        <v>87</v>
      </c>
      <c r="F930" s="2140" t="s">
        <v>56</v>
      </c>
      <c r="G930" s="2140" t="s">
        <v>121</v>
      </c>
      <c r="H930" s="2140" t="s">
        <v>118</v>
      </c>
      <c r="I930" s="2579" t="s">
        <v>325</v>
      </c>
      <c r="J930" s="1830" t="s">
        <v>326</v>
      </c>
      <c r="K930" s="2477" t="s">
        <v>48</v>
      </c>
      <c r="L930" s="179" t="s">
        <v>709</v>
      </c>
      <c r="M930" s="179" t="s">
        <v>244</v>
      </c>
      <c r="N930" s="179" t="s">
        <v>237</v>
      </c>
      <c r="O930" s="2152" t="s">
        <v>213</v>
      </c>
      <c r="P930" s="2947">
        <v>200000000</v>
      </c>
      <c r="Q930" s="2152" t="s">
        <v>265</v>
      </c>
      <c r="R930" s="2192">
        <v>1</v>
      </c>
      <c r="S930" s="2588">
        <v>0.11</v>
      </c>
      <c r="T930" s="430" t="s">
        <v>390</v>
      </c>
      <c r="U930" s="431"/>
      <c r="V930" s="181"/>
      <c r="W930" s="181"/>
      <c r="X930" s="181"/>
      <c r="Y930" s="181"/>
      <c r="Z930" s="182"/>
      <c r="AA930" s="180"/>
      <c r="AB930" s="180"/>
      <c r="AC930" s="180"/>
      <c r="AD930" s="182"/>
      <c r="AE930" s="182"/>
      <c r="AF930" s="182"/>
    </row>
    <row r="931" spans="1:32" ht="45" x14ac:dyDescent="0.25">
      <c r="A931" s="2339"/>
      <c r="B931" s="2141"/>
      <c r="C931" s="2141"/>
      <c r="D931" s="2141"/>
      <c r="E931" s="2141"/>
      <c r="F931" s="2141"/>
      <c r="G931" s="2141"/>
      <c r="H931" s="2141"/>
      <c r="I931" s="2580"/>
      <c r="J931" s="1831"/>
      <c r="K931" s="2583"/>
      <c r="L931" s="183" t="s">
        <v>710</v>
      </c>
      <c r="M931" s="183" t="s">
        <v>244</v>
      </c>
      <c r="N931" s="183" t="s">
        <v>233</v>
      </c>
      <c r="O931" s="2187"/>
      <c r="P931" s="2948"/>
      <c r="Q931" s="2187"/>
      <c r="R931" s="2193"/>
      <c r="S931" s="2589"/>
      <c r="T931" s="432" t="s">
        <v>711</v>
      </c>
      <c r="U931" s="434"/>
      <c r="V931" s="189"/>
      <c r="W931" s="189"/>
      <c r="X931" s="189"/>
      <c r="Y931" s="189"/>
      <c r="Z931" s="190"/>
      <c r="AA931" s="188"/>
      <c r="AB931" s="188"/>
      <c r="AC931" s="188"/>
      <c r="AD931" s="190"/>
      <c r="AE931" s="190"/>
      <c r="AF931" s="190"/>
    </row>
    <row r="932" spans="1:32" ht="45" x14ac:dyDescent="0.25">
      <c r="A932" s="2339"/>
      <c r="B932" s="2141"/>
      <c r="C932" s="2141"/>
      <c r="D932" s="2141"/>
      <c r="E932" s="2141"/>
      <c r="F932" s="2141"/>
      <c r="G932" s="2141"/>
      <c r="H932" s="2141"/>
      <c r="I932" s="2580"/>
      <c r="J932" s="1831"/>
      <c r="K932" s="2583"/>
      <c r="L932" s="183" t="s">
        <v>712</v>
      </c>
      <c r="M932" s="183" t="s">
        <v>244</v>
      </c>
      <c r="N932" s="183" t="s">
        <v>233</v>
      </c>
      <c r="O932" s="2187"/>
      <c r="P932" s="2948"/>
      <c r="Q932" s="2187"/>
      <c r="R932" s="2193"/>
      <c r="S932" s="2589"/>
      <c r="T932" s="432" t="s">
        <v>394</v>
      </c>
      <c r="U932" s="434"/>
      <c r="V932" s="189"/>
      <c r="W932" s="189"/>
      <c r="X932" s="189"/>
      <c r="Y932" s="189"/>
      <c r="Z932" s="190"/>
      <c r="AA932" s="188"/>
      <c r="AB932" s="188"/>
      <c r="AC932" s="188"/>
      <c r="AD932" s="190"/>
      <c r="AE932" s="190"/>
      <c r="AF932" s="190"/>
    </row>
    <row r="933" spans="1:32" ht="45" x14ac:dyDescent="0.25">
      <c r="A933" s="2339"/>
      <c r="B933" s="2141"/>
      <c r="C933" s="2141"/>
      <c r="D933" s="2141"/>
      <c r="E933" s="2141"/>
      <c r="F933" s="2141"/>
      <c r="G933" s="2141"/>
      <c r="H933" s="2141"/>
      <c r="I933" s="2580"/>
      <c r="J933" s="1831"/>
      <c r="K933" s="2583"/>
      <c r="L933" s="183" t="s">
        <v>713</v>
      </c>
      <c r="M933" s="183" t="s">
        <v>244</v>
      </c>
      <c r="N933" s="183" t="s">
        <v>233</v>
      </c>
      <c r="O933" s="2187"/>
      <c r="P933" s="2948"/>
      <c r="Q933" s="2187"/>
      <c r="R933" s="2193"/>
      <c r="S933" s="2589"/>
      <c r="T933" s="432" t="s">
        <v>390</v>
      </c>
      <c r="U933" s="434"/>
      <c r="V933" s="189"/>
      <c r="W933" s="189"/>
      <c r="X933" s="189"/>
      <c r="Y933" s="189"/>
      <c r="Z933" s="190"/>
      <c r="AA933" s="188"/>
      <c r="AB933" s="188"/>
      <c r="AC933" s="188"/>
      <c r="AD933" s="190"/>
      <c r="AE933" s="190"/>
      <c r="AF933" s="190"/>
    </row>
    <row r="934" spans="1:32" ht="30" x14ac:dyDescent="0.25">
      <c r="A934" s="2339"/>
      <c r="B934" s="2141"/>
      <c r="C934" s="2141"/>
      <c r="D934" s="2141"/>
      <c r="E934" s="2141"/>
      <c r="F934" s="2141"/>
      <c r="G934" s="2141"/>
      <c r="H934" s="2141"/>
      <c r="I934" s="2580"/>
      <c r="J934" s="1831"/>
      <c r="K934" s="2583"/>
      <c r="L934" s="183" t="s">
        <v>714</v>
      </c>
      <c r="M934" s="183" t="s">
        <v>244</v>
      </c>
      <c r="N934" s="183" t="s">
        <v>223</v>
      </c>
      <c r="O934" s="2187"/>
      <c r="P934" s="2948"/>
      <c r="Q934" s="2187"/>
      <c r="R934" s="2193"/>
      <c r="S934" s="2589"/>
      <c r="T934" s="432" t="s">
        <v>715</v>
      </c>
      <c r="U934" s="434"/>
      <c r="V934" s="189"/>
      <c r="W934" s="189"/>
      <c r="X934" s="189"/>
      <c r="Y934" s="189"/>
      <c r="Z934" s="190"/>
      <c r="AA934" s="188"/>
      <c r="AB934" s="188"/>
      <c r="AC934" s="188"/>
      <c r="AD934" s="190"/>
      <c r="AE934" s="190"/>
      <c r="AF934" s="190"/>
    </row>
    <row r="935" spans="1:32" ht="45" x14ac:dyDescent="0.25">
      <c r="A935" s="2339"/>
      <c r="B935" s="2141"/>
      <c r="C935" s="2141"/>
      <c r="D935" s="2141"/>
      <c r="E935" s="2141"/>
      <c r="F935" s="2141"/>
      <c r="G935" s="2141"/>
      <c r="H935" s="2141"/>
      <c r="I935" s="2580"/>
      <c r="J935" s="1831"/>
      <c r="K935" s="2583"/>
      <c r="L935" s="183" t="s">
        <v>716</v>
      </c>
      <c r="M935" s="183" t="s">
        <v>244</v>
      </c>
      <c r="N935" s="183" t="s">
        <v>233</v>
      </c>
      <c r="O935" s="2187"/>
      <c r="P935" s="2948"/>
      <c r="Q935" s="2187"/>
      <c r="R935" s="2193"/>
      <c r="S935" s="2589"/>
      <c r="T935" s="432" t="s">
        <v>715</v>
      </c>
      <c r="U935" s="434"/>
      <c r="V935" s="189"/>
      <c r="W935" s="189"/>
      <c r="X935" s="189"/>
      <c r="Y935" s="189"/>
      <c r="Z935" s="190"/>
      <c r="AA935" s="188"/>
      <c r="AB935" s="188"/>
      <c r="AC935" s="188"/>
      <c r="AD935" s="190"/>
      <c r="AE935" s="190"/>
      <c r="AF935" s="190"/>
    </row>
    <row r="936" spans="1:32" ht="45" x14ac:dyDescent="0.25">
      <c r="A936" s="2339"/>
      <c r="B936" s="2141"/>
      <c r="C936" s="2141"/>
      <c r="D936" s="2141"/>
      <c r="E936" s="2141"/>
      <c r="F936" s="2141"/>
      <c r="G936" s="2141"/>
      <c r="H936" s="2141"/>
      <c r="I936" s="2580"/>
      <c r="J936" s="1831"/>
      <c r="K936" s="2583"/>
      <c r="L936" s="183" t="s">
        <v>387</v>
      </c>
      <c r="M936" s="183" t="s">
        <v>244</v>
      </c>
      <c r="N936" s="183" t="s">
        <v>212</v>
      </c>
      <c r="O936" s="2187"/>
      <c r="P936" s="2948"/>
      <c r="Q936" s="2187"/>
      <c r="R936" s="2193"/>
      <c r="S936" s="2589"/>
      <c r="T936" s="432" t="s">
        <v>388</v>
      </c>
      <c r="U936" s="434"/>
      <c r="V936" s="189"/>
      <c r="W936" s="189"/>
      <c r="X936" s="189"/>
      <c r="Y936" s="189"/>
      <c r="Z936" s="190"/>
      <c r="AA936" s="188"/>
      <c r="AB936" s="188"/>
      <c r="AC936" s="188"/>
      <c r="AD936" s="190"/>
      <c r="AE936" s="190"/>
      <c r="AF936" s="190"/>
    </row>
    <row r="937" spans="1:32" ht="30" x14ac:dyDescent="0.25">
      <c r="A937" s="2339"/>
      <c r="B937" s="2141"/>
      <c r="C937" s="2141"/>
      <c r="D937" s="2141"/>
      <c r="E937" s="2141"/>
      <c r="F937" s="2141"/>
      <c r="G937" s="2141"/>
      <c r="H937" s="2141"/>
      <c r="I937" s="2580"/>
      <c r="J937" s="1831"/>
      <c r="K937" s="2583"/>
      <c r="L937" s="183" t="s">
        <v>717</v>
      </c>
      <c r="M937" s="183" t="s">
        <v>244</v>
      </c>
      <c r="N937" s="183" t="s">
        <v>241</v>
      </c>
      <c r="O937" s="2187"/>
      <c r="P937" s="2948"/>
      <c r="Q937" s="2187"/>
      <c r="R937" s="2193"/>
      <c r="S937" s="2589"/>
      <c r="T937" s="432" t="s">
        <v>388</v>
      </c>
      <c r="U937" s="434"/>
      <c r="V937" s="189"/>
      <c r="W937" s="189"/>
      <c r="X937" s="189"/>
      <c r="Y937" s="189"/>
      <c r="Z937" s="190"/>
      <c r="AA937" s="188"/>
      <c r="AB937" s="188"/>
      <c r="AC937" s="188"/>
      <c r="AD937" s="190"/>
      <c r="AE937" s="190"/>
      <c r="AF937" s="190"/>
    </row>
    <row r="938" spans="1:32" ht="30" x14ac:dyDescent="0.25">
      <c r="A938" s="2339"/>
      <c r="B938" s="2141"/>
      <c r="C938" s="2141"/>
      <c r="D938" s="2141"/>
      <c r="E938" s="2141"/>
      <c r="F938" s="2141"/>
      <c r="G938" s="2141"/>
      <c r="H938" s="2141"/>
      <c r="I938" s="2581"/>
      <c r="J938" s="1832"/>
      <c r="K938" s="2478"/>
      <c r="L938" s="183" t="s">
        <v>718</v>
      </c>
      <c r="M938" s="183" t="s">
        <v>244</v>
      </c>
      <c r="N938" s="183" t="s">
        <v>241</v>
      </c>
      <c r="O938" s="2153"/>
      <c r="P938" s="2949"/>
      <c r="Q938" s="2153"/>
      <c r="R938" s="2194"/>
      <c r="S938" s="2590"/>
      <c r="T938" s="432" t="s">
        <v>390</v>
      </c>
      <c r="U938" s="433"/>
      <c r="V938" s="185"/>
      <c r="W938" s="185"/>
      <c r="X938" s="185"/>
      <c r="Y938" s="187"/>
      <c r="Z938" s="184"/>
      <c r="AA938" s="184"/>
      <c r="AB938" s="184"/>
      <c r="AC938" s="186"/>
      <c r="AD938" s="184"/>
      <c r="AE938" s="184"/>
      <c r="AF938" s="184"/>
    </row>
    <row r="939" spans="1:32" x14ac:dyDescent="0.25">
      <c r="A939" s="2339"/>
      <c r="B939" s="2141"/>
      <c r="C939" s="2141"/>
      <c r="D939" s="2141"/>
      <c r="E939" s="2141"/>
      <c r="F939" s="2141"/>
      <c r="G939" s="2141"/>
      <c r="H939" s="2141"/>
      <c r="I939" s="2581"/>
      <c r="J939" s="1832"/>
      <c r="K939" s="2478"/>
      <c r="L939" s="183" t="s">
        <v>719</v>
      </c>
      <c r="M939" s="183" t="s">
        <v>244</v>
      </c>
      <c r="N939" s="183" t="s">
        <v>237</v>
      </c>
      <c r="O939" s="2153"/>
      <c r="P939" s="2949"/>
      <c r="Q939" s="2153"/>
      <c r="R939" s="2194"/>
      <c r="S939" s="2590"/>
      <c r="T939" s="432" t="s">
        <v>394</v>
      </c>
      <c r="U939" s="433"/>
      <c r="V939" s="185"/>
      <c r="W939" s="185"/>
      <c r="X939" s="185"/>
      <c r="Y939" s="187"/>
      <c r="Z939" s="184"/>
      <c r="AA939" s="186"/>
      <c r="AB939" s="186"/>
      <c r="AC939" s="186"/>
      <c r="AD939" s="186"/>
      <c r="AE939" s="184"/>
      <c r="AF939" s="184"/>
    </row>
    <row r="940" spans="1:32" x14ac:dyDescent="0.25">
      <c r="A940" s="2339"/>
      <c r="B940" s="2141"/>
      <c r="C940" s="2141"/>
      <c r="D940" s="2141"/>
      <c r="E940" s="2141"/>
      <c r="F940" s="2141"/>
      <c r="G940" s="2141"/>
      <c r="H940" s="2141"/>
      <c r="I940" s="2581"/>
      <c r="J940" s="1832"/>
      <c r="K940" s="2478"/>
      <c r="L940" s="183" t="s">
        <v>720</v>
      </c>
      <c r="M940" s="183" t="s">
        <v>244</v>
      </c>
      <c r="N940" s="183" t="s">
        <v>218</v>
      </c>
      <c r="O940" s="2153"/>
      <c r="P940" s="2949"/>
      <c r="Q940" s="2153"/>
      <c r="R940" s="2194"/>
      <c r="S940" s="2590"/>
      <c r="T940" s="432" t="s">
        <v>394</v>
      </c>
      <c r="U940" s="433"/>
      <c r="V940" s="185"/>
      <c r="W940" s="185"/>
      <c r="X940" s="185"/>
      <c r="Y940" s="185"/>
      <c r="Z940" s="184"/>
      <c r="AA940" s="184"/>
      <c r="AB940" s="184"/>
      <c r="AC940" s="184"/>
      <c r="AD940" s="184"/>
      <c r="AE940" s="184"/>
      <c r="AF940" s="184"/>
    </row>
    <row r="941" spans="1:32" x14ac:dyDescent="0.25">
      <c r="A941" s="2339"/>
      <c r="B941" s="2141"/>
      <c r="C941" s="2141"/>
      <c r="D941" s="2141"/>
      <c r="E941" s="2141"/>
      <c r="F941" s="2141"/>
      <c r="G941" s="2141"/>
      <c r="H941" s="2141"/>
      <c r="I941" s="2581"/>
      <c r="J941" s="1832"/>
      <c r="K941" s="2478"/>
      <c r="L941" s="183" t="s">
        <v>721</v>
      </c>
      <c r="M941" s="183" t="s">
        <v>244</v>
      </c>
      <c r="N941" s="183" t="s">
        <v>237</v>
      </c>
      <c r="O941" s="2153"/>
      <c r="P941" s="2949"/>
      <c r="Q941" s="2153"/>
      <c r="R941" s="2194"/>
      <c r="S941" s="2590"/>
      <c r="T941" s="432" t="s">
        <v>397</v>
      </c>
      <c r="U941" s="435"/>
      <c r="V941" s="187"/>
      <c r="W941" s="187"/>
      <c r="X941" s="187"/>
      <c r="Y941" s="187"/>
      <c r="Z941" s="184"/>
      <c r="AA941" s="186"/>
      <c r="AB941" s="186"/>
      <c r="AC941" s="186"/>
      <c r="AD941" s="184"/>
      <c r="AE941" s="184"/>
      <c r="AF941" s="184"/>
    </row>
    <row r="942" spans="1:32" ht="30.75" thickBot="1" x14ac:dyDescent="0.3">
      <c r="A942" s="2350"/>
      <c r="B942" s="2142"/>
      <c r="C942" s="2142"/>
      <c r="D942" s="2142"/>
      <c r="E942" s="2142"/>
      <c r="F942" s="2141"/>
      <c r="G942" s="2142"/>
      <c r="H942" s="2142"/>
      <c r="I942" s="2582"/>
      <c r="J942" s="1834"/>
      <c r="K942" s="2490"/>
      <c r="L942" s="183" t="s">
        <v>722</v>
      </c>
      <c r="M942" s="201" t="s">
        <v>244</v>
      </c>
      <c r="N942" s="183" t="s">
        <v>237</v>
      </c>
      <c r="O942" s="2154"/>
      <c r="P942" s="2950"/>
      <c r="Q942" s="2154"/>
      <c r="R942" s="2195"/>
      <c r="S942" s="2591"/>
      <c r="T942" s="432" t="s">
        <v>399</v>
      </c>
      <c r="U942" s="436"/>
      <c r="V942" s="194"/>
      <c r="W942" s="194"/>
      <c r="X942" s="194"/>
      <c r="Y942" s="196"/>
      <c r="Z942" s="192"/>
      <c r="AA942" s="192"/>
      <c r="AB942" s="192"/>
      <c r="AC942" s="193"/>
      <c r="AD942" s="192"/>
      <c r="AE942" s="192"/>
      <c r="AF942" s="192"/>
    </row>
    <row r="943" spans="1:32" ht="30" x14ac:dyDescent="0.25">
      <c r="A943" s="2136">
        <v>89</v>
      </c>
      <c r="B943" s="1840" t="s">
        <v>61</v>
      </c>
      <c r="C943" s="1840" t="s">
        <v>62</v>
      </c>
      <c r="D943" s="1840" t="s">
        <v>68</v>
      </c>
      <c r="E943" s="1840" t="s">
        <v>84</v>
      </c>
      <c r="F943" s="1840" t="s">
        <v>56</v>
      </c>
      <c r="G943" s="1840" t="s">
        <v>121</v>
      </c>
      <c r="H943" s="1840" t="s">
        <v>118</v>
      </c>
      <c r="I943" s="2577" t="s">
        <v>327</v>
      </c>
      <c r="J943" s="1895" t="s">
        <v>328</v>
      </c>
      <c r="K943" s="2487" t="s">
        <v>48</v>
      </c>
      <c r="L943" s="1188" t="s">
        <v>709</v>
      </c>
      <c r="M943" s="1188" t="s">
        <v>244</v>
      </c>
      <c r="N943" s="1188" t="s">
        <v>237</v>
      </c>
      <c r="O943" s="2158" t="s">
        <v>213</v>
      </c>
      <c r="P943" s="2945">
        <v>29096971.039999999</v>
      </c>
      <c r="Q943" s="2158" t="s">
        <v>265</v>
      </c>
      <c r="R943" s="2166">
        <v>1</v>
      </c>
      <c r="S943" s="2592">
        <v>0.23</v>
      </c>
      <c r="T943" s="1289" t="s">
        <v>390</v>
      </c>
      <c r="U943" s="431"/>
      <c r="V943" s="181"/>
      <c r="W943" s="181"/>
      <c r="X943" s="180"/>
      <c r="Y943" s="180"/>
      <c r="Z943" s="182"/>
      <c r="AA943" s="180"/>
      <c r="AB943" s="180"/>
      <c r="AC943" s="180"/>
      <c r="AD943" s="182"/>
      <c r="AE943" s="182"/>
      <c r="AF943" s="182"/>
    </row>
    <row r="944" spans="1:32" ht="45" x14ac:dyDescent="0.25">
      <c r="A944" s="2137"/>
      <c r="B944" s="1841"/>
      <c r="C944" s="1841"/>
      <c r="D944" s="1841"/>
      <c r="E944" s="1841"/>
      <c r="F944" s="1841"/>
      <c r="G944" s="1841"/>
      <c r="H944" s="1841"/>
      <c r="I944" s="2584"/>
      <c r="J944" s="2586"/>
      <c r="K944" s="2587"/>
      <c r="L944" s="1189" t="s">
        <v>710</v>
      </c>
      <c r="M944" s="1189" t="s">
        <v>244</v>
      </c>
      <c r="N944" s="1189" t="s">
        <v>233</v>
      </c>
      <c r="O944" s="2159"/>
      <c r="P944" s="2951"/>
      <c r="Q944" s="2159"/>
      <c r="R944" s="2167"/>
      <c r="S944" s="2593"/>
      <c r="T944" s="1290" t="s">
        <v>711</v>
      </c>
      <c r="U944" s="434"/>
      <c r="V944" s="189"/>
      <c r="W944" s="189"/>
      <c r="X944" s="188"/>
      <c r="Y944" s="188"/>
      <c r="Z944" s="190"/>
      <c r="AA944" s="188"/>
      <c r="AB944" s="188"/>
      <c r="AC944" s="188"/>
      <c r="AD944" s="190"/>
      <c r="AE944" s="190"/>
      <c r="AF944" s="190"/>
    </row>
    <row r="945" spans="1:32" ht="45" x14ac:dyDescent="0.25">
      <c r="A945" s="2137"/>
      <c r="B945" s="1841"/>
      <c r="C945" s="1841"/>
      <c r="D945" s="1841"/>
      <c r="E945" s="1841"/>
      <c r="F945" s="1841"/>
      <c r="G945" s="1841"/>
      <c r="H945" s="1841"/>
      <c r="I945" s="2584"/>
      <c r="J945" s="2586"/>
      <c r="K945" s="2587"/>
      <c r="L945" s="1189" t="s">
        <v>712</v>
      </c>
      <c r="M945" s="1189" t="s">
        <v>244</v>
      </c>
      <c r="N945" s="1189" t="s">
        <v>233</v>
      </c>
      <c r="O945" s="2159"/>
      <c r="P945" s="2951"/>
      <c r="Q945" s="2159"/>
      <c r="R945" s="2167"/>
      <c r="S945" s="2593"/>
      <c r="T945" s="1290" t="s">
        <v>394</v>
      </c>
      <c r="U945" s="434"/>
      <c r="V945" s="189"/>
      <c r="W945" s="189"/>
      <c r="X945" s="188"/>
      <c r="Y945" s="188"/>
      <c r="Z945" s="190"/>
      <c r="AA945" s="188"/>
      <c r="AB945" s="188"/>
      <c r="AC945" s="188"/>
      <c r="AD945" s="190"/>
      <c r="AE945" s="190"/>
      <c r="AF945" s="190"/>
    </row>
    <row r="946" spans="1:32" ht="45" x14ac:dyDescent="0.25">
      <c r="A946" s="2137"/>
      <c r="B946" s="1841"/>
      <c r="C946" s="1841"/>
      <c r="D946" s="1841"/>
      <c r="E946" s="1841"/>
      <c r="F946" s="1841"/>
      <c r="G946" s="1841"/>
      <c r="H946" s="1841"/>
      <c r="I946" s="2584"/>
      <c r="J946" s="2586"/>
      <c r="K946" s="2587"/>
      <c r="L946" s="1189" t="s">
        <v>713</v>
      </c>
      <c r="M946" s="1189" t="s">
        <v>244</v>
      </c>
      <c r="N946" s="1189" t="s">
        <v>233</v>
      </c>
      <c r="O946" s="2159"/>
      <c r="P946" s="2951"/>
      <c r="Q946" s="2159"/>
      <c r="R946" s="2167"/>
      <c r="S946" s="2593"/>
      <c r="T946" s="1290" t="s">
        <v>390</v>
      </c>
      <c r="U946" s="434"/>
      <c r="V946" s="189"/>
      <c r="W946" s="189"/>
      <c r="X946" s="188"/>
      <c r="Y946" s="188"/>
      <c r="Z946" s="190"/>
      <c r="AA946" s="188"/>
      <c r="AB946" s="188"/>
      <c r="AC946" s="188"/>
      <c r="AD946" s="190"/>
      <c r="AE946" s="190"/>
      <c r="AF946" s="190"/>
    </row>
    <row r="947" spans="1:32" ht="30" x14ac:dyDescent="0.25">
      <c r="A947" s="2137"/>
      <c r="B947" s="1841"/>
      <c r="C947" s="1841"/>
      <c r="D947" s="1841"/>
      <c r="E947" s="1841"/>
      <c r="F947" s="1841"/>
      <c r="G947" s="1841"/>
      <c r="H947" s="1841"/>
      <c r="I947" s="2584"/>
      <c r="J947" s="2586"/>
      <c r="K947" s="2587"/>
      <c r="L947" s="1189" t="s">
        <v>714</v>
      </c>
      <c r="M947" s="1189" t="s">
        <v>244</v>
      </c>
      <c r="N947" s="1189" t="s">
        <v>223</v>
      </c>
      <c r="O947" s="2159"/>
      <c r="P947" s="2951"/>
      <c r="Q947" s="2159"/>
      <c r="R947" s="2167"/>
      <c r="S947" s="2593"/>
      <c r="T947" s="1290" t="s">
        <v>715</v>
      </c>
      <c r="U947" s="434"/>
      <c r="V947" s="189"/>
      <c r="W947" s="189"/>
      <c r="X947" s="188"/>
      <c r="Y947" s="188"/>
      <c r="Z947" s="190"/>
      <c r="AA947" s="188"/>
      <c r="AB947" s="188"/>
      <c r="AC947" s="188"/>
      <c r="AD947" s="190"/>
      <c r="AE947" s="190"/>
      <c r="AF947" s="190"/>
    </row>
    <row r="948" spans="1:32" ht="45" x14ac:dyDescent="0.25">
      <c r="A948" s="2137"/>
      <c r="B948" s="1841"/>
      <c r="C948" s="1841"/>
      <c r="D948" s="1841"/>
      <c r="E948" s="1841"/>
      <c r="F948" s="1841"/>
      <c r="G948" s="1841"/>
      <c r="H948" s="1841"/>
      <c r="I948" s="2584"/>
      <c r="J948" s="2586"/>
      <c r="K948" s="2587"/>
      <c r="L948" s="1189" t="s">
        <v>716</v>
      </c>
      <c r="M948" s="1189" t="s">
        <v>244</v>
      </c>
      <c r="N948" s="1189" t="s">
        <v>233</v>
      </c>
      <c r="O948" s="2159"/>
      <c r="P948" s="2951"/>
      <c r="Q948" s="2159"/>
      <c r="R948" s="2167"/>
      <c r="S948" s="2593"/>
      <c r="T948" s="1290" t="s">
        <v>715</v>
      </c>
      <c r="U948" s="434"/>
      <c r="V948" s="189"/>
      <c r="W948" s="189"/>
      <c r="X948" s="188"/>
      <c r="Y948" s="188"/>
      <c r="Z948" s="190"/>
      <c r="AA948" s="188"/>
      <c r="AB948" s="188"/>
      <c r="AC948" s="188"/>
      <c r="AD948" s="190"/>
      <c r="AE948" s="190"/>
      <c r="AF948" s="190"/>
    </row>
    <row r="949" spans="1:32" ht="45" x14ac:dyDescent="0.25">
      <c r="A949" s="2137"/>
      <c r="B949" s="1841"/>
      <c r="C949" s="1841"/>
      <c r="D949" s="1841"/>
      <c r="E949" s="1841"/>
      <c r="F949" s="1841"/>
      <c r="G949" s="1841"/>
      <c r="H949" s="1841"/>
      <c r="I949" s="2584"/>
      <c r="J949" s="2586"/>
      <c r="K949" s="2587"/>
      <c r="L949" s="1189" t="s">
        <v>387</v>
      </c>
      <c r="M949" s="1189" t="s">
        <v>244</v>
      </c>
      <c r="N949" s="1189" t="s">
        <v>212</v>
      </c>
      <c r="O949" s="2159"/>
      <c r="P949" s="2951"/>
      <c r="Q949" s="2159"/>
      <c r="R949" s="2167"/>
      <c r="S949" s="2593"/>
      <c r="T949" s="1290" t="s">
        <v>388</v>
      </c>
      <c r="U949" s="434"/>
      <c r="V949" s="189"/>
      <c r="W949" s="189"/>
      <c r="X949" s="188"/>
      <c r="Y949" s="188"/>
      <c r="Z949" s="190"/>
      <c r="AA949" s="188"/>
      <c r="AB949" s="188"/>
      <c r="AC949" s="188"/>
      <c r="AD949" s="190"/>
      <c r="AE949" s="190"/>
      <c r="AF949" s="190"/>
    </row>
    <row r="950" spans="1:32" ht="30" x14ac:dyDescent="0.25">
      <c r="A950" s="2137"/>
      <c r="B950" s="1841"/>
      <c r="C950" s="1841"/>
      <c r="D950" s="1841"/>
      <c r="E950" s="1841"/>
      <c r="F950" s="1841"/>
      <c r="G950" s="1841"/>
      <c r="H950" s="1841"/>
      <c r="I950" s="2584"/>
      <c r="J950" s="2586"/>
      <c r="K950" s="2587"/>
      <c r="L950" s="1189" t="s">
        <v>717</v>
      </c>
      <c r="M950" s="1189" t="s">
        <v>244</v>
      </c>
      <c r="N950" s="1189" t="s">
        <v>241</v>
      </c>
      <c r="O950" s="2159"/>
      <c r="P950" s="2951"/>
      <c r="Q950" s="2159"/>
      <c r="R950" s="2167"/>
      <c r="S950" s="2593"/>
      <c r="T950" s="1290" t="s">
        <v>388</v>
      </c>
      <c r="U950" s="434"/>
      <c r="V950" s="189"/>
      <c r="W950" s="189"/>
      <c r="X950" s="188"/>
      <c r="Y950" s="188"/>
      <c r="Z950" s="190"/>
      <c r="AA950" s="188"/>
      <c r="AB950" s="188"/>
      <c r="AC950" s="188"/>
      <c r="AD950" s="190"/>
      <c r="AE950" s="190"/>
      <c r="AF950" s="190"/>
    </row>
    <row r="951" spans="1:32" ht="30" x14ac:dyDescent="0.25">
      <c r="A951" s="2137"/>
      <c r="B951" s="1841"/>
      <c r="C951" s="1841"/>
      <c r="D951" s="1841"/>
      <c r="E951" s="1841"/>
      <c r="F951" s="1841"/>
      <c r="G951" s="1841"/>
      <c r="H951" s="1841"/>
      <c r="I951" s="2578"/>
      <c r="J951" s="1896"/>
      <c r="K951" s="2488"/>
      <c r="L951" s="1189" t="s">
        <v>718</v>
      </c>
      <c r="M951" s="1189" t="s">
        <v>244</v>
      </c>
      <c r="N951" s="1189" t="s">
        <v>241</v>
      </c>
      <c r="O951" s="2160"/>
      <c r="P951" s="2946"/>
      <c r="Q951" s="2160"/>
      <c r="R951" s="2168"/>
      <c r="S951" s="2594"/>
      <c r="T951" s="1290" t="s">
        <v>390</v>
      </c>
      <c r="U951" s="433"/>
      <c r="V951" s="185"/>
      <c r="W951" s="185"/>
      <c r="X951" s="184"/>
      <c r="Y951" s="186"/>
      <c r="Z951" s="184"/>
      <c r="AA951" s="184"/>
      <c r="AB951" s="184"/>
      <c r="AC951" s="186"/>
      <c r="AD951" s="184"/>
      <c r="AE951" s="184"/>
      <c r="AF951" s="184"/>
    </row>
    <row r="952" spans="1:32" x14ac:dyDescent="0.25">
      <c r="A952" s="2137"/>
      <c r="B952" s="1841"/>
      <c r="C952" s="1841"/>
      <c r="D952" s="1841"/>
      <c r="E952" s="1841"/>
      <c r="F952" s="1841"/>
      <c r="G952" s="1841"/>
      <c r="H952" s="1841"/>
      <c r="I952" s="2578"/>
      <c r="J952" s="1896"/>
      <c r="K952" s="2488"/>
      <c r="L952" s="1189" t="s">
        <v>719</v>
      </c>
      <c r="M952" s="1189" t="s">
        <v>244</v>
      </c>
      <c r="N952" s="1189" t="s">
        <v>237</v>
      </c>
      <c r="O952" s="2160"/>
      <c r="P952" s="2946"/>
      <c r="Q952" s="2160"/>
      <c r="R952" s="2168"/>
      <c r="S952" s="2594"/>
      <c r="T952" s="1290" t="s">
        <v>394</v>
      </c>
      <c r="U952" s="433"/>
      <c r="V952" s="185"/>
      <c r="W952" s="185"/>
      <c r="X952" s="184"/>
      <c r="Y952" s="186"/>
      <c r="Z952" s="184"/>
      <c r="AA952" s="186"/>
      <c r="AB952" s="186"/>
      <c r="AC952" s="186"/>
      <c r="AD952" s="186"/>
      <c r="AE952" s="184"/>
      <c r="AF952" s="184"/>
    </row>
    <row r="953" spans="1:32" x14ac:dyDescent="0.25">
      <c r="A953" s="2137"/>
      <c r="B953" s="1841"/>
      <c r="C953" s="1841"/>
      <c r="D953" s="1841"/>
      <c r="E953" s="1841"/>
      <c r="F953" s="1841"/>
      <c r="G953" s="1841"/>
      <c r="H953" s="1841"/>
      <c r="I953" s="2578"/>
      <c r="J953" s="1896"/>
      <c r="K953" s="2488"/>
      <c r="L953" s="1189" t="s">
        <v>720</v>
      </c>
      <c r="M953" s="1189" t="s">
        <v>244</v>
      </c>
      <c r="N953" s="1189" t="s">
        <v>218</v>
      </c>
      <c r="O953" s="2160"/>
      <c r="P953" s="2946"/>
      <c r="Q953" s="2160"/>
      <c r="R953" s="2168"/>
      <c r="S953" s="2594"/>
      <c r="T953" s="1290" t="s">
        <v>394</v>
      </c>
      <c r="U953" s="433"/>
      <c r="V953" s="185"/>
      <c r="W953" s="185"/>
      <c r="X953" s="184"/>
      <c r="Y953" s="184"/>
      <c r="Z953" s="184"/>
      <c r="AA953" s="184"/>
      <c r="AB953" s="184"/>
      <c r="AC953" s="184"/>
      <c r="AD953" s="184"/>
      <c r="AE953" s="184"/>
      <c r="AF953" s="184"/>
    </row>
    <row r="954" spans="1:32" x14ac:dyDescent="0.25">
      <c r="A954" s="2137"/>
      <c r="B954" s="1841"/>
      <c r="C954" s="1841"/>
      <c r="D954" s="1841"/>
      <c r="E954" s="1841"/>
      <c r="F954" s="1841"/>
      <c r="G954" s="1841"/>
      <c r="H954" s="1841"/>
      <c r="I954" s="2578"/>
      <c r="J954" s="1896"/>
      <c r="K954" s="2488"/>
      <c r="L954" s="1189" t="s">
        <v>721</v>
      </c>
      <c r="M954" s="1189" t="s">
        <v>244</v>
      </c>
      <c r="N954" s="1189" t="s">
        <v>237</v>
      </c>
      <c r="O954" s="2160"/>
      <c r="P954" s="2946"/>
      <c r="Q954" s="2160"/>
      <c r="R954" s="2168"/>
      <c r="S954" s="2594"/>
      <c r="T954" s="1290" t="s">
        <v>397</v>
      </c>
      <c r="U954" s="435"/>
      <c r="V954" s="187"/>
      <c r="W954" s="187"/>
      <c r="X954" s="186"/>
      <c r="Y954" s="186"/>
      <c r="Z954" s="184"/>
      <c r="AA954" s="186"/>
      <c r="AB954" s="186"/>
      <c r="AC954" s="186"/>
      <c r="AD954" s="184"/>
      <c r="AE954" s="184"/>
      <c r="AF954" s="184"/>
    </row>
    <row r="955" spans="1:32" ht="30.75" thickBot="1" x14ac:dyDescent="0.3">
      <c r="A955" s="2138"/>
      <c r="B955" s="2139"/>
      <c r="C955" s="2139"/>
      <c r="D955" s="2139"/>
      <c r="E955" s="2139"/>
      <c r="F955" s="1841"/>
      <c r="G955" s="2139"/>
      <c r="H955" s="2139"/>
      <c r="I955" s="2585"/>
      <c r="J955" s="1897"/>
      <c r="K955" s="2489"/>
      <c r="L955" s="1189" t="s">
        <v>722</v>
      </c>
      <c r="M955" s="1190" t="s">
        <v>244</v>
      </c>
      <c r="N955" s="1189" t="s">
        <v>237</v>
      </c>
      <c r="O955" s="2161"/>
      <c r="P955" s="2952"/>
      <c r="Q955" s="2161"/>
      <c r="R955" s="2169"/>
      <c r="S955" s="2595"/>
      <c r="T955" s="1290" t="s">
        <v>399</v>
      </c>
      <c r="U955" s="436"/>
      <c r="V955" s="194"/>
      <c r="W955" s="194"/>
      <c r="X955" s="192"/>
      <c r="Y955" s="193"/>
      <c r="Z955" s="192"/>
      <c r="AA955" s="192"/>
      <c r="AB955" s="192"/>
      <c r="AC955" s="193"/>
      <c r="AD955" s="192"/>
      <c r="AE955" s="192"/>
      <c r="AF955" s="192"/>
    </row>
    <row r="956" spans="1:32" ht="30" x14ac:dyDescent="0.25">
      <c r="A956" s="2338">
        <v>90</v>
      </c>
      <c r="B956" s="2140" t="s">
        <v>61</v>
      </c>
      <c r="C956" s="2140" t="s">
        <v>64</v>
      </c>
      <c r="D956" s="2140" t="s">
        <v>70</v>
      </c>
      <c r="E956" s="2140" t="s">
        <v>87</v>
      </c>
      <c r="F956" s="2140" t="s">
        <v>56</v>
      </c>
      <c r="G956" s="2140" t="s">
        <v>121</v>
      </c>
      <c r="H956" s="2140" t="s">
        <v>118</v>
      </c>
      <c r="I956" s="2579" t="s">
        <v>329</v>
      </c>
      <c r="J956" s="1830" t="s">
        <v>330</v>
      </c>
      <c r="K956" s="2477" t="s">
        <v>201</v>
      </c>
      <c r="L956" s="179" t="s">
        <v>709</v>
      </c>
      <c r="M956" s="179" t="s">
        <v>244</v>
      </c>
      <c r="N956" s="179" t="s">
        <v>237</v>
      </c>
      <c r="O956" s="2152" t="s">
        <v>213</v>
      </c>
      <c r="P956" s="2947">
        <v>3909185.05</v>
      </c>
      <c r="Q956" s="2152" t="s">
        <v>265</v>
      </c>
      <c r="R956" s="2192">
        <v>1</v>
      </c>
      <c r="S956" s="2588">
        <v>0</v>
      </c>
      <c r="T956" s="430" t="s">
        <v>390</v>
      </c>
      <c r="U956" s="431"/>
      <c r="V956" s="181"/>
      <c r="W956" s="181"/>
      <c r="X956" s="181"/>
      <c r="Y956" s="180"/>
      <c r="Z956" s="182"/>
      <c r="AA956" s="180"/>
      <c r="AB956" s="180"/>
      <c r="AC956" s="180"/>
      <c r="AD956" s="182"/>
      <c r="AE956" s="182"/>
      <c r="AF956" s="182"/>
    </row>
    <row r="957" spans="1:32" ht="45" x14ac:dyDescent="0.25">
      <c r="A957" s="2339"/>
      <c r="B957" s="2141"/>
      <c r="C957" s="2141"/>
      <c r="D957" s="2141"/>
      <c r="E957" s="2141"/>
      <c r="F957" s="2141"/>
      <c r="G957" s="2141"/>
      <c r="H957" s="2141"/>
      <c r="I957" s="2580"/>
      <c r="J957" s="1831"/>
      <c r="K957" s="2583"/>
      <c r="L957" s="183" t="s">
        <v>710</v>
      </c>
      <c r="M957" s="183" t="s">
        <v>244</v>
      </c>
      <c r="N957" s="183" t="s">
        <v>233</v>
      </c>
      <c r="O957" s="2187"/>
      <c r="P957" s="2948"/>
      <c r="Q957" s="2187"/>
      <c r="R957" s="2193"/>
      <c r="S957" s="2589"/>
      <c r="T957" s="432" t="s">
        <v>711</v>
      </c>
      <c r="U957" s="434"/>
      <c r="V957" s="189"/>
      <c r="W957" s="189"/>
      <c r="X957" s="189"/>
      <c r="Y957" s="188"/>
      <c r="Z957" s="190"/>
      <c r="AA957" s="188"/>
      <c r="AB957" s="188"/>
      <c r="AC957" s="188"/>
      <c r="AD957" s="190"/>
      <c r="AE957" s="190"/>
      <c r="AF957" s="190"/>
    </row>
    <row r="958" spans="1:32" ht="45" x14ac:dyDescent="0.25">
      <c r="A958" s="2339"/>
      <c r="B958" s="2141"/>
      <c r="C958" s="2141"/>
      <c r="D958" s="2141"/>
      <c r="E958" s="2141"/>
      <c r="F958" s="2141"/>
      <c r="G958" s="2141"/>
      <c r="H958" s="2141"/>
      <c r="I958" s="2580"/>
      <c r="J958" s="1831"/>
      <c r="K958" s="2583"/>
      <c r="L958" s="183" t="s">
        <v>712</v>
      </c>
      <c r="M958" s="183" t="s">
        <v>244</v>
      </c>
      <c r="N958" s="183" t="s">
        <v>233</v>
      </c>
      <c r="O958" s="2187"/>
      <c r="P958" s="2948"/>
      <c r="Q958" s="2187"/>
      <c r="R958" s="2193"/>
      <c r="S958" s="2589"/>
      <c r="T958" s="432" t="s">
        <v>394</v>
      </c>
      <c r="U958" s="434"/>
      <c r="V958" s="189"/>
      <c r="W958" s="189"/>
      <c r="X958" s="189"/>
      <c r="Y958" s="188"/>
      <c r="Z958" s="190"/>
      <c r="AA958" s="188"/>
      <c r="AB958" s="188"/>
      <c r="AC958" s="188"/>
      <c r="AD958" s="190"/>
      <c r="AE958" s="190"/>
      <c r="AF958" s="190"/>
    </row>
    <row r="959" spans="1:32" ht="45" x14ac:dyDescent="0.25">
      <c r="A959" s="2339"/>
      <c r="B959" s="2141"/>
      <c r="C959" s="2141"/>
      <c r="D959" s="2141"/>
      <c r="E959" s="2141"/>
      <c r="F959" s="2141"/>
      <c r="G959" s="2141"/>
      <c r="H959" s="2141"/>
      <c r="I959" s="2580"/>
      <c r="J959" s="1831"/>
      <c r="K959" s="2583"/>
      <c r="L959" s="183" t="s">
        <v>713</v>
      </c>
      <c r="M959" s="183" t="s">
        <v>244</v>
      </c>
      <c r="N959" s="183" t="s">
        <v>233</v>
      </c>
      <c r="O959" s="2187"/>
      <c r="P959" s="2948"/>
      <c r="Q959" s="2187"/>
      <c r="R959" s="2193"/>
      <c r="S959" s="2589"/>
      <c r="T959" s="432" t="s">
        <v>390</v>
      </c>
      <c r="U959" s="434"/>
      <c r="V959" s="189"/>
      <c r="W959" s="189"/>
      <c r="X959" s="189"/>
      <c r="Y959" s="188"/>
      <c r="Z959" s="190"/>
      <c r="AA959" s="188"/>
      <c r="AB959" s="188"/>
      <c r="AC959" s="188"/>
      <c r="AD959" s="190"/>
      <c r="AE959" s="190"/>
      <c r="AF959" s="190"/>
    </row>
    <row r="960" spans="1:32" ht="30" x14ac:dyDescent="0.25">
      <c r="A960" s="2339"/>
      <c r="B960" s="2141"/>
      <c r="C960" s="2141"/>
      <c r="D960" s="2141"/>
      <c r="E960" s="2141"/>
      <c r="F960" s="2141"/>
      <c r="G960" s="2141"/>
      <c r="H960" s="2141"/>
      <c r="I960" s="2580"/>
      <c r="J960" s="1831"/>
      <c r="K960" s="2583"/>
      <c r="L960" s="183" t="s">
        <v>714</v>
      </c>
      <c r="M960" s="183" t="s">
        <v>244</v>
      </c>
      <c r="N960" s="183" t="s">
        <v>223</v>
      </c>
      <c r="O960" s="2187"/>
      <c r="P960" s="2948"/>
      <c r="Q960" s="2187"/>
      <c r="R960" s="2193"/>
      <c r="S960" s="2589"/>
      <c r="T960" s="432" t="s">
        <v>715</v>
      </c>
      <c r="U960" s="434"/>
      <c r="V960" s="189"/>
      <c r="W960" s="189"/>
      <c r="X960" s="189"/>
      <c r="Y960" s="188"/>
      <c r="Z960" s="190"/>
      <c r="AA960" s="188"/>
      <c r="AB960" s="188"/>
      <c r="AC960" s="188"/>
      <c r="AD960" s="190"/>
      <c r="AE960" s="190"/>
      <c r="AF960" s="190"/>
    </row>
    <row r="961" spans="1:32" ht="45" x14ac:dyDescent="0.25">
      <c r="A961" s="2339"/>
      <c r="B961" s="2141"/>
      <c r="C961" s="2141"/>
      <c r="D961" s="2141"/>
      <c r="E961" s="2141"/>
      <c r="F961" s="2141"/>
      <c r="G961" s="2141"/>
      <c r="H961" s="2141"/>
      <c r="I961" s="2580"/>
      <c r="J961" s="1831"/>
      <c r="K961" s="2583"/>
      <c r="L961" s="183" t="s">
        <v>716</v>
      </c>
      <c r="M961" s="183" t="s">
        <v>244</v>
      </c>
      <c r="N961" s="183" t="s">
        <v>233</v>
      </c>
      <c r="O961" s="2187"/>
      <c r="P961" s="2948"/>
      <c r="Q961" s="2187"/>
      <c r="R961" s="2193"/>
      <c r="S961" s="2589"/>
      <c r="T961" s="432" t="s">
        <v>715</v>
      </c>
      <c r="U961" s="434"/>
      <c r="V961" s="189"/>
      <c r="W961" s="189"/>
      <c r="X961" s="189"/>
      <c r="Y961" s="188"/>
      <c r="Z961" s="190"/>
      <c r="AA961" s="188"/>
      <c r="AB961" s="188"/>
      <c r="AC961" s="188"/>
      <c r="AD961" s="190"/>
      <c r="AE961" s="190"/>
      <c r="AF961" s="190"/>
    </row>
    <row r="962" spans="1:32" ht="45" x14ac:dyDescent="0.25">
      <c r="A962" s="2339"/>
      <c r="B962" s="2141"/>
      <c r="C962" s="2141"/>
      <c r="D962" s="2141"/>
      <c r="E962" s="2141"/>
      <c r="F962" s="2141"/>
      <c r="G962" s="2141"/>
      <c r="H962" s="2141"/>
      <c r="I962" s="2581"/>
      <c r="J962" s="1832"/>
      <c r="K962" s="2478"/>
      <c r="L962" s="183" t="s">
        <v>387</v>
      </c>
      <c r="M962" s="183" t="s">
        <v>244</v>
      </c>
      <c r="N962" s="183" t="s">
        <v>212</v>
      </c>
      <c r="O962" s="2153"/>
      <c r="P962" s="2949"/>
      <c r="Q962" s="2153"/>
      <c r="R962" s="2194"/>
      <c r="S962" s="2590"/>
      <c r="T962" s="432" t="s">
        <v>388</v>
      </c>
      <c r="U962" s="433"/>
      <c r="V962" s="185"/>
      <c r="W962" s="185"/>
      <c r="X962" s="185"/>
      <c r="Y962" s="186"/>
      <c r="Z962" s="184"/>
      <c r="AA962" s="184"/>
      <c r="AB962" s="184"/>
      <c r="AC962" s="186"/>
      <c r="AD962" s="184"/>
      <c r="AE962" s="184"/>
      <c r="AF962" s="184"/>
    </row>
    <row r="963" spans="1:32" ht="30" x14ac:dyDescent="0.25">
      <c r="A963" s="2339"/>
      <c r="B963" s="2141"/>
      <c r="C963" s="2141"/>
      <c r="D963" s="2141"/>
      <c r="E963" s="2141"/>
      <c r="F963" s="2141"/>
      <c r="G963" s="2141"/>
      <c r="H963" s="2141"/>
      <c r="I963" s="2581"/>
      <c r="J963" s="1832"/>
      <c r="K963" s="2478"/>
      <c r="L963" s="183" t="s">
        <v>717</v>
      </c>
      <c r="M963" s="183" t="s">
        <v>244</v>
      </c>
      <c r="N963" s="183" t="s">
        <v>241</v>
      </c>
      <c r="O963" s="2153"/>
      <c r="P963" s="2949"/>
      <c r="Q963" s="2153"/>
      <c r="R963" s="2194"/>
      <c r="S963" s="2590"/>
      <c r="T963" s="432" t="s">
        <v>388</v>
      </c>
      <c r="U963" s="433"/>
      <c r="V963" s="185"/>
      <c r="W963" s="185"/>
      <c r="X963" s="185"/>
      <c r="Y963" s="186"/>
      <c r="Z963" s="184"/>
      <c r="AA963" s="186"/>
      <c r="AB963" s="186"/>
      <c r="AC963" s="186"/>
      <c r="AD963" s="186"/>
      <c r="AE963" s="184"/>
      <c r="AF963" s="184"/>
    </row>
    <row r="964" spans="1:32" ht="30" x14ac:dyDescent="0.25">
      <c r="A964" s="2339"/>
      <c r="B964" s="2141"/>
      <c r="C964" s="2141"/>
      <c r="D964" s="2141"/>
      <c r="E964" s="2141"/>
      <c r="F964" s="2141"/>
      <c r="G964" s="2141"/>
      <c r="H964" s="2141"/>
      <c r="I964" s="2581"/>
      <c r="J964" s="1832"/>
      <c r="K964" s="2478"/>
      <c r="L964" s="183" t="s">
        <v>718</v>
      </c>
      <c r="M964" s="183" t="s">
        <v>244</v>
      </c>
      <c r="N964" s="183" t="s">
        <v>241</v>
      </c>
      <c r="O964" s="2153"/>
      <c r="P964" s="2949"/>
      <c r="Q964" s="2153"/>
      <c r="R964" s="2194"/>
      <c r="S964" s="2590"/>
      <c r="T964" s="432" t="s">
        <v>390</v>
      </c>
      <c r="U964" s="433"/>
      <c r="V964" s="185"/>
      <c r="W964" s="185"/>
      <c r="X964" s="185"/>
      <c r="Y964" s="184"/>
      <c r="Z964" s="184"/>
      <c r="AA964" s="184"/>
      <c r="AB964" s="184"/>
      <c r="AC964" s="184"/>
      <c r="AD964" s="184"/>
      <c r="AE964" s="184"/>
      <c r="AF964" s="184"/>
    </row>
    <row r="965" spans="1:32" x14ac:dyDescent="0.25">
      <c r="A965" s="2339"/>
      <c r="B965" s="2141"/>
      <c r="C965" s="2141"/>
      <c r="D965" s="2141"/>
      <c r="E965" s="2141"/>
      <c r="F965" s="2141"/>
      <c r="G965" s="2141"/>
      <c r="H965" s="2141"/>
      <c r="I965" s="2581"/>
      <c r="J965" s="1832"/>
      <c r="K965" s="2478"/>
      <c r="L965" s="183" t="s">
        <v>719</v>
      </c>
      <c r="M965" s="183" t="s">
        <v>244</v>
      </c>
      <c r="N965" s="183" t="s">
        <v>237</v>
      </c>
      <c r="O965" s="2153"/>
      <c r="P965" s="2949"/>
      <c r="Q965" s="2153"/>
      <c r="R965" s="2194"/>
      <c r="S965" s="2590"/>
      <c r="T965" s="432" t="s">
        <v>394</v>
      </c>
      <c r="U965" s="435"/>
      <c r="V965" s="187"/>
      <c r="W965" s="187"/>
      <c r="X965" s="187"/>
      <c r="Y965" s="186"/>
      <c r="Z965" s="184"/>
      <c r="AA965" s="186"/>
      <c r="AB965" s="186"/>
      <c r="AC965" s="186"/>
      <c r="AD965" s="184"/>
      <c r="AE965" s="184"/>
      <c r="AF965" s="184"/>
    </row>
    <row r="966" spans="1:32" x14ac:dyDescent="0.25">
      <c r="A966" s="2339"/>
      <c r="B966" s="2141"/>
      <c r="C966" s="2141"/>
      <c r="D966" s="2141"/>
      <c r="E966" s="2141"/>
      <c r="F966" s="2141"/>
      <c r="G966" s="2141"/>
      <c r="H966" s="2141"/>
      <c r="I966" s="2600"/>
      <c r="J966" s="1833"/>
      <c r="K966" s="2492"/>
      <c r="L966" s="183" t="s">
        <v>720</v>
      </c>
      <c r="M966" s="183" t="s">
        <v>244</v>
      </c>
      <c r="N966" s="183" t="s">
        <v>218</v>
      </c>
      <c r="O966" s="2351"/>
      <c r="P966" s="2953"/>
      <c r="Q966" s="2351"/>
      <c r="R966" s="2352"/>
      <c r="S966" s="2599"/>
      <c r="T966" s="432" t="s">
        <v>394</v>
      </c>
      <c r="U966" s="437"/>
      <c r="V966" s="200"/>
      <c r="W966" s="200"/>
      <c r="X966" s="200"/>
      <c r="Y966" s="197"/>
      <c r="Z966" s="199"/>
      <c r="AA966" s="197"/>
      <c r="AB966" s="197"/>
      <c r="AC966" s="197"/>
      <c r="AD966" s="199"/>
      <c r="AE966" s="199"/>
      <c r="AF966" s="199"/>
    </row>
    <row r="967" spans="1:32" x14ac:dyDescent="0.25">
      <c r="A967" s="2339"/>
      <c r="B967" s="2141"/>
      <c r="C967" s="2141"/>
      <c r="D967" s="2141"/>
      <c r="E967" s="2141"/>
      <c r="F967" s="2141"/>
      <c r="G967" s="2141"/>
      <c r="H967" s="2141"/>
      <c r="I967" s="2600"/>
      <c r="J967" s="1833"/>
      <c r="K967" s="2492"/>
      <c r="L967" s="183" t="s">
        <v>721</v>
      </c>
      <c r="M967" s="183" t="s">
        <v>244</v>
      </c>
      <c r="N967" s="183" t="s">
        <v>237</v>
      </c>
      <c r="O967" s="2351"/>
      <c r="P967" s="2953"/>
      <c r="Q967" s="2351"/>
      <c r="R967" s="2352"/>
      <c r="S967" s="2599"/>
      <c r="T967" s="432" t="s">
        <v>397</v>
      </c>
      <c r="U967" s="437"/>
      <c r="V967" s="200"/>
      <c r="W967" s="200"/>
      <c r="X967" s="200"/>
      <c r="Y967" s="197"/>
      <c r="Z967" s="199"/>
      <c r="AA967" s="197"/>
      <c r="AB967" s="197"/>
      <c r="AC967" s="197"/>
      <c r="AD967" s="199"/>
      <c r="AE967" s="199"/>
      <c r="AF967" s="199"/>
    </row>
    <row r="968" spans="1:32" ht="30.75" thickBot="1" x14ac:dyDescent="0.3">
      <c r="A968" s="2350"/>
      <c r="B968" s="2142"/>
      <c r="C968" s="2142"/>
      <c r="D968" s="2142"/>
      <c r="E968" s="2142"/>
      <c r="F968" s="2142"/>
      <c r="G968" s="2142"/>
      <c r="H968" s="2142"/>
      <c r="I968" s="2582"/>
      <c r="J968" s="1834"/>
      <c r="K968" s="2490"/>
      <c r="L968" s="183" t="s">
        <v>722</v>
      </c>
      <c r="M968" s="201" t="s">
        <v>244</v>
      </c>
      <c r="N968" s="183" t="s">
        <v>237</v>
      </c>
      <c r="O968" s="2154"/>
      <c r="P968" s="2950"/>
      <c r="Q968" s="2154"/>
      <c r="R968" s="2195"/>
      <c r="S968" s="2591"/>
      <c r="T968" s="432" t="s">
        <v>399</v>
      </c>
      <c r="U968" s="436"/>
      <c r="V968" s="194"/>
      <c r="W968" s="194"/>
      <c r="X968" s="194"/>
      <c r="Y968" s="193"/>
      <c r="Z968" s="192"/>
      <c r="AA968" s="192"/>
      <c r="AB968" s="192"/>
      <c r="AC968" s="193"/>
      <c r="AD968" s="192"/>
      <c r="AE968" s="192"/>
      <c r="AF968" s="192"/>
    </row>
    <row r="969" spans="1:32" ht="30" x14ac:dyDescent="0.25">
      <c r="A969" s="2137">
        <v>91</v>
      </c>
      <c r="B969" s="1840" t="s">
        <v>61</v>
      </c>
      <c r="C969" s="1840" t="s">
        <v>64</v>
      </c>
      <c r="D969" s="1840" t="s">
        <v>70</v>
      </c>
      <c r="E969" s="1840" t="s">
        <v>87</v>
      </c>
      <c r="F969" s="1840" t="s">
        <v>56</v>
      </c>
      <c r="G969" s="1840" t="s">
        <v>121</v>
      </c>
      <c r="H969" s="1840" t="s">
        <v>118</v>
      </c>
      <c r="I969" s="2577" t="s">
        <v>331</v>
      </c>
      <c r="J969" s="1895" t="s">
        <v>332</v>
      </c>
      <c r="K969" s="2487" t="s">
        <v>201</v>
      </c>
      <c r="L969" s="1188" t="s">
        <v>709</v>
      </c>
      <c r="M969" s="1188" t="s">
        <v>244</v>
      </c>
      <c r="N969" s="1188" t="s">
        <v>237</v>
      </c>
      <c r="O969" s="2158" t="s">
        <v>213</v>
      </c>
      <c r="P969" s="2945">
        <v>15383302.130000001</v>
      </c>
      <c r="Q969" s="2158" t="s">
        <v>265</v>
      </c>
      <c r="R969" s="2166">
        <v>1</v>
      </c>
      <c r="S969" s="2592">
        <v>0</v>
      </c>
      <c r="T969" s="1289" t="s">
        <v>390</v>
      </c>
      <c r="U969" s="431"/>
      <c r="V969" s="181"/>
      <c r="W969" s="181"/>
      <c r="X969" s="181"/>
      <c r="Y969" s="181"/>
      <c r="Z969" s="195"/>
      <c r="AA969" s="180"/>
      <c r="AB969" s="180"/>
      <c r="AC969" s="180"/>
      <c r="AD969" s="182"/>
      <c r="AE969" s="182"/>
      <c r="AF969" s="182"/>
    </row>
    <row r="970" spans="1:32" ht="45" x14ac:dyDescent="0.25">
      <c r="A970" s="2137"/>
      <c r="B970" s="1841"/>
      <c r="C970" s="1841"/>
      <c r="D970" s="1841"/>
      <c r="E970" s="1841"/>
      <c r="F970" s="1841"/>
      <c r="G970" s="1841"/>
      <c r="H970" s="1841"/>
      <c r="I970" s="2584"/>
      <c r="J970" s="2586"/>
      <c r="K970" s="2587"/>
      <c r="L970" s="1189" t="s">
        <v>710</v>
      </c>
      <c r="M970" s="1189" t="s">
        <v>244</v>
      </c>
      <c r="N970" s="1189" t="s">
        <v>233</v>
      </c>
      <c r="O970" s="2159"/>
      <c r="P970" s="2951"/>
      <c r="Q970" s="2159"/>
      <c r="R970" s="2167"/>
      <c r="S970" s="2593"/>
      <c r="T970" s="1290" t="s">
        <v>711</v>
      </c>
      <c r="U970" s="434"/>
      <c r="V970" s="189"/>
      <c r="W970" s="189"/>
      <c r="X970" s="189"/>
      <c r="Y970" s="189"/>
      <c r="Z970" s="191"/>
      <c r="AA970" s="188"/>
      <c r="AB970" s="188"/>
      <c r="AC970" s="188"/>
      <c r="AD970" s="190"/>
      <c r="AE970" s="190"/>
      <c r="AF970" s="190"/>
    </row>
    <row r="971" spans="1:32" ht="45" x14ac:dyDescent="0.25">
      <c r="A971" s="2137"/>
      <c r="B971" s="1841"/>
      <c r="C971" s="1841"/>
      <c r="D971" s="1841"/>
      <c r="E971" s="1841"/>
      <c r="F971" s="1841"/>
      <c r="G971" s="1841"/>
      <c r="H971" s="1841"/>
      <c r="I971" s="2584"/>
      <c r="J971" s="2586"/>
      <c r="K971" s="2587"/>
      <c r="L971" s="1189" t="s">
        <v>712</v>
      </c>
      <c r="M971" s="1189" t="s">
        <v>244</v>
      </c>
      <c r="N971" s="1189" t="s">
        <v>233</v>
      </c>
      <c r="O971" s="2159"/>
      <c r="P971" s="2951"/>
      <c r="Q971" s="2159"/>
      <c r="R971" s="2167"/>
      <c r="S971" s="2593"/>
      <c r="T971" s="1290" t="s">
        <v>394</v>
      </c>
      <c r="U971" s="434"/>
      <c r="V971" s="189"/>
      <c r="W971" s="189"/>
      <c r="X971" s="189"/>
      <c r="Y971" s="189"/>
      <c r="Z971" s="191"/>
      <c r="AA971" s="188"/>
      <c r="AB971" s="188"/>
      <c r="AC971" s="188"/>
      <c r="AD971" s="190"/>
      <c r="AE971" s="190"/>
      <c r="AF971" s="190"/>
    </row>
    <row r="972" spans="1:32" ht="45" x14ac:dyDescent="0.25">
      <c r="A972" s="2137"/>
      <c r="B972" s="1841"/>
      <c r="C972" s="1841"/>
      <c r="D972" s="1841"/>
      <c r="E972" s="1841"/>
      <c r="F972" s="1841"/>
      <c r="G972" s="1841"/>
      <c r="H972" s="1841"/>
      <c r="I972" s="2584"/>
      <c r="J972" s="2586"/>
      <c r="K972" s="2587"/>
      <c r="L972" s="1189" t="s">
        <v>713</v>
      </c>
      <c r="M972" s="1189" t="s">
        <v>244</v>
      </c>
      <c r="N972" s="1189" t="s">
        <v>233</v>
      </c>
      <c r="O972" s="2159"/>
      <c r="P972" s="2951"/>
      <c r="Q972" s="2159"/>
      <c r="R972" s="2167"/>
      <c r="S972" s="2593"/>
      <c r="T972" s="1290" t="s">
        <v>390</v>
      </c>
      <c r="U972" s="434"/>
      <c r="V972" s="189"/>
      <c r="W972" s="189"/>
      <c r="X972" s="189"/>
      <c r="Y972" s="189"/>
      <c r="Z972" s="191"/>
      <c r="AA972" s="188"/>
      <c r="AB972" s="188"/>
      <c r="AC972" s="188"/>
      <c r="AD972" s="190"/>
      <c r="AE972" s="190"/>
      <c r="AF972" s="190"/>
    </row>
    <row r="973" spans="1:32" ht="30" x14ac:dyDescent="0.25">
      <c r="A973" s="2137"/>
      <c r="B973" s="1841"/>
      <c r="C973" s="1841"/>
      <c r="D973" s="1841"/>
      <c r="E973" s="1841"/>
      <c r="F973" s="1841"/>
      <c r="G973" s="1841"/>
      <c r="H973" s="1841"/>
      <c r="I973" s="2584"/>
      <c r="J973" s="2586"/>
      <c r="K973" s="2587"/>
      <c r="L973" s="1189" t="s">
        <v>714</v>
      </c>
      <c r="M973" s="1189" t="s">
        <v>244</v>
      </c>
      <c r="N973" s="1189" t="s">
        <v>223</v>
      </c>
      <c r="O973" s="2159"/>
      <c r="P973" s="2951"/>
      <c r="Q973" s="2159"/>
      <c r="R973" s="2167"/>
      <c r="S973" s="2593"/>
      <c r="T973" s="1290" t="s">
        <v>715</v>
      </c>
      <c r="U973" s="434"/>
      <c r="V973" s="189"/>
      <c r="W973" s="189"/>
      <c r="X973" s="189"/>
      <c r="Y973" s="189"/>
      <c r="Z973" s="191"/>
      <c r="AA973" s="188"/>
      <c r="AB973" s="188"/>
      <c r="AC973" s="188"/>
      <c r="AD973" s="190"/>
      <c r="AE973" s="190"/>
      <c r="AF973" s="190"/>
    </row>
    <row r="974" spans="1:32" ht="45" x14ac:dyDescent="0.25">
      <c r="A974" s="2137"/>
      <c r="B974" s="1841"/>
      <c r="C974" s="1841"/>
      <c r="D974" s="1841"/>
      <c r="E974" s="1841"/>
      <c r="F974" s="1841"/>
      <c r="G974" s="1841"/>
      <c r="H974" s="1841"/>
      <c r="I974" s="2584"/>
      <c r="J974" s="2586"/>
      <c r="K974" s="2587"/>
      <c r="L974" s="1189" t="s">
        <v>716</v>
      </c>
      <c r="M974" s="1189" t="s">
        <v>244</v>
      </c>
      <c r="N974" s="1189" t="s">
        <v>233</v>
      </c>
      <c r="O974" s="2159"/>
      <c r="P974" s="2951"/>
      <c r="Q974" s="2159"/>
      <c r="R974" s="2167"/>
      <c r="S974" s="2593"/>
      <c r="T974" s="1290" t="s">
        <v>715</v>
      </c>
      <c r="U974" s="434"/>
      <c r="V974" s="189"/>
      <c r="W974" s="189"/>
      <c r="X974" s="189"/>
      <c r="Y974" s="189"/>
      <c r="Z974" s="191"/>
      <c r="AA974" s="188"/>
      <c r="AB974" s="188"/>
      <c r="AC974" s="188"/>
      <c r="AD974" s="190"/>
      <c r="AE974" s="190"/>
      <c r="AF974" s="190"/>
    </row>
    <row r="975" spans="1:32" ht="45" x14ac:dyDescent="0.25">
      <c r="A975" s="2137"/>
      <c r="B975" s="1841"/>
      <c r="C975" s="1841"/>
      <c r="D975" s="1841"/>
      <c r="E975" s="1841"/>
      <c r="F975" s="1841"/>
      <c r="G975" s="1841"/>
      <c r="H975" s="1841"/>
      <c r="I975" s="2578"/>
      <c r="J975" s="1896"/>
      <c r="K975" s="2488"/>
      <c r="L975" s="1189" t="s">
        <v>387</v>
      </c>
      <c r="M975" s="1189" t="s">
        <v>244</v>
      </c>
      <c r="N975" s="1189" t="s">
        <v>212</v>
      </c>
      <c r="O975" s="2160"/>
      <c r="P975" s="2946"/>
      <c r="Q975" s="2160"/>
      <c r="R975" s="2168"/>
      <c r="S975" s="2594"/>
      <c r="T975" s="1290" t="s">
        <v>388</v>
      </c>
      <c r="U975" s="433"/>
      <c r="V975" s="185"/>
      <c r="W975" s="185"/>
      <c r="X975" s="185"/>
      <c r="Y975" s="187"/>
      <c r="Z975" s="185"/>
      <c r="AA975" s="184"/>
      <c r="AB975" s="184"/>
      <c r="AC975" s="186"/>
      <c r="AD975" s="184"/>
      <c r="AE975" s="184"/>
      <c r="AF975" s="184"/>
    </row>
    <row r="976" spans="1:32" ht="30" x14ac:dyDescent="0.25">
      <c r="A976" s="2137"/>
      <c r="B976" s="1841"/>
      <c r="C976" s="1841"/>
      <c r="D976" s="1841"/>
      <c r="E976" s="1841"/>
      <c r="F976" s="1841"/>
      <c r="G976" s="1841"/>
      <c r="H976" s="1841"/>
      <c r="I976" s="2578"/>
      <c r="J976" s="1896"/>
      <c r="K976" s="2488"/>
      <c r="L976" s="1189" t="s">
        <v>717</v>
      </c>
      <c r="M976" s="1189" t="s">
        <v>244</v>
      </c>
      <c r="N976" s="1189" t="s">
        <v>241</v>
      </c>
      <c r="O976" s="2160"/>
      <c r="P976" s="2946"/>
      <c r="Q976" s="2160"/>
      <c r="R976" s="2168"/>
      <c r="S976" s="2594"/>
      <c r="T976" s="1290" t="s">
        <v>388</v>
      </c>
      <c r="U976" s="433"/>
      <c r="V976" s="185"/>
      <c r="W976" s="185"/>
      <c r="X976" s="185"/>
      <c r="Y976" s="187"/>
      <c r="Z976" s="185"/>
      <c r="AA976" s="186"/>
      <c r="AB976" s="186"/>
      <c r="AC976" s="186"/>
      <c r="AD976" s="186"/>
      <c r="AE976" s="184"/>
      <c r="AF976" s="184"/>
    </row>
    <row r="977" spans="1:32" ht="30" x14ac:dyDescent="0.25">
      <c r="A977" s="2137"/>
      <c r="B977" s="1841"/>
      <c r="C977" s="1841"/>
      <c r="D977" s="1841"/>
      <c r="E977" s="1841"/>
      <c r="F977" s="1841"/>
      <c r="G977" s="1841"/>
      <c r="H977" s="1841"/>
      <c r="I977" s="2578"/>
      <c r="J977" s="1896"/>
      <c r="K977" s="2488"/>
      <c r="L977" s="1189" t="s">
        <v>718</v>
      </c>
      <c r="M977" s="1189" t="s">
        <v>244</v>
      </c>
      <c r="N977" s="1189" t="s">
        <v>241</v>
      </c>
      <c r="O977" s="2160"/>
      <c r="P977" s="2946"/>
      <c r="Q977" s="2160"/>
      <c r="R977" s="2168"/>
      <c r="S977" s="2594"/>
      <c r="T977" s="1290" t="s">
        <v>390</v>
      </c>
      <c r="U977" s="433"/>
      <c r="V977" s="185"/>
      <c r="W977" s="185"/>
      <c r="X977" s="185"/>
      <c r="Y977" s="185"/>
      <c r="Z977" s="185"/>
      <c r="AA977" s="184"/>
      <c r="AB977" s="184"/>
      <c r="AC977" s="184"/>
      <c r="AD977" s="184"/>
      <c r="AE977" s="184"/>
      <c r="AF977" s="184"/>
    </row>
    <row r="978" spans="1:32" x14ac:dyDescent="0.25">
      <c r="A978" s="2137"/>
      <c r="B978" s="1841"/>
      <c r="C978" s="1841"/>
      <c r="D978" s="1841"/>
      <c r="E978" s="1841"/>
      <c r="F978" s="1841"/>
      <c r="G978" s="1841"/>
      <c r="H978" s="1841"/>
      <c r="I978" s="2578"/>
      <c r="J978" s="1896"/>
      <c r="K978" s="2488"/>
      <c r="L978" s="1189" t="s">
        <v>719</v>
      </c>
      <c r="M978" s="1189" t="s">
        <v>244</v>
      </c>
      <c r="N978" s="1189" t="s">
        <v>237</v>
      </c>
      <c r="O978" s="2160"/>
      <c r="P978" s="2946"/>
      <c r="Q978" s="2160"/>
      <c r="R978" s="2168"/>
      <c r="S978" s="2594"/>
      <c r="T978" s="1290" t="s">
        <v>394</v>
      </c>
      <c r="U978" s="435"/>
      <c r="V978" s="187"/>
      <c r="W978" s="187"/>
      <c r="X978" s="187"/>
      <c r="Y978" s="187"/>
      <c r="Z978" s="185"/>
      <c r="AA978" s="186"/>
      <c r="AB978" s="186"/>
      <c r="AC978" s="186"/>
      <c r="AD978" s="184"/>
      <c r="AE978" s="184"/>
      <c r="AF978" s="184"/>
    </row>
    <row r="979" spans="1:32" x14ac:dyDescent="0.25">
      <c r="A979" s="2137"/>
      <c r="B979" s="1841"/>
      <c r="C979" s="1841"/>
      <c r="D979" s="1841"/>
      <c r="E979" s="1841"/>
      <c r="F979" s="1841"/>
      <c r="G979" s="1841"/>
      <c r="H979" s="1841"/>
      <c r="I979" s="2596"/>
      <c r="J979" s="2597"/>
      <c r="K979" s="2598"/>
      <c r="L979" s="1189" t="s">
        <v>720</v>
      </c>
      <c r="M979" s="1189" t="s">
        <v>244</v>
      </c>
      <c r="N979" s="1189" t="s">
        <v>218</v>
      </c>
      <c r="O979" s="2196"/>
      <c r="P979" s="2954"/>
      <c r="Q979" s="2196"/>
      <c r="R979" s="2198"/>
      <c r="S979" s="2601"/>
      <c r="T979" s="1290" t="s">
        <v>394</v>
      </c>
      <c r="U979" s="437"/>
      <c r="V979" s="200"/>
      <c r="W979" s="200"/>
      <c r="X979" s="200"/>
      <c r="Y979" s="200"/>
      <c r="Z979" s="198"/>
      <c r="AA979" s="197"/>
      <c r="AB979" s="197"/>
      <c r="AC979" s="197"/>
      <c r="AD979" s="199"/>
      <c r="AE979" s="199"/>
      <c r="AF979" s="199"/>
    </row>
    <row r="980" spans="1:32" x14ac:dyDescent="0.25">
      <c r="A980" s="2137"/>
      <c r="B980" s="1841"/>
      <c r="C980" s="1841"/>
      <c r="D980" s="1841"/>
      <c r="E980" s="1841"/>
      <c r="F980" s="1841"/>
      <c r="G980" s="1841"/>
      <c r="H980" s="1841"/>
      <c r="I980" s="2596"/>
      <c r="J980" s="2597"/>
      <c r="K980" s="2598"/>
      <c r="L980" s="1189" t="s">
        <v>721</v>
      </c>
      <c r="M980" s="1189" t="s">
        <v>244</v>
      </c>
      <c r="N980" s="1189" t="s">
        <v>237</v>
      </c>
      <c r="O980" s="2196" t="s">
        <v>213</v>
      </c>
      <c r="P980" s="2954"/>
      <c r="Q980" s="2196" t="s">
        <v>265</v>
      </c>
      <c r="R980" s="2198">
        <v>1</v>
      </c>
      <c r="S980" s="2601"/>
      <c r="T980" s="1290" t="s">
        <v>397</v>
      </c>
      <c r="U980" s="437"/>
      <c r="V980" s="200"/>
      <c r="W980" s="200"/>
      <c r="X980" s="200"/>
      <c r="Y980" s="200"/>
      <c r="Z980" s="198"/>
      <c r="AA980" s="197"/>
      <c r="AB980" s="197"/>
      <c r="AC980" s="197"/>
      <c r="AD980" s="199"/>
      <c r="AE980" s="199"/>
      <c r="AF980" s="199"/>
    </row>
    <row r="981" spans="1:32" ht="30.75" thickBot="1" x14ac:dyDescent="0.3">
      <c r="A981" s="2138"/>
      <c r="B981" s="2139"/>
      <c r="C981" s="2139"/>
      <c r="D981" s="2139"/>
      <c r="E981" s="2139"/>
      <c r="F981" s="2139"/>
      <c r="G981" s="2139"/>
      <c r="H981" s="2139"/>
      <c r="I981" s="2585"/>
      <c r="J981" s="1897"/>
      <c r="K981" s="2489"/>
      <c r="L981" s="1189" t="s">
        <v>722</v>
      </c>
      <c r="M981" s="1190" t="s">
        <v>244</v>
      </c>
      <c r="N981" s="1189" t="s">
        <v>237</v>
      </c>
      <c r="O981" s="2161"/>
      <c r="P981" s="2952"/>
      <c r="Q981" s="2161"/>
      <c r="R981" s="2169"/>
      <c r="S981" s="2595"/>
      <c r="T981" s="1290" t="s">
        <v>399</v>
      </c>
      <c r="U981" s="436"/>
      <c r="V981" s="194"/>
      <c r="W981" s="194"/>
      <c r="X981" s="194"/>
      <c r="Y981" s="196"/>
      <c r="Z981" s="194"/>
      <c r="AA981" s="192"/>
      <c r="AB981" s="192"/>
      <c r="AC981" s="193"/>
      <c r="AD981" s="192"/>
      <c r="AE981" s="192"/>
      <c r="AF981" s="192"/>
    </row>
    <row r="982" spans="1:32" ht="30" x14ac:dyDescent="0.25">
      <c r="A982" s="2338">
        <v>92</v>
      </c>
      <c r="B982" s="2140" t="s">
        <v>61</v>
      </c>
      <c r="C982" s="2140" t="s">
        <v>64</v>
      </c>
      <c r="D982" s="2140" t="s">
        <v>70</v>
      </c>
      <c r="E982" s="2140" t="s">
        <v>87</v>
      </c>
      <c r="F982" s="2140" t="s">
        <v>56</v>
      </c>
      <c r="G982" s="2140" t="s">
        <v>121</v>
      </c>
      <c r="H982" s="2140" t="s">
        <v>118</v>
      </c>
      <c r="I982" s="2579" t="s">
        <v>333</v>
      </c>
      <c r="J982" s="1830" t="s">
        <v>334</v>
      </c>
      <c r="K982" s="2477" t="s">
        <v>201</v>
      </c>
      <c r="L982" s="179" t="s">
        <v>709</v>
      </c>
      <c r="M982" s="179" t="s">
        <v>244</v>
      </c>
      <c r="N982" s="179" t="s">
        <v>237</v>
      </c>
      <c r="O982" s="2152" t="s">
        <v>213</v>
      </c>
      <c r="P982" s="2947">
        <v>54179782.359999999</v>
      </c>
      <c r="Q982" s="2152" t="s">
        <v>265</v>
      </c>
      <c r="R982" s="2192">
        <v>1</v>
      </c>
      <c r="S982" s="2588">
        <v>0</v>
      </c>
      <c r="T982" s="430" t="s">
        <v>390</v>
      </c>
      <c r="U982" s="431"/>
      <c r="V982" s="181"/>
      <c r="W982" s="181"/>
      <c r="X982" s="181"/>
      <c r="Y982" s="181"/>
      <c r="Z982" s="195"/>
      <c r="AA982" s="181"/>
      <c r="AB982" s="181"/>
      <c r="AC982" s="180"/>
      <c r="AD982" s="182"/>
      <c r="AE982" s="182"/>
      <c r="AF982" s="182"/>
    </row>
    <row r="983" spans="1:32" ht="45" x14ac:dyDescent="0.25">
      <c r="A983" s="2339"/>
      <c r="B983" s="2141"/>
      <c r="C983" s="2141"/>
      <c r="D983" s="2141"/>
      <c r="E983" s="2141"/>
      <c r="F983" s="2141"/>
      <c r="G983" s="2141"/>
      <c r="H983" s="2141"/>
      <c r="I983" s="2580"/>
      <c r="J983" s="1831"/>
      <c r="K983" s="2583"/>
      <c r="L983" s="183" t="s">
        <v>710</v>
      </c>
      <c r="M983" s="183" t="s">
        <v>244</v>
      </c>
      <c r="N983" s="183" t="s">
        <v>233</v>
      </c>
      <c r="O983" s="2187"/>
      <c r="P983" s="2948"/>
      <c r="Q983" s="2187"/>
      <c r="R983" s="2193"/>
      <c r="S983" s="2589"/>
      <c r="T983" s="432" t="s">
        <v>711</v>
      </c>
      <c r="U983" s="434"/>
      <c r="V983" s="189"/>
      <c r="W983" s="189"/>
      <c r="X983" s="189"/>
      <c r="Y983" s="189"/>
      <c r="Z983" s="191"/>
      <c r="AA983" s="189"/>
      <c r="AB983" s="189"/>
      <c r="AC983" s="188"/>
      <c r="AD983" s="190"/>
      <c r="AE983" s="190"/>
      <c r="AF983" s="190"/>
    </row>
    <row r="984" spans="1:32" ht="45" x14ac:dyDescent="0.25">
      <c r="A984" s="2339"/>
      <c r="B984" s="2141"/>
      <c r="C984" s="2141"/>
      <c r="D984" s="2141"/>
      <c r="E984" s="2141"/>
      <c r="F984" s="2141"/>
      <c r="G984" s="2141"/>
      <c r="H984" s="2141"/>
      <c r="I984" s="2580"/>
      <c r="J984" s="1831"/>
      <c r="K984" s="2583"/>
      <c r="L984" s="183" t="s">
        <v>712</v>
      </c>
      <c r="M984" s="183" t="s">
        <v>244</v>
      </c>
      <c r="N984" s="183" t="s">
        <v>233</v>
      </c>
      <c r="O984" s="2187"/>
      <c r="P984" s="2948"/>
      <c r="Q984" s="2187"/>
      <c r="R984" s="2193"/>
      <c r="S984" s="2589"/>
      <c r="T984" s="432" t="s">
        <v>394</v>
      </c>
      <c r="U984" s="434"/>
      <c r="V984" s="189"/>
      <c r="W984" s="189"/>
      <c r="X984" s="189"/>
      <c r="Y984" s="189"/>
      <c r="Z984" s="191"/>
      <c r="AA984" s="189"/>
      <c r="AB984" s="189"/>
      <c r="AC984" s="188"/>
      <c r="AD984" s="190"/>
      <c r="AE984" s="190"/>
      <c r="AF984" s="190"/>
    </row>
    <row r="985" spans="1:32" ht="45" x14ac:dyDescent="0.25">
      <c r="A985" s="2339"/>
      <c r="B985" s="2141"/>
      <c r="C985" s="2141"/>
      <c r="D985" s="2141"/>
      <c r="E985" s="2141"/>
      <c r="F985" s="2141"/>
      <c r="G985" s="2141"/>
      <c r="H985" s="2141"/>
      <c r="I985" s="2580"/>
      <c r="J985" s="1831"/>
      <c r="K985" s="2583"/>
      <c r="L985" s="183" t="s">
        <v>713</v>
      </c>
      <c r="M985" s="183" t="s">
        <v>244</v>
      </c>
      <c r="N985" s="183" t="s">
        <v>233</v>
      </c>
      <c r="O985" s="2187"/>
      <c r="P985" s="2948"/>
      <c r="Q985" s="2187"/>
      <c r="R985" s="2193"/>
      <c r="S985" s="2589"/>
      <c r="T985" s="432" t="s">
        <v>390</v>
      </c>
      <c r="U985" s="434"/>
      <c r="V985" s="189"/>
      <c r="W985" s="189"/>
      <c r="X985" s="189"/>
      <c r="Y985" s="189"/>
      <c r="Z985" s="191"/>
      <c r="AA985" s="189"/>
      <c r="AB985" s="189"/>
      <c r="AC985" s="188"/>
      <c r="AD985" s="190"/>
      <c r="AE985" s="190"/>
      <c r="AF985" s="190"/>
    </row>
    <row r="986" spans="1:32" ht="30" x14ac:dyDescent="0.25">
      <c r="A986" s="2339"/>
      <c r="B986" s="2141"/>
      <c r="C986" s="2141"/>
      <c r="D986" s="2141"/>
      <c r="E986" s="2141"/>
      <c r="F986" s="2141"/>
      <c r="G986" s="2141"/>
      <c r="H986" s="2141"/>
      <c r="I986" s="2580"/>
      <c r="J986" s="1831"/>
      <c r="K986" s="2583"/>
      <c r="L986" s="183" t="s">
        <v>714</v>
      </c>
      <c r="M986" s="183" t="s">
        <v>244</v>
      </c>
      <c r="N986" s="183" t="s">
        <v>223</v>
      </c>
      <c r="O986" s="2187"/>
      <c r="P986" s="2948"/>
      <c r="Q986" s="2187"/>
      <c r="R986" s="2193"/>
      <c r="S986" s="2589"/>
      <c r="T986" s="432" t="s">
        <v>715</v>
      </c>
      <c r="U986" s="434"/>
      <c r="V986" s="189"/>
      <c r="W986" s="189"/>
      <c r="X986" s="189"/>
      <c r="Y986" s="189"/>
      <c r="Z986" s="191"/>
      <c r="AA986" s="189"/>
      <c r="AB986" s="189"/>
      <c r="AC986" s="188"/>
      <c r="AD986" s="190"/>
      <c r="AE986" s="190"/>
      <c r="AF986" s="190"/>
    </row>
    <row r="987" spans="1:32" ht="45" x14ac:dyDescent="0.25">
      <c r="A987" s="2339"/>
      <c r="B987" s="2141"/>
      <c r="C987" s="2141"/>
      <c r="D987" s="2141"/>
      <c r="E987" s="2141"/>
      <c r="F987" s="2141"/>
      <c r="G987" s="2141"/>
      <c r="H987" s="2141"/>
      <c r="I987" s="2580"/>
      <c r="J987" s="1831"/>
      <c r="K987" s="2583"/>
      <c r="L987" s="183" t="s">
        <v>716</v>
      </c>
      <c r="M987" s="183" t="s">
        <v>244</v>
      </c>
      <c r="N987" s="183" t="s">
        <v>233</v>
      </c>
      <c r="O987" s="2187"/>
      <c r="P987" s="2948"/>
      <c r="Q987" s="2187"/>
      <c r="R987" s="2193"/>
      <c r="S987" s="2589"/>
      <c r="T987" s="432" t="s">
        <v>715</v>
      </c>
      <c r="U987" s="434"/>
      <c r="V987" s="189"/>
      <c r="W987" s="189"/>
      <c r="X987" s="189"/>
      <c r="Y987" s="189"/>
      <c r="Z987" s="191"/>
      <c r="AA987" s="189"/>
      <c r="AB987" s="189"/>
      <c r="AC987" s="188"/>
      <c r="AD987" s="190"/>
      <c r="AE987" s="190"/>
      <c r="AF987" s="190"/>
    </row>
    <row r="988" spans="1:32" ht="45" x14ac:dyDescent="0.25">
      <c r="A988" s="2339"/>
      <c r="B988" s="2141"/>
      <c r="C988" s="2141"/>
      <c r="D988" s="2141"/>
      <c r="E988" s="2141"/>
      <c r="F988" s="2141"/>
      <c r="G988" s="2141"/>
      <c r="H988" s="2141"/>
      <c r="I988" s="2581"/>
      <c r="J988" s="1832"/>
      <c r="K988" s="2478"/>
      <c r="L988" s="183" t="s">
        <v>387</v>
      </c>
      <c r="M988" s="183" t="s">
        <v>244</v>
      </c>
      <c r="N988" s="183" t="s">
        <v>212</v>
      </c>
      <c r="O988" s="2153"/>
      <c r="P988" s="2949"/>
      <c r="Q988" s="2153"/>
      <c r="R988" s="2194"/>
      <c r="S988" s="2590"/>
      <c r="T988" s="432" t="s">
        <v>388</v>
      </c>
      <c r="U988" s="433"/>
      <c r="V988" s="185"/>
      <c r="W988" s="185"/>
      <c r="X988" s="185"/>
      <c r="Y988" s="187"/>
      <c r="Z988" s="185"/>
      <c r="AA988" s="185"/>
      <c r="AB988" s="185"/>
      <c r="AC988" s="186"/>
      <c r="AD988" s="184"/>
      <c r="AE988" s="184"/>
      <c r="AF988" s="184"/>
    </row>
    <row r="989" spans="1:32" ht="30" x14ac:dyDescent="0.25">
      <c r="A989" s="2339"/>
      <c r="B989" s="2141"/>
      <c r="C989" s="2141"/>
      <c r="D989" s="2141"/>
      <c r="E989" s="2141"/>
      <c r="F989" s="2141"/>
      <c r="G989" s="2141"/>
      <c r="H989" s="2141"/>
      <c r="I989" s="2581"/>
      <c r="J989" s="1832"/>
      <c r="K989" s="2478"/>
      <c r="L989" s="183" t="s">
        <v>717</v>
      </c>
      <c r="M989" s="183" t="s">
        <v>244</v>
      </c>
      <c r="N989" s="183" t="s">
        <v>241</v>
      </c>
      <c r="O989" s="2153"/>
      <c r="P989" s="2949"/>
      <c r="Q989" s="2153"/>
      <c r="R989" s="2194"/>
      <c r="S989" s="2590"/>
      <c r="T989" s="432" t="s">
        <v>388</v>
      </c>
      <c r="U989" s="433"/>
      <c r="V989" s="185"/>
      <c r="W989" s="185"/>
      <c r="X989" s="185"/>
      <c r="Y989" s="187"/>
      <c r="Z989" s="185"/>
      <c r="AA989" s="187"/>
      <c r="AB989" s="187"/>
      <c r="AC989" s="186"/>
      <c r="AD989" s="186"/>
      <c r="AE989" s="184"/>
      <c r="AF989" s="184"/>
    </row>
    <row r="990" spans="1:32" ht="30" x14ac:dyDescent="0.25">
      <c r="A990" s="2339"/>
      <c r="B990" s="2141"/>
      <c r="C990" s="2141"/>
      <c r="D990" s="2141"/>
      <c r="E990" s="2141"/>
      <c r="F990" s="2141"/>
      <c r="G990" s="2141"/>
      <c r="H990" s="2141"/>
      <c r="I990" s="2581"/>
      <c r="J990" s="1832"/>
      <c r="K990" s="2478"/>
      <c r="L990" s="183" t="s">
        <v>718</v>
      </c>
      <c r="M990" s="183" t="s">
        <v>244</v>
      </c>
      <c r="N990" s="183" t="s">
        <v>241</v>
      </c>
      <c r="O990" s="2153"/>
      <c r="P990" s="2949"/>
      <c r="Q990" s="2153"/>
      <c r="R990" s="2194"/>
      <c r="S990" s="2590"/>
      <c r="T990" s="432" t="s">
        <v>390</v>
      </c>
      <c r="U990" s="433"/>
      <c r="V990" s="185"/>
      <c r="W990" s="185"/>
      <c r="X990" s="185"/>
      <c r="Y990" s="185"/>
      <c r="Z990" s="185"/>
      <c r="AA990" s="185"/>
      <c r="AB990" s="185"/>
      <c r="AC990" s="184"/>
      <c r="AD990" s="184"/>
      <c r="AE990" s="184"/>
      <c r="AF990" s="184"/>
    </row>
    <row r="991" spans="1:32" x14ac:dyDescent="0.25">
      <c r="A991" s="2339"/>
      <c r="B991" s="2141"/>
      <c r="C991" s="2141"/>
      <c r="D991" s="2141"/>
      <c r="E991" s="2141"/>
      <c r="F991" s="2141"/>
      <c r="G991" s="2141"/>
      <c r="H991" s="2141"/>
      <c r="I991" s="2581"/>
      <c r="J991" s="1832"/>
      <c r="K991" s="2478"/>
      <c r="L991" s="183" t="s">
        <v>719</v>
      </c>
      <c r="M991" s="183" t="s">
        <v>244</v>
      </c>
      <c r="N991" s="183" t="s">
        <v>237</v>
      </c>
      <c r="O991" s="2153"/>
      <c r="P991" s="2949"/>
      <c r="Q991" s="2153"/>
      <c r="R991" s="2194"/>
      <c r="S991" s="2590"/>
      <c r="T991" s="432" t="s">
        <v>394</v>
      </c>
      <c r="U991" s="435"/>
      <c r="V991" s="187"/>
      <c r="W991" s="187"/>
      <c r="X991" s="187"/>
      <c r="Y991" s="187"/>
      <c r="Z991" s="185"/>
      <c r="AA991" s="187"/>
      <c r="AB991" s="187"/>
      <c r="AC991" s="186"/>
      <c r="AD991" s="184"/>
      <c r="AE991" s="184"/>
      <c r="AF991" s="184"/>
    </row>
    <row r="992" spans="1:32" x14ac:dyDescent="0.25">
      <c r="A992" s="2339"/>
      <c r="B992" s="2141"/>
      <c r="C992" s="2141"/>
      <c r="D992" s="2141"/>
      <c r="E992" s="2141"/>
      <c r="F992" s="2141"/>
      <c r="G992" s="2141"/>
      <c r="H992" s="2141"/>
      <c r="I992" s="2600"/>
      <c r="J992" s="1833"/>
      <c r="K992" s="2492"/>
      <c r="L992" s="183" t="s">
        <v>720</v>
      </c>
      <c r="M992" s="183" t="s">
        <v>244</v>
      </c>
      <c r="N992" s="183" t="s">
        <v>218</v>
      </c>
      <c r="O992" s="2351"/>
      <c r="P992" s="2953"/>
      <c r="Q992" s="2351"/>
      <c r="R992" s="2352"/>
      <c r="S992" s="2599"/>
      <c r="T992" s="432" t="s">
        <v>394</v>
      </c>
      <c r="U992" s="437"/>
      <c r="V992" s="200"/>
      <c r="W992" s="200"/>
      <c r="X992" s="200"/>
      <c r="Y992" s="200"/>
      <c r="Z992" s="198"/>
      <c r="AA992" s="200"/>
      <c r="AB992" s="200"/>
      <c r="AC992" s="197"/>
      <c r="AD992" s="199"/>
      <c r="AE992" s="199"/>
      <c r="AF992" s="199"/>
    </row>
    <row r="993" spans="1:32" x14ac:dyDescent="0.25">
      <c r="A993" s="2339"/>
      <c r="B993" s="2141"/>
      <c r="C993" s="2141"/>
      <c r="D993" s="2141"/>
      <c r="E993" s="2141"/>
      <c r="F993" s="2141"/>
      <c r="G993" s="2141"/>
      <c r="H993" s="2141"/>
      <c r="I993" s="2600"/>
      <c r="J993" s="1833"/>
      <c r="K993" s="2492"/>
      <c r="L993" s="183" t="s">
        <v>721</v>
      </c>
      <c r="M993" s="183" t="s">
        <v>244</v>
      </c>
      <c r="N993" s="183" t="s">
        <v>237</v>
      </c>
      <c r="O993" s="2351" t="s">
        <v>213</v>
      </c>
      <c r="P993" s="2953"/>
      <c r="Q993" s="2351" t="s">
        <v>265</v>
      </c>
      <c r="R993" s="2352">
        <v>1</v>
      </c>
      <c r="S993" s="2599"/>
      <c r="T993" s="432" t="s">
        <v>397</v>
      </c>
      <c r="U993" s="437"/>
      <c r="V993" s="200"/>
      <c r="W993" s="200"/>
      <c r="X993" s="200"/>
      <c r="Y993" s="200"/>
      <c r="Z993" s="198"/>
      <c r="AA993" s="200"/>
      <c r="AB993" s="200"/>
      <c r="AC993" s="197"/>
      <c r="AD993" s="199"/>
      <c r="AE993" s="199"/>
      <c r="AF993" s="199"/>
    </row>
    <row r="994" spans="1:32" ht="30.75" thickBot="1" x14ac:dyDescent="0.3">
      <c r="A994" s="2350"/>
      <c r="B994" s="2142"/>
      <c r="C994" s="2142"/>
      <c r="D994" s="2142"/>
      <c r="E994" s="2142"/>
      <c r="F994" s="2142"/>
      <c r="G994" s="2142"/>
      <c r="H994" s="2142"/>
      <c r="I994" s="2582"/>
      <c r="J994" s="1834"/>
      <c r="K994" s="2490"/>
      <c r="L994" s="183" t="s">
        <v>722</v>
      </c>
      <c r="M994" s="201" t="s">
        <v>244</v>
      </c>
      <c r="N994" s="183" t="s">
        <v>237</v>
      </c>
      <c r="O994" s="2154"/>
      <c r="P994" s="2950"/>
      <c r="Q994" s="2154"/>
      <c r="R994" s="2195"/>
      <c r="S994" s="2591"/>
      <c r="T994" s="432" t="s">
        <v>399</v>
      </c>
      <c r="U994" s="436"/>
      <c r="V994" s="194"/>
      <c r="W994" s="194"/>
      <c r="X994" s="194"/>
      <c r="Y994" s="196"/>
      <c r="Z994" s="194"/>
      <c r="AA994" s="194"/>
      <c r="AB994" s="194"/>
      <c r="AC994" s="193"/>
      <c r="AD994" s="192"/>
      <c r="AE994" s="192"/>
      <c r="AF994" s="192"/>
    </row>
    <row r="995" spans="1:32" ht="30" x14ac:dyDescent="0.25">
      <c r="A995" s="2136">
        <v>93</v>
      </c>
      <c r="B995" s="1840" t="s">
        <v>61</v>
      </c>
      <c r="C995" s="1840" t="s">
        <v>64</v>
      </c>
      <c r="D995" s="1840" t="s">
        <v>70</v>
      </c>
      <c r="E995" s="1840" t="s">
        <v>87</v>
      </c>
      <c r="F995" s="1840" t="s">
        <v>56</v>
      </c>
      <c r="G995" s="1840" t="s">
        <v>121</v>
      </c>
      <c r="H995" s="1840" t="s">
        <v>118</v>
      </c>
      <c r="I995" s="2577" t="s">
        <v>335</v>
      </c>
      <c r="J995" s="1895" t="s">
        <v>336</v>
      </c>
      <c r="K995" s="2487" t="s">
        <v>201</v>
      </c>
      <c r="L995" s="1188" t="s">
        <v>709</v>
      </c>
      <c r="M995" s="1188" t="s">
        <v>244</v>
      </c>
      <c r="N995" s="1188" t="s">
        <v>237</v>
      </c>
      <c r="O995" s="2158" t="s">
        <v>213</v>
      </c>
      <c r="P995" s="2945">
        <v>114325431.23999999</v>
      </c>
      <c r="Q995" s="2158" t="s">
        <v>265</v>
      </c>
      <c r="R995" s="2166">
        <v>1</v>
      </c>
      <c r="S995" s="2592">
        <v>0</v>
      </c>
      <c r="T995" s="1289" t="s">
        <v>390</v>
      </c>
      <c r="U995" s="431"/>
      <c r="V995" s="181"/>
      <c r="W995" s="181"/>
      <c r="X995" s="181"/>
      <c r="Y995" s="181"/>
      <c r="Z995" s="195"/>
      <c r="AA995" s="181"/>
      <c r="AB995" s="181"/>
      <c r="AC995" s="181"/>
      <c r="AD995" s="195"/>
      <c r="AE995" s="195"/>
      <c r="AF995" s="182"/>
    </row>
    <row r="996" spans="1:32" ht="45" x14ac:dyDescent="0.25">
      <c r="A996" s="2137"/>
      <c r="B996" s="1841"/>
      <c r="C996" s="1841"/>
      <c r="D996" s="1841"/>
      <c r="E996" s="1841"/>
      <c r="F996" s="1841"/>
      <c r="G996" s="1841"/>
      <c r="H996" s="1841"/>
      <c r="I996" s="2584"/>
      <c r="J996" s="2586"/>
      <c r="K996" s="2587"/>
      <c r="L996" s="1189" t="s">
        <v>710</v>
      </c>
      <c r="M996" s="1189" t="s">
        <v>244</v>
      </c>
      <c r="N996" s="1189" t="s">
        <v>233</v>
      </c>
      <c r="O996" s="2159"/>
      <c r="P996" s="2951"/>
      <c r="Q996" s="2159"/>
      <c r="R996" s="2167"/>
      <c r="S996" s="2593"/>
      <c r="T996" s="1290" t="s">
        <v>711</v>
      </c>
      <c r="U996" s="434"/>
      <c r="V996" s="189"/>
      <c r="W996" s="189"/>
      <c r="X996" s="189"/>
      <c r="Y996" s="189"/>
      <c r="Z996" s="191"/>
      <c r="AA996" s="189"/>
      <c r="AB996" s="189"/>
      <c r="AC996" s="189"/>
      <c r="AD996" s="191"/>
      <c r="AE996" s="191"/>
      <c r="AF996" s="190"/>
    </row>
    <row r="997" spans="1:32" ht="45" x14ac:dyDescent="0.25">
      <c r="A997" s="2137"/>
      <c r="B997" s="1841"/>
      <c r="C997" s="1841"/>
      <c r="D997" s="1841"/>
      <c r="E997" s="1841"/>
      <c r="F997" s="1841"/>
      <c r="G997" s="1841"/>
      <c r="H997" s="1841"/>
      <c r="I997" s="2584"/>
      <c r="J997" s="2586"/>
      <c r="K997" s="2587"/>
      <c r="L997" s="1189" t="s">
        <v>712</v>
      </c>
      <c r="M997" s="1189" t="s">
        <v>244</v>
      </c>
      <c r="N997" s="1189" t="s">
        <v>233</v>
      </c>
      <c r="O997" s="2159"/>
      <c r="P997" s="2951"/>
      <c r="Q997" s="2159"/>
      <c r="R997" s="2167"/>
      <c r="S997" s="2593"/>
      <c r="T997" s="1290" t="s">
        <v>394</v>
      </c>
      <c r="U997" s="434"/>
      <c r="V997" s="189"/>
      <c r="W997" s="189"/>
      <c r="X997" s="189"/>
      <c r="Y997" s="189"/>
      <c r="Z997" s="191"/>
      <c r="AA997" s="189"/>
      <c r="AB997" s="189"/>
      <c r="AC997" s="189"/>
      <c r="AD997" s="191"/>
      <c r="AE997" s="191"/>
      <c r="AF997" s="190"/>
    </row>
    <row r="998" spans="1:32" ht="45" x14ac:dyDescent="0.25">
      <c r="A998" s="2137"/>
      <c r="B998" s="1841"/>
      <c r="C998" s="1841"/>
      <c r="D998" s="1841"/>
      <c r="E998" s="1841"/>
      <c r="F998" s="1841"/>
      <c r="G998" s="1841"/>
      <c r="H998" s="1841"/>
      <c r="I998" s="2584"/>
      <c r="J998" s="2586"/>
      <c r="K998" s="2587"/>
      <c r="L998" s="1189" t="s">
        <v>713</v>
      </c>
      <c r="M998" s="1189" t="s">
        <v>244</v>
      </c>
      <c r="N998" s="1189" t="s">
        <v>233</v>
      </c>
      <c r="O998" s="2159"/>
      <c r="P998" s="2951"/>
      <c r="Q998" s="2159"/>
      <c r="R998" s="2167"/>
      <c r="S998" s="2593"/>
      <c r="T998" s="1290" t="s">
        <v>390</v>
      </c>
      <c r="U998" s="434"/>
      <c r="V998" s="189"/>
      <c r="W998" s="189"/>
      <c r="X998" s="189"/>
      <c r="Y998" s="189"/>
      <c r="Z998" s="191"/>
      <c r="AA998" s="189"/>
      <c r="AB998" s="189"/>
      <c r="AC998" s="189"/>
      <c r="AD998" s="191"/>
      <c r="AE998" s="191"/>
      <c r="AF998" s="190"/>
    </row>
    <row r="999" spans="1:32" ht="30" x14ac:dyDescent="0.25">
      <c r="A999" s="2137"/>
      <c r="B999" s="1841"/>
      <c r="C999" s="1841"/>
      <c r="D999" s="1841"/>
      <c r="E999" s="1841"/>
      <c r="F999" s="1841"/>
      <c r="G999" s="1841"/>
      <c r="H999" s="1841"/>
      <c r="I999" s="2584"/>
      <c r="J999" s="2586"/>
      <c r="K999" s="2587"/>
      <c r="L999" s="1189" t="s">
        <v>714</v>
      </c>
      <c r="M999" s="1189" t="s">
        <v>244</v>
      </c>
      <c r="N999" s="1189" t="s">
        <v>223</v>
      </c>
      <c r="O999" s="2159"/>
      <c r="P999" s="2951"/>
      <c r="Q999" s="2159"/>
      <c r="R999" s="2167"/>
      <c r="S999" s="2593"/>
      <c r="T999" s="1290" t="s">
        <v>715</v>
      </c>
      <c r="U999" s="434"/>
      <c r="V999" s="189"/>
      <c r="W999" s="189"/>
      <c r="X999" s="189"/>
      <c r="Y999" s="189"/>
      <c r="Z999" s="191"/>
      <c r="AA999" s="189"/>
      <c r="AB999" s="189"/>
      <c r="AC999" s="189"/>
      <c r="AD999" s="191"/>
      <c r="AE999" s="191"/>
      <c r="AF999" s="190"/>
    </row>
    <row r="1000" spans="1:32" ht="45" x14ac:dyDescent="0.25">
      <c r="A1000" s="2137"/>
      <c r="B1000" s="1841"/>
      <c r="C1000" s="1841"/>
      <c r="D1000" s="1841"/>
      <c r="E1000" s="1841"/>
      <c r="F1000" s="1841"/>
      <c r="G1000" s="1841"/>
      <c r="H1000" s="1841"/>
      <c r="I1000" s="2584"/>
      <c r="J1000" s="2586"/>
      <c r="K1000" s="2587"/>
      <c r="L1000" s="1189" t="s">
        <v>716</v>
      </c>
      <c r="M1000" s="1189" t="s">
        <v>244</v>
      </c>
      <c r="N1000" s="1189" t="s">
        <v>233</v>
      </c>
      <c r="O1000" s="2159"/>
      <c r="P1000" s="2951"/>
      <c r="Q1000" s="2159"/>
      <c r="R1000" s="2167"/>
      <c r="S1000" s="2593"/>
      <c r="T1000" s="1290" t="s">
        <v>715</v>
      </c>
      <c r="U1000" s="434"/>
      <c r="V1000" s="189"/>
      <c r="W1000" s="189"/>
      <c r="X1000" s="189"/>
      <c r="Y1000" s="189"/>
      <c r="Z1000" s="191"/>
      <c r="AA1000" s="189"/>
      <c r="AB1000" s="189"/>
      <c r="AC1000" s="189"/>
      <c r="AD1000" s="191"/>
      <c r="AE1000" s="191"/>
      <c r="AF1000" s="190"/>
    </row>
    <row r="1001" spans="1:32" ht="45" x14ac:dyDescent="0.25">
      <c r="A1001" s="2137"/>
      <c r="B1001" s="1841"/>
      <c r="C1001" s="1841"/>
      <c r="D1001" s="1841"/>
      <c r="E1001" s="1841"/>
      <c r="F1001" s="1841"/>
      <c r="G1001" s="1841"/>
      <c r="H1001" s="1841"/>
      <c r="I1001" s="2578"/>
      <c r="J1001" s="1896"/>
      <c r="K1001" s="2488"/>
      <c r="L1001" s="1189" t="s">
        <v>387</v>
      </c>
      <c r="M1001" s="1189" t="s">
        <v>244</v>
      </c>
      <c r="N1001" s="1189" t="s">
        <v>212</v>
      </c>
      <c r="O1001" s="2160"/>
      <c r="P1001" s="2946"/>
      <c r="Q1001" s="2160"/>
      <c r="R1001" s="2168"/>
      <c r="S1001" s="2594"/>
      <c r="T1001" s="1290" t="s">
        <v>388</v>
      </c>
      <c r="U1001" s="433"/>
      <c r="V1001" s="185"/>
      <c r="W1001" s="185"/>
      <c r="X1001" s="185"/>
      <c r="Y1001" s="187"/>
      <c r="Z1001" s="185"/>
      <c r="AA1001" s="185"/>
      <c r="AB1001" s="185"/>
      <c r="AC1001" s="187"/>
      <c r="AD1001" s="185"/>
      <c r="AE1001" s="185"/>
      <c r="AF1001" s="184"/>
    </row>
    <row r="1002" spans="1:32" ht="30" x14ac:dyDescent="0.25">
      <c r="A1002" s="2137"/>
      <c r="B1002" s="1841"/>
      <c r="C1002" s="1841"/>
      <c r="D1002" s="1841"/>
      <c r="E1002" s="1841"/>
      <c r="F1002" s="1841"/>
      <c r="G1002" s="1841"/>
      <c r="H1002" s="1841"/>
      <c r="I1002" s="2578"/>
      <c r="J1002" s="1896"/>
      <c r="K1002" s="2488"/>
      <c r="L1002" s="1189" t="s">
        <v>717</v>
      </c>
      <c r="M1002" s="1189" t="s">
        <v>244</v>
      </c>
      <c r="N1002" s="1189" t="s">
        <v>241</v>
      </c>
      <c r="O1002" s="2160"/>
      <c r="P1002" s="2946"/>
      <c r="Q1002" s="2160"/>
      <c r="R1002" s="2168"/>
      <c r="S1002" s="2594"/>
      <c r="T1002" s="1290" t="s">
        <v>388</v>
      </c>
      <c r="U1002" s="433"/>
      <c r="V1002" s="185"/>
      <c r="W1002" s="185"/>
      <c r="X1002" s="185"/>
      <c r="Y1002" s="187"/>
      <c r="Z1002" s="185"/>
      <c r="AA1002" s="187"/>
      <c r="AB1002" s="187"/>
      <c r="AC1002" s="187"/>
      <c r="AD1002" s="187"/>
      <c r="AE1002" s="185"/>
      <c r="AF1002" s="184"/>
    </row>
    <row r="1003" spans="1:32" ht="30" x14ac:dyDescent="0.25">
      <c r="A1003" s="2137"/>
      <c r="B1003" s="1841"/>
      <c r="C1003" s="1841"/>
      <c r="D1003" s="1841"/>
      <c r="E1003" s="1841"/>
      <c r="F1003" s="1841"/>
      <c r="G1003" s="1841"/>
      <c r="H1003" s="1841"/>
      <c r="I1003" s="2578"/>
      <c r="J1003" s="1896"/>
      <c r="K1003" s="2488"/>
      <c r="L1003" s="1189" t="s">
        <v>718</v>
      </c>
      <c r="M1003" s="1189" t="s">
        <v>244</v>
      </c>
      <c r="N1003" s="1189" t="s">
        <v>241</v>
      </c>
      <c r="O1003" s="2160"/>
      <c r="P1003" s="2946"/>
      <c r="Q1003" s="2160"/>
      <c r="R1003" s="2168"/>
      <c r="S1003" s="2594"/>
      <c r="T1003" s="1290" t="s">
        <v>390</v>
      </c>
      <c r="U1003" s="433"/>
      <c r="V1003" s="185"/>
      <c r="W1003" s="185"/>
      <c r="X1003" s="185"/>
      <c r="Y1003" s="185"/>
      <c r="Z1003" s="185"/>
      <c r="AA1003" s="185"/>
      <c r="AB1003" s="185"/>
      <c r="AC1003" s="185"/>
      <c r="AD1003" s="185"/>
      <c r="AE1003" s="185"/>
      <c r="AF1003" s="184"/>
    </row>
    <row r="1004" spans="1:32" x14ac:dyDescent="0.25">
      <c r="A1004" s="2137"/>
      <c r="B1004" s="1841"/>
      <c r="C1004" s="1841"/>
      <c r="D1004" s="1841"/>
      <c r="E1004" s="1841"/>
      <c r="F1004" s="1841"/>
      <c r="G1004" s="1841"/>
      <c r="H1004" s="1841"/>
      <c r="I1004" s="2578"/>
      <c r="J1004" s="1896"/>
      <c r="K1004" s="2488"/>
      <c r="L1004" s="1189" t="s">
        <v>719</v>
      </c>
      <c r="M1004" s="1189" t="s">
        <v>244</v>
      </c>
      <c r="N1004" s="1189" t="s">
        <v>237</v>
      </c>
      <c r="O1004" s="2160"/>
      <c r="P1004" s="2946"/>
      <c r="Q1004" s="2160"/>
      <c r="R1004" s="2168"/>
      <c r="S1004" s="2594"/>
      <c r="T1004" s="1290" t="s">
        <v>394</v>
      </c>
      <c r="U1004" s="435"/>
      <c r="V1004" s="187"/>
      <c r="W1004" s="187"/>
      <c r="X1004" s="187"/>
      <c r="Y1004" s="187"/>
      <c r="Z1004" s="185"/>
      <c r="AA1004" s="187"/>
      <c r="AB1004" s="187"/>
      <c r="AC1004" s="187"/>
      <c r="AD1004" s="185"/>
      <c r="AE1004" s="185"/>
      <c r="AF1004" s="184"/>
    </row>
    <row r="1005" spans="1:32" x14ac:dyDescent="0.25">
      <c r="A1005" s="2137"/>
      <c r="B1005" s="1841"/>
      <c r="C1005" s="1841"/>
      <c r="D1005" s="1841"/>
      <c r="E1005" s="1841"/>
      <c r="F1005" s="1841"/>
      <c r="G1005" s="1841"/>
      <c r="H1005" s="1841"/>
      <c r="I1005" s="2596"/>
      <c r="J1005" s="2597"/>
      <c r="K1005" s="2598"/>
      <c r="L1005" s="1189" t="s">
        <v>720</v>
      </c>
      <c r="M1005" s="1189" t="s">
        <v>244</v>
      </c>
      <c r="N1005" s="1189" t="s">
        <v>218</v>
      </c>
      <c r="O1005" s="2196"/>
      <c r="P1005" s="2954"/>
      <c r="Q1005" s="2196"/>
      <c r="R1005" s="2198"/>
      <c r="S1005" s="2601"/>
      <c r="T1005" s="1290" t="s">
        <v>394</v>
      </c>
      <c r="U1005" s="437"/>
      <c r="V1005" s="200"/>
      <c r="W1005" s="200"/>
      <c r="X1005" s="200"/>
      <c r="Y1005" s="200"/>
      <c r="Z1005" s="198"/>
      <c r="AA1005" s="200"/>
      <c r="AB1005" s="200"/>
      <c r="AC1005" s="200"/>
      <c r="AD1005" s="198"/>
      <c r="AE1005" s="198"/>
      <c r="AF1005" s="199"/>
    </row>
    <row r="1006" spans="1:32" x14ac:dyDescent="0.25">
      <c r="A1006" s="2137"/>
      <c r="B1006" s="1841"/>
      <c r="C1006" s="1841"/>
      <c r="D1006" s="1841"/>
      <c r="E1006" s="1841"/>
      <c r="F1006" s="1841"/>
      <c r="G1006" s="1841"/>
      <c r="H1006" s="1841"/>
      <c r="I1006" s="2596"/>
      <c r="J1006" s="2597"/>
      <c r="K1006" s="2598"/>
      <c r="L1006" s="1189" t="s">
        <v>721</v>
      </c>
      <c r="M1006" s="1189" t="s">
        <v>244</v>
      </c>
      <c r="N1006" s="1189" t="s">
        <v>237</v>
      </c>
      <c r="O1006" s="2196" t="s">
        <v>213</v>
      </c>
      <c r="P1006" s="2954"/>
      <c r="Q1006" s="2196" t="s">
        <v>265</v>
      </c>
      <c r="R1006" s="2198">
        <v>1</v>
      </c>
      <c r="S1006" s="2601"/>
      <c r="T1006" s="1290" t="s">
        <v>397</v>
      </c>
      <c r="U1006" s="437"/>
      <c r="V1006" s="200"/>
      <c r="W1006" s="200"/>
      <c r="X1006" s="200"/>
      <c r="Y1006" s="200"/>
      <c r="Z1006" s="198"/>
      <c r="AA1006" s="200"/>
      <c r="AB1006" s="200"/>
      <c r="AC1006" s="200"/>
      <c r="AD1006" s="198"/>
      <c r="AE1006" s="198"/>
      <c r="AF1006" s="199"/>
    </row>
    <row r="1007" spans="1:32" ht="30.75" thickBot="1" x14ac:dyDescent="0.3">
      <c r="A1007" s="2138"/>
      <c r="B1007" s="2139"/>
      <c r="C1007" s="2139"/>
      <c r="D1007" s="2139"/>
      <c r="E1007" s="2139"/>
      <c r="F1007" s="2139"/>
      <c r="G1007" s="2139"/>
      <c r="H1007" s="2139"/>
      <c r="I1007" s="2585"/>
      <c r="J1007" s="1897"/>
      <c r="K1007" s="2489"/>
      <c r="L1007" s="1189" t="s">
        <v>722</v>
      </c>
      <c r="M1007" s="1190" t="s">
        <v>244</v>
      </c>
      <c r="N1007" s="1189" t="s">
        <v>237</v>
      </c>
      <c r="O1007" s="2161"/>
      <c r="P1007" s="2952"/>
      <c r="Q1007" s="2161"/>
      <c r="R1007" s="2169"/>
      <c r="S1007" s="2595"/>
      <c r="T1007" s="1290" t="s">
        <v>399</v>
      </c>
      <c r="U1007" s="436"/>
      <c r="V1007" s="194"/>
      <c r="W1007" s="194"/>
      <c r="X1007" s="194"/>
      <c r="Y1007" s="196"/>
      <c r="Z1007" s="194"/>
      <c r="AA1007" s="194"/>
      <c r="AB1007" s="194"/>
      <c r="AC1007" s="196"/>
      <c r="AD1007" s="194"/>
      <c r="AE1007" s="194"/>
      <c r="AF1007" s="192"/>
    </row>
    <row r="1008" spans="1:32" ht="30" x14ac:dyDescent="0.25">
      <c r="A1008" s="2338">
        <v>94</v>
      </c>
      <c r="B1008" s="2140" t="s">
        <v>61</v>
      </c>
      <c r="C1008" s="2140" t="s">
        <v>64</v>
      </c>
      <c r="D1008" s="2140" t="s">
        <v>70</v>
      </c>
      <c r="E1008" s="2140" t="s">
        <v>87</v>
      </c>
      <c r="F1008" s="2140" t="s">
        <v>56</v>
      </c>
      <c r="G1008" s="2140" t="s">
        <v>121</v>
      </c>
      <c r="H1008" s="2140" t="s">
        <v>118</v>
      </c>
      <c r="I1008" s="2579" t="s">
        <v>337</v>
      </c>
      <c r="J1008" s="1830" t="s">
        <v>338</v>
      </c>
      <c r="K1008" s="2477" t="s">
        <v>201</v>
      </c>
      <c r="L1008" s="179" t="s">
        <v>709</v>
      </c>
      <c r="M1008" s="179" t="s">
        <v>244</v>
      </c>
      <c r="N1008" s="179" t="s">
        <v>237</v>
      </c>
      <c r="O1008" s="2152" t="s">
        <v>213</v>
      </c>
      <c r="P1008" s="2947">
        <v>20512141.02</v>
      </c>
      <c r="Q1008" s="2152" t="s">
        <v>265</v>
      </c>
      <c r="R1008" s="2192">
        <v>1</v>
      </c>
      <c r="S1008" s="2588">
        <v>0</v>
      </c>
      <c r="T1008" s="430" t="s">
        <v>390</v>
      </c>
      <c r="U1008" s="431"/>
      <c r="V1008" s="181"/>
      <c r="W1008" s="181"/>
      <c r="X1008" s="181"/>
      <c r="Y1008" s="180"/>
      <c r="Z1008" s="182"/>
      <c r="AA1008" s="180"/>
      <c r="AB1008" s="180"/>
      <c r="AC1008" s="180"/>
      <c r="AD1008" s="182"/>
      <c r="AE1008" s="182"/>
      <c r="AF1008" s="182"/>
    </row>
    <row r="1009" spans="1:32" ht="45" x14ac:dyDescent="0.25">
      <c r="A1009" s="2339"/>
      <c r="B1009" s="2141"/>
      <c r="C1009" s="2141"/>
      <c r="D1009" s="2141"/>
      <c r="E1009" s="2141"/>
      <c r="F1009" s="2141"/>
      <c r="G1009" s="2141"/>
      <c r="H1009" s="2141"/>
      <c r="I1009" s="2580"/>
      <c r="J1009" s="1831"/>
      <c r="K1009" s="2583"/>
      <c r="L1009" s="183" t="s">
        <v>710</v>
      </c>
      <c r="M1009" s="183" t="s">
        <v>244</v>
      </c>
      <c r="N1009" s="183" t="s">
        <v>233</v>
      </c>
      <c r="O1009" s="2187"/>
      <c r="P1009" s="2948"/>
      <c r="Q1009" s="2187"/>
      <c r="R1009" s="2193"/>
      <c r="S1009" s="2589"/>
      <c r="T1009" s="432" t="s">
        <v>711</v>
      </c>
      <c r="U1009" s="434"/>
      <c r="V1009" s="189"/>
      <c r="W1009" s="189"/>
      <c r="X1009" s="189"/>
      <c r="Y1009" s="188"/>
      <c r="Z1009" s="190"/>
      <c r="AA1009" s="188"/>
      <c r="AB1009" s="188"/>
      <c r="AC1009" s="188"/>
      <c r="AD1009" s="190"/>
      <c r="AE1009" s="190"/>
      <c r="AF1009" s="190"/>
    </row>
    <row r="1010" spans="1:32" ht="45" x14ac:dyDescent="0.25">
      <c r="A1010" s="2339"/>
      <c r="B1010" s="2141"/>
      <c r="C1010" s="2141"/>
      <c r="D1010" s="2141"/>
      <c r="E1010" s="2141"/>
      <c r="F1010" s="2141"/>
      <c r="G1010" s="2141"/>
      <c r="H1010" s="2141"/>
      <c r="I1010" s="2580"/>
      <c r="J1010" s="1831"/>
      <c r="K1010" s="2583"/>
      <c r="L1010" s="183" t="s">
        <v>712</v>
      </c>
      <c r="M1010" s="183" t="s">
        <v>244</v>
      </c>
      <c r="N1010" s="183" t="s">
        <v>233</v>
      </c>
      <c r="O1010" s="2187"/>
      <c r="P1010" s="2948"/>
      <c r="Q1010" s="2187"/>
      <c r="R1010" s="2193"/>
      <c r="S1010" s="2589"/>
      <c r="T1010" s="432" t="s">
        <v>394</v>
      </c>
      <c r="U1010" s="434"/>
      <c r="V1010" s="189"/>
      <c r="W1010" s="189"/>
      <c r="X1010" s="189"/>
      <c r="Y1010" s="188"/>
      <c r="Z1010" s="190"/>
      <c r="AA1010" s="188"/>
      <c r="AB1010" s="188"/>
      <c r="AC1010" s="188"/>
      <c r="AD1010" s="190"/>
      <c r="AE1010" s="190"/>
      <c r="AF1010" s="190"/>
    </row>
    <row r="1011" spans="1:32" ht="45" x14ac:dyDescent="0.25">
      <c r="A1011" s="2339"/>
      <c r="B1011" s="2141"/>
      <c r="C1011" s="2141"/>
      <c r="D1011" s="2141"/>
      <c r="E1011" s="2141"/>
      <c r="F1011" s="2141"/>
      <c r="G1011" s="2141"/>
      <c r="H1011" s="2141"/>
      <c r="I1011" s="2580"/>
      <c r="J1011" s="1831"/>
      <c r="K1011" s="2583"/>
      <c r="L1011" s="183" t="s">
        <v>713</v>
      </c>
      <c r="M1011" s="183" t="s">
        <v>244</v>
      </c>
      <c r="N1011" s="183" t="s">
        <v>233</v>
      </c>
      <c r="O1011" s="2187"/>
      <c r="P1011" s="2948"/>
      <c r="Q1011" s="2187"/>
      <c r="R1011" s="2193"/>
      <c r="S1011" s="2589"/>
      <c r="T1011" s="432" t="s">
        <v>390</v>
      </c>
      <c r="U1011" s="434"/>
      <c r="V1011" s="189"/>
      <c r="W1011" s="189"/>
      <c r="X1011" s="189"/>
      <c r="Y1011" s="188"/>
      <c r="Z1011" s="190"/>
      <c r="AA1011" s="188"/>
      <c r="AB1011" s="188"/>
      <c r="AC1011" s="188"/>
      <c r="AD1011" s="190"/>
      <c r="AE1011" s="190"/>
      <c r="AF1011" s="190"/>
    </row>
    <row r="1012" spans="1:32" ht="30" x14ac:dyDescent="0.25">
      <c r="A1012" s="2339"/>
      <c r="B1012" s="2141"/>
      <c r="C1012" s="2141"/>
      <c r="D1012" s="2141"/>
      <c r="E1012" s="2141"/>
      <c r="F1012" s="2141"/>
      <c r="G1012" s="2141"/>
      <c r="H1012" s="2141"/>
      <c r="I1012" s="2580"/>
      <c r="J1012" s="1831"/>
      <c r="K1012" s="2583"/>
      <c r="L1012" s="183" t="s">
        <v>714</v>
      </c>
      <c r="M1012" s="183" t="s">
        <v>244</v>
      </c>
      <c r="N1012" s="183" t="s">
        <v>223</v>
      </c>
      <c r="O1012" s="2187"/>
      <c r="P1012" s="2948"/>
      <c r="Q1012" s="2187"/>
      <c r="R1012" s="2193"/>
      <c r="S1012" s="2589"/>
      <c r="T1012" s="432" t="s">
        <v>715</v>
      </c>
      <c r="U1012" s="434"/>
      <c r="V1012" s="189"/>
      <c r="W1012" s="189"/>
      <c r="X1012" s="189"/>
      <c r="Y1012" s="188"/>
      <c r="Z1012" s="190"/>
      <c r="AA1012" s="188"/>
      <c r="AB1012" s="188"/>
      <c r="AC1012" s="188"/>
      <c r="AD1012" s="190"/>
      <c r="AE1012" s="190"/>
      <c r="AF1012" s="190"/>
    </row>
    <row r="1013" spans="1:32" ht="45" x14ac:dyDescent="0.25">
      <c r="A1013" s="2339"/>
      <c r="B1013" s="2141"/>
      <c r="C1013" s="2141"/>
      <c r="D1013" s="2141"/>
      <c r="E1013" s="2141"/>
      <c r="F1013" s="2141"/>
      <c r="G1013" s="2141"/>
      <c r="H1013" s="2141"/>
      <c r="I1013" s="2580"/>
      <c r="J1013" s="1831"/>
      <c r="K1013" s="2583"/>
      <c r="L1013" s="183" t="s">
        <v>716</v>
      </c>
      <c r="M1013" s="183" t="s">
        <v>244</v>
      </c>
      <c r="N1013" s="183" t="s">
        <v>233</v>
      </c>
      <c r="O1013" s="2187"/>
      <c r="P1013" s="2948"/>
      <c r="Q1013" s="2187"/>
      <c r="R1013" s="2193"/>
      <c r="S1013" s="2589"/>
      <c r="T1013" s="432" t="s">
        <v>715</v>
      </c>
      <c r="U1013" s="434"/>
      <c r="V1013" s="189"/>
      <c r="W1013" s="189"/>
      <c r="X1013" s="189"/>
      <c r="Y1013" s="188"/>
      <c r="Z1013" s="190"/>
      <c r="AA1013" s="188"/>
      <c r="AB1013" s="188"/>
      <c r="AC1013" s="188"/>
      <c r="AD1013" s="190"/>
      <c r="AE1013" s="190"/>
      <c r="AF1013" s="190"/>
    </row>
    <row r="1014" spans="1:32" ht="45" x14ac:dyDescent="0.25">
      <c r="A1014" s="2339"/>
      <c r="B1014" s="2141"/>
      <c r="C1014" s="2141"/>
      <c r="D1014" s="2141"/>
      <c r="E1014" s="2141"/>
      <c r="F1014" s="2141"/>
      <c r="G1014" s="2141"/>
      <c r="H1014" s="2141"/>
      <c r="I1014" s="2581"/>
      <c r="J1014" s="1832"/>
      <c r="K1014" s="2478"/>
      <c r="L1014" s="183" t="s">
        <v>387</v>
      </c>
      <c r="M1014" s="183" t="s">
        <v>244</v>
      </c>
      <c r="N1014" s="183" t="s">
        <v>212</v>
      </c>
      <c r="O1014" s="2153"/>
      <c r="P1014" s="2949"/>
      <c r="Q1014" s="2153"/>
      <c r="R1014" s="2194"/>
      <c r="S1014" s="2590"/>
      <c r="T1014" s="432" t="s">
        <v>388</v>
      </c>
      <c r="U1014" s="433"/>
      <c r="V1014" s="185"/>
      <c r="W1014" s="185"/>
      <c r="X1014" s="185"/>
      <c r="Y1014" s="186"/>
      <c r="Z1014" s="184"/>
      <c r="AA1014" s="184"/>
      <c r="AB1014" s="184"/>
      <c r="AC1014" s="186"/>
      <c r="AD1014" s="184"/>
      <c r="AE1014" s="184"/>
      <c r="AF1014" s="184"/>
    </row>
    <row r="1015" spans="1:32" ht="30" x14ac:dyDescent="0.25">
      <c r="A1015" s="2339"/>
      <c r="B1015" s="2141"/>
      <c r="C1015" s="2141"/>
      <c r="D1015" s="2141"/>
      <c r="E1015" s="2141"/>
      <c r="F1015" s="2141"/>
      <c r="G1015" s="2141"/>
      <c r="H1015" s="2141"/>
      <c r="I1015" s="2581"/>
      <c r="J1015" s="1832"/>
      <c r="K1015" s="2478"/>
      <c r="L1015" s="183" t="s">
        <v>717</v>
      </c>
      <c r="M1015" s="183" t="s">
        <v>244</v>
      </c>
      <c r="N1015" s="183" t="s">
        <v>241</v>
      </c>
      <c r="O1015" s="2153"/>
      <c r="P1015" s="2949"/>
      <c r="Q1015" s="2153"/>
      <c r="R1015" s="2194"/>
      <c r="S1015" s="2590"/>
      <c r="T1015" s="432" t="s">
        <v>388</v>
      </c>
      <c r="U1015" s="433"/>
      <c r="V1015" s="185"/>
      <c r="W1015" s="185"/>
      <c r="X1015" s="185"/>
      <c r="Y1015" s="186"/>
      <c r="Z1015" s="184"/>
      <c r="AA1015" s="186"/>
      <c r="AB1015" s="186"/>
      <c r="AC1015" s="186"/>
      <c r="AD1015" s="186"/>
      <c r="AE1015" s="184"/>
      <c r="AF1015" s="184"/>
    </row>
    <row r="1016" spans="1:32" ht="30" x14ac:dyDescent="0.25">
      <c r="A1016" s="2339"/>
      <c r="B1016" s="2141"/>
      <c r="C1016" s="2141"/>
      <c r="D1016" s="2141"/>
      <c r="E1016" s="2141"/>
      <c r="F1016" s="2141"/>
      <c r="G1016" s="2141"/>
      <c r="H1016" s="2141"/>
      <c r="I1016" s="2581"/>
      <c r="J1016" s="1832"/>
      <c r="K1016" s="2478"/>
      <c r="L1016" s="183" t="s">
        <v>718</v>
      </c>
      <c r="M1016" s="183" t="s">
        <v>244</v>
      </c>
      <c r="N1016" s="183" t="s">
        <v>241</v>
      </c>
      <c r="O1016" s="2153"/>
      <c r="P1016" s="2949"/>
      <c r="Q1016" s="2153"/>
      <c r="R1016" s="2194"/>
      <c r="S1016" s="2590"/>
      <c r="T1016" s="432" t="s">
        <v>390</v>
      </c>
      <c r="U1016" s="433"/>
      <c r="V1016" s="185"/>
      <c r="W1016" s="185"/>
      <c r="X1016" s="185"/>
      <c r="Y1016" s="184"/>
      <c r="Z1016" s="184"/>
      <c r="AA1016" s="184"/>
      <c r="AB1016" s="184"/>
      <c r="AC1016" s="184"/>
      <c r="AD1016" s="184"/>
      <c r="AE1016" s="184"/>
      <c r="AF1016" s="184"/>
    </row>
    <row r="1017" spans="1:32" x14ac:dyDescent="0.25">
      <c r="A1017" s="2339"/>
      <c r="B1017" s="2141"/>
      <c r="C1017" s="2141"/>
      <c r="D1017" s="2141"/>
      <c r="E1017" s="2141"/>
      <c r="F1017" s="2141"/>
      <c r="G1017" s="2141"/>
      <c r="H1017" s="2141"/>
      <c r="I1017" s="2581"/>
      <c r="J1017" s="1832"/>
      <c r="K1017" s="2478"/>
      <c r="L1017" s="183" t="s">
        <v>719</v>
      </c>
      <c r="M1017" s="183" t="s">
        <v>244</v>
      </c>
      <c r="N1017" s="183" t="s">
        <v>237</v>
      </c>
      <c r="O1017" s="2153"/>
      <c r="P1017" s="2949"/>
      <c r="Q1017" s="2153"/>
      <c r="R1017" s="2194"/>
      <c r="S1017" s="2590"/>
      <c r="T1017" s="432" t="s">
        <v>394</v>
      </c>
      <c r="U1017" s="435"/>
      <c r="V1017" s="187"/>
      <c r="W1017" s="187"/>
      <c r="X1017" s="187"/>
      <c r="Y1017" s="186"/>
      <c r="Z1017" s="184"/>
      <c r="AA1017" s="186"/>
      <c r="AB1017" s="186"/>
      <c r="AC1017" s="186"/>
      <c r="AD1017" s="184"/>
      <c r="AE1017" s="184"/>
      <c r="AF1017" s="184"/>
    </row>
    <row r="1018" spans="1:32" x14ac:dyDescent="0.25">
      <c r="A1018" s="2339"/>
      <c r="B1018" s="2141"/>
      <c r="C1018" s="2141"/>
      <c r="D1018" s="2141"/>
      <c r="E1018" s="2141"/>
      <c r="F1018" s="2141"/>
      <c r="G1018" s="2141"/>
      <c r="H1018" s="2141"/>
      <c r="I1018" s="2600"/>
      <c r="J1018" s="1833"/>
      <c r="K1018" s="2492"/>
      <c r="L1018" s="183" t="s">
        <v>720</v>
      </c>
      <c r="M1018" s="183" t="s">
        <v>244</v>
      </c>
      <c r="N1018" s="183" t="s">
        <v>218</v>
      </c>
      <c r="O1018" s="2351"/>
      <c r="P1018" s="2953"/>
      <c r="Q1018" s="2351"/>
      <c r="R1018" s="2352"/>
      <c r="S1018" s="2599"/>
      <c r="T1018" s="432" t="s">
        <v>394</v>
      </c>
      <c r="U1018" s="437"/>
      <c r="V1018" s="200"/>
      <c r="W1018" s="200"/>
      <c r="X1018" s="200"/>
      <c r="Y1018" s="197"/>
      <c r="Z1018" s="199"/>
      <c r="AA1018" s="197"/>
      <c r="AB1018" s="197"/>
      <c r="AC1018" s="197"/>
      <c r="AD1018" s="199"/>
      <c r="AE1018" s="199"/>
      <c r="AF1018" s="199"/>
    </row>
    <row r="1019" spans="1:32" x14ac:dyDescent="0.25">
      <c r="A1019" s="2339"/>
      <c r="B1019" s="2141"/>
      <c r="C1019" s="2141"/>
      <c r="D1019" s="2141"/>
      <c r="E1019" s="2141"/>
      <c r="F1019" s="2141"/>
      <c r="G1019" s="2141"/>
      <c r="H1019" s="2141"/>
      <c r="I1019" s="2600"/>
      <c r="J1019" s="1833"/>
      <c r="K1019" s="2492"/>
      <c r="L1019" s="183" t="s">
        <v>721</v>
      </c>
      <c r="M1019" s="183" t="s">
        <v>244</v>
      </c>
      <c r="N1019" s="183" t="s">
        <v>237</v>
      </c>
      <c r="O1019" s="2351" t="s">
        <v>213</v>
      </c>
      <c r="P1019" s="2953"/>
      <c r="Q1019" s="2351" t="s">
        <v>265</v>
      </c>
      <c r="R1019" s="2352">
        <v>1</v>
      </c>
      <c r="S1019" s="2599"/>
      <c r="T1019" s="432" t="s">
        <v>397</v>
      </c>
      <c r="U1019" s="437"/>
      <c r="V1019" s="200"/>
      <c r="W1019" s="200"/>
      <c r="X1019" s="200"/>
      <c r="Y1019" s="197"/>
      <c r="Z1019" s="199"/>
      <c r="AA1019" s="197"/>
      <c r="AB1019" s="197"/>
      <c r="AC1019" s="197"/>
      <c r="AD1019" s="199"/>
      <c r="AE1019" s="199"/>
      <c r="AF1019" s="199"/>
    </row>
    <row r="1020" spans="1:32" ht="30.75" thickBot="1" x14ac:dyDescent="0.3">
      <c r="A1020" s="2350"/>
      <c r="B1020" s="2142"/>
      <c r="C1020" s="2142"/>
      <c r="D1020" s="2142"/>
      <c r="E1020" s="2142"/>
      <c r="F1020" s="2142"/>
      <c r="G1020" s="2142"/>
      <c r="H1020" s="2142"/>
      <c r="I1020" s="2582"/>
      <c r="J1020" s="1834"/>
      <c r="K1020" s="2490"/>
      <c r="L1020" s="183" t="s">
        <v>722</v>
      </c>
      <c r="M1020" s="201" t="s">
        <v>244</v>
      </c>
      <c r="N1020" s="183" t="s">
        <v>237</v>
      </c>
      <c r="O1020" s="2154"/>
      <c r="P1020" s="2950"/>
      <c r="Q1020" s="2154"/>
      <c r="R1020" s="2195"/>
      <c r="S1020" s="2591"/>
      <c r="T1020" s="432" t="s">
        <v>399</v>
      </c>
      <c r="U1020" s="436"/>
      <c r="V1020" s="194"/>
      <c r="W1020" s="194"/>
      <c r="X1020" s="194"/>
      <c r="Y1020" s="193"/>
      <c r="Z1020" s="192"/>
      <c r="AA1020" s="192"/>
      <c r="AB1020" s="192"/>
      <c r="AC1020" s="193"/>
      <c r="AD1020" s="192"/>
      <c r="AE1020" s="192"/>
      <c r="AF1020" s="192"/>
    </row>
    <row r="1021" spans="1:32" ht="30" x14ac:dyDescent="0.25">
      <c r="A1021" s="2136">
        <v>95</v>
      </c>
      <c r="B1021" s="1840" t="s">
        <v>61</v>
      </c>
      <c r="C1021" s="1840" t="s">
        <v>64</v>
      </c>
      <c r="D1021" s="1840" t="s">
        <v>70</v>
      </c>
      <c r="E1021" s="1840" t="s">
        <v>87</v>
      </c>
      <c r="F1021" s="1840" t="s">
        <v>56</v>
      </c>
      <c r="G1021" s="1840" t="s">
        <v>121</v>
      </c>
      <c r="H1021" s="1840" t="s">
        <v>118</v>
      </c>
      <c r="I1021" s="2577" t="s">
        <v>339</v>
      </c>
      <c r="J1021" s="1895" t="s">
        <v>340</v>
      </c>
      <c r="K1021" s="2487" t="s">
        <v>201</v>
      </c>
      <c r="L1021" s="1188" t="s">
        <v>709</v>
      </c>
      <c r="M1021" s="1188" t="s">
        <v>244</v>
      </c>
      <c r="N1021" s="1188" t="s">
        <v>237</v>
      </c>
      <c r="O1021" s="2158" t="s">
        <v>213</v>
      </c>
      <c r="P1021" s="2945">
        <v>9250906.0899999999</v>
      </c>
      <c r="Q1021" s="2158" t="s">
        <v>265</v>
      </c>
      <c r="R1021" s="2166">
        <v>1</v>
      </c>
      <c r="S1021" s="2592">
        <v>0</v>
      </c>
      <c r="T1021" s="1289" t="s">
        <v>390</v>
      </c>
      <c r="U1021" s="431"/>
      <c r="V1021" s="181"/>
      <c r="W1021" s="181"/>
      <c r="X1021" s="180"/>
      <c r="Y1021" s="180"/>
      <c r="Z1021" s="182"/>
      <c r="AA1021" s="180"/>
      <c r="AB1021" s="180"/>
      <c r="AC1021" s="180"/>
      <c r="AD1021" s="182"/>
      <c r="AE1021" s="182"/>
      <c r="AF1021" s="182"/>
    </row>
    <row r="1022" spans="1:32" ht="45" x14ac:dyDescent="0.25">
      <c r="A1022" s="2137"/>
      <c r="B1022" s="1841"/>
      <c r="C1022" s="1841"/>
      <c r="D1022" s="1841"/>
      <c r="E1022" s="1841"/>
      <c r="F1022" s="1841"/>
      <c r="G1022" s="1841"/>
      <c r="H1022" s="1841"/>
      <c r="I1022" s="2584"/>
      <c r="J1022" s="2586"/>
      <c r="K1022" s="2587"/>
      <c r="L1022" s="1189" t="s">
        <v>710</v>
      </c>
      <c r="M1022" s="1189" t="s">
        <v>244</v>
      </c>
      <c r="N1022" s="1189" t="s">
        <v>233</v>
      </c>
      <c r="O1022" s="2159"/>
      <c r="P1022" s="2951"/>
      <c r="Q1022" s="2159"/>
      <c r="R1022" s="2167"/>
      <c r="S1022" s="2593"/>
      <c r="T1022" s="1290" t="s">
        <v>711</v>
      </c>
      <c r="U1022" s="434"/>
      <c r="V1022" s="189"/>
      <c r="W1022" s="189"/>
      <c r="X1022" s="188"/>
      <c r="Y1022" s="188"/>
      <c r="Z1022" s="190"/>
      <c r="AA1022" s="188"/>
      <c r="AB1022" s="188"/>
      <c r="AC1022" s="188"/>
      <c r="AD1022" s="190"/>
      <c r="AE1022" s="190"/>
      <c r="AF1022" s="190"/>
    </row>
    <row r="1023" spans="1:32" ht="45" x14ac:dyDescent="0.25">
      <c r="A1023" s="2137"/>
      <c r="B1023" s="1841"/>
      <c r="C1023" s="1841"/>
      <c r="D1023" s="1841"/>
      <c r="E1023" s="1841"/>
      <c r="F1023" s="1841"/>
      <c r="G1023" s="1841"/>
      <c r="H1023" s="1841"/>
      <c r="I1023" s="2584"/>
      <c r="J1023" s="2586"/>
      <c r="K1023" s="2587"/>
      <c r="L1023" s="1189" t="s">
        <v>712</v>
      </c>
      <c r="M1023" s="1189" t="s">
        <v>244</v>
      </c>
      <c r="N1023" s="1189" t="s">
        <v>233</v>
      </c>
      <c r="O1023" s="2159"/>
      <c r="P1023" s="2951"/>
      <c r="Q1023" s="2159"/>
      <c r="R1023" s="2167"/>
      <c r="S1023" s="2593"/>
      <c r="T1023" s="1290" t="s">
        <v>394</v>
      </c>
      <c r="U1023" s="434"/>
      <c r="V1023" s="189"/>
      <c r="W1023" s="189"/>
      <c r="X1023" s="188"/>
      <c r="Y1023" s="188"/>
      <c r="Z1023" s="190"/>
      <c r="AA1023" s="188"/>
      <c r="AB1023" s="188"/>
      <c r="AC1023" s="188"/>
      <c r="AD1023" s="190"/>
      <c r="AE1023" s="190"/>
      <c r="AF1023" s="190"/>
    </row>
    <row r="1024" spans="1:32" ht="45" x14ac:dyDescent="0.25">
      <c r="A1024" s="2137"/>
      <c r="B1024" s="1841"/>
      <c r="C1024" s="1841"/>
      <c r="D1024" s="1841"/>
      <c r="E1024" s="1841"/>
      <c r="F1024" s="1841"/>
      <c r="G1024" s="1841"/>
      <c r="H1024" s="1841"/>
      <c r="I1024" s="2584"/>
      <c r="J1024" s="2586"/>
      <c r="K1024" s="2587"/>
      <c r="L1024" s="1189" t="s">
        <v>713</v>
      </c>
      <c r="M1024" s="1189" t="s">
        <v>244</v>
      </c>
      <c r="N1024" s="1189" t="s">
        <v>233</v>
      </c>
      <c r="O1024" s="2159"/>
      <c r="P1024" s="2951"/>
      <c r="Q1024" s="2159"/>
      <c r="R1024" s="2167"/>
      <c r="S1024" s="2593"/>
      <c r="T1024" s="1290" t="s">
        <v>390</v>
      </c>
      <c r="U1024" s="434"/>
      <c r="V1024" s="189"/>
      <c r="W1024" s="189"/>
      <c r="X1024" s="188"/>
      <c r="Y1024" s="188"/>
      <c r="Z1024" s="190"/>
      <c r="AA1024" s="188"/>
      <c r="AB1024" s="188"/>
      <c r="AC1024" s="188"/>
      <c r="AD1024" s="190"/>
      <c r="AE1024" s="190"/>
      <c r="AF1024" s="190"/>
    </row>
    <row r="1025" spans="1:32" ht="30" x14ac:dyDescent="0.25">
      <c r="A1025" s="2137"/>
      <c r="B1025" s="1841"/>
      <c r="C1025" s="1841"/>
      <c r="D1025" s="1841"/>
      <c r="E1025" s="1841"/>
      <c r="F1025" s="1841"/>
      <c r="G1025" s="1841"/>
      <c r="H1025" s="1841"/>
      <c r="I1025" s="2584"/>
      <c r="J1025" s="2586"/>
      <c r="K1025" s="2587"/>
      <c r="L1025" s="1189" t="s">
        <v>714</v>
      </c>
      <c r="M1025" s="1189" t="s">
        <v>244</v>
      </c>
      <c r="N1025" s="1189" t="s">
        <v>223</v>
      </c>
      <c r="O1025" s="2159"/>
      <c r="P1025" s="2951"/>
      <c r="Q1025" s="2159"/>
      <c r="R1025" s="2167"/>
      <c r="S1025" s="2593"/>
      <c r="T1025" s="1290" t="s">
        <v>715</v>
      </c>
      <c r="U1025" s="434"/>
      <c r="V1025" s="189"/>
      <c r="W1025" s="189"/>
      <c r="X1025" s="188"/>
      <c r="Y1025" s="188"/>
      <c r="Z1025" s="190"/>
      <c r="AA1025" s="188"/>
      <c r="AB1025" s="188"/>
      <c r="AC1025" s="188"/>
      <c r="AD1025" s="190"/>
      <c r="AE1025" s="190"/>
      <c r="AF1025" s="190"/>
    </row>
    <row r="1026" spans="1:32" ht="45" x14ac:dyDescent="0.25">
      <c r="A1026" s="2137"/>
      <c r="B1026" s="1841"/>
      <c r="C1026" s="1841"/>
      <c r="D1026" s="1841"/>
      <c r="E1026" s="1841"/>
      <c r="F1026" s="1841"/>
      <c r="G1026" s="1841"/>
      <c r="H1026" s="1841"/>
      <c r="I1026" s="2584"/>
      <c r="J1026" s="2586"/>
      <c r="K1026" s="2587"/>
      <c r="L1026" s="1189" t="s">
        <v>716</v>
      </c>
      <c r="M1026" s="1189" t="s">
        <v>244</v>
      </c>
      <c r="N1026" s="1189" t="s">
        <v>233</v>
      </c>
      <c r="O1026" s="2159"/>
      <c r="P1026" s="2951"/>
      <c r="Q1026" s="2159"/>
      <c r="R1026" s="2167"/>
      <c r="S1026" s="2593"/>
      <c r="T1026" s="1290" t="s">
        <v>715</v>
      </c>
      <c r="U1026" s="434"/>
      <c r="V1026" s="189"/>
      <c r="W1026" s="189"/>
      <c r="X1026" s="188"/>
      <c r="Y1026" s="188"/>
      <c r="Z1026" s="190"/>
      <c r="AA1026" s="188"/>
      <c r="AB1026" s="188"/>
      <c r="AC1026" s="188"/>
      <c r="AD1026" s="190"/>
      <c r="AE1026" s="190"/>
      <c r="AF1026" s="190"/>
    </row>
    <row r="1027" spans="1:32" ht="45" x14ac:dyDescent="0.25">
      <c r="A1027" s="2137"/>
      <c r="B1027" s="1841"/>
      <c r="C1027" s="1841"/>
      <c r="D1027" s="1841"/>
      <c r="E1027" s="1841"/>
      <c r="F1027" s="1841"/>
      <c r="G1027" s="1841"/>
      <c r="H1027" s="1841"/>
      <c r="I1027" s="2578"/>
      <c r="J1027" s="1896"/>
      <c r="K1027" s="2488"/>
      <c r="L1027" s="1189" t="s">
        <v>387</v>
      </c>
      <c r="M1027" s="1189" t="s">
        <v>244</v>
      </c>
      <c r="N1027" s="1189" t="s">
        <v>212</v>
      </c>
      <c r="O1027" s="2160"/>
      <c r="P1027" s="2946"/>
      <c r="Q1027" s="2160"/>
      <c r="R1027" s="2168"/>
      <c r="S1027" s="2594"/>
      <c r="T1027" s="1290" t="s">
        <v>388</v>
      </c>
      <c r="U1027" s="433"/>
      <c r="V1027" s="185"/>
      <c r="W1027" s="185"/>
      <c r="X1027" s="184"/>
      <c r="Y1027" s="186"/>
      <c r="Z1027" s="184"/>
      <c r="AA1027" s="184"/>
      <c r="AB1027" s="184"/>
      <c r="AC1027" s="186"/>
      <c r="AD1027" s="184"/>
      <c r="AE1027" s="184"/>
      <c r="AF1027" s="184"/>
    </row>
    <row r="1028" spans="1:32" ht="30" x14ac:dyDescent="0.25">
      <c r="A1028" s="2137"/>
      <c r="B1028" s="1841"/>
      <c r="C1028" s="1841"/>
      <c r="D1028" s="1841"/>
      <c r="E1028" s="1841"/>
      <c r="F1028" s="1841"/>
      <c r="G1028" s="1841"/>
      <c r="H1028" s="1841"/>
      <c r="I1028" s="2578"/>
      <c r="J1028" s="1896"/>
      <c r="K1028" s="2488"/>
      <c r="L1028" s="1189" t="s">
        <v>717</v>
      </c>
      <c r="M1028" s="1189" t="s">
        <v>244</v>
      </c>
      <c r="N1028" s="1189" t="s">
        <v>241</v>
      </c>
      <c r="O1028" s="2160"/>
      <c r="P1028" s="2946"/>
      <c r="Q1028" s="2160"/>
      <c r="R1028" s="2168"/>
      <c r="S1028" s="2594"/>
      <c r="T1028" s="1290" t="s">
        <v>388</v>
      </c>
      <c r="U1028" s="433"/>
      <c r="V1028" s="185"/>
      <c r="W1028" s="185"/>
      <c r="X1028" s="184"/>
      <c r="Y1028" s="186"/>
      <c r="Z1028" s="184"/>
      <c r="AA1028" s="186"/>
      <c r="AB1028" s="186"/>
      <c r="AC1028" s="186"/>
      <c r="AD1028" s="186"/>
      <c r="AE1028" s="184"/>
      <c r="AF1028" s="184"/>
    </row>
    <row r="1029" spans="1:32" ht="30" x14ac:dyDescent="0.25">
      <c r="A1029" s="2137"/>
      <c r="B1029" s="1841"/>
      <c r="C1029" s="1841"/>
      <c r="D1029" s="1841"/>
      <c r="E1029" s="1841"/>
      <c r="F1029" s="1841"/>
      <c r="G1029" s="1841"/>
      <c r="H1029" s="1841"/>
      <c r="I1029" s="2578"/>
      <c r="J1029" s="1896"/>
      <c r="K1029" s="2488"/>
      <c r="L1029" s="1189" t="s">
        <v>718</v>
      </c>
      <c r="M1029" s="1189" t="s">
        <v>244</v>
      </c>
      <c r="N1029" s="1189" t="s">
        <v>241</v>
      </c>
      <c r="O1029" s="2160"/>
      <c r="P1029" s="2946"/>
      <c r="Q1029" s="2160"/>
      <c r="R1029" s="2168"/>
      <c r="S1029" s="2594"/>
      <c r="T1029" s="1290" t="s">
        <v>390</v>
      </c>
      <c r="U1029" s="433"/>
      <c r="V1029" s="185"/>
      <c r="W1029" s="185"/>
      <c r="X1029" s="184"/>
      <c r="Y1029" s="184"/>
      <c r="Z1029" s="184"/>
      <c r="AA1029" s="184"/>
      <c r="AB1029" s="184"/>
      <c r="AC1029" s="184"/>
      <c r="AD1029" s="184"/>
      <c r="AE1029" s="184"/>
      <c r="AF1029" s="184"/>
    </row>
    <row r="1030" spans="1:32" x14ac:dyDescent="0.25">
      <c r="A1030" s="2137"/>
      <c r="B1030" s="1841"/>
      <c r="C1030" s="1841"/>
      <c r="D1030" s="1841"/>
      <c r="E1030" s="1841"/>
      <c r="F1030" s="1841"/>
      <c r="G1030" s="1841"/>
      <c r="H1030" s="1841"/>
      <c r="I1030" s="2578"/>
      <c r="J1030" s="1896"/>
      <c r="K1030" s="2488"/>
      <c r="L1030" s="1189" t="s">
        <v>719</v>
      </c>
      <c r="M1030" s="1189" t="s">
        <v>244</v>
      </c>
      <c r="N1030" s="1189" t="s">
        <v>237</v>
      </c>
      <c r="O1030" s="2160"/>
      <c r="P1030" s="2946"/>
      <c r="Q1030" s="2160"/>
      <c r="R1030" s="2168"/>
      <c r="S1030" s="2594"/>
      <c r="T1030" s="1290" t="s">
        <v>394</v>
      </c>
      <c r="U1030" s="435"/>
      <c r="V1030" s="187"/>
      <c r="W1030" s="187"/>
      <c r="X1030" s="186"/>
      <c r="Y1030" s="186"/>
      <c r="Z1030" s="184"/>
      <c r="AA1030" s="186"/>
      <c r="AB1030" s="186"/>
      <c r="AC1030" s="186"/>
      <c r="AD1030" s="184"/>
      <c r="AE1030" s="184"/>
      <c r="AF1030" s="184"/>
    </row>
    <row r="1031" spans="1:32" x14ac:dyDescent="0.25">
      <c r="A1031" s="2137"/>
      <c r="B1031" s="1841"/>
      <c r="C1031" s="1841"/>
      <c r="D1031" s="1841"/>
      <c r="E1031" s="1841"/>
      <c r="F1031" s="1841"/>
      <c r="G1031" s="1841"/>
      <c r="H1031" s="1841"/>
      <c r="I1031" s="2596"/>
      <c r="J1031" s="2597"/>
      <c r="K1031" s="2598"/>
      <c r="L1031" s="1189" t="s">
        <v>720</v>
      </c>
      <c r="M1031" s="1189" t="s">
        <v>244</v>
      </c>
      <c r="N1031" s="1189" t="s">
        <v>218</v>
      </c>
      <c r="O1031" s="2196"/>
      <c r="P1031" s="2954"/>
      <c r="Q1031" s="2196"/>
      <c r="R1031" s="2198"/>
      <c r="S1031" s="2601"/>
      <c r="T1031" s="1290" t="s">
        <v>394</v>
      </c>
      <c r="U1031" s="437"/>
      <c r="V1031" s="200"/>
      <c r="W1031" s="200"/>
      <c r="X1031" s="197"/>
      <c r="Y1031" s="197"/>
      <c r="Z1031" s="199"/>
      <c r="AA1031" s="197"/>
      <c r="AB1031" s="197"/>
      <c r="AC1031" s="197"/>
      <c r="AD1031" s="199"/>
      <c r="AE1031" s="199"/>
      <c r="AF1031" s="199"/>
    </row>
    <row r="1032" spans="1:32" x14ac:dyDescent="0.25">
      <c r="A1032" s="2137"/>
      <c r="B1032" s="1841"/>
      <c r="C1032" s="1841"/>
      <c r="D1032" s="1841"/>
      <c r="E1032" s="1841"/>
      <c r="F1032" s="1841"/>
      <c r="G1032" s="1841"/>
      <c r="H1032" s="1841"/>
      <c r="I1032" s="2596"/>
      <c r="J1032" s="2597"/>
      <c r="K1032" s="2598"/>
      <c r="L1032" s="1189" t="s">
        <v>721</v>
      </c>
      <c r="M1032" s="1189" t="s">
        <v>244</v>
      </c>
      <c r="N1032" s="1189" t="s">
        <v>237</v>
      </c>
      <c r="O1032" s="2196" t="s">
        <v>213</v>
      </c>
      <c r="P1032" s="2954"/>
      <c r="Q1032" s="2196" t="s">
        <v>265</v>
      </c>
      <c r="R1032" s="2198">
        <v>1</v>
      </c>
      <c r="S1032" s="2601"/>
      <c r="T1032" s="1290" t="s">
        <v>397</v>
      </c>
      <c r="U1032" s="437"/>
      <c r="V1032" s="200"/>
      <c r="W1032" s="200"/>
      <c r="X1032" s="197"/>
      <c r="Y1032" s="197"/>
      <c r="Z1032" s="199"/>
      <c r="AA1032" s="197"/>
      <c r="AB1032" s="197"/>
      <c r="AC1032" s="197"/>
      <c r="AD1032" s="199"/>
      <c r="AE1032" s="199"/>
      <c r="AF1032" s="199"/>
    </row>
    <row r="1033" spans="1:32" ht="30.75" thickBot="1" x14ac:dyDescent="0.3">
      <c r="A1033" s="2138"/>
      <c r="B1033" s="2139"/>
      <c r="C1033" s="2139"/>
      <c r="D1033" s="2139"/>
      <c r="E1033" s="2139"/>
      <c r="F1033" s="2139"/>
      <c r="G1033" s="2139"/>
      <c r="H1033" s="2139"/>
      <c r="I1033" s="2585"/>
      <c r="J1033" s="1897"/>
      <c r="K1033" s="2489"/>
      <c r="L1033" s="1189" t="s">
        <v>722</v>
      </c>
      <c r="M1033" s="1190" t="s">
        <v>244</v>
      </c>
      <c r="N1033" s="1189" t="s">
        <v>237</v>
      </c>
      <c r="O1033" s="2161"/>
      <c r="P1033" s="2952"/>
      <c r="Q1033" s="2161"/>
      <c r="R1033" s="2169"/>
      <c r="S1033" s="2595"/>
      <c r="T1033" s="1290" t="s">
        <v>399</v>
      </c>
      <c r="U1033" s="436"/>
      <c r="V1033" s="194"/>
      <c r="W1033" s="194"/>
      <c r="X1033" s="192"/>
      <c r="Y1033" s="193"/>
      <c r="Z1033" s="192"/>
      <c r="AA1033" s="192"/>
      <c r="AB1033" s="192"/>
      <c r="AC1033" s="193"/>
      <c r="AD1033" s="192"/>
      <c r="AE1033" s="192"/>
      <c r="AF1033" s="192"/>
    </row>
    <row r="1034" spans="1:32" ht="30" x14ac:dyDescent="0.25">
      <c r="A1034" s="2338">
        <v>96</v>
      </c>
      <c r="B1034" s="2140" t="s">
        <v>61</v>
      </c>
      <c r="C1034" s="2140" t="s">
        <v>64</v>
      </c>
      <c r="D1034" s="2140" t="s">
        <v>70</v>
      </c>
      <c r="E1034" s="2140" t="s">
        <v>87</v>
      </c>
      <c r="F1034" s="2140" t="s">
        <v>56</v>
      </c>
      <c r="G1034" s="2140" t="s">
        <v>121</v>
      </c>
      <c r="H1034" s="2140" t="s">
        <v>118</v>
      </c>
      <c r="I1034" s="2579" t="s">
        <v>341</v>
      </c>
      <c r="J1034" s="1830" t="s">
        <v>342</v>
      </c>
      <c r="K1034" s="2477" t="s">
        <v>201</v>
      </c>
      <c r="L1034" s="179" t="s">
        <v>709</v>
      </c>
      <c r="M1034" s="179" t="s">
        <v>244</v>
      </c>
      <c r="N1034" s="179" t="s">
        <v>237</v>
      </c>
      <c r="O1034" s="2152" t="s">
        <v>213</v>
      </c>
      <c r="P1034" s="2947">
        <v>83147140.540000007</v>
      </c>
      <c r="Q1034" s="2152" t="s">
        <v>265</v>
      </c>
      <c r="R1034" s="2192">
        <v>1</v>
      </c>
      <c r="S1034" s="2588">
        <v>0</v>
      </c>
      <c r="T1034" s="430" t="s">
        <v>390</v>
      </c>
      <c r="U1034" s="431"/>
      <c r="V1034" s="181"/>
      <c r="W1034" s="181"/>
      <c r="X1034" s="181"/>
      <c r="Y1034" s="181"/>
      <c r="Z1034" s="195"/>
      <c r="AA1034" s="180"/>
      <c r="AB1034" s="180"/>
      <c r="AC1034" s="180"/>
      <c r="AD1034" s="182"/>
      <c r="AE1034" s="182"/>
      <c r="AF1034" s="182"/>
    </row>
    <row r="1035" spans="1:32" ht="45" x14ac:dyDescent="0.25">
      <c r="A1035" s="2339"/>
      <c r="B1035" s="2141"/>
      <c r="C1035" s="2141"/>
      <c r="D1035" s="2141"/>
      <c r="E1035" s="2141"/>
      <c r="F1035" s="2141"/>
      <c r="G1035" s="2141"/>
      <c r="H1035" s="2141"/>
      <c r="I1035" s="2580"/>
      <c r="J1035" s="1831"/>
      <c r="K1035" s="2583"/>
      <c r="L1035" s="183" t="s">
        <v>710</v>
      </c>
      <c r="M1035" s="183" t="s">
        <v>244</v>
      </c>
      <c r="N1035" s="183" t="s">
        <v>233</v>
      </c>
      <c r="O1035" s="2187"/>
      <c r="P1035" s="2948"/>
      <c r="Q1035" s="2187"/>
      <c r="R1035" s="2193"/>
      <c r="S1035" s="2589"/>
      <c r="T1035" s="432" t="s">
        <v>711</v>
      </c>
      <c r="U1035" s="434"/>
      <c r="V1035" s="189"/>
      <c r="W1035" s="189"/>
      <c r="X1035" s="189"/>
      <c r="Y1035" s="189"/>
      <c r="Z1035" s="191"/>
      <c r="AA1035" s="188"/>
      <c r="AB1035" s="188"/>
      <c r="AC1035" s="188"/>
      <c r="AD1035" s="190"/>
      <c r="AE1035" s="190"/>
      <c r="AF1035" s="190"/>
    </row>
    <row r="1036" spans="1:32" ht="45" x14ac:dyDescent="0.25">
      <c r="A1036" s="2339"/>
      <c r="B1036" s="2141"/>
      <c r="C1036" s="2141"/>
      <c r="D1036" s="2141"/>
      <c r="E1036" s="2141"/>
      <c r="F1036" s="2141"/>
      <c r="G1036" s="2141"/>
      <c r="H1036" s="2141"/>
      <c r="I1036" s="2580"/>
      <c r="J1036" s="1831"/>
      <c r="K1036" s="2583"/>
      <c r="L1036" s="183" t="s">
        <v>712</v>
      </c>
      <c r="M1036" s="183" t="s">
        <v>244</v>
      </c>
      <c r="N1036" s="183" t="s">
        <v>233</v>
      </c>
      <c r="O1036" s="2187"/>
      <c r="P1036" s="2948"/>
      <c r="Q1036" s="2187"/>
      <c r="R1036" s="2193"/>
      <c r="S1036" s="2589"/>
      <c r="T1036" s="432" t="s">
        <v>394</v>
      </c>
      <c r="U1036" s="434"/>
      <c r="V1036" s="189"/>
      <c r="W1036" s="189"/>
      <c r="X1036" s="189"/>
      <c r="Y1036" s="189"/>
      <c r="Z1036" s="191"/>
      <c r="AA1036" s="188"/>
      <c r="AB1036" s="188"/>
      <c r="AC1036" s="188"/>
      <c r="AD1036" s="190"/>
      <c r="AE1036" s="190"/>
      <c r="AF1036" s="190"/>
    </row>
    <row r="1037" spans="1:32" ht="45" x14ac:dyDescent="0.25">
      <c r="A1037" s="2339"/>
      <c r="B1037" s="2141"/>
      <c r="C1037" s="2141"/>
      <c r="D1037" s="2141"/>
      <c r="E1037" s="2141"/>
      <c r="F1037" s="2141"/>
      <c r="G1037" s="2141"/>
      <c r="H1037" s="2141"/>
      <c r="I1037" s="2580"/>
      <c r="J1037" s="1831"/>
      <c r="K1037" s="2583"/>
      <c r="L1037" s="183" t="s">
        <v>713</v>
      </c>
      <c r="M1037" s="183" t="s">
        <v>244</v>
      </c>
      <c r="N1037" s="183" t="s">
        <v>233</v>
      </c>
      <c r="O1037" s="2187"/>
      <c r="P1037" s="2948"/>
      <c r="Q1037" s="2187"/>
      <c r="R1037" s="2193"/>
      <c r="S1037" s="2589"/>
      <c r="T1037" s="432" t="s">
        <v>390</v>
      </c>
      <c r="U1037" s="434"/>
      <c r="V1037" s="189"/>
      <c r="W1037" s="189"/>
      <c r="X1037" s="189"/>
      <c r="Y1037" s="189"/>
      <c r="Z1037" s="191"/>
      <c r="AA1037" s="188"/>
      <c r="AB1037" s="188"/>
      <c r="AC1037" s="188"/>
      <c r="AD1037" s="190"/>
      <c r="AE1037" s="190"/>
      <c r="AF1037" s="190"/>
    </row>
    <row r="1038" spans="1:32" ht="30" x14ac:dyDescent="0.25">
      <c r="A1038" s="2339"/>
      <c r="B1038" s="2141"/>
      <c r="C1038" s="2141"/>
      <c r="D1038" s="2141"/>
      <c r="E1038" s="2141"/>
      <c r="F1038" s="2141"/>
      <c r="G1038" s="2141"/>
      <c r="H1038" s="2141"/>
      <c r="I1038" s="2580"/>
      <c r="J1038" s="1831"/>
      <c r="K1038" s="2583"/>
      <c r="L1038" s="183" t="s">
        <v>714</v>
      </c>
      <c r="M1038" s="183" t="s">
        <v>244</v>
      </c>
      <c r="N1038" s="183" t="s">
        <v>223</v>
      </c>
      <c r="O1038" s="2187"/>
      <c r="P1038" s="2948"/>
      <c r="Q1038" s="2187"/>
      <c r="R1038" s="2193"/>
      <c r="S1038" s="2589"/>
      <c r="T1038" s="432" t="s">
        <v>715</v>
      </c>
      <c r="U1038" s="434"/>
      <c r="V1038" s="189"/>
      <c r="W1038" s="189"/>
      <c r="X1038" s="189"/>
      <c r="Y1038" s="189"/>
      <c r="Z1038" s="191"/>
      <c r="AA1038" s="188"/>
      <c r="AB1038" s="188"/>
      <c r="AC1038" s="188"/>
      <c r="AD1038" s="190"/>
      <c r="AE1038" s="190"/>
      <c r="AF1038" s="190"/>
    </row>
    <row r="1039" spans="1:32" ht="45" x14ac:dyDescent="0.25">
      <c r="A1039" s="2339"/>
      <c r="B1039" s="2141"/>
      <c r="C1039" s="2141"/>
      <c r="D1039" s="2141"/>
      <c r="E1039" s="2141"/>
      <c r="F1039" s="2141"/>
      <c r="G1039" s="2141"/>
      <c r="H1039" s="2141"/>
      <c r="I1039" s="2580"/>
      <c r="J1039" s="1831"/>
      <c r="K1039" s="2583"/>
      <c r="L1039" s="183" t="s">
        <v>716</v>
      </c>
      <c r="M1039" s="183" t="s">
        <v>244</v>
      </c>
      <c r="N1039" s="183" t="s">
        <v>233</v>
      </c>
      <c r="O1039" s="2187"/>
      <c r="P1039" s="2948"/>
      <c r="Q1039" s="2187"/>
      <c r="R1039" s="2193"/>
      <c r="S1039" s="2589"/>
      <c r="T1039" s="432" t="s">
        <v>715</v>
      </c>
      <c r="U1039" s="434"/>
      <c r="V1039" s="189"/>
      <c r="W1039" s="189"/>
      <c r="X1039" s="189"/>
      <c r="Y1039" s="189"/>
      <c r="Z1039" s="191"/>
      <c r="AA1039" s="188"/>
      <c r="AB1039" s="188"/>
      <c r="AC1039" s="188"/>
      <c r="AD1039" s="190"/>
      <c r="AE1039" s="190"/>
      <c r="AF1039" s="190"/>
    </row>
    <row r="1040" spans="1:32" ht="45" x14ac:dyDescent="0.25">
      <c r="A1040" s="2339"/>
      <c r="B1040" s="2141"/>
      <c r="C1040" s="2141"/>
      <c r="D1040" s="2141"/>
      <c r="E1040" s="2141"/>
      <c r="F1040" s="2141"/>
      <c r="G1040" s="2141"/>
      <c r="H1040" s="2141"/>
      <c r="I1040" s="2581"/>
      <c r="J1040" s="1832"/>
      <c r="K1040" s="2478"/>
      <c r="L1040" s="183" t="s">
        <v>387</v>
      </c>
      <c r="M1040" s="183" t="s">
        <v>244</v>
      </c>
      <c r="N1040" s="183" t="s">
        <v>212</v>
      </c>
      <c r="O1040" s="2153"/>
      <c r="P1040" s="2949"/>
      <c r="Q1040" s="2153"/>
      <c r="R1040" s="2194"/>
      <c r="S1040" s="2590"/>
      <c r="T1040" s="432" t="s">
        <v>388</v>
      </c>
      <c r="U1040" s="433"/>
      <c r="V1040" s="185"/>
      <c r="W1040" s="185"/>
      <c r="X1040" s="185"/>
      <c r="Y1040" s="187"/>
      <c r="Z1040" s="185"/>
      <c r="AA1040" s="184"/>
      <c r="AB1040" s="184"/>
      <c r="AC1040" s="186"/>
      <c r="AD1040" s="184"/>
      <c r="AE1040" s="184"/>
      <c r="AF1040" s="184"/>
    </row>
    <row r="1041" spans="1:32" ht="30" x14ac:dyDescent="0.25">
      <c r="A1041" s="2339"/>
      <c r="B1041" s="2141"/>
      <c r="C1041" s="2141"/>
      <c r="D1041" s="2141"/>
      <c r="E1041" s="2141"/>
      <c r="F1041" s="2141"/>
      <c r="G1041" s="2141"/>
      <c r="H1041" s="2141"/>
      <c r="I1041" s="2581"/>
      <c r="J1041" s="1832"/>
      <c r="K1041" s="2478"/>
      <c r="L1041" s="183" t="s">
        <v>717</v>
      </c>
      <c r="M1041" s="183" t="s">
        <v>244</v>
      </c>
      <c r="N1041" s="183" t="s">
        <v>241</v>
      </c>
      <c r="O1041" s="2153"/>
      <c r="P1041" s="2949"/>
      <c r="Q1041" s="2153"/>
      <c r="R1041" s="2194"/>
      <c r="S1041" s="2590"/>
      <c r="T1041" s="432" t="s">
        <v>388</v>
      </c>
      <c r="U1041" s="433"/>
      <c r="V1041" s="185"/>
      <c r="W1041" s="185"/>
      <c r="X1041" s="185"/>
      <c r="Y1041" s="187"/>
      <c r="Z1041" s="185"/>
      <c r="AA1041" s="186"/>
      <c r="AB1041" s="186"/>
      <c r="AC1041" s="186"/>
      <c r="AD1041" s="186"/>
      <c r="AE1041" s="184"/>
      <c r="AF1041" s="184"/>
    </row>
    <row r="1042" spans="1:32" ht="30" x14ac:dyDescent="0.25">
      <c r="A1042" s="2339"/>
      <c r="B1042" s="2141"/>
      <c r="C1042" s="2141"/>
      <c r="D1042" s="2141"/>
      <c r="E1042" s="2141"/>
      <c r="F1042" s="2141"/>
      <c r="G1042" s="2141"/>
      <c r="H1042" s="2141"/>
      <c r="I1042" s="2581"/>
      <c r="J1042" s="1832"/>
      <c r="K1042" s="2478"/>
      <c r="L1042" s="183" t="s">
        <v>718</v>
      </c>
      <c r="M1042" s="183" t="s">
        <v>244</v>
      </c>
      <c r="N1042" s="183" t="s">
        <v>241</v>
      </c>
      <c r="O1042" s="2153"/>
      <c r="P1042" s="2949"/>
      <c r="Q1042" s="2153"/>
      <c r="R1042" s="2194"/>
      <c r="S1042" s="2590"/>
      <c r="T1042" s="432" t="s">
        <v>390</v>
      </c>
      <c r="U1042" s="433"/>
      <c r="V1042" s="185"/>
      <c r="W1042" s="185"/>
      <c r="X1042" s="185"/>
      <c r="Y1042" s="185"/>
      <c r="Z1042" s="185"/>
      <c r="AA1042" s="184"/>
      <c r="AB1042" s="184"/>
      <c r="AC1042" s="184"/>
      <c r="AD1042" s="184"/>
      <c r="AE1042" s="184"/>
      <c r="AF1042" s="184"/>
    </row>
    <row r="1043" spans="1:32" x14ac:dyDescent="0.25">
      <c r="A1043" s="2339"/>
      <c r="B1043" s="2141"/>
      <c r="C1043" s="2141"/>
      <c r="D1043" s="2141"/>
      <c r="E1043" s="2141"/>
      <c r="F1043" s="2141"/>
      <c r="G1043" s="2141"/>
      <c r="H1043" s="2141"/>
      <c r="I1043" s="2581"/>
      <c r="J1043" s="1832"/>
      <c r="K1043" s="2478"/>
      <c r="L1043" s="183" t="s">
        <v>719</v>
      </c>
      <c r="M1043" s="183" t="s">
        <v>244</v>
      </c>
      <c r="N1043" s="183" t="s">
        <v>237</v>
      </c>
      <c r="O1043" s="2153"/>
      <c r="P1043" s="2949"/>
      <c r="Q1043" s="2153"/>
      <c r="R1043" s="2194"/>
      <c r="S1043" s="2590"/>
      <c r="T1043" s="432" t="s">
        <v>394</v>
      </c>
      <c r="U1043" s="435"/>
      <c r="V1043" s="187"/>
      <c r="W1043" s="187"/>
      <c r="X1043" s="187"/>
      <c r="Y1043" s="187"/>
      <c r="Z1043" s="185"/>
      <c r="AA1043" s="186"/>
      <c r="AB1043" s="186"/>
      <c r="AC1043" s="186"/>
      <c r="AD1043" s="184"/>
      <c r="AE1043" s="184"/>
      <c r="AF1043" s="184"/>
    </row>
    <row r="1044" spans="1:32" x14ac:dyDescent="0.25">
      <c r="A1044" s="2339"/>
      <c r="B1044" s="2141"/>
      <c r="C1044" s="2141"/>
      <c r="D1044" s="2141"/>
      <c r="E1044" s="2141"/>
      <c r="F1044" s="2141"/>
      <c r="G1044" s="2141"/>
      <c r="H1044" s="2141"/>
      <c r="I1044" s="2600"/>
      <c r="J1044" s="1833"/>
      <c r="K1044" s="2492"/>
      <c r="L1044" s="183" t="s">
        <v>720</v>
      </c>
      <c r="M1044" s="183" t="s">
        <v>244</v>
      </c>
      <c r="N1044" s="183" t="s">
        <v>218</v>
      </c>
      <c r="O1044" s="2351"/>
      <c r="P1044" s="2953"/>
      <c r="Q1044" s="2351"/>
      <c r="R1044" s="2352"/>
      <c r="S1044" s="2599"/>
      <c r="T1044" s="432" t="s">
        <v>394</v>
      </c>
      <c r="U1044" s="437"/>
      <c r="V1044" s="200"/>
      <c r="W1044" s="200"/>
      <c r="X1044" s="200"/>
      <c r="Y1044" s="200"/>
      <c r="Z1044" s="198"/>
      <c r="AA1044" s="197"/>
      <c r="AB1044" s="197"/>
      <c r="AC1044" s="197"/>
      <c r="AD1044" s="199"/>
      <c r="AE1044" s="199"/>
      <c r="AF1044" s="199"/>
    </row>
    <row r="1045" spans="1:32" x14ac:dyDescent="0.25">
      <c r="A1045" s="2339"/>
      <c r="B1045" s="2141"/>
      <c r="C1045" s="2141"/>
      <c r="D1045" s="2141"/>
      <c r="E1045" s="2141"/>
      <c r="F1045" s="2141"/>
      <c r="G1045" s="2141"/>
      <c r="H1045" s="2141"/>
      <c r="I1045" s="2600"/>
      <c r="J1045" s="1833"/>
      <c r="K1045" s="2492"/>
      <c r="L1045" s="183" t="s">
        <v>721</v>
      </c>
      <c r="M1045" s="183" t="s">
        <v>244</v>
      </c>
      <c r="N1045" s="183" t="s">
        <v>237</v>
      </c>
      <c r="O1045" s="2351" t="s">
        <v>213</v>
      </c>
      <c r="P1045" s="2953"/>
      <c r="Q1045" s="2351" t="s">
        <v>265</v>
      </c>
      <c r="R1045" s="2352">
        <v>1</v>
      </c>
      <c r="S1045" s="2599"/>
      <c r="T1045" s="432" t="s">
        <v>397</v>
      </c>
      <c r="U1045" s="437"/>
      <c r="V1045" s="200"/>
      <c r="W1045" s="200"/>
      <c r="X1045" s="200"/>
      <c r="Y1045" s="200"/>
      <c r="Z1045" s="198"/>
      <c r="AA1045" s="197"/>
      <c r="AB1045" s="197"/>
      <c r="AC1045" s="197"/>
      <c r="AD1045" s="199"/>
      <c r="AE1045" s="199"/>
      <c r="AF1045" s="199"/>
    </row>
    <row r="1046" spans="1:32" ht="30.75" thickBot="1" x14ac:dyDescent="0.3">
      <c r="A1046" s="2350"/>
      <c r="B1046" s="2142"/>
      <c r="C1046" s="2142"/>
      <c r="D1046" s="2142"/>
      <c r="E1046" s="2142"/>
      <c r="F1046" s="2142"/>
      <c r="G1046" s="2142"/>
      <c r="H1046" s="2142"/>
      <c r="I1046" s="2582"/>
      <c r="J1046" s="1834"/>
      <c r="K1046" s="2490"/>
      <c r="L1046" s="183" t="s">
        <v>722</v>
      </c>
      <c r="M1046" s="201" t="s">
        <v>244</v>
      </c>
      <c r="N1046" s="183" t="s">
        <v>237</v>
      </c>
      <c r="O1046" s="2154"/>
      <c r="P1046" s="2950"/>
      <c r="Q1046" s="2154"/>
      <c r="R1046" s="2195"/>
      <c r="S1046" s="2591"/>
      <c r="T1046" s="432" t="s">
        <v>399</v>
      </c>
      <c r="U1046" s="436"/>
      <c r="V1046" s="194"/>
      <c r="W1046" s="194"/>
      <c r="X1046" s="194"/>
      <c r="Y1046" s="196"/>
      <c r="Z1046" s="194"/>
      <c r="AA1046" s="192"/>
      <c r="AB1046" s="192"/>
      <c r="AC1046" s="193"/>
      <c r="AD1046" s="192"/>
      <c r="AE1046" s="192"/>
      <c r="AF1046" s="192"/>
    </row>
    <row r="1047" spans="1:32" ht="30" x14ac:dyDescent="0.25">
      <c r="A1047" s="2136">
        <v>97</v>
      </c>
      <c r="B1047" s="1840" t="s">
        <v>61</v>
      </c>
      <c r="C1047" s="1840" t="s">
        <v>67</v>
      </c>
      <c r="D1047" s="1840" t="s">
        <v>74</v>
      </c>
      <c r="E1047" s="1840" t="s">
        <v>90</v>
      </c>
      <c r="F1047" s="1840" t="s">
        <v>56</v>
      </c>
      <c r="G1047" s="1840" t="s">
        <v>121</v>
      </c>
      <c r="H1047" s="1840" t="s">
        <v>118</v>
      </c>
      <c r="I1047" s="2577" t="s">
        <v>343</v>
      </c>
      <c r="J1047" s="1895" t="s">
        <v>344</v>
      </c>
      <c r="K1047" s="2487" t="s">
        <v>48</v>
      </c>
      <c r="L1047" s="1188" t="s">
        <v>709</v>
      </c>
      <c r="M1047" s="1188" t="s">
        <v>244</v>
      </c>
      <c r="N1047" s="1188" t="s">
        <v>237</v>
      </c>
      <c r="O1047" s="2158" t="s">
        <v>213</v>
      </c>
      <c r="P1047" s="2945">
        <v>19889285.309999999</v>
      </c>
      <c r="Q1047" s="2158" t="s">
        <v>265</v>
      </c>
      <c r="R1047" s="2166">
        <v>1</v>
      </c>
      <c r="S1047" s="2592">
        <v>0</v>
      </c>
      <c r="T1047" s="1289" t="s">
        <v>390</v>
      </c>
      <c r="U1047" s="431"/>
      <c r="V1047" s="181"/>
      <c r="W1047" s="181"/>
      <c r="X1047" s="181"/>
      <c r="Y1047" s="180"/>
      <c r="Z1047" s="182"/>
      <c r="AA1047" s="180"/>
      <c r="AB1047" s="180"/>
      <c r="AC1047" s="180"/>
      <c r="AD1047" s="182"/>
      <c r="AE1047" s="182"/>
      <c r="AF1047" s="182"/>
    </row>
    <row r="1048" spans="1:32" ht="45" x14ac:dyDescent="0.25">
      <c r="A1048" s="2137"/>
      <c r="B1048" s="1841"/>
      <c r="C1048" s="1841"/>
      <c r="D1048" s="1841"/>
      <c r="E1048" s="1841"/>
      <c r="F1048" s="1841"/>
      <c r="G1048" s="1841"/>
      <c r="H1048" s="1841"/>
      <c r="I1048" s="2584"/>
      <c r="J1048" s="2586"/>
      <c r="K1048" s="2587"/>
      <c r="L1048" s="1189" t="s">
        <v>710</v>
      </c>
      <c r="M1048" s="1189" t="s">
        <v>244</v>
      </c>
      <c r="N1048" s="1189" t="s">
        <v>233</v>
      </c>
      <c r="O1048" s="2159"/>
      <c r="P1048" s="2951"/>
      <c r="Q1048" s="2159"/>
      <c r="R1048" s="2167"/>
      <c r="S1048" s="2593"/>
      <c r="T1048" s="1290" t="s">
        <v>711</v>
      </c>
      <c r="U1048" s="434"/>
      <c r="V1048" s="189"/>
      <c r="W1048" s="189"/>
      <c r="X1048" s="189"/>
      <c r="Y1048" s="188"/>
      <c r="Z1048" s="190"/>
      <c r="AA1048" s="188"/>
      <c r="AB1048" s="188"/>
      <c r="AC1048" s="188"/>
      <c r="AD1048" s="190"/>
      <c r="AE1048" s="190"/>
      <c r="AF1048" s="190"/>
    </row>
    <row r="1049" spans="1:32" ht="45" x14ac:dyDescent="0.25">
      <c r="A1049" s="2137"/>
      <c r="B1049" s="1841"/>
      <c r="C1049" s="1841"/>
      <c r="D1049" s="1841"/>
      <c r="E1049" s="1841"/>
      <c r="F1049" s="1841"/>
      <c r="G1049" s="1841"/>
      <c r="H1049" s="1841"/>
      <c r="I1049" s="2584"/>
      <c r="J1049" s="2586"/>
      <c r="K1049" s="2587"/>
      <c r="L1049" s="1189" t="s">
        <v>712</v>
      </c>
      <c r="M1049" s="1189" t="s">
        <v>244</v>
      </c>
      <c r="N1049" s="1189" t="s">
        <v>233</v>
      </c>
      <c r="O1049" s="2159"/>
      <c r="P1049" s="2951"/>
      <c r="Q1049" s="2159"/>
      <c r="R1049" s="2167"/>
      <c r="S1049" s="2593"/>
      <c r="T1049" s="1290" t="s">
        <v>394</v>
      </c>
      <c r="U1049" s="434"/>
      <c r="V1049" s="189"/>
      <c r="W1049" s="189"/>
      <c r="X1049" s="189"/>
      <c r="Y1049" s="188"/>
      <c r="Z1049" s="190"/>
      <c r="AA1049" s="188"/>
      <c r="AB1049" s="188"/>
      <c r="AC1049" s="188"/>
      <c r="AD1049" s="190"/>
      <c r="AE1049" s="190"/>
      <c r="AF1049" s="190"/>
    </row>
    <row r="1050" spans="1:32" ht="45" x14ac:dyDescent="0.25">
      <c r="A1050" s="2137"/>
      <c r="B1050" s="1841"/>
      <c r="C1050" s="1841"/>
      <c r="D1050" s="1841"/>
      <c r="E1050" s="1841"/>
      <c r="F1050" s="1841"/>
      <c r="G1050" s="1841"/>
      <c r="H1050" s="1841"/>
      <c r="I1050" s="2584"/>
      <c r="J1050" s="2586"/>
      <c r="K1050" s="2587"/>
      <c r="L1050" s="1189" t="s">
        <v>713</v>
      </c>
      <c r="M1050" s="1189" t="s">
        <v>244</v>
      </c>
      <c r="N1050" s="1189" t="s">
        <v>233</v>
      </c>
      <c r="O1050" s="2159"/>
      <c r="P1050" s="2951"/>
      <c r="Q1050" s="2159"/>
      <c r="R1050" s="2167"/>
      <c r="S1050" s="2593"/>
      <c r="T1050" s="1290" t="s">
        <v>390</v>
      </c>
      <c r="U1050" s="434"/>
      <c r="V1050" s="189"/>
      <c r="W1050" s="189"/>
      <c r="X1050" s="189"/>
      <c r="Y1050" s="188"/>
      <c r="Z1050" s="190"/>
      <c r="AA1050" s="188"/>
      <c r="AB1050" s="188"/>
      <c r="AC1050" s="188"/>
      <c r="AD1050" s="190"/>
      <c r="AE1050" s="190"/>
      <c r="AF1050" s="190"/>
    </row>
    <row r="1051" spans="1:32" ht="30" x14ac:dyDescent="0.25">
      <c r="A1051" s="2137"/>
      <c r="B1051" s="1841"/>
      <c r="C1051" s="1841"/>
      <c r="D1051" s="1841"/>
      <c r="E1051" s="1841"/>
      <c r="F1051" s="1841"/>
      <c r="G1051" s="1841"/>
      <c r="H1051" s="1841"/>
      <c r="I1051" s="2584"/>
      <c r="J1051" s="2586"/>
      <c r="K1051" s="2587"/>
      <c r="L1051" s="1189" t="s">
        <v>714</v>
      </c>
      <c r="M1051" s="1189" t="s">
        <v>244</v>
      </c>
      <c r="N1051" s="1189" t="s">
        <v>223</v>
      </c>
      <c r="O1051" s="2159"/>
      <c r="P1051" s="2951"/>
      <c r="Q1051" s="2159"/>
      <c r="R1051" s="2167"/>
      <c r="S1051" s="2593"/>
      <c r="T1051" s="1290" t="s">
        <v>715</v>
      </c>
      <c r="U1051" s="434"/>
      <c r="V1051" s="189"/>
      <c r="W1051" s="189"/>
      <c r="X1051" s="189"/>
      <c r="Y1051" s="188"/>
      <c r="Z1051" s="190"/>
      <c r="AA1051" s="188"/>
      <c r="AB1051" s="188"/>
      <c r="AC1051" s="188"/>
      <c r="AD1051" s="190"/>
      <c r="AE1051" s="190"/>
      <c r="AF1051" s="190"/>
    </row>
    <row r="1052" spans="1:32" ht="45" x14ac:dyDescent="0.25">
      <c r="A1052" s="2137"/>
      <c r="B1052" s="1841"/>
      <c r="C1052" s="1841"/>
      <c r="D1052" s="1841"/>
      <c r="E1052" s="1841"/>
      <c r="F1052" s="1841"/>
      <c r="G1052" s="1841"/>
      <c r="H1052" s="1841"/>
      <c r="I1052" s="2584"/>
      <c r="J1052" s="2586"/>
      <c r="K1052" s="2587"/>
      <c r="L1052" s="1189" t="s">
        <v>716</v>
      </c>
      <c r="M1052" s="1189" t="s">
        <v>244</v>
      </c>
      <c r="N1052" s="1189" t="s">
        <v>233</v>
      </c>
      <c r="O1052" s="2159"/>
      <c r="P1052" s="2951"/>
      <c r="Q1052" s="2159"/>
      <c r="R1052" s="2167"/>
      <c r="S1052" s="2593"/>
      <c r="T1052" s="1290" t="s">
        <v>715</v>
      </c>
      <c r="U1052" s="434"/>
      <c r="V1052" s="189"/>
      <c r="W1052" s="189"/>
      <c r="X1052" s="189"/>
      <c r="Y1052" s="188"/>
      <c r="Z1052" s="190"/>
      <c r="AA1052" s="188"/>
      <c r="AB1052" s="188"/>
      <c r="AC1052" s="188"/>
      <c r="AD1052" s="190"/>
      <c r="AE1052" s="190"/>
      <c r="AF1052" s="190"/>
    </row>
    <row r="1053" spans="1:32" ht="45" x14ac:dyDescent="0.25">
      <c r="A1053" s="2137"/>
      <c r="B1053" s="1841"/>
      <c r="C1053" s="1841"/>
      <c r="D1053" s="1841"/>
      <c r="E1053" s="1841"/>
      <c r="F1053" s="1841"/>
      <c r="G1053" s="1841"/>
      <c r="H1053" s="1841"/>
      <c r="I1053" s="2578"/>
      <c r="J1053" s="1896"/>
      <c r="K1053" s="2488"/>
      <c r="L1053" s="1189" t="s">
        <v>387</v>
      </c>
      <c r="M1053" s="1189" t="s">
        <v>244</v>
      </c>
      <c r="N1053" s="1189" t="s">
        <v>212</v>
      </c>
      <c r="O1053" s="2160"/>
      <c r="P1053" s="2946"/>
      <c r="Q1053" s="2160"/>
      <c r="R1053" s="2168"/>
      <c r="S1053" s="2594"/>
      <c r="T1053" s="1290" t="s">
        <v>388</v>
      </c>
      <c r="U1053" s="433"/>
      <c r="V1053" s="185"/>
      <c r="W1053" s="185"/>
      <c r="X1053" s="185"/>
      <c r="Y1053" s="186"/>
      <c r="Z1053" s="184"/>
      <c r="AA1053" s="184"/>
      <c r="AB1053" s="184"/>
      <c r="AC1053" s="186"/>
      <c r="AD1053" s="184"/>
      <c r="AE1053" s="184"/>
      <c r="AF1053" s="184"/>
    </row>
    <row r="1054" spans="1:32" ht="30" x14ac:dyDescent="0.25">
      <c r="A1054" s="2137"/>
      <c r="B1054" s="1841"/>
      <c r="C1054" s="1841"/>
      <c r="D1054" s="1841"/>
      <c r="E1054" s="1841"/>
      <c r="F1054" s="1841"/>
      <c r="G1054" s="1841"/>
      <c r="H1054" s="1841"/>
      <c r="I1054" s="2578"/>
      <c r="J1054" s="1896"/>
      <c r="K1054" s="2488"/>
      <c r="L1054" s="1189" t="s">
        <v>717</v>
      </c>
      <c r="M1054" s="1189" t="s">
        <v>244</v>
      </c>
      <c r="N1054" s="1189" t="s">
        <v>241</v>
      </c>
      <c r="O1054" s="2160"/>
      <c r="P1054" s="2946"/>
      <c r="Q1054" s="2160"/>
      <c r="R1054" s="2168"/>
      <c r="S1054" s="2594"/>
      <c r="T1054" s="1290" t="s">
        <v>388</v>
      </c>
      <c r="U1054" s="433"/>
      <c r="V1054" s="185"/>
      <c r="W1054" s="185"/>
      <c r="X1054" s="185"/>
      <c r="Y1054" s="186"/>
      <c r="Z1054" s="184"/>
      <c r="AA1054" s="186"/>
      <c r="AB1054" s="186"/>
      <c r="AC1054" s="186"/>
      <c r="AD1054" s="186"/>
      <c r="AE1054" s="184"/>
      <c r="AF1054" s="184"/>
    </row>
    <row r="1055" spans="1:32" ht="30" x14ac:dyDescent="0.25">
      <c r="A1055" s="2137"/>
      <c r="B1055" s="1841"/>
      <c r="C1055" s="1841"/>
      <c r="D1055" s="1841"/>
      <c r="E1055" s="1841"/>
      <c r="F1055" s="1841"/>
      <c r="G1055" s="1841"/>
      <c r="H1055" s="1841"/>
      <c r="I1055" s="2578"/>
      <c r="J1055" s="1896"/>
      <c r="K1055" s="2488"/>
      <c r="L1055" s="1189" t="s">
        <v>718</v>
      </c>
      <c r="M1055" s="1189" t="s">
        <v>244</v>
      </c>
      <c r="N1055" s="1189" t="s">
        <v>241</v>
      </c>
      <c r="O1055" s="2160"/>
      <c r="P1055" s="2946"/>
      <c r="Q1055" s="2160"/>
      <c r="R1055" s="2168"/>
      <c r="S1055" s="2594"/>
      <c r="T1055" s="1290" t="s">
        <v>390</v>
      </c>
      <c r="U1055" s="433"/>
      <c r="V1055" s="185"/>
      <c r="W1055" s="185"/>
      <c r="X1055" s="185"/>
      <c r="Y1055" s="184"/>
      <c r="Z1055" s="184"/>
      <c r="AA1055" s="184"/>
      <c r="AB1055" s="184"/>
      <c r="AC1055" s="184"/>
      <c r="AD1055" s="184"/>
      <c r="AE1055" s="184"/>
      <c r="AF1055" s="184"/>
    </row>
    <row r="1056" spans="1:32" x14ac:dyDescent="0.25">
      <c r="A1056" s="2137"/>
      <c r="B1056" s="1841"/>
      <c r="C1056" s="1841"/>
      <c r="D1056" s="1841"/>
      <c r="E1056" s="1841"/>
      <c r="F1056" s="1841"/>
      <c r="G1056" s="1841"/>
      <c r="H1056" s="1841"/>
      <c r="I1056" s="2578"/>
      <c r="J1056" s="1896"/>
      <c r="K1056" s="2488"/>
      <c r="L1056" s="1189" t="s">
        <v>719</v>
      </c>
      <c r="M1056" s="1189" t="s">
        <v>244</v>
      </c>
      <c r="N1056" s="1189" t="s">
        <v>237</v>
      </c>
      <c r="O1056" s="2160"/>
      <c r="P1056" s="2946"/>
      <c r="Q1056" s="2160"/>
      <c r="R1056" s="2168"/>
      <c r="S1056" s="2594"/>
      <c r="T1056" s="1290" t="s">
        <v>394</v>
      </c>
      <c r="U1056" s="435"/>
      <c r="V1056" s="187"/>
      <c r="W1056" s="187"/>
      <c r="X1056" s="187"/>
      <c r="Y1056" s="186"/>
      <c r="Z1056" s="184"/>
      <c r="AA1056" s="186"/>
      <c r="AB1056" s="186"/>
      <c r="AC1056" s="186"/>
      <c r="AD1056" s="184"/>
      <c r="AE1056" s="184"/>
      <c r="AF1056" s="184"/>
    </row>
    <row r="1057" spans="1:32" x14ac:dyDescent="0.25">
      <c r="A1057" s="2137"/>
      <c r="B1057" s="1841"/>
      <c r="C1057" s="1841"/>
      <c r="D1057" s="1841"/>
      <c r="E1057" s="1841"/>
      <c r="F1057" s="1841"/>
      <c r="G1057" s="1841"/>
      <c r="H1057" s="1841"/>
      <c r="I1057" s="2596"/>
      <c r="J1057" s="2597"/>
      <c r="K1057" s="2598"/>
      <c r="L1057" s="1189" t="s">
        <v>720</v>
      </c>
      <c r="M1057" s="1189" t="s">
        <v>244</v>
      </c>
      <c r="N1057" s="1189" t="s">
        <v>218</v>
      </c>
      <c r="O1057" s="2196"/>
      <c r="P1057" s="2954"/>
      <c r="Q1057" s="2196"/>
      <c r="R1057" s="2198"/>
      <c r="S1057" s="2601"/>
      <c r="T1057" s="1290" t="s">
        <v>394</v>
      </c>
      <c r="U1057" s="437"/>
      <c r="V1057" s="200"/>
      <c r="W1057" s="200"/>
      <c r="X1057" s="200"/>
      <c r="Y1057" s="197"/>
      <c r="Z1057" s="199"/>
      <c r="AA1057" s="197"/>
      <c r="AB1057" s="197"/>
      <c r="AC1057" s="197"/>
      <c r="AD1057" s="199"/>
      <c r="AE1057" s="199"/>
      <c r="AF1057" s="199"/>
    </row>
    <row r="1058" spans="1:32" x14ac:dyDescent="0.25">
      <c r="A1058" s="2137"/>
      <c r="B1058" s="1841"/>
      <c r="C1058" s="1841"/>
      <c r="D1058" s="1841"/>
      <c r="E1058" s="1841"/>
      <c r="F1058" s="1841"/>
      <c r="G1058" s="1841"/>
      <c r="H1058" s="1841"/>
      <c r="I1058" s="2596"/>
      <c r="J1058" s="2597"/>
      <c r="K1058" s="2598"/>
      <c r="L1058" s="1189" t="s">
        <v>721</v>
      </c>
      <c r="M1058" s="1189" t="s">
        <v>244</v>
      </c>
      <c r="N1058" s="1189" t="s">
        <v>237</v>
      </c>
      <c r="O1058" s="2196" t="s">
        <v>213</v>
      </c>
      <c r="P1058" s="2954"/>
      <c r="Q1058" s="2196" t="s">
        <v>265</v>
      </c>
      <c r="R1058" s="2198">
        <v>1</v>
      </c>
      <c r="S1058" s="2601"/>
      <c r="T1058" s="1290" t="s">
        <v>397</v>
      </c>
      <c r="U1058" s="437"/>
      <c r="V1058" s="200"/>
      <c r="W1058" s="200"/>
      <c r="X1058" s="200"/>
      <c r="Y1058" s="197"/>
      <c r="Z1058" s="199"/>
      <c r="AA1058" s="197"/>
      <c r="AB1058" s="197"/>
      <c r="AC1058" s="197"/>
      <c r="AD1058" s="199"/>
      <c r="AE1058" s="199"/>
      <c r="AF1058" s="199"/>
    </row>
    <row r="1059" spans="1:32" ht="30.75" thickBot="1" x14ac:dyDescent="0.3">
      <c r="A1059" s="2138"/>
      <c r="B1059" s="2139"/>
      <c r="C1059" s="2139"/>
      <c r="D1059" s="2139"/>
      <c r="E1059" s="2139"/>
      <c r="F1059" s="2139"/>
      <c r="G1059" s="2139"/>
      <c r="H1059" s="2139"/>
      <c r="I1059" s="2585"/>
      <c r="J1059" s="1897"/>
      <c r="K1059" s="2489"/>
      <c r="L1059" s="1189" t="s">
        <v>722</v>
      </c>
      <c r="M1059" s="1190" t="s">
        <v>244</v>
      </c>
      <c r="N1059" s="1189" t="s">
        <v>237</v>
      </c>
      <c r="O1059" s="2161"/>
      <c r="P1059" s="2952"/>
      <c r="Q1059" s="2161"/>
      <c r="R1059" s="2169"/>
      <c r="S1059" s="2595"/>
      <c r="T1059" s="1290" t="s">
        <v>399</v>
      </c>
      <c r="U1059" s="436"/>
      <c r="V1059" s="194"/>
      <c r="W1059" s="194"/>
      <c r="X1059" s="194"/>
      <c r="Y1059" s="193"/>
      <c r="Z1059" s="192"/>
      <c r="AA1059" s="192"/>
      <c r="AB1059" s="192"/>
      <c r="AC1059" s="193"/>
      <c r="AD1059" s="192"/>
      <c r="AE1059" s="192"/>
      <c r="AF1059" s="192"/>
    </row>
    <row r="1060" spans="1:32" ht="30" x14ac:dyDescent="0.25">
      <c r="A1060" s="2338">
        <v>98</v>
      </c>
      <c r="B1060" s="2140" t="s">
        <v>61</v>
      </c>
      <c r="C1060" s="2140" t="s">
        <v>64</v>
      </c>
      <c r="D1060" s="2140" t="s">
        <v>70</v>
      </c>
      <c r="E1060" s="2140" t="s">
        <v>87</v>
      </c>
      <c r="F1060" s="2140" t="s">
        <v>56</v>
      </c>
      <c r="G1060" s="2140" t="s">
        <v>121</v>
      </c>
      <c r="H1060" s="2140" t="s">
        <v>118</v>
      </c>
      <c r="I1060" s="2579" t="s">
        <v>345</v>
      </c>
      <c r="J1060" s="1830" t="s">
        <v>346</v>
      </c>
      <c r="K1060" s="2477" t="s">
        <v>48</v>
      </c>
      <c r="L1060" s="179" t="s">
        <v>709</v>
      </c>
      <c r="M1060" s="179" t="s">
        <v>244</v>
      </c>
      <c r="N1060" s="179" t="s">
        <v>237</v>
      </c>
      <c r="O1060" s="2152" t="s">
        <v>213</v>
      </c>
      <c r="P1060" s="2947">
        <v>8855033.8900000006</v>
      </c>
      <c r="Q1060" s="2152" t="s">
        <v>265</v>
      </c>
      <c r="R1060" s="2192">
        <v>1</v>
      </c>
      <c r="S1060" s="2588">
        <v>0</v>
      </c>
      <c r="T1060" s="430" t="s">
        <v>390</v>
      </c>
      <c r="U1060" s="431"/>
      <c r="V1060" s="181"/>
      <c r="W1060" s="181"/>
      <c r="X1060" s="180"/>
      <c r="Y1060" s="180"/>
      <c r="Z1060" s="182"/>
      <c r="AA1060" s="180"/>
      <c r="AB1060" s="180"/>
      <c r="AC1060" s="180"/>
      <c r="AD1060" s="182"/>
      <c r="AE1060" s="182"/>
      <c r="AF1060" s="182"/>
    </row>
    <row r="1061" spans="1:32" ht="45" x14ac:dyDescent="0.25">
      <c r="A1061" s="2339"/>
      <c r="B1061" s="2141"/>
      <c r="C1061" s="2141"/>
      <c r="D1061" s="2141"/>
      <c r="E1061" s="2141"/>
      <c r="F1061" s="2141"/>
      <c r="G1061" s="2141"/>
      <c r="H1061" s="2141"/>
      <c r="I1061" s="2580"/>
      <c r="J1061" s="1831"/>
      <c r="K1061" s="2583"/>
      <c r="L1061" s="183" t="s">
        <v>710</v>
      </c>
      <c r="M1061" s="183" t="s">
        <v>244</v>
      </c>
      <c r="N1061" s="183" t="s">
        <v>233</v>
      </c>
      <c r="O1061" s="2187"/>
      <c r="P1061" s="2948"/>
      <c r="Q1061" s="2187"/>
      <c r="R1061" s="2193"/>
      <c r="S1061" s="2589"/>
      <c r="T1061" s="432" t="s">
        <v>711</v>
      </c>
      <c r="U1061" s="434"/>
      <c r="V1061" s="189"/>
      <c r="W1061" s="189"/>
      <c r="X1061" s="188"/>
      <c r="Y1061" s="188"/>
      <c r="Z1061" s="190"/>
      <c r="AA1061" s="188"/>
      <c r="AB1061" s="188"/>
      <c r="AC1061" s="188"/>
      <c r="AD1061" s="190"/>
      <c r="AE1061" s="190"/>
      <c r="AF1061" s="190"/>
    </row>
    <row r="1062" spans="1:32" ht="45" x14ac:dyDescent="0.25">
      <c r="A1062" s="2339"/>
      <c r="B1062" s="2141"/>
      <c r="C1062" s="2141"/>
      <c r="D1062" s="2141"/>
      <c r="E1062" s="2141"/>
      <c r="F1062" s="2141"/>
      <c r="G1062" s="2141"/>
      <c r="H1062" s="2141"/>
      <c r="I1062" s="2580"/>
      <c r="J1062" s="1831"/>
      <c r="K1062" s="2583"/>
      <c r="L1062" s="183" t="s">
        <v>712</v>
      </c>
      <c r="M1062" s="183" t="s">
        <v>244</v>
      </c>
      <c r="N1062" s="183" t="s">
        <v>233</v>
      </c>
      <c r="O1062" s="2187"/>
      <c r="P1062" s="2948"/>
      <c r="Q1062" s="2187"/>
      <c r="R1062" s="2193"/>
      <c r="S1062" s="2589"/>
      <c r="T1062" s="432" t="s">
        <v>394</v>
      </c>
      <c r="U1062" s="434"/>
      <c r="V1062" s="189"/>
      <c r="W1062" s="189"/>
      <c r="X1062" s="188"/>
      <c r="Y1062" s="188"/>
      <c r="Z1062" s="190"/>
      <c r="AA1062" s="188"/>
      <c r="AB1062" s="188"/>
      <c r="AC1062" s="188"/>
      <c r="AD1062" s="190"/>
      <c r="AE1062" s="190"/>
      <c r="AF1062" s="190"/>
    </row>
    <row r="1063" spans="1:32" ht="45" x14ac:dyDescent="0.25">
      <c r="A1063" s="2339"/>
      <c r="B1063" s="2141"/>
      <c r="C1063" s="2141"/>
      <c r="D1063" s="2141"/>
      <c r="E1063" s="2141"/>
      <c r="F1063" s="2141"/>
      <c r="G1063" s="2141"/>
      <c r="H1063" s="2141"/>
      <c r="I1063" s="2580"/>
      <c r="J1063" s="1831"/>
      <c r="K1063" s="2583"/>
      <c r="L1063" s="183" t="s">
        <v>713</v>
      </c>
      <c r="M1063" s="183" t="s">
        <v>244</v>
      </c>
      <c r="N1063" s="183" t="s">
        <v>233</v>
      </c>
      <c r="O1063" s="2187"/>
      <c r="P1063" s="2948"/>
      <c r="Q1063" s="2187"/>
      <c r="R1063" s="2193"/>
      <c r="S1063" s="2589"/>
      <c r="T1063" s="432" t="s">
        <v>390</v>
      </c>
      <c r="U1063" s="434"/>
      <c r="V1063" s="189"/>
      <c r="W1063" s="189"/>
      <c r="X1063" s="188"/>
      <c r="Y1063" s="188"/>
      <c r="Z1063" s="190"/>
      <c r="AA1063" s="188"/>
      <c r="AB1063" s="188"/>
      <c r="AC1063" s="188"/>
      <c r="AD1063" s="190"/>
      <c r="AE1063" s="190"/>
      <c r="AF1063" s="190"/>
    </row>
    <row r="1064" spans="1:32" ht="30" x14ac:dyDescent="0.25">
      <c r="A1064" s="2339"/>
      <c r="B1064" s="2141"/>
      <c r="C1064" s="2141"/>
      <c r="D1064" s="2141"/>
      <c r="E1064" s="2141"/>
      <c r="F1064" s="2141"/>
      <c r="G1064" s="2141"/>
      <c r="H1064" s="2141"/>
      <c r="I1064" s="2580"/>
      <c r="J1064" s="1831"/>
      <c r="K1064" s="2583"/>
      <c r="L1064" s="183" t="s">
        <v>714</v>
      </c>
      <c r="M1064" s="183" t="s">
        <v>244</v>
      </c>
      <c r="N1064" s="183" t="s">
        <v>223</v>
      </c>
      <c r="O1064" s="2187"/>
      <c r="P1064" s="2948"/>
      <c r="Q1064" s="2187"/>
      <c r="R1064" s="2193"/>
      <c r="S1064" s="2589"/>
      <c r="T1064" s="432" t="s">
        <v>715</v>
      </c>
      <c r="U1064" s="434"/>
      <c r="V1064" s="189"/>
      <c r="W1064" s="189"/>
      <c r="X1064" s="188"/>
      <c r="Y1064" s="188"/>
      <c r="Z1064" s="190"/>
      <c r="AA1064" s="188"/>
      <c r="AB1064" s="188"/>
      <c r="AC1064" s="188"/>
      <c r="AD1064" s="190"/>
      <c r="AE1064" s="190"/>
      <c r="AF1064" s="190"/>
    </row>
    <row r="1065" spans="1:32" ht="45" x14ac:dyDescent="0.25">
      <c r="A1065" s="2339"/>
      <c r="B1065" s="2141"/>
      <c r="C1065" s="2141"/>
      <c r="D1065" s="2141"/>
      <c r="E1065" s="2141"/>
      <c r="F1065" s="2141"/>
      <c r="G1065" s="2141"/>
      <c r="H1065" s="2141"/>
      <c r="I1065" s="2580"/>
      <c r="J1065" s="1831"/>
      <c r="K1065" s="2583"/>
      <c r="L1065" s="183" t="s">
        <v>716</v>
      </c>
      <c r="M1065" s="183" t="s">
        <v>244</v>
      </c>
      <c r="N1065" s="183" t="s">
        <v>233</v>
      </c>
      <c r="O1065" s="2187"/>
      <c r="P1065" s="2948"/>
      <c r="Q1065" s="2187"/>
      <c r="R1065" s="2193"/>
      <c r="S1065" s="2589"/>
      <c r="T1065" s="432" t="s">
        <v>715</v>
      </c>
      <c r="U1065" s="434"/>
      <c r="V1065" s="189"/>
      <c r="W1065" s="189"/>
      <c r="X1065" s="188"/>
      <c r="Y1065" s="188"/>
      <c r="Z1065" s="190"/>
      <c r="AA1065" s="188"/>
      <c r="AB1065" s="188"/>
      <c r="AC1065" s="188"/>
      <c r="AD1065" s="190"/>
      <c r="AE1065" s="190"/>
      <c r="AF1065" s="190"/>
    </row>
    <row r="1066" spans="1:32" ht="45" x14ac:dyDescent="0.25">
      <c r="A1066" s="2339"/>
      <c r="B1066" s="2141"/>
      <c r="C1066" s="2141"/>
      <c r="D1066" s="2141"/>
      <c r="E1066" s="2141"/>
      <c r="F1066" s="2141"/>
      <c r="G1066" s="2141"/>
      <c r="H1066" s="2141"/>
      <c r="I1066" s="2581"/>
      <c r="J1066" s="1832"/>
      <c r="K1066" s="2478"/>
      <c r="L1066" s="183" t="s">
        <v>387</v>
      </c>
      <c r="M1066" s="183" t="s">
        <v>244</v>
      </c>
      <c r="N1066" s="183" t="s">
        <v>212</v>
      </c>
      <c r="O1066" s="2153"/>
      <c r="P1066" s="2949"/>
      <c r="Q1066" s="2153"/>
      <c r="R1066" s="2194"/>
      <c r="S1066" s="2590"/>
      <c r="T1066" s="432" t="s">
        <v>388</v>
      </c>
      <c r="U1066" s="433"/>
      <c r="V1066" s="185"/>
      <c r="W1066" s="185"/>
      <c r="X1066" s="184"/>
      <c r="Y1066" s="186"/>
      <c r="Z1066" s="184"/>
      <c r="AA1066" s="184"/>
      <c r="AB1066" s="184"/>
      <c r="AC1066" s="186"/>
      <c r="AD1066" s="184"/>
      <c r="AE1066" s="184"/>
      <c r="AF1066" s="184"/>
    </row>
    <row r="1067" spans="1:32" ht="30" x14ac:dyDescent="0.25">
      <c r="A1067" s="2339"/>
      <c r="B1067" s="2141"/>
      <c r="C1067" s="2141"/>
      <c r="D1067" s="2141"/>
      <c r="E1067" s="2141"/>
      <c r="F1067" s="2141"/>
      <c r="G1067" s="2141"/>
      <c r="H1067" s="2141"/>
      <c r="I1067" s="2581"/>
      <c r="J1067" s="1832"/>
      <c r="K1067" s="2478"/>
      <c r="L1067" s="183" t="s">
        <v>717</v>
      </c>
      <c r="M1067" s="183" t="s">
        <v>244</v>
      </c>
      <c r="N1067" s="183" t="s">
        <v>241</v>
      </c>
      <c r="O1067" s="2153"/>
      <c r="P1067" s="2949"/>
      <c r="Q1067" s="2153"/>
      <c r="R1067" s="2194"/>
      <c r="S1067" s="2590"/>
      <c r="T1067" s="432" t="s">
        <v>388</v>
      </c>
      <c r="U1067" s="433"/>
      <c r="V1067" s="185"/>
      <c r="W1067" s="185"/>
      <c r="X1067" s="184"/>
      <c r="Y1067" s="186"/>
      <c r="Z1067" s="184"/>
      <c r="AA1067" s="186"/>
      <c r="AB1067" s="186"/>
      <c r="AC1067" s="186"/>
      <c r="AD1067" s="186"/>
      <c r="AE1067" s="184"/>
      <c r="AF1067" s="184"/>
    </row>
    <row r="1068" spans="1:32" ht="30" x14ac:dyDescent="0.25">
      <c r="A1068" s="2339"/>
      <c r="B1068" s="2141"/>
      <c r="C1068" s="2141"/>
      <c r="D1068" s="2141"/>
      <c r="E1068" s="2141"/>
      <c r="F1068" s="2141"/>
      <c r="G1068" s="2141"/>
      <c r="H1068" s="2141"/>
      <c r="I1068" s="2581"/>
      <c r="J1068" s="1832"/>
      <c r="K1068" s="2478"/>
      <c r="L1068" s="183" t="s">
        <v>718</v>
      </c>
      <c r="M1068" s="183" t="s">
        <v>244</v>
      </c>
      <c r="N1068" s="183" t="s">
        <v>241</v>
      </c>
      <c r="O1068" s="2153"/>
      <c r="P1068" s="2949"/>
      <c r="Q1068" s="2153"/>
      <c r="R1068" s="2194"/>
      <c r="S1068" s="2590"/>
      <c r="T1068" s="432" t="s">
        <v>390</v>
      </c>
      <c r="U1068" s="433"/>
      <c r="V1068" s="185"/>
      <c r="W1068" s="185"/>
      <c r="X1068" s="184"/>
      <c r="Y1068" s="184"/>
      <c r="Z1068" s="184"/>
      <c r="AA1068" s="184"/>
      <c r="AB1068" s="184"/>
      <c r="AC1068" s="184"/>
      <c r="AD1068" s="184"/>
      <c r="AE1068" s="184"/>
      <c r="AF1068" s="184"/>
    </row>
    <row r="1069" spans="1:32" x14ac:dyDescent="0.25">
      <c r="A1069" s="2339"/>
      <c r="B1069" s="2141"/>
      <c r="C1069" s="2141"/>
      <c r="D1069" s="2141"/>
      <c r="E1069" s="2141"/>
      <c r="F1069" s="2141"/>
      <c r="G1069" s="2141"/>
      <c r="H1069" s="2141"/>
      <c r="I1069" s="2581"/>
      <c r="J1069" s="1832"/>
      <c r="K1069" s="2478"/>
      <c r="L1069" s="183" t="s">
        <v>719</v>
      </c>
      <c r="M1069" s="183" t="s">
        <v>244</v>
      </c>
      <c r="N1069" s="183" t="s">
        <v>237</v>
      </c>
      <c r="O1069" s="2153"/>
      <c r="P1069" s="2949"/>
      <c r="Q1069" s="2153"/>
      <c r="R1069" s="2194"/>
      <c r="S1069" s="2590"/>
      <c r="T1069" s="432" t="s">
        <v>394</v>
      </c>
      <c r="U1069" s="435"/>
      <c r="V1069" s="187"/>
      <c r="W1069" s="187"/>
      <c r="X1069" s="186"/>
      <c r="Y1069" s="186"/>
      <c r="Z1069" s="184"/>
      <c r="AA1069" s="186"/>
      <c r="AB1069" s="186"/>
      <c r="AC1069" s="186"/>
      <c r="AD1069" s="184"/>
      <c r="AE1069" s="184"/>
      <c r="AF1069" s="184"/>
    </row>
    <row r="1070" spans="1:32" x14ac:dyDescent="0.25">
      <c r="A1070" s="2339"/>
      <c r="B1070" s="2141"/>
      <c r="C1070" s="2141"/>
      <c r="D1070" s="2141"/>
      <c r="E1070" s="2141"/>
      <c r="F1070" s="2141"/>
      <c r="G1070" s="2141"/>
      <c r="H1070" s="2141"/>
      <c r="I1070" s="2600"/>
      <c r="J1070" s="1833"/>
      <c r="K1070" s="2492"/>
      <c r="L1070" s="183" t="s">
        <v>720</v>
      </c>
      <c r="M1070" s="183" t="s">
        <v>244</v>
      </c>
      <c r="N1070" s="183" t="s">
        <v>218</v>
      </c>
      <c r="O1070" s="2351"/>
      <c r="P1070" s="2953"/>
      <c r="Q1070" s="2351"/>
      <c r="R1070" s="2352"/>
      <c r="S1070" s="2599"/>
      <c r="T1070" s="432" t="s">
        <v>394</v>
      </c>
      <c r="U1070" s="437"/>
      <c r="V1070" s="200"/>
      <c r="W1070" s="200"/>
      <c r="X1070" s="197"/>
      <c r="Y1070" s="197"/>
      <c r="Z1070" s="199"/>
      <c r="AA1070" s="197"/>
      <c r="AB1070" s="197"/>
      <c r="AC1070" s="197"/>
      <c r="AD1070" s="199"/>
      <c r="AE1070" s="199"/>
      <c r="AF1070" s="199"/>
    </row>
    <row r="1071" spans="1:32" x14ac:dyDescent="0.25">
      <c r="A1071" s="2339"/>
      <c r="B1071" s="2141"/>
      <c r="C1071" s="2141"/>
      <c r="D1071" s="2141"/>
      <c r="E1071" s="2141"/>
      <c r="F1071" s="2141"/>
      <c r="G1071" s="2141"/>
      <c r="H1071" s="2141"/>
      <c r="I1071" s="2600"/>
      <c r="J1071" s="1833"/>
      <c r="K1071" s="2492"/>
      <c r="L1071" s="183" t="s">
        <v>721</v>
      </c>
      <c r="M1071" s="183" t="s">
        <v>244</v>
      </c>
      <c r="N1071" s="183" t="s">
        <v>237</v>
      </c>
      <c r="O1071" s="2351" t="s">
        <v>213</v>
      </c>
      <c r="P1071" s="2953"/>
      <c r="Q1071" s="2351" t="s">
        <v>265</v>
      </c>
      <c r="R1071" s="2352">
        <v>1</v>
      </c>
      <c r="S1071" s="2599"/>
      <c r="T1071" s="432" t="s">
        <v>397</v>
      </c>
      <c r="U1071" s="437"/>
      <c r="V1071" s="200"/>
      <c r="W1071" s="200"/>
      <c r="X1071" s="197"/>
      <c r="Y1071" s="197"/>
      <c r="Z1071" s="199"/>
      <c r="AA1071" s="197"/>
      <c r="AB1071" s="197"/>
      <c r="AC1071" s="197"/>
      <c r="AD1071" s="199"/>
      <c r="AE1071" s="199"/>
      <c r="AF1071" s="199"/>
    </row>
    <row r="1072" spans="1:32" ht="30.75" thickBot="1" x14ac:dyDescent="0.3">
      <c r="A1072" s="2350"/>
      <c r="B1072" s="2142"/>
      <c r="C1072" s="2142"/>
      <c r="D1072" s="2142"/>
      <c r="E1072" s="2142"/>
      <c r="F1072" s="2142"/>
      <c r="G1072" s="2142"/>
      <c r="H1072" s="2142"/>
      <c r="I1072" s="2582"/>
      <c r="J1072" s="1834"/>
      <c r="K1072" s="2490"/>
      <c r="L1072" s="183" t="s">
        <v>722</v>
      </c>
      <c r="M1072" s="201" t="s">
        <v>244</v>
      </c>
      <c r="N1072" s="183" t="s">
        <v>237</v>
      </c>
      <c r="O1072" s="2154"/>
      <c r="P1072" s="2950"/>
      <c r="Q1072" s="2154"/>
      <c r="R1072" s="2195"/>
      <c r="S1072" s="2591"/>
      <c r="T1072" s="432" t="s">
        <v>399</v>
      </c>
      <c r="U1072" s="436"/>
      <c r="V1072" s="194"/>
      <c r="W1072" s="194"/>
      <c r="X1072" s="192"/>
      <c r="Y1072" s="193"/>
      <c r="Z1072" s="192"/>
      <c r="AA1072" s="192"/>
      <c r="AB1072" s="192"/>
      <c r="AC1072" s="193"/>
      <c r="AD1072" s="192"/>
      <c r="AE1072" s="192"/>
      <c r="AF1072" s="192"/>
    </row>
    <row r="1073" spans="1:32" ht="30" x14ac:dyDescent="0.25">
      <c r="A1073" s="2136">
        <v>99</v>
      </c>
      <c r="B1073" s="1840" t="s">
        <v>61</v>
      </c>
      <c r="C1073" s="1840" t="s">
        <v>67</v>
      </c>
      <c r="D1073" s="1840" t="s">
        <v>74</v>
      </c>
      <c r="E1073" s="1840" t="s">
        <v>90</v>
      </c>
      <c r="F1073" s="1840" t="s">
        <v>56</v>
      </c>
      <c r="G1073" s="1840" t="s">
        <v>121</v>
      </c>
      <c r="H1073" s="1840" t="s">
        <v>118</v>
      </c>
      <c r="I1073" s="2577" t="s">
        <v>347</v>
      </c>
      <c r="J1073" s="1895" t="s">
        <v>348</v>
      </c>
      <c r="K1073" s="2487" t="s">
        <v>48</v>
      </c>
      <c r="L1073" s="1188" t="s">
        <v>709</v>
      </c>
      <c r="M1073" s="1188" t="s">
        <v>244</v>
      </c>
      <c r="N1073" s="1188" t="s">
        <v>237</v>
      </c>
      <c r="O1073" s="2158" t="s">
        <v>213</v>
      </c>
      <c r="P1073" s="2945">
        <v>5719575.04</v>
      </c>
      <c r="Q1073" s="2158" t="s">
        <v>265</v>
      </c>
      <c r="R1073" s="2166">
        <v>1</v>
      </c>
      <c r="S1073" s="2592">
        <v>0</v>
      </c>
      <c r="T1073" s="1289" t="s">
        <v>390</v>
      </c>
      <c r="U1073" s="431"/>
      <c r="V1073" s="181"/>
      <c r="W1073" s="181"/>
      <c r="X1073" s="180"/>
      <c r="Y1073" s="180"/>
      <c r="Z1073" s="182"/>
      <c r="AA1073" s="180"/>
      <c r="AB1073" s="180"/>
      <c r="AC1073" s="180"/>
      <c r="AD1073" s="182"/>
      <c r="AE1073" s="182"/>
      <c r="AF1073" s="182"/>
    </row>
    <row r="1074" spans="1:32" ht="45" x14ac:dyDescent="0.25">
      <c r="A1074" s="2137"/>
      <c r="B1074" s="1841"/>
      <c r="C1074" s="1841"/>
      <c r="D1074" s="1841"/>
      <c r="E1074" s="1841"/>
      <c r="F1074" s="1841"/>
      <c r="G1074" s="1841"/>
      <c r="H1074" s="1841"/>
      <c r="I1074" s="2584"/>
      <c r="J1074" s="2586"/>
      <c r="K1074" s="2587"/>
      <c r="L1074" s="1189" t="s">
        <v>710</v>
      </c>
      <c r="M1074" s="1189" t="s">
        <v>244</v>
      </c>
      <c r="N1074" s="1189" t="s">
        <v>233</v>
      </c>
      <c r="O1074" s="2159"/>
      <c r="P1074" s="2951"/>
      <c r="Q1074" s="2159"/>
      <c r="R1074" s="2167"/>
      <c r="S1074" s="2593"/>
      <c r="T1074" s="1290" t="s">
        <v>711</v>
      </c>
      <c r="U1074" s="434"/>
      <c r="V1074" s="189"/>
      <c r="W1074" s="189"/>
      <c r="X1074" s="188"/>
      <c r="Y1074" s="188"/>
      <c r="Z1074" s="190"/>
      <c r="AA1074" s="188"/>
      <c r="AB1074" s="188"/>
      <c r="AC1074" s="188"/>
      <c r="AD1074" s="190"/>
      <c r="AE1074" s="190"/>
      <c r="AF1074" s="190"/>
    </row>
    <row r="1075" spans="1:32" ht="45" x14ac:dyDescent="0.25">
      <c r="A1075" s="2137"/>
      <c r="B1075" s="1841"/>
      <c r="C1075" s="1841"/>
      <c r="D1075" s="1841"/>
      <c r="E1075" s="1841"/>
      <c r="F1075" s="1841"/>
      <c r="G1075" s="1841"/>
      <c r="H1075" s="1841"/>
      <c r="I1075" s="2584"/>
      <c r="J1075" s="2586"/>
      <c r="K1075" s="2587"/>
      <c r="L1075" s="1189" t="s">
        <v>712</v>
      </c>
      <c r="M1075" s="1189" t="s">
        <v>244</v>
      </c>
      <c r="N1075" s="1189" t="s">
        <v>233</v>
      </c>
      <c r="O1075" s="2159"/>
      <c r="P1075" s="2951"/>
      <c r="Q1075" s="2159"/>
      <c r="R1075" s="2167"/>
      <c r="S1075" s="2593"/>
      <c r="T1075" s="1290" t="s">
        <v>394</v>
      </c>
      <c r="U1075" s="434"/>
      <c r="V1075" s="189"/>
      <c r="W1075" s="189"/>
      <c r="X1075" s="188"/>
      <c r="Y1075" s="188"/>
      <c r="Z1075" s="190"/>
      <c r="AA1075" s="188"/>
      <c r="AB1075" s="188"/>
      <c r="AC1075" s="188"/>
      <c r="AD1075" s="190"/>
      <c r="AE1075" s="190"/>
      <c r="AF1075" s="190"/>
    </row>
    <row r="1076" spans="1:32" ht="45" x14ac:dyDescent="0.25">
      <c r="A1076" s="2137"/>
      <c r="B1076" s="1841"/>
      <c r="C1076" s="1841"/>
      <c r="D1076" s="1841"/>
      <c r="E1076" s="1841"/>
      <c r="F1076" s="1841"/>
      <c r="G1076" s="1841"/>
      <c r="H1076" s="1841"/>
      <c r="I1076" s="2584"/>
      <c r="J1076" s="2586"/>
      <c r="K1076" s="2587"/>
      <c r="L1076" s="1189" t="s">
        <v>713</v>
      </c>
      <c r="M1076" s="1189" t="s">
        <v>244</v>
      </c>
      <c r="N1076" s="1189" t="s">
        <v>233</v>
      </c>
      <c r="O1076" s="2159"/>
      <c r="P1076" s="2951"/>
      <c r="Q1076" s="2159"/>
      <c r="R1076" s="2167"/>
      <c r="S1076" s="2593"/>
      <c r="T1076" s="1290" t="s">
        <v>390</v>
      </c>
      <c r="U1076" s="434"/>
      <c r="V1076" s="189"/>
      <c r="W1076" s="189"/>
      <c r="X1076" s="188"/>
      <c r="Y1076" s="188"/>
      <c r="Z1076" s="190"/>
      <c r="AA1076" s="188"/>
      <c r="AB1076" s="188"/>
      <c r="AC1076" s="188"/>
      <c r="AD1076" s="190"/>
      <c r="AE1076" s="190"/>
      <c r="AF1076" s="190"/>
    </row>
    <row r="1077" spans="1:32" ht="30" x14ac:dyDescent="0.25">
      <c r="A1077" s="2137"/>
      <c r="B1077" s="1841"/>
      <c r="C1077" s="1841"/>
      <c r="D1077" s="1841"/>
      <c r="E1077" s="1841"/>
      <c r="F1077" s="1841"/>
      <c r="G1077" s="1841"/>
      <c r="H1077" s="1841"/>
      <c r="I1077" s="2584"/>
      <c r="J1077" s="2586"/>
      <c r="K1077" s="2587"/>
      <c r="L1077" s="1189" t="s">
        <v>714</v>
      </c>
      <c r="M1077" s="1189" t="s">
        <v>244</v>
      </c>
      <c r="N1077" s="1189" t="s">
        <v>223</v>
      </c>
      <c r="O1077" s="2159"/>
      <c r="P1077" s="2951"/>
      <c r="Q1077" s="2159"/>
      <c r="R1077" s="2167"/>
      <c r="S1077" s="2593"/>
      <c r="T1077" s="1290" t="s">
        <v>715</v>
      </c>
      <c r="U1077" s="434"/>
      <c r="V1077" s="189"/>
      <c r="W1077" s="189"/>
      <c r="X1077" s="188"/>
      <c r="Y1077" s="188"/>
      <c r="Z1077" s="190"/>
      <c r="AA1077" s="188"/>
      <c r="AB1077" s="188"/>
      <c r="AC1077" s="188"/>
      <c r="AD1077" s="190"/>
      <c r="AE1077" s="190"/>
      <c r="AF1077" s="190"/>
    </row>
    <row r="1078" spans="1:32" ht="45" x14ac:dyDescent="0.25">
      <c r="A1078" s="2137"/>
      <c r="B1078" s="1841"/>
      <c r="C1078" s="1841"/>
      <c r="D1078" s="1841"/>
      <c r="E1078" s="1841"/>
      <c r="F1078" s="1841"/>
      <c r="G1078" s="1841"/>
      <c r="H1078" s="1841"/>
      <c r="I1078" s="2584"/>
      <c r="J1078" s="2586"/>
      <c r="K1078" s="2587"/>
      <c r="L1078" s="1189" t="s">
        <v>716</v>
      </c>
      <c r="M1078" s="1189" t="s">
        <v>244</v>
      </c>
      <c r="N1078" s="1189" t="s">
        <v>233</v>
      </c>
      <c r="O1078" s="2159"/>
      <c r="P1078" s="2951"/>
      <c r="Q1078" s="2159"/>
      <c r="R1078" s="2167"/>
      <c r="S1078" s="2593"/>
      <c r="T1078" s="1290" t="s">
        <v>715</v>
      </c>
      <c r="U1078" s="434"/>
      <c r="V1078" s="189"/>
      <c r="W1078" s="189"/>
      <c r="X1078" s="188"/>
      <c r="Y1078" s="188"/>
      <c r="Z1078" s="190"/>
      <c r="AA1078" s="188"/>
      <c r="AB1078" s="188"/>
      <c r="AC1078" s="188"/>
      <c r="AD1078" s="190"/>
      <c r="AE1078" s="190"/>
      <c r="AF1078" s="190"/>
    </row>
    <row r="1079" spans="1:32" ht="45" x14ac:dyDescent="0.25">
      <c r="A1079" s="2137"/>
      <c r="B1079" s="1841"/>
      <c r="C1079" s="1841"/>
      <c r="D1079" s="1841"/>
      <c r="E1079" s="1841"/>
      <c r="F1079" s="1841"/>
      <c r="G1079" s="1841"/>
      <c r="H1079" s="1841"/>
      <c r="I1079" s="2578"/>
      <c r="J1079" s="1896"/>
      <c r="K1079" s="2488"/>
      <c r="L1079" s="1189" t="s">
        <v>387</v>
      </c>
      <c r="M1079" s="1189" t="s">
        <v>244</v>
      </c>
      <c r="N1079" s="1189" t="s">
        <v>212</v>
      </c>
      <c r="O1079" s="2160"/>
      <c r="P1079" s="2946"/>
      <c r="Q1079" s="2160"/>
      <c r="R1079" s="2168"/>
      <c r="S1079" s="2594"/>
      <c r="T1079" s="1290" t="s">
        <v>388</v>
      </c>
      <c r="U1079" s="433"/>
      <c r="V1079" s="185"/>
      <c r="W1079" s="185"/>
      <c r="X1079" s="184"/>
      <c r="Y1079" s="186"/>
      <c r="Z1079" s="184"/>
      <c r="AA1079" s="184"/>
      <c r="AB1079" s="184"/>
      <c r="AC1079" s="186"/>
      <c r="AD1079" s="184"/>
      <c r="AE1079" s="184"/>
      <c r="AF1079" s="184"/>
    </row>
    <row r="1080" spans="1:32" ht="30" x14ac:dyDescent="0.25">
      <c r="A1080" s="2137"/>
      <c r="B1080" s="1841"/>
      <c r="C1080" s="1841"/>
      <c r="D1080" s="1841"/>
      <c r="E1080" s="1841"/>
      <c r="F1080" s="1841"/>
      <c r="G1080" s="1841"/>
      <c r="H1080" s="1841"/>
      <c r="I1080" s="2578"/>
      <c r="J1080" s="1896"/>
      <c r="K1080" s="2488"/>
      <c r="L1080" s="1189" t="s">
        <v>717</v>
      </c>
      <c r="M1080" s="1189" t="s">
        <v>244</v>
      </c>
      <c r="N1080" s="1189" t="s">
        <v>241</v>
      </c>
      <c r="O1080" s="2160"/>
      <c r="P1080" s="2946"/>
      <c r="Q1080" s="2160"/>
      <c r="R1080" s="2168"/>
      <c r="S1080" s="2594"/>
      <c r="T1080" s="1290" t="s">
        <v>388</v>
      </c>
      <c r="U1080" s="433"/>
      <c r="V1080" s="185"/>
      <c r="W1080" s="185"/>
      <c r="X1080" s="184"/>
      <c r="Y1080" s="186"/>
      <c r="Z1080" s="184"/>
      <c r="AA1080" s="186"/>
      <c r="AB1080" s="186"/>
      <c r="AC1080" s="186"/>
      <c r="AD1080" s="186"/>
      <c r="AE1080" s="184"/>
      <c r="AF1080" s="184"/>
    </row>
    <row r="1081" spans="1:32" ht="30" x14ac:dyDescent="0.25">
      <c r="A1081" s="2137"/>
      <c r="B1081" s="1841"/>
      <c r="C1081" s="1841"/>
      <c r="D1081" s="1841"/>
      <c r="E1081" s="1841"/>
      <c r="F1081" s="1841"/>
      <c r="G1081" s="1841"/>
      <c r="H1081" s="1841"/>
      <c r="I1081" s="2578"/>
      <c r="J1081" s="1896"/>
      <c r="K1081" s="2488"/>
      <c r="L1081" s="1189" t="s">
        <v>718</v>
      </c>
      <c r="M1081" s="1189" t="s">
        <v>244</v>
      </c>
      <c r="N1081" s="1189" t="s">
        <v>241</v>
      </c>
      <c r="O1081" s="2160"/>
      <c r="P1081" s="2946"/>
      <c r="Q1081" s="2160"/>
      <c r="R1081" s="2168"/>
      <c r="S1081" s="2594"/>
      <c r="T1081" s="1290" t="s">
        <v>390</v>
      </c>
      <c r="U1081" s="433"/>
      <c r="V1081" s="185"/>
      <c r="W1081" s="185"/>
      <c r="X1081" s="184"/>
      <c r="Y1081" s="184"/>
      <c r="Z1081" s="184"/>
      <c r="AA1081" s="184"/>
      <c r="AB1081" s="184"/>
      <c r="AC1081" s="184"/>
      <c r="AD1081" s="184"/>
      <c r="AE1081" s="184"/>
      <c r="AF1081" s="184"/>
    </row>
    <row r="1082" spans="1:32" x14ac:dyDescent="0.25">
      <c r="A1082" s="2137"/>
      <c r="B1082" s="1841"/>
      <c r="C1082" s="1841"/>
      <c r="D1082" s="1841"/>
      <c r="E1082" s="1841"/>
      <c r="F1082" s="1841"/>
      <c r="G1082" s="1841"/>
      <c r="H1082" s="1841"/>
      <c r="I1082" s="2578"/>
      <c r="J1082" s="1896"/>
      <c r="K1082" s="2488"/>
      <c r="L1082" s="1189" t="s">
        <v>719</v>
      </c>
      <c r="M1082" s="1189" t="s">
        <v>244</v>
      </c>
      <c r="N1082" s="1189" t="s">
        <v>237</v>
      </c>
      <c r="O1082" s="2160"/>
      <c r="P1082" s="2946"/>
      <c r="Q1082" s="2160"/>
      <c r="R1082" s="2168"/>
      <c r="S1082" s="2594"/>
      <c r="T1082" s="1290" t="s">
        <v>394</v>
      </c>
      <c r="U1082" s="435"/>
      <c r="V1082" s="187"/>
      <c r="W1082" s="187"/>
      <c r="X1082" s="186"/>
      <c r="Y1082" s="186"/>
      <c r="Z1082" s="184"/>
      <c r="AA1082" s="186"/>
      <c r="AB1082" s="186"/>
      <c r="AC1082" s="186"/>
      <c r="AD1082" s="184"/>
      <c r="AE1082" s="184"/>
      <c r="AF1082" s="184"/>
    </row>
    <row r="1083" spans="1:32" x14ac:dyDescent="0.25">
      <c r="A1083" s="2137"/>
      <c r="B1083" s="1841"/>
      <c r="C1083" s="1841"/>
      <c r="D1083" s="1841"/>
      <c r="E1083" s="1841"/>
      <c r="F1083" s="1841"/>
      <c r="G1083" s="1841"/>
      <c r="H1083" s="1841"/>
      <c r="I1083" s="2596"/>
      <c r="J1083" s="2597"/>
      <c r="K1083" s="2598"/>
      <c r="L1083" s="1189" t="s">
        <v>720</v>
      </c>
      <c r="M1083" s="1189" t="s">
        <v>244</v>
      </c>
      <c r="N1083" s="1189" t="s">
        <v>218</v>
      </c>
      <c r="O1083" s="2196"/>
      <c r="P1083" s="2954"/>
      <c r="Q1083" s="2196"/>
      <c r="R1083" s="2198"/>
      <c r="S1083" s="2601"/>
      <c r="T1083" s="1290" t="s">
        <v>394</v>
      </c>
      <c r="U1083" s="437"/>
      <c r="V1083" s="200"/>
      <c r="W1083" s="200"/>
      <c r="X1083" s="197"/>
      <c r="Y1083" s="197"/>
      <c r="Z1083" s="199"/>
      <c r="AA1083" s="197"/>
      <c r="AB1083" s="197"/>
      <c r="AC1083" s="197"/>
      <c r="AD1083" s="199"/>
      <c r="AE1083" s="199"/>
      <c r="AF1083" s="199"/>
    </row>
    <row r="1084" spans="1:32" x14ac:dyDescent="0.25">
      <c r="A1084" s="2137"/>
      <c r="B1084" s="1841"/>
      <c r="C1084" s="1841"/>
      <c r="D1084" s="1841"/>
      <c r="E1084" s="1841"/>
      <c r="F1084" s="1841"/>
      <c r="G1084" s="1841"/>
      <c r="H1084" s="1841"/>
      <c r="I1084" s="2596"/>
      <c r="J1084" s="2597"/>
      <c r="K1084" s="2598"/>
      <c r="L1084" s="1189" t="s">
        <v>721</v>
      </c>
      <c r="M1084" s="1189" t="s">
        <v>244</v>
      </c>
      <c r="N1084" s="1189" t="s">
        <v>237</v>
      </c>
      <c r="O1084" s="2196" t="s">
        <v>213</v>
      </c>
      <c r="P1084" s="2954"/>
      <c r="Q1084" s="2196" t="s">
        <v>265</v>
      </c>
      <c r="R1084" s="2198">
        <v>1</v>
      </c>
      <c r="S1084" s="2601"/>
      <c r="T1084" s="1290" t="s">
        <v>397</v>
      </c>
      <c r="U1084" s="437"/>
      <c r="V1084" s="200"/>
      <c r="W1084" s="200"/>
      <c r="X1084" s="197"/>
      <c r="Y1084" s="197"/>
      <c r="Z1084" s="199"/>
      <c r="AA1084" s="197"/>
      <c r="AB1084" s="197"/>
      <c r="AC1084" s="197"/>
      <c r="AD1084" s="199"/>
      <c r="AE1084" s="199"/>
      <c r="AF1084" s="199"/>
    </row>
    <row r="1085" spans="1:32" ht="30.75" thickBot="1" x14ac:dyDescent="0.3">
      <c r="A1085" s="2138"/>
      <c r="B1085" s="2139"/>
      <c r="C1085" s="2139"/>
      <c r="D1085" s="2139"/>
      <c r="E1085" s="2139"/>
      <c r="F1085" s="2139"/>
      <c r="G1085" s="2139"/>
      <c r="H1085" s="2139"/>
      <c r="I1085" s="2585"/>
      <c r="J1085" s="1897"/>
      <c r="K1085" s="2489"/>
      <c r="L1085" s="1189" t="s">
        <v>722</v>
      </c>
      <c r="M1085" s="1190" t="s">
        <v>244</v>
      </c>
      <c r="N1085" s="1189" t="s">
        <v>237</v>
      </c>
      <c r="O1085" s="2161"/>
      <c r="P1085" s="2952"/>
      <c r="Q1085" s="2161"/>
      <c r="R1085" s="2169"/>
      <c r="S1085" s="2595"/>
      <c r="T1085" s="1290" t="s">
        <v>399</v>
      </c>
      <c r="U1085" s="436"/>
      <c r="V1085" s="194"/>
      <c r="W1085" s="194"/>
      <c r="X1085" s="192"/>
      <c r="Y1085" s="193"/>
      <c r="Z1085" s="192"/>
      <c r="AA1085" s="192"/>
      <c r="AB1085" s="192"/>
      <c r="AC1085" s="193"/>
      <c r="AD1085" s="192"/>
      <c r="AE1085" s="192"/>
      <c r="AF1085" s="192"/>
    </row>
    <row r="1086" spans="1:32" ht="30" x14ac:dyDescent="0.25">
      <c r="A1086" s="2338">
        <v>100</v>
      </c>
      <c r="B1086" s="2140" t="s">
        <v>61</v>
      </c>
      <c r="C1086" s="2140" t="s">
        <v>67</v>
      </c>
      <c r="D1086" s="2140" t="s">
        <v>74</v>
      </c>
      <c r="E1086" s="2140" t="s">
        <v>90</v>
      </c>
      <c r="F1086" s="2140" t="s">
        <v>56</v>
      </c>
      <c r="G1086" s="2140" t="s">
        <v>99</v>
      </c>
      <c r="H1086" s="2140" t="s">
        <v>130</v>
      </c>
      <c r="I1086" s="2579" t="s">
        <v>349</v>
      </c>
      <c r="J1086" s="1830" t="s">
        <v>350</v>
      </c>
      <c r="K1086" s="2477" t="s">
        <v>48</v>
      </c>
      <c r="L1086" s="179" t="s">
        <v>709</v>
      </c>
      <c r="M1086" s="179" t="s">
        <v>244</v>
      </c>
      <c r="N1086" s="179" t="s">
        <v>237</v>
      </c>
      <c r="O1086" s="2152" t="s">
        <v>213</v>
      </c>
      <c r="P1086" s="2947">
        <v>10500000</v>
      </c>
      <c r="Q1086" s="2152" t="s">
        <v>265</v>
      </c>
      <c r="R1086" s="2192">
        <v>1</v>
      </c>
      <c r="S1086" s="2588">
        <v>0</v>
      </c>
      <c r="T1086" s="430" t="s">
        <v>390</v>
      </c>
      <c r="U1086" s="431"/>
      <c r="V1086" s="181"/>
      <c r="W1086" s="181"/>
      <c r="X1086" s="181"/>
      <c r="Y1086" s="180"/>
      <c r="Z1086" s="182"/>
      <c r="AA1086" s="180"/>
      <c r="AB1086" s="180"/>
      <c r="AC1086" s="180"/>
      <c r="AD1086" s="182"/>
      <c r="AE1086" s="182"/>
      <c r="AF1086" s="182"/>
    </row>
    <row r="1087" spans="1:32" ht="45" x14ac:dyDescent="0.25">
      <c r="A1087" s="2339"/>
      <c r="B1087" s="2141"/>
      <c r="C1087" s="2141"/>
      <c r="D1087" s="2141"/>
      <c r="E1087" s="2141"/>
      <c r="F1087" s="2141"/>
      <c r="G1087" s="2141"/>
      <c r="H1087" s="2141"/>
      <c r="I1087" s="2580"/>
      <c r="J1087" s="1831"/>
      <c r="K1087" s="2583"/>
      <c r="L1087" s="183" t="s">
        <v>710</v>
      </c>
      <c r="M1087" s="183" t="s">
        <v>244</v>
      </c>
      <c r="N1087" s="183" t="s">
        <v>233</v>
      </c>
      <c r="O1087" s="2187"/>
      <c r="P1087" s="2948"/>
      <c r="Q1087" s="2187"/>
      <c r="R1087" s="2193"/>
      <c r="S1087" s="2589"/>
      <c r="T1087" s="432" t="s">
        <v>711</v>
      </c>
      <c r="U1087" s="434"/>
      <c r="V1087" s="189"/>
      <c r="W1087" s="189"/>
      <c r="X1087" s="189"/>
      <c r="Y1087" s="188"/>
      <c r="Z1087" s="190"/>
      <c r="AA1087" s="188"/>
      <c r="AB1087" s="188"/>
      <c r="AC1087" s="188"/>
      <c r="AD1087" s="190"/>
      <c r="AE1087" s="190"/>
      <c r="AF1087" s="190"/>
    </row>
    <row r="1088" spans="1:32" ht="45" x14ac:dyDescent="0.25">
      <c r="A1088" s="2339"/>
      <c r="B1088" s="2141"/>
      <c r="C1088" s="2141"/>
      <c r="D1088" s="2141"/>
      <c r="E1088" s="2141"/>
      <c r="F1088" s="2141"/>
      <c r="G1088" s="2141"/>
      <c r="H1088" s="2141"/>
      <c r="I1088" s="2580"/>
      <c r="J1088" s="1831"/>
      <c r="K1088" s="2583"/>
      <c r="L1088" s="183" t="s">
        <v>712</v>
      </c>
      <c r="M1088" s="183" t="s">
        <v>244</v>
      </c>
      <c r="N1088" s="183" t="s">
        <v>233</v>
      </c>
      <c r="O1088" s="2187"/>
      <c r="P1088" s="2948"/>
      <c r="Q1088" s="2187"/>
      <c r="R1088" s="2193"/>
      <c r="S1088" s="2589"/>
      <c r="T1088" s="432" t="s">
        <v>394</v>
      </c>
      <c r="U1088" s="434"/>
      <c r="V1088" s="189"/>
      <c r="W1088" s="189"/>
      <c r="X1088" s="189"/>
      <c r="Y1088" s="188"/>
      <c r="Z1088" s="190"/>
      <c r="AA1088" s="188"/>
      <c r="AB1088" s="188"/>
      <c r="AC1088" s="188"/>
      <c r="AD1088" s="190"/>
      <c r="AE1088" s="190"/>
      <c r="AF1088" s="190"/>
    </row>
    <row r="1089" spans="1:32" ht="45" x14ac:dyDescent="0.25">
      <c r="A1089" s="2339"/>
      <c r="B1089" s="2141"/>
      <c r="C1089" s="2141"/>
      <c r="D1089" s="2141"/>
      <c r="E1089" s="2141"/>
      <c r="F1089" s="2141"/>
      <c r="G1089" s="2141"/>
      <c r="H1089" s="2141"/>
      <c r="I1089" s="2580"/>
      <c r="J1089" s="1831"/>
      <c r="K1089" s="2583"/>
      <c r="L1089" s="183" t="s">
        <v>713</v>
      </c>
      <c r="M1089" s="183" t="s">
        <v>244</v>
      </c>
      <c r="N1089" s="183" t="s">
        <v>233</v>
      </c>
      <c r="O1089" s="2187"/>
      <c r="P1089" s="2948"/>
      <c r="Q1089" s="2187"/>
      <c r="R1089" s="2193"/>
      <c r="S1089" s="2589"/>
      <c r="T1089" s="432" t="s">
        <v>390</v>
      </c>
      <c r="U1089" s="434"/>
      <c r="V1089" s="189"/>
      <c r="W1089" s="189"/>
      <c r="X1089" s="189"/>
      <c r="Y1089" s="188"/>
      <c r="Z1089" s="190"/>
      <c r="AA1089" s="188"/>
      <c r="AB1089" s="188"/>
      <c r="AC1089" s="188"/>
      <c r="AD1089" s="190"/>
      <c r="AE1089" s="190"/>
      <c r="AF1089" s="190"/>
    </row>
    <row r="1090" spans="1:32" ht="30" x14ac:dyDescent="0.25">
      <c r="A1090" s="2339"/>
      <c r="B1090" s="2141"/>
      <c r="C1090" s="2141"/>
      <c r="D1090" s="2141"/>
      <c r="E1090" s="2141"/>
      <c r="F1090" s="2141"/>
      <c r="G1090" s="2141"/>
      <c r="H1090" s="2141"/>
      <c r="I1090" s="2580"/>
      <c r="J1090" s="1831"/>
      <c r="K1090" s="2583"/>
      <c r="L1090" s="183" t="s">
        <v>714</v>
      </c>
      <c r="M1090" s="183" t="s">
        <v>244</v>
      </c>
      <c r="N1090" s="183" t="s">
        <v>223</v>
      </c>
      <c r="O1090" s="2187"/>
      <c r="P1090" s="2948"/>
      <c r="Q1090" s="2187"/>
      <c r="R1090" s="2193"/>
      <c r="S1090" s="2589"/>
      <c r="T1090" s="432" t="s">
        <v>715</v>
      </c>
      <c r="U1090" s="434"/>
      <c r="V1090" s="189"/>
      <c r="W1090" s="189"/>
      <c r="X1090" s="189"/>
      <c r="Y1090" s="188"/>
      <c r="Z1090" s="190"/>
      <c r="AA1090" s="188"/>
      <c r="AB1090" s="188"/>
      <c r="AC1090" s="188"/>
      <c r="AD1090" s="190"/>
      <c r="AE1090" s="190"/>
      <c r="AF1090" s="190"/>
    </row>
    <row r="1091" spans="1:32" ht="45" x14ac:dyDescent="0.25">
      <c r="A1091" s="2339"/>
      <c r="B1091" s="2141"/>
      <c r="C1091" s="2141"/>
      <c r="D1091" s="2141"/>
      <c r="E1091" s="2141"/>
      <c r="F1091" s="2141"/>
      <c r="G1091" s="2141"/>
      <c r="H1091" s="2141"/>
      <c r="I1091" s="2580"/>
      <c r="J1091" s="1831"/>
      <c r="K1091" s="2583"/>
      <c r="L1091" s="183" t="s">
        <v>716</v>
      </c>
      <c r="M1091" s="183" t="s">
        <v>244</v>
      </c>
      <c r="N1091" s="183" t="s">
        <v>233</v>
      </c>
      <c r="O1091" s="2187"/>
      <c r="P1091" s="2948"/>
      <c r="Q1091" s="2187"/>
      <c r="R1091" s="2193"/>
      <c r="S1091" s="2589"/>
      <c r="T1091" s="432" t="s">
        <v>715</v>
      </c>
      <c r="U1091" s="434"/>
      <c r="V1091" s="189"/>
      <c r="W1091" s="189"/>
      <c r="X1091" s="189"/>
      <c r="Y1091" s="188"/>
      <c r="Z1091" s="190"/>
      <c r="AA1091" s="188"/>
      <c r="AB1091" s="188"/>
      <c r="AC1091" s="188"/>
      <c r="AD1091" s="190"/>
      <c r="AE1091" s="190"/>
      <c r="AF1091" s="190"/>
    </row>
    <row r="1092" spans="1:32" ht="45" x14ac:dyDescent="0.25">
      <c r="A1092" s="2339"/>
      <c r="B1092" s="2141"/>
      <c r="C1092" s="2141"/>
      <c r="D1092" s="2141"/>
      <c r="E1092" s="2141"/>
      <c r="F1092" s="2141"/>
      <c r="G1092" s="2141"/>
      <c r="H1092" s="2141"/>
      <c r="I1092" s="2581"/>
      <c r="J1092" s="1832"/>
      <c r="K1092" s="2478"/>
      <c r="L1092" s="183" t="s">
        <v>387</v>
      </c>
      <c r="M1092" s="183" t="s">
        <v>244</v>
      </c>
      <c r="N1092" s="183" t="s">
        <v>212</v>
      </c>
      <c r="O1092" s="2153"/>
      <c r="P1092" s="2949"/>
      <c r="Q1092" s="2153"/>
      <c r="R1092" s="2194"/>
      <c r="S1092" s="2590"/>
      <c r="T1092" s="432" t="s">
        <v>388</v>
      </c>
      <c r="U1092" s="433"/>
      <c r="V1092" s="185"/>
      <c r="W1092" s="185"/>
      <c r="X1092" s="185"/>
      <c r="Y1092" s="186"/>
      <c r="Z1092" s="184"/>
      <c r="AA1092" s="184"/>
      <c r="AB1092" s="184"/>
      <c r="AC1092" s="186"/>
      <c r="AD1092" s="184"/>
      <c r="AE1092" s="184"/>
      <c r="AF1092" s="184"/>
    </row>
    <row r="1093" spans="1:32" ht="30" x14ac:dyDescent="0.25">
      <c r="A1093" s="2339"/>
      <c r="B1093" s="2141"/>
      <c r="C1093" s="2141"/>
      <c r="D1093" s="2141"/>
      <c r="E1093" s="2141"/>
      <c r="F1093" s="2141"/>
      <c r="G1093" s="2141"/>
      <c r="H1093" s="2141"/>
      <c r="I1093" s="2581"/>
      <c r="J1093" s="1832"/>
      <c r="K1093" s="2478"/>
      <c r="L1093" s="183" t="s">
        <v>717</v>
      </c>
      <c r="M1093" s="183" t="s">
        <v>244</v>
      </c>
      <c r="N1093" s="183" t="s">
        <v>241</v>
      </c>
      <c r="O1093" s="2153"/>
      <c r="P1093" s="2949"/>
      <c r="Q1093" s="2153"/>
      <c r="R1093" s="2194"/>
      <c r="S1093" s="2590"/>
      <c r="T1093" s="432" t="s">
        <v>388</v>
      </c>
      <c r="U1093" s="433"/>
      <c r="V1093" s="185"/>
      <c r="W1093" s="185"/>
      <c r="X1093" s="185"/>
      <c r="Y1093" s="186"/>
      <c r="Z1093" s="184"/>
      <c r="AA1093" s="186"/>
      <c r="AB1093" s="186"/>
      <c r="AC1093" s="186"/>
      <c r="AD1093" s="186"/>
      <c r="AE1093" s="184"/>
      <c r="AF1093" s="184"/>
    </row>
    <row r="1094" spans="1:32" ht="30" x14ac:dyDescent="0.25">
      <c r="A1094" s="2339"/>
      <c r="B1094" s="2141"/>
      <c r="C1094" s="2141"/>
      <c r="D1094" s="2141"/>
      <c r="E1094" s="2141"/>
      <c r="F1094" s="2141"/>
      <c r="G1094" s="2141"/>
      <c r="H1094" s="2141"/>
      <c r="I1094" s="2581"/>
      <c r="J1094" s="1832"/>
      <c r="K1094" s="2478"/>
      <c r="L1094" s="183" t="s">
        <v>718</v>
      </c>
      <c r="M1094" s="183" t="s">
        <v>244</v>
      </c>
      <c r="N1094" s="183" t="s">
        <v>241</v>
      </c>
      <c r="O1094" s="2153"/>
      <c r="P1094" s="2949"/>
      <c r="Q1094" s="2153"/>
      <c r="R1094" s="2194"/>
      <c r="S1094" s="2590"/>
      <c r="T1094" s="432" t="s">
        <v>390</v>
      </c>
      <c r="U1094" s="433"/>
      <c r="V1094" s="185"/>
      <c r="W1094" s="185"/>
      <c r="X1094" s="185"/>
      <c r="Y1094" s="184"/>
      <c r="Z1094" s="184"/>
      <c r="AA1094" s="184"/>
      <c r="AB1094" s="184"/>
      <c r="AC1094" s="184"/>
      <c r="AD1094" s="184"/>
      <c r="AE1094" s="184"/>
      <c r="AF1094" s="184"/>
    </row>
    <row r="1095" spans="1:32" x14ac:dyDescent="0.25">
      <c r="A1095" s="2339"/>
      <c r="B1095" s="2141"/>
      <c r="C1095" s="2141"/>
      <c r="D1095" s="2141"/>
      <c r="E1095" s="2141"/>
      <c r="F1095" s="2141"/>
      <c r="G1095" s="2141"/>
      <c r="H1095" s="2141"/>
      <c r="I1095" s="2581"/>
      <c r="J1095" s="1832"/>
      <c r="K1095" s="2478"/>
      <c r="L1095" s="183" t="s">
        <v>719</v>
      </c>
      <c r="M1095" s="183" t="s">
        <v>244</v>
      </c>
      <c r="N1095" s="183" t="s">
        <v>237</v>
      </c>
      <c r="O1095" s="2153"/>
      <c r="P1095" s="2949"/>
      <c r="Q1095" s="2153"/>
      <c r="R1095" s="2194"/>
      <c r="S1095" s="2590"/>
      <c r="T1095" s="432" t="s">
        <v>394</v>
      </c>
      <c r="U1095" s="435"/>
      <c r="V1095" s="187"/>
      <c r="W1095" s="187"/>
      <c r="X1095" s="187"/>
      <c r="Y1095" s="186"/>
      <c r="Z1095" s="184"/>
      <c r="AA1095" s="186"/>
      <c r="AB1095" s="186"/>
      <c r="AC1095" s="186"/>
      <c r="AD1095" s="184"/>
      <c r="AE1095" s="184"/>
      <c r="AF1095" s="184"/>
    </row>
    <row r="1096" spans="1:32" x14ac:dyDescent="0.25">
      <c r="A1096" s="2339"/>
      <c r="B1096" s="2141"/>
      <c r="C1096" s="2141"/>
      <c r="D1096" s="2141"/>
      <c r="E1096" s="2141"/>
      <c r="F1096" s="2141"/>
      <c r="G1096" s="2141"/>
      <c r="H1096" s="2141"/>
      <c r="I1096" s="2600"/>
      <c r="J1096" s="1833"/>
      <c r="K1096" s="2492"/>
      <c r="L1096" s="183" t="s">
        <v>720</v>
      </c>
      <c r="M1096" s="183" t="s">
        <v>244</v>
      </c>
      <c r="N1096" s="183" t="s">
        <v>218</v>
      </c>
      <c r="O1096" s="2351"/>
      <c r="P1096" s="2953"/>
      <c r="Q1096" s="2351"/>
      <c r="R1096" s="2352"/>
      <c r="S1096" s="2599"/>
      <c r="T1096" s="432" t="s">
        <v>394</v>
      </c>
      <c r="U1096" s="437"/>
      <c r="V1096" s="200"/>
      <c r="W1096" s="200"/>
      <c r="X1096" s="200"/>
      <c r="Y1096" s="197"/>
      <c r="Z1096" s="199"/>
      <c r="AA1096" s="197"/>
      <c r="AB1096" s="197"/>
      <c r="AC1096" s="197"/>
      <c r="AD1096" s="199"/>
      <c r="AE1096" s="199"/>
      <c r="AF1096" s="199"/>
    </row>
    <row r="1097" spans="1:32" x14ac:dyDescent="0.25">
      <c r="A1097" s="2339"/>
      <c r="B1097" s="2141"/>
      <c r="C1097" s="2141"/>
      <c r="D1097" s="2141"/>
      <c r="E1097" s="2141"/>
      <c r="F1097" s="2141"/>
      <c r="G1097" s="2141"/>
      <c r="H1097" s="2141"/>
      <c r="I1097" s="2600"/>
      <c r="J1097" s="1833"/>
      <c r="K1097" s="2492"/>
      <c r="L1097" s="183" t="s">
        <v>721</v>
      </c>
      <c r="M1097" s="183" t="s">
        <v>244</v>
      </c>
      <c r="N1097" s="183" t="s">
        <v>237</v>
      </c>
      <c r="O1097" s="2351" t="s">
        <v>213</v>
      </c>
      <c r="P1097" s="2953"/>
      <c r="Q1097" s="2351" t="s">
        <v>265</v>
      </c>
      <c r="R1097" s="2352">
        <v>1</v>
      </c>
      <c r="S1097" s="2599"/>
      <c r="T1097" s="432" t="s">
        <v>397</v>
      </c>
      <c r="U1097" s="437"/>
      <c r="V1097" s="200"/>
      <c r="W1097" s="200"/>
      <c r="X1097" s="200"/>
      <c r="Y1097" s="197"/>
      <c r="Z1097" s="199"/>
      <c r="AA1097" s="197"/>
      <c r="AB1097" s="197"/>
      <c r="AC1097" s="197"/>
      <c r="AD1097" s="199"/>
      <c r="AE1097" s="199"/>
      <c r="AF1097" s="199"/>
    </row>
    <row r="1098" spans="1:32" ht="30.75" thickBot="1" x14ac:dyDescent="0.3">
      <c r="A1098" s="2350"/>
      <c r="B1098" s="2142"/>
      <c r="C1098" s="2142"/>
      <c r="D1098" s="2142"/>
      <c r="E1098" s="2142"/>
      <c r="F1098" s="2142"/>
      <c r="G1098" s="2142"/>
      <c r="H1098" s="2142"/>
      <c r="I1098" s="2582"/>
      <c r="J1098" s="1834"/>
      <c r="K1098" s="2490"/>
      <c r="L1098" s="183" t="s">
        <v>722</v>
      </c>
      <c r="M1098" s="201" t="s">
        <v>244</v>
      </c>
      <c r="N1098" s="183" t="s">
        <v>237</v>
      </c>
      <c r="O1098" s="2154"/>
      <c r="P1098" s="2950"/>
      <c r="Q1098" s="2154"/>
      <c r="R1098" s="2195"/>
      <c r="S1098" s="2591"/>
      <c r="T1098" s="432" t="s">
        <v>399</v>
      </c>
      <c r="U1098" s="436"/>
      <c r="V1098" s="194"/>
      <c r="W1098" s="194"/>
      <c r="X1098" s="194"/>
      <c r="Y1098" s="193"/>
      <c r="Z1098" s="192"/>
      <c r="AA1098" s="192"/>
      <c r="AB1098" s="192"/>
      <c r="AC1098" s="193"/>
      <c r="AD1098" s="192"/>
      <c r="AE1098" s="192"/>
      <c r="AF1098" s="192"/>
    </row>
    <row r="1099" spans="1:32" ht="30" x14ac:dyDescent="0.25">
      <c r="A1099" s="2136">
        <v>101</v>
      </c>
      <c r="B1099" s="1840" t="s">
        <v>61</v>
      </c>
      <c r="C1099" s="1840" t="s">
        <v>67</v>
      </c>
      <c r="D1099" s="1840" t="s">
        <v>74</v>
      </c>
      <c r="E1099" s="1840" t="s">
        <v>90</v>
      </c>
      <c r="F1099" s="1840" t="s">
        <v>56</v>
      </c>
      <c r="G1099" s="1840" t="s">
        <v>121</v>
      </c>
      <c r="H1099" s="1840" t="s">
        <v>118</v>
      </c>
      <c r="I1099" s="2577" t="s">
        <v>351</v>
      </c>
      <c r="J1099" s="1895" t="s">
        <v>352</v>
      </c>
      <c r="K1099" s="2487" t="s">
        <v>48</v>
      </c>
      <c r="L1099" s="1188" t="s">
        <v>709</v>
      </c>
      <c r="M1099" s="1188" t="s">
        <v>244</v>
      </c>
      <c r="N1099" s="1188" t="s">
        <v>237</v>
      </c>
      <c r="O1099" s="2158" t="s">
        <v>213</v>
      </c>
      <c r="P1099" s="2945">
        <v>9244096.9100000001</v>
      </c>
      <c r="Q1099" s="2158" t="s">
        <v>265</v>
      </c>
      <c r="R1099" s="2166">
        <v>1</v>
      </c>
      <c r="S1099" s="2592">
        <v>0</v>
      </c>
      <c r="T1099" s="1289" t="s">
        <v>390</v>
      </c>
      <c r="U1099" s="1307"/>
      <c r="V1099" s="1308"/>
      <c r="W1099" s="1308"/>
      <c r="X1099" s="1308"/>
      <c r="Y1099" s="1308"/>
      <c r="Z1099" s="1309"/>
      <c r="AA1099" s="1308"/>
      <c r="AB1099" s="1308"/>
      <c r="AC1099" s="1308"/>
      <c r="AD1099" s="1309"/>
      <c r="AE1099" s="1309"/>
      <c r="AF1099" s="1309"/>
    </row>
    <row r="1100" spans="1:32" ht="45" x14ac:dyDescent="0.25">
      <c r="A1100" s="2137"/>
      <c r="B1100" s="1841"/>
      <c r="C1100" s="1841"/>
      <c r="D1100" s="1841"/>
      <c r="E1100" s="1841"/>
      <c r="F1100" s="1841"/>
      <c r="G1100" s="1841"/>
      <c r="H1100" s="1841"/>
      <c r="I1100" s="2584"/>
      <c r="J1100" s="2586"/>
      <c r="K1100" s="2587"/>
      <c r="L1100" s="1189" t="s">
        <v>710</v>
      </c>
      <c r="M1100" s="1189" t="s">
        <v>244</v>
      </c>
      <c r="N1100" s="1189" t="s">
        <v>233</v>
      </c>
      <c r="O1100" s="2159"/>
      <c r="P1100" s="2951"/>
      <c r="Q1100" s="2159"/>
      <c r="R1100" s="2167"/>
      <c r="S1100" s="2593"/>
      <c r="T1100" s="1290" t="s">
        <v>711</v>
      </c>
      <c r="U1100" s="1310"/>
      <c r="V1100" s="1311"/>
      <c r="W1100" s="1311"/>
      <c r="X1100" s="1311"/>
      <c r="Y1100" s="1311"/>
      <c r="Z1100" s="1312"/>
      <c r="AA1100" s="1311"/>
      <c r="AB1100" s="1311"/>
      <c r="AC1100" s="1311"/>
      <c r="AD1100" s="1312"/>
      <c r="AE1100" s="1312"/>
      <c r="AF1100" s="1312"/>
    </row>
    <row r="1101" spans="1:32" ht="45" x14ac:dyDescent="0.25">
      <c r="A1101" s="2137"/>
      <c r="B1101" s="1841"/>
      <c r="C1101" s="1841"/>
      <c r="D1101" s="1841"/>
      <c r="E1101" s="1841"/>
      <c r="F1101" s="1841"/>
      <c r="G1101" s="1841"/>
      <c r="H1101" s="1841"/>
      <c r="I1101" s="2584"/>
      <c r="J1101" s="2586"/>
      <c r="K1101" s="2587"/>
      <c r="L1101" s="1189" t="s">
        <v>712</v>
      </c>
      <c r="M1101" s="1189" t="s">
        <v>244</v>
      </c>
      <c r="N1101" s="1189" t="s">
        <v>233</v>
      </c>
      <c r="O1101" s="2159"/>
      <c r="P1101" s="2951"/>
      <c r="Q1101" s="2159"/>
      <c r="R1101" s="2167"/>
      <c r="S1101" s="2593"/>
      <c r="T1101" s="1290" t="s">
        <v>394</v>
      </c>
      <c r="U1101" s="1310"/>
      <c r="V1101" s="1311"/>
      <c r="W1101" s="1311"/>
      <c r="X1101" s="1311"/>
      <c r="Y1101" s="1311"/>
      <c r="Z1101" s="1312"/>
      <c r="AA1101" s="1311"/>
      <c r="AB1101" s="1311"/>
      <c r="AC1101" s="1311"/>
      <c r="AD1101" s="1312"/>
      <c r="AE1101" s="1312"/>
      <c r="AF1101" s="1312"/>
    </row>
    <row r="1102" spans="1:32" ht="45" x14ac:dyDescent="0.25">
      <c r="A1102" s="2137"/>
      <c r="B1102" s="1841"/>
      <c r="C1102" s="1841"/>
      <c r="D1102" s="1841"/>
      <c r="E1102" s="1841"/>
      <c r="F1102" s="1841"/>
      <c r="G1102" s="1841"/>
      <c r="H1102" s="1841"/>
      <c r="I1102" s="2584"/>
      <c r="J1102" s="2586"/>
      <c r="K1102" s="2587"/>
      <c r="L1102" s="1189" t="s">
        <v>713</v>
      </c>
      <c r="M1102" s="1189" t="s">
        <v>244</v>
      </c>
      <c r="N1102" s="1189" t="s">
        <v>233</v>
      </c>
      <c r="O1102" s="2159"/>
      <c r="P1102" s="2951"/>
      <c r="Q1102" s="2159"/>
      <c r="R1102" s="2167"/>
      <c r="S1102" s="2593"/>
      <c r="T1102" s="1290" t="s">
        <v>390</v>
      </c>
      <c r="U1102" s="1310"/>
      <c r="V1102" s="1311"/>
      <c r="W1102" s="1311"/>
      <c r="X1102" s="1311"/>
      <c r="Y1102" s="1311"/>
      <c r="Z1102" s="1312"/>
      <c r="AA1102" s="1311"/>
      <c r="AB1102" s="1311"/>
      <c r="AC1102" s="1311"/>
      <c r="AD1102" s="1312"/>
      <c r="AE1102" s="1312"/>
      <c r="AF1102" s="1312"/>
    </row>
    <row r="1103" spans="1:32" ht="30" x14ac:dyDescent="0.25">
      <c r="A1103" s="2137"/>
      <c r="B1103" s="1841"/>
      <c r="C1103" s="1841"/>
      <c r="D1103" s="1841"/>
      <c r="E1103" s="1841"/>
      <c r="F1103" s="1841"/>
      <c r="G1103" s="1841"/>
      <c r="H1103" s="1841"/>
      <c r="I1103" s="2584"/>
      <c r="J1103" s="2586"/>
      <c r="K1103" s="2587"/>
      <c r="L1103" s="1189" t="s">
        <v>714</v>
      </c>
      <c r="M1103" s="1189" t="s">
        <v>244</v>
      </c>
      <c r="N1103" s="1189" t="s">
        <v>223</v>
      </c>
      <c r="O1103" s="2159"/>
      <c r="P1103" s="2951"/>
      <c r="Q1103" s="2159"/>
      <c r="R1103" s="2167"/>
      <c r="S1103" s="2593"/>
      <c r="T1103" s="1290" t="s">
        <v>715</v>
      </c>
      <c r="U1103" s="1310"/>
      <c r="V1103" s="1311"/>
      <c r="W1103" s="1311"/>
      <c r="X1103" s="1311"/>
      <c r="Y1103" s="1311"/>
      <c r="Z1103" s="1312"/>
      <c r="AA1103" s="1311"/>
      <c r="AB1103" s="1311"/>
      <c r="AC1103" s="1311"/>
      <c r="AD1103" s="1312"/>
      <c r="AE1103" s="1312"/>
      <c r="AF1103" s="1312"/>
    </row>
    <row r="1104" spans="1:32" ht="45" x14ac:dyDescent="0.25">
      <c r="A1104" s="2137"/>
      <c r="B1104" s="1841"/>
      <c r="C1104" s="1841"/>
      <c r="D1104" s="1841"/>
      <c r="E1104" s="1841"/>
      <c r="F1104" s="1841"/>
      <c r="G1104" s="1841"/>
      <c r="H1104" s="1841"/>
      <c r="I1104" s="2584"/>
      <c r="J1104" s="2586"/>
      <c r="K1104" s="2587"/>
      <c r="L1104" s="1189" t="s">
        <v>716</v>
      </c>
      <c r="M1104" s="1189" t="s">
        <v>244</v>
      </c>
      <c r="N1104" s="1189" t="s">
        <v>233</v>
      </c>
      <c r="O1104" s="2159"/>
      <c r="P1104" s="2951"/>
      <c r="Q1104" s="2159"/>
      <c r="R1104" s="2167"/>
      <c r="S1104" s="2593"/>
      <c r="T1104" s="1290" t="s">
        <v>715</v>
      </c>
      <c r="U1104" s="1310"/>
      <c r="V1104" s="1311"/>
      <c r="W1104" s="1311"/>
      <c r="X1104" s="1311"/>
      <c r="Y1104" s="1311"/>
      <c r="Z1104" s="1312"/>
      <c r="AA1104" s="1311"/>
      <c r="AB1104" s="1311"/>
      <c r="AC1104" s="1311"/>
      <c r="AD1104" s="1312"/>
      <c r="AE1104" s="1312"/>
      <c r="AF1104" s="1312"/>
    </row>
    <row r="1105" spans="1:32" ht="45" x14ac:dyDescent="0.25">
      <c r="A1105" s="2137"/>
      <c r="B1105" s="1841"/>
      <c r="C1105" s="1841"/>
      <c r="D1105" s="1841"/>
      <c r="E1105" s="1841"/>
      <c r="F1105" s="1841"/>
      <c r="G1105" s="1841"/>
      <c r="H1105" s="1841"/>
      <c r="I1105" s="2578"/>
      <c r="J1105" s="1896"/>
      <c r="K1105" s="2488"/>
      <c r="L1105" s="1189" t="s">
        <v>387</v>
      </c>
      <c r="M1105" s="1189" t="s">
        <v>244</v>
      </c>
      <c r="N1105" s="1189" t="s">
        <v>212</v>
      </c>
      <c r="O1105" s="2160"/>
      <c r="P1105" s="2946"/>
      <c r="Q1105" s="2160"/>
      <c r="R1105" s="2168"/>
      <c r="S1105" s="2594"/>
      <c r="T1105" s="1290" t="s">
        <v>388</v>
      </c>
      <c r="U1105" s="1313"/>
      <c r="V1105" s="1314"/>
      <c r="W1105" s="1314"/>
      <c r="X1105" s="1314"/>
      <c r="Y1105" s="1315"/>
      <c r="Z1105" s="1314"/>
      <c r="AA1105" s="1314"/>
      <c r="AB1105" s="1314"/>
      <c r="AC1105" s="1315"/>
      <c r="AD1105" s="1314"/>
      <c r="AE1105" s="1314"/>
      <c r="AF1105" s="1314"/>
    </row>
    <row r="1106" spans="1:32" ht="30" x14ac:dyDescent="0.25">
      <c r="A1106" s="2137"/>
      <c r="B1106" s="1841"/>
      <c r="C1106" s="1841"/>
      <c r="D1106" s="1841"/>
      <c r="E1106" s="1841"/>
      <c r="F1106" s="1841"/>
      <c r="G1106" s="1841"/>
      <c r="H1106" s="1841"/>
      <c r="I1106" s="2578"/>
      <c r="J1106" s="1896"/>
      <c r="K1106" s="2488"/>
      <c r="L1106" s="1189" t="s">
        <v>717</v>
      </c>
      <c r="M1106" s="1189" t="s">
        <v>244</v>
      </c>
      <c r="N1106" s="1189" t="s">
        <v>241</v>
      </c>
      <c r="O1106" s="2160"/>
      <c r="P1106" s="2946"/>
      <c r="Q1106" s="2160"/>
      <c r="R1106" s="2168"/>
      <c r="S1106" s="2594"/>
      <c r="T1106" s="1290" t="s">
        <v>388</v>
      </c>
      <c r="U1106" s="1313"/>
      <c r="V1106" s="1314"/>
      <c r="W1106" s="1314"/>
      <c r="X1106" s="1314"/>
      <c r="Y1106" s="1315"/>
      <c r="Z1106" s="1314"/>
      <c r="AA1106" s="1315"/>
      <c r="AB1106" s="1315"/>
      <c r="AC1106" s="1315"/>
      <c r="AD1106" s="1315"/>
      <c r="AE1106" s="1314"/>
      <c r="AF1106" s="1314"/>
    </row>
    <row r="1107" spans="1:32" ht="30" x14ac:dyDescent="0.25">
      <c r="A1107" s="2137"/>
      <c r="B1107" s="1841"/>
      <c r="C1107" s="1841"/>
      <c r="D1107" s="1841"/>
      <c r="E1107" s="1841"/>
      <c r="F1107" s="1841"/>
      <c r="G1107" s="1841"/>
      <c r="H1107" s="1841"/>
      <c r="I1107" s="2578"/>
      <c r="J1107" s="1896"/>
      <c r="K1107" s="2488"/>
      <c r="L1107" s="1189" t="s">
        <v>718</v>
      </c>
      <c r="M1107" s="1189" t="s">
        <v>244</v>
      </c>
      <c r="N1107" s="1189" t="s">
        <v>241</v>
      </c>
      <c r="O1107" s="2160"/>
      <c r="P1107" s="2946"/>
      <c r="Q1107" s="2160"/>
      <c r="R1107" s="2168"/>
      <c r="S1107" s="2594"/>
      <c r="T1107" s="1290" t="s">
        <v>390</v>
      </c>
      <c r="U1107" s="1313"/>
      <c r="V1107" s="1314"/>
      <c r="W1107" s="1314"/>
      <c r="X1107" s="1314"/>
      <c r="Y1107" s="1314"/>
      <c r="Z1107" s="1314"/>
      <c r="AA1107" s="1314"/>
      <c r="AB1107" s="1314"/>
      <c r="AC1107" s="1314"/>
      <c r="AD1107" s="1314"/>
      <c r="AE1107" s="1314"/>
      <c r="AF1107" s="1314"/>
    </row>
    <row r="1108" spans="1:32" x14ac:dyDescent="0.25">
      <c r="A1108" s="2137"/>
      <c r="B1108" s="1841"/>
      <c r="C1108" s="1841"/>
      <c r="D1108" s="1841"/>
      <c r="E1108" s="1841"/>
      <c r="F1108" s="1841"/>
      <c r="G1108" s="1841"/>
      <c r="H1108" s="1841"/>
      <c r="I1108" s="2578"/>
      <c r="J1108" s="1896"/>
      <c r="K1108" s="2488"/>
      <c r="L1108" s="1189" t="s">
        <v>719</v>
      </c>
      <c r="M1108" s="1189" t="s">
        <v>244</v>
      </c>
      <c r="N1108" s="1189" t="s">
        <v>237</v>
      </c>
      <c r="O1108" s="2160"/>
      <c r="P1108" s="2946"/>
      <c r="Q1108" s="2160"/>
      <c r="R1108" s="2168"/>
      <c r="S1108" s="2594"/>
      <c r="T1108" s="1290" t="s">
        <v>394</v>
      </c>
      <c r="U1108" s="1316"/>
      <c r="V1108" s="1315"/>
      <c r="W1108" s="1315"/>
      <c r="X1108" s="1315"/>
      <c r="Y1108" s="1315"/>
      <c r="Z1108" s="1314"/>
      <c r="AA1108" s="1315"/>
      <c r="AB1108" s="1315"/>
      <c r="AC1108" s="1315"/>
      <c r="AD1108" s="1314"/>
      <c r="AE1108" s="1314"/>
      <c r="AF1108" s="1314"/>
    </row>
    <row r="1109" spans="1:32" x14ac:dyDescent="0.25">
      <c r="A1109" s="2137"/>
      <c r="B1109" s="1841"/>
      <c r="C1109" s="1841"/>
      <c r="D1109" s="1841"/>
      <c r="E1109" s="1841"/>
      <c r="F1109" s="1841"/>
      <c r="G1109" s="1841"/>
      <c r="H1109" s="1841"/>
      <c r="I1109" s="2596"/>
      <c r="J1109" s="2597"/>
      <c r="K1109" s="2598"/>
      <c r="L1109" s="1189" t="s">
        <v>720</v>
      </c>
      <c r="M1109" s="1189" t="s">
        <v>244</v>
      </c>
      <c r="N1109" s="1189" t="s">
        <v>218</v>
      </c>
      <c r="O1109" s="2196"/>
      <c r="P1109" s="2954"/>
      <c r="Q1109" s="2196"/>
      <c r="R1109" s="2198"/>
      <c r="S1109" s="2601"/>
      <c r="T1109" s="1290" t="s">
        <v>394</v>
      </c>
      <c r="U1109" s="1317"/>
      <c r="V1109" s="1318"/>
      <c r="W1109" s="1318"/>
      <c r="X1109" s="1318"/>
      <c r="Y1109" s="1318"/>
      <c r="Z1109" s="1319"/>
      <c r="AA1109" s="1318"/>
      <c r="AB1109" s="1318"/>
      <c r="AC1109" s="1318"/>
      <c r="AD1109" s="1319"/>
      <c r="AE1109" s="1319"/>
      <c r="AF1109" s="1319"/>
    </row>
    <row r="1110" spans="1:32" x14ac:dyDescent="0.25">
      <c r="A1110" s="2137"/>
      <c r="B1110" s="1841"/>
      <c r="C1110" s="1841"/>
      <c r="D1110" s="1841"/>
      <c r="E1110" s="1841"/>
      <c r="F1110" s="1841"/>
      <c r="G1110" s="1841"/>
      <c r="H1110" s="1841"/>
      <c r="I1110" s="2596"/>
      <c r="J1110" s="2597"/>
      <c r="K1110" s="2598"/>
      <c r="L1110" s="1189" t="s">
        <v>721</v>
      </c>
      <c r="M1110" s="1189" t="s">
        <v>244</v>
      </c>
      <c r="N1110" s="1189" t="s">
        <v>237</v>
      </c>
      <c r="O1110" s="2196" t="s">
        <v>213</v>
      </c>
      <c r="P1110" s="2954"/>
      <c r="Q1110" s="2196" t="s">
        <v>265</v>
      </c>
      <c r="R1110" s="2198">
        <v>1</v>
      </c>
      <c r="S1110" s="2601"/>
      <c r="T1110" s="1290" t="s">
        <v>397</v>
      </c>
      <c r="U1110" s="1317"/>
      <c r="V1110" s="1318"/>
      <c r="W1110" s="1318"/>
      <c r="X1110" s="1318"/>
      <c r="Y1110" s="1318"/>
      <c r="Z1110" s="1319"/>
      <c r="AA1110" s="1318"/>
      <c r="AB1110" s="1318"/>
      <c r="AC1110" s="1318"/>
      <c r="AD1110" s="1319"/>
      <c r="AE1110" s="1319"/>
      <c r="AF1110" s="1319"/>
    </row>
    <row r="1111" spans="1:32" ht="30.75" thickBot="1" x14ac:dyDescent="0.3">
      <c r="A1111" s="2138"/>
      <c r="B1111" s="2139"/>
      <c r="C1111" s="2139"/>
      <c r="D1111" s="2139"/>
      <c r="E1111" s="2139"/>
      <c r="F1111" s="2139"/>
      <c r="G1111" s="2139"/>
      <c r="H1111" s="2139"/>
      <c r="I1111" s="2585"/>
      <c r="J1111" s="1897"/>
      <c r="K1111" s="2489"/>
      <c r="L1111" s="1189" t="s">
        <v>722</v>
      </c>
      <c r="M1111" s="1190" t="s">
        <v>244</v>
      </c>
      <c r="N1111" s="1189" t="s">
        <v>237</v>
      </c>
      <c r="O1111" s="2161"/>
      <c r="P1111" s="2952"/>
      <c r="Q1111" s="2161"/>
      <c r="R1111" s="2169"/>
      <c r="S1111" s="2595"/>
      <c r="T1111" s="1290" t="s">
        <v>399</v>
      </c>
      <c r="U1111" s="1320"/>
      <c r="V1111" s="1321"/>
      <c r="W1111" s="1321"/>
      <c r="X1111" s="1321"/>
      <c r="Y1111" s="1322"/>
      <c r="Z1111" s="1321"/>
      <c r="AA1111" s="1321"/>
      <c r="AB1111" s="1321"/>
      <c r="AC1111" s="1322"/>
      <c r="AD1111" s="1321"/>
      <c r="AE1111" s="1321"/>
      <c r="AF1111" s="1321"/>
    </row>
    <row r="1112" spans="1:32" ht="30" x14ac:dyDescent="0.25">
      <c r="A1112" s="2338">
        <v>102</v>
      </c>
      <c r="B1112" s="2140" t="s">
        <v>61</v>
      </c>
      <c r="C1112" s="2140" t="s">
        <v>64</v>
      </c>
      <c r="D1112" s="2140" t="s">
        <v>70</v>
      </c>
      <c r="E1112" s="2140" t="s">
        <v>87</v>
      </c>
      <c r="F1112" s="2140" t="s">
        <v>56</v>
      </c>
      <c r="G1112" s="2140" t="s">
        <v>121</v>
      </c>
      <c r="H1112" s="2140" t="s">
        <v>118</v>
      </c>
      <c r="I1112" s="2579" t="s">
        <v>353</v>
      </c>
      <c r="J1112" s="1830" t="s">
        <v>354</v>
      </c>
      <c r="K1112" s="2477" t="s">
        <v>48</v>
      </c>
      <c r="L1112" s="179" t="s">
        <v>709</v>
      </c>
      <c r="M1112" s="179" t="s">
        <v>244</v>
      </c>
      <c r="N1112" s="179" t="s">
        <v>237</v>
      </c>
      <c r="O1112" s="2152" t="s">
        <v>213</v>
      </c>
      <c r="P1112" s="2947">
        <v>50000000</v>
      </c>
      <c r="Q1112" s="2152" t="s">
        <v>265</v>
      </c>
      <c r="R1112" s="2192">
        <v>1</v>
      </c>
      <c r="S1112" s="2588"/>
      <c r="T1112" s="430" t="s">
        <v>390</v>
      </c>
      <c r="U1112" s="431"/>
      <c r="V1112" s="181"/>
      <c r="W1112" s="181"/>
      <c r="X1112" s="181"/>
      <c r="Y1112" s="181"/>
      <c r="Z1112" s="182"/>
      <c r="AA1112" s="180"/>
      <c r="AB1112" s="180"/>
      <c r="AC1112" s="180"/>
      <c r="AD1112" s="182"/>
      <c r="AE1112" s="182"/>
      <c r="AF1112" s="182"/>
    </row>
    <row r="1113" spans="1:32" ht="45" x14ac:dyDescent="0.25">
      <c r="A1113" s="2339"/>
      <c r="B1113" s="2141"/>
      <c r="C1113" s="2141"/>
      <c r="D1113" s="2141"/>
      <c r="E1113" s="2141"/>
      <c r="F1113" s="2141"/>
      <c r="G1113" s="2141"/>
      <c r="H1113" s="2141"/>
      <c r="I1113" s="2580"/>
      <c r="J1113" s="1831"/>
      <c r="K1113" s="2583"/>
      <c r="L1113" s="183" t="s">
        <v>710</v>
      </c>
      <c r="M1113" s="183" t="s">
        <v>244</v>
      </c>
      <c r="N1113" s="183" t="s">
        <v>233</v>
      </c>
      <c r="O1113" s="2187"/>
      <c r="P1113" s="2948"/>
      <c r="Q1113" s="2187"/>
      <c r="R1113" s="2193"/>
      <c r="S1113" s="2589"/>
      <c r="T1113" s="432" t="s">
        <v>711</v>
      </c>
      <c r="U1113" s="434"/>
      <c r="V1113" s="189"/>
      <c r="W1113" s="189"/>
      <c r="X1113" s="189"/>
      <c r="Y1113" s="189"/>
      <c r="Z1113" s="190"/>
      <c r="AA1113" s="188"/>
      <c r="AB1113" s="188"/>
      <c r="AC1113" s="188"/>
      <c r="AD1113" s="190"/>
      <c r="AE1113" s="190"/>
      <c r="AF1113" s="190"/>
    </row>
    <row r="1114" spans="1:32" ht="45" x14ac:dyDescent="0.25">
      <c r="A1114" s="2339"/>
      <c r="B1114" s="2141"/>
      <c r="C1114" s="2141"/>
      <c r="D1114" s="2141"/>
      <c r="E1114" s="2141"/>
      <c r="F1114" s="2141"/>
      <c r="G1114" s="2141"/>
      <c r="H1114" s="2141"/>
      <c r="I1114" s="2580"/>
      <c r="J1114" s="1831"/>
      <c r="K1114" s="2583"/>
      <c r="L1114" s="183" t="s">
        <v>712</v>
      </c>
      <c r="M1114" s="183" t="s">
        <v>244</v>
      </c>
      <c r="N1114" s="183" t="s">
        <v>233</v>
      </c>
      <c r="O1114" s="2187"/>
      <c r="P1114" s="2948"/>
      <c r="Q1114" s="2187"/>
      <c r="R1114" s="2193"/>
      <c r="S1114" s="2589"/>
      <c r="T1114" s="432" t="s">
        <v>394</v>
      </c>
      <c r="U1114" s="434"/>
      <c r="V1114" s="189"/>
      <c r="W1114" s="189"/>
      <c r="X1114" s="189"/>
      <c r="Y1114" s="189"/>
      <c r="Z1114" s="190"/>
      <c r="AA1114" s="188"/>
      <c r="AB1114" s="188"/>
      <c r="AC1114" s="188"/>
      <c r="AD1114" s="190"/>
      <c r="AE1114" s="190"/>
      <c r="AF1114" s="190"/>
    </row>
    <row r="1115" spans="1:32" ht="45" x14ac:dyDescent="0.25">
      <c r="A1115" s="2339"/>
      <c r="B1115" s="2141"/>
      <c r="C1115" s="2141"/>
      <c r="D1115" s="2141"/>
      <c r="E1115" s="2141"/>
      <c r="F1115" s="2141"/>
      <c r="G1115" s="2141"/>
      <c r="H1115" s="2141"/>
      <c r="I1115" s="2580"/>
      <c r="J1115" s="1831"/>
      <c r="K1115" s="2583"/>
      <c r="L1115" s="183" t="s">
        <v>713</v>
      </c>
      <c r="M1115" s="183" t="s">
        <v>244</v>
      </c>
      <c r="N1115" s="183" t="s">
        <v>233</v>
      </c>
      <c r="O1115" s="2187"/>
      <c r="P1115" s="2948"/>
      <c r="Q1115" s="2187"/>
      <c r="R1115" s="2193"/>
      <c r="S1115" s="2589"/>
      <c r="T1115" s="432" t="s">
        <v>390</v>
      </c>
      <c r="U1115" s="434"/>
      <c r="V1115" s="189"/>
      <c r="W1115" s="189"/>
      <c r="X1115" s="189"/>
      <c r="Y1115" s="189"/>
      <c r="Z1115" s="190"/>
      <c r="AA1115" s="188"/>
      <c r="AB1115" s="188"/>
      <c r="AC1115" s="188"/>
      <c r="AD1115" s="190"/>
      <c r="AE1115" s="190"/>
      <c r="AF1115" s="190"/>
    </row>
    <row r="1116" spans="1:32" ht="30" x14ac:dyDescent="0.25">
      <c r="A1116" s="2339"/>
      <c r="B1116" s="2141"/>
      <c r="C1116" s="2141"/>
      <c r="D1116" s="2141"/>
      <c r="E1116" s="2141"/>
      <c r="F1116" s="2141"/>
      <c r="G1116" s="2141"/>
      <c r="H1116" s="2141"/>
      <c r="I1116" s="2580"/>
      <c r="J1116" s="1831"/>
      <c r="K1116" s="2583"/>
      <c r="L1116" s="183" t="s">
        <v>714</v>
      </c>
      <c r="M1116" s="183" t="s">
        <v>244</v>
      </c>
      <c r="N1116" s="183" t="s">
        <v>223</v>
      </c>
      <c r="O1116" s="2187"/>
      <c r="P1116" s="2948"/>
      <c r="Q1116" s="2187"/>
      <c r="R1116" s="2193"/>
      <c r="S1116" s="2589"/>
      <c r="T1116" s="432" t="s">
        <v>715</v>
      </c>
      <c r="U1116" s="434"/>
      <c r="V1116" s="189"/>
      <c r="W1116" s="189"/>
      <c r="X1116" s="189"/>
      <c r="Y1116" s="189"/>
      <c r="Z1116" s="190"/>
      <c r="AA1116" s="188"/>
      <c r="AB1116" s="188"/>
      <c r="AC1116" s="188"/>
      <c r="AD1116" s="190"/>
      <c r="AE1116" s="190"/>
      <c r="AF1116" s="190"/>
    </row>
    <row r="1117" spans="1:32" ht="45" x14ac:dyDescent="0.25">
      <c r="A1117" s="2339"/>
      <c r="B1117" s="2141"/>
      <c r="C1117" s="2141"/>
      <c r="D1117" s="2141"/>
      <c r="E1117" s="2141"/>
      <c r="F1117" s="2141"/>
      <c r="G1117" s="2141"/>
      <c r="H1117" s="2141"/>
      <c r="I1117" s="2580"/>
      <c r="J1117" s="1831"/>
      <c r="K1117" s="2583"/>
      <c r="L1117" s="183" t="s">
        <v>716</v>
      </c>
      <c r="M1117" s="183" t="s">
        <v>244</v>
      </c>
      <c r="N1117" s="183" t="s">
        <v>233</v>
      </c>
      <c r="O1117" s="2187"/>
      <c r="P1117" s="2948"/>
      <c r="Q1117" s="2187"/>
      <c r="R1117" s="2193"/>
      <c r="S1117" s="2589"/>
      <c r="T1117" s="432" t="s">
        <v>715</v>
      </c>
      <c r="U1117" s="434"/>
      <c r="V1117" s="189"/>
      <c r="W1117" s="189"/>
      <c r="X1117" s="189"/>
      <c r="Y1117" s="189"/>
      <c r="Z1117" s="190"/>
      <c r="AA1117" s="188"/>
      <c r="AB1117" s="188"/>
      <c r="AC1117" s="188"/>
      <c r="AD1117" s="190"/>
      <c r="AE1117" s="190"/>
      <c r="AF1117" s="190"/>
    </row>
    <row r="1118" spans="1:32" ht="45" x14ac:dyDescent="0.25">
      <c r="A1118" s="2339"/>
      <c r="B1118" s="2141"/>
      <c r="C1118" s="2141"/>
      <c r="D1118" s="2141"/>
      <c r="E1118" s="2141"/>
      <c r="F1118" s="2141"/>
      <c r="G1118" s="2141"/>
      <c r="H1118" s="2141"/>
      <c r="I1118" s="2581"/>
      <c r="J1118" s="1832"/>
      <c r="K1118" s="2478"/>
      <c r="L1118" s="183" t="s">
        <v>387</v>
      </c>
      <c r="M1118" s="183" t="s">
        <v>244</v>
      </c>
      <c r="N1118" s="183" t="s">
        <v>212</v>
      </c>
      <c r="O1118" s="2153"/>
      <c r="P1118" s="2949"/>
      <c r="Q1118" s="2153"/>
      <c r="R1118" s="2194"/>
      <c r="S1118" s="2590"/>
      <c r="T1118" s="432" t="s">
        <v>388</v>
      </c>
      <c r="U1118" s="433"/>
      <c r="V1118" s="185"/>
      <c r="W1118" s="185"/>
      <c r="X1118" s="185"/>
      <c r="Y1118" s="187"/>
      <c r="Z1118" s="184"/>
      <c r="AA1118" s="184"/>
      <c r="AB1118" s="184"/>
      <c r="AC1118" s="186"/>
      <c r="AD1118" s="184"/>
      <c r="AE1118" s="184"/>
      <c r="AF1118" s="184"/>
    </row>
    <row r="1119" spans="1:32" ht="30" x14ac:dyDescent="0.25">
      <c r="A1119" s="2339"/>
      <c r="B1119" s="2141"/>
      <c r="C1119" s="2141"/>
      <c r="D1119" s="2141"/>
      <c r="E1119" s="2141"/>
      <c r="F1119" s="2141"/>
      <c r="G1119" s="2141"/>
      <c r="H1119" s="2141"/>
      <c r="I1119" s="2581"/>
      <c r="J1119" s="1832"/>
      <c r="K1119" s="2478"/>
      <c r="L1119" s="183" t="s">
        <v>717</v>
      </c>
      <c r="M1119" s="183" t="s">
        <v>244</v>
      </c>
      <c r="N1119" s="183" t="s">
        <v>241</v>
      </c>
      <c r="O1119" s="2153"/>
      <c r="P1119" s="2949"/>
      <c r="Q1119" s="2153"/>
      <c r="R1119" s="2194"/>
      <c r="S1119" s="2590"/>
      <c r="T1119" s="432" t="s">
        <v>388</v>
      </c>
      <c r="U1119" s="433"/>
      <c r="V1119" s="185"/>
      <c r="W1119" s="185"/>
      <c r="X1119" s="185"/>
      <c r="Y1119" s="187"/>
      <c r="Z1119" s="184"/>
      <c r="AA1119" s="186"/>
      <c r="AB1119" s="186"/>
      <c r="AC1119" s="186"/>
      <c r="AD1119" s="186"/>
      <c r="AE1119" s="184"/>
      <c r="AF1119" s="184"/>
    </row>
    <row r="1120" spans="1:32" ht="30" x14ac:dyDescent="0.25">
      <c r="A1120" s="2339"/>
      <c r="B1120" s="2141"/>
      <c r="C1120" s="2141"/>
      <c r="D1120" s="2141"/>
      <c r="E1120" s="2141"/>
      <c r="F1120" s="2141"/>
      <c r="G1120" s="2141"/>
      <c r="H1120" s="2141"/>
      <c r="I1120" s="2581"/>
      <c r="J1120" s="1832"/>
      <c r="K1120" s="2478"/>
      <c r="L1120" s="183" t="s">
        <v>718</v>
      </c>
      <c r="M1120" s="183" t="s">
        <v>244</v>
      </c>
      <c r="N1120" s="183" t="s">
        <v>241</v>
      </c>
      <c r="O1120" s="2153"/>
      <c r="P1120" s="2949"/>
      <c r="Q1120" s="2153"/>
      <c r="R1120" s="2194"/>
      <c r="S1120" s="2590"/>
      <c r="T1120" s="432" t="s">
        <v>390</v>
      </c>
      <c r="U1120" s="433"/>
      <c r="V1120" s="185"/>
      <c r="W1120" s="185"/>
      <c r="X1120" s="185"/>
      <c r="Y1120" s="185"/>
      <c r="Z1120" s="184"/>
      <c r="AA1120" s="184"/>
      <c r="AB1120" s="184"/>
      <c r="AC1120" s="184"/>
      <c r="AD1120" s="184"/>
      <c r="AE1120" s="184"/>
      <c r="AF1120" s="184"/>
    </row>
    <row r="1121" spans="1:32" x14ac:dyDescent="0.25">
      <c r="A1121" s="2339"/>
      <c r="B1121" s="2141"/>
      <c r="C1121" s="2141"/>
      <c r="D1121" s="2141"/>
      <c r="E1121" s="2141"/>
      <c r="F1121" s="2141"/>
      <c r="G1121" s="2141"/>
      <c r="H1121" s="2141"/>
      <c r="I1121" s="2581"/>
      <c r="J1121" s="1832"/>
      <c r="K1121" s="2478"/>
      <c r="L1121" s="183" t="s">
        <v>719</v>
      </c>
      <c r="M1121" s="183" t="s">
        <v>244</v>
      </c>
      <c r="N1121" s="183" t="s">
        <v>237</v>
      </c>
      <c r="O1121" s="2153"/>
      <c r="P1121" s="2949"/>
      <c r="Q1121" s="2153"/>
      <c r="R1121" s="2194"/>
      <c r="S1121" s="2590"/>
      <c r="T1121" s="432" t="s">
        <v>394</v>
      </c>
      <c r="U1121" s="435"/>
      <c r="V1121" s="187"/>
      <c r="W1121" s="187"/>
      <c r="X1121" s="187"/>
      <c r="Y1121" s="187"/>
      <c r="Z1121" s="184"/>
      <c r="AA1121" s="186"/>
      <c r="AB1121" s="186"/>
      <c r="AC1121" s="186"/>
      <c r="AD1121" s="184"/>
      <c r="AE1121" s="184"/>
      <c r="AF1121" s="184"/>
    </row>
    <row r="1122" spans="1:32" x14ac:dyDescent="0.25">
      <c r="A1122" s="2339"/>
      <c r="B1122" s="2141"/>
      <c r="C1122" s="2141"/>
      <c r="D1122" s="2141"/>
      <c r="E1122" s="2141"/>
      <c r="F1122" s="2141"/>
      <c r="G1122" s="2141"/>
      <c r="H1122" s="2141"/>
      <c r="I1122" s="2600"/>
      <c r="J1122" s="1833"/>
      <c r="K1122" s="2492"/>
      <c r="L1122" s="183" t="s">
        <v>720</v>
      </c>
      <c r="M1122" s="183" t="s">
        <v>244</v>
      </c>
      <c r="N1122" s="183" t="s">
        <v>218</v>
      </c>
      <c r="O1122" s="2351"/>
      <c r="P1122" s="2953"/>
      <c r="Q1122" s="2351"/>
      <c r="R1122" s="2352"/>
      <c r="S1122" s="2599"/>
      <c r="T1122" s="432" t="s">
        <v>394</v>
      </c>
      <c r="U1122" s="437"/>
      <c r="V1122" s="200"/>
      <c r="W1122" s="200"/>
      <c r="X1122" s="200"/>
      <c r="Y1122" s="200"/>
      <c r="Z1122" s="199"/>
      <c r="AA1122" s="197"/>
      <c r="AB1122" s="197"/>
      <c r="AC1122" s="197"/>
      <c r="AD1122" s="199"/>
      <c r="AE1122" s="199"/>
      <c r="AF1122" s="199"/>
    </row>
    <row r="1123" spans="1:32" x14ac:dyDescent="0.25">
      <c r="A1123" s="2339"/>
      <c r="B1123" s="2141"/>
      <c r="C1123" s="2141"/>
      <c r="D1123" s="2141"/>
      <c r="E1123" s="2141"/>
      <c r="F1123" s="2141"/>
      <c r="G1123" s="2141"/>
      <c r="H1123" s="2141"/>
      <c r="I1123" s="2600"/>
      <c r="J1123" s="1833"/>
      <c r="K1123" s="2492"/>
      <c r="L1123" s="183" t="s">
        <v>721</v>
      </c>
      <c r="M1123" s="183" t="s">
        <v>244</v>
      </c>
      <c r="N1123" s="183" t="s">
        <v>237</v>
      </c>
      <c r="O1123" s="2351" t="s">
        <v>213</v>
      </c>
      <c r="P1123" s="2953"/>
      <c r="Q1123" s="2351" t="s">
        <v>265</v>
      </c>
      <c r="R1123" s="2352">
        <v>1</v>
      </c>
      <c r="S1123" s="2599"/>
      <c r="T1123" s="432" t="s">
        <v>397</v>
      </c>
      <c r="U1123" s="437"/>
      <c r="V1123" s="200"/>
      <c r="W1123" s="200"/>
      <c r="X1123" s="200"/>
      <c r="Y1123" s="200"/>
      <c r="Z1123" s="199"/>
      <c r="AA1123" s="197"/>
      <c r="AB1123" s="197"/>
      <c r="AC1123" s="197"/>
      <c r="AD1123" s="199"/>
      <c r="AE1123" s="199"/>
      <c r="AF1123" s="199"/>
    </row>
    <row r="1124" spans="1:32" ht="30.75" thickBot="1" x14ac:dyDescent="0.3">
      <c r="A1124" s="2350"/>
      <c r="B1124" s="2142"/>
      <c r="C1124" s="2142"/>
      <c r="D1124" s="2142"/>
      <c r="E1124" s="2142"/>
      <c r="F1124" s="2142"/>
      <c r="G1124" s="2142"/>
      <c r="H1124" s="2142"/>
      <c r="I1124" s="2582"/>
      <c r="J1124" s="1834"/>
      <c r="K1124" s="2490"/>
      <c r="L1124" s="183" t="s">
        <v>722</v>
      </c>
      <c r="M1124" s="201" t="s">
        <v>244</v>
      </c>
      <c r="N1124" s="183" t="s">
        <v>237</v>
      </c>
      <c r="O1124" s="2154"/>
      <c r="P1124" s="2950"/>
      <c r="Q1124" s="2154"/>
      <c r="R1124" s="2195"/>
      <c r="S1124" s="2591"/>
      <c r="T1124" s="432" t="s">
        <v>399</v>
      </c>
      <c r="U1124" s="436"/>
      <c r="V1124" s="194"/>
      <c r="W1124" s="194"/>
      <c r="X1124" s="194"/>
      <c r="Y1124" s="196"/>
      <c r="Z1124" s="192"/>
      <c r="AA1124" s="192"/>
      <c r="AB1124" s="192"/>
      <c r="AC1124" s="193"/>
      <c r="AD1124" s="192"/>
      <c r="AE1124" s="192"/>
      <c r="AF1124" s="192"/>
    </row>
    <row r="1125" spans="1:32" ht="30" x14ac:dyDescent="0.25">
      <c r="A1125" s="2136">
        <v>103</v>
      </c>
      <c r="B1125" s="1840" t="s">
        <v>61</v>
      </c>
      <c r="C1125" s="1840" t="s">
        <v>66</v>
      </c>
      <c r="D1125" s="1840" t="s">
        <v>73</v>
      </c>
      <c r="E1125" s="1840" t="s">
        <v>89</v>
      </c>
      <c r="F1125" s="1840" t="s">
        <v>56</v>
      </c>
      <c r="G1125" s="1840" t="s">
        <v>121</v>
      </c>
      <c r="H1125" s="1840" t="s">
        <v>118</v>
      </c>
      <c r="I1125" s="2577" t="s">
        <v>355</v>
      </c>
      <c r="J1125" s="1895" t="s">
        <v>356</v>
      </c>
      <c r="K1125" s="2487" t="s">
        <v>48</v>
      </c>
      <c r="L1125" s="1188" t="s">
        <v>709</v>
      </c>
      <c r="M1125" s="1188" t="s">
        <v>244</v>
      </c>
      <c r="N1125" s="1188" t="s">
        <v>237</v>
      </c>
      <c r="O1125" s="2158" t="s">
        <v>213</v>
      </c>
      <c r="P1125" s="2945">
        <v>15896531.90206</v>
      </c>
      <c r="Q1125" s="2158" t="s">
        <v>265</v>
      </c>
      <c r="R1125" s="2166">
        <v>1</v>
      </c>
      <c r="S1125" s="2592">
        <v>0</v>
      </c>
      <c r="T1125" s="1289" t="s">
        <v>390</v>
      </c>
      <c r="U1125" s="1291"/>
      <c r="V1125" s="1292"/>
      <c r="W1125" s="1292"/>
      <c r="X1125" s="1292"/>
      <c r="Y1125" s="1292"/>
      <c r="Z1125" s="1293"/>
      <c r="AA1125" s="1292"/>
      <c r="AB1125" s="1292"/>
      <c r="AC1125" s="1292"/>
      <c r="AD1125" s="1293"/>
      <c r="AE1125" s="1293"/>
      <c r="AF1125" s="1293"/>
    </row>
    <row r="1126" spans="1:32" ht="45" x14ac:dyDescent="0.25">
      <c r="A1126" s="2137"/>
      <c r="B1126" s="1841"/>
      <c r="C1126" s="1841"/>
      <c r="D1126" s="1841"/>
      <c r="E1126" s="1841"/>
      <c r="F1126" s="1841"/>
      <c r="G1126" s="1841"/>
      <c r="H1126" s="1841"/>
      <c r="I1126" s="2584"/>
      <c r="J1126" s="2586"/>
      <c r="K1126" s="2587"/>
      <c r="L1126" s="1189" t="s">
        <v>710</v>
      </c>
      <c r="M1126" s="1189" t="s">
        <v>244</v>
      </c>
      <c r="N1126" s="1189" t="s">
        <v>233</v>
      </c>
      <c r="O1126" s="2159"/>
      <c r="P1126" s="2951"/>
      <c r="Q1126" s="2159"/>
      <c r="R1126" s="2167"/>
      <c r="S1126" s="2593"/>
      <c r="T1126" s="1290" t="s">
        <v>711</v>
      </c>
      <c r="U1126" s="1294"/>
      <c r="V1126" s="1295"/>
      <c r="W1126" s="1295"/>
      <c r="X1126" s="1295"/>
      <c r="Y1126" s="1295"/>
      <c r="Z1126" s="1296"/>
      <c r="AA1126" s="1295"/>
      <c r="AB1126" s="1295"/>
      <c r="AC1126" s="1295"/>
      <c r="AD1126" s="1296"/>
      <c r="AE1126" s="1296"/>
      <c r="AF1126" s="1296"/>
    </row>
    <row r="1127" spans="1:32" ht="45" x14ac:dyDescent="0.25">
      <c r="A1127" s="2137"/>
      <c r="B1127" s="1841"/>
      <c r="C1127" s="1841"/>
      <c r="D1127" s="1841"/>
      <c r="E1127" s="1841"/>
      <c r="F1127" s="1841"/>
      <c r="G1127" s="1841"/>
      <c r="H1127" s="1841"/>
      <c r="I1127" s="2584"/>
      <c r="J1127" s="2586"/>
      <c r="K1127" s="2587"/>
      <c r="L1127" s="1189" t="s">
        <v>712</v>
      </c>
      <c r="M1127" s="1189" t="s">
        <v>244</v>
      </c>
      <c r="N1127" s="1189" t="s">
        <v>233</v>
      </c>
      <c r="O1127" s="2159"/>
      <c r="P1127" s="2951"/>
      <c r="Q1127" s="2159"/>
      <c r="R1127" s="2167"/>
      <c r="S1127" s="2593"/>
      <c r="T1127" s="1290" t="s">
        <v>394</v>
      </c>
      <c r="U1127" s="1294"/>
      <c r="V1127" s="1295"/>
      <c r="W1127" s="1295"/>
      <c r="X1127" s="1295"/>
      <c r="Y1127" s="1295"/>
      <c r="Z1127" s="1296"/>
      <c r="AA1127" s="1295"/>
      <c r="AB1127" s="1295"/>
      <c r="AC1127" s="1295"/>
      <c r="AD1127" s="1296"/>
      <c r="AE1127" s="1296"/>
      <c r="AF1127" s="1296"/>
    </row>
    <row r="1128" spans="1:32" ht="45" x14ac:dyDescent="0.25">
      <c r="A1128" s="2137"/>
      <c r="B1128" s="1841"/>
      <c r="C1128" s="1841"/>
      <c r="D1128" s="1841"/>
      <c r="E1128" s="1841"/>
      <c r="F1128" s="1841"/>
      <c r="G1128" s="1841"/>
      <c r="H1128" s="1841"/>
      <c r="I1128" s="2584"/>
      <c r="J1128" s="2586"/>
      <c r="K1128" s="2587"/>
      <c r="L1128" s="1189" t="s">
        <v>713</v>
      </c>
      <c r="M1128" s="1189" t="s">
        <v>244</v>
      </c>
      <c r="N1128" s="1189" t="s">
        <v>233</v>
      </c>
      <c r="O1128" s="2159"/>
      <c r="P1128" s="2951"/>
      <c r="Q1128" s="2159"/>
      <c r="R1128" s="2167"/>
      <c r="S1128" s="2593"/>
      <c r="T1128" s="1290" t="s">
        <v>390</v>
      </c>
      <c r="U1128" s="1294"/>
      <c r="V1128" s="1295"/>
      <c r="W1128" s="1295"/>
      <c r="X1128" s="1295"/>
      <c r="Y1128" s="1295"/>
      <c r="Z1128" s="1296"/>
      <c r="AA1128" s="1295"/>
      <c r="AB1128" s="1295"/>
      <c r="AC1128" s="1295"/>
      <c r="AD1128" s="1296"/>
      <c r="AE1128" s="1296"/>
      <c r="AF1128" s="1296"/>
    </row>
    <row r="1129" spans="1:32" ht="30" x14ac:dyDescent="0.25">
      <c r="A1129" s="2137"/>
      <c r="B1129" s="1841"/>
      <c r="C1129" s="1841"/>
      <c r="D1129" s="1841"/>
      <c r="E1129" s="1841"/>
      <c r="F1129" s="1841"/>
      <c r="G1129" s="1841"/>
      <c r="H1129" s="1841"/>
      <c r="I1129" s="2584"/>
      <c r="J1129" s="2586"/>
      <c r="K1129" s="2587"/>
      <c r="L1129" s="1189" t="s">
        <v>714</v>
      </c>
      <c r="M1129" s="1189" t="s">
        <v>244</v>
      </c>
      <c r="N1129" s="1189" t="s">
        <v>223</v>
      </c>
      <c r="O1129" s="2159"/>
      <c r="P1129" s="2951"/>
      <c r="Q1129" s="2159"/>
      <c r="R1129" s="2167"/>
      <c r="S1129" s="2593"/>
      <c r="T1129" s="1290" t="s">
        <v>715</v>
      </c>
      <c r="U1129" s="1294"/>
      <c r="V1129" s="1295"/>
      <c r="W1129" s="1295"/>
      <c r="X1129" s="1295"/>
      <c r="Y1129" s="1295"/>
      <c r="Z1129" s="1296"/>
      <c r="AA1129" s="1295"/>
      <c r="AB1129" s="1295"/>
      <c r="AC1129" s="1295"/>
      <c r="AD1129" s="1296"/>
      <c r="AE1129" s="1296"/>
      <c r="AF1129" s="1296"/>
    </row>
    <row r="1130" spans="1:32" ht="45" x14ac:dyDescent="0.25">
      <c r="A1130" s="2137"/>
      <c r="B1130" s="1841"/>
      <c r="C1130" s="1841"/>
      <c r="D1130" s="1841"/>
      <c r="E1130" s="1841"/>
      <c r="F1130" s="1841"/>
      <c r="G1130" s="1841"/>
      <c r="H1130" s="1841"/>
      <c r="I1130" s="2584"/>
      <c r="J1130" s="2586"/>
      <c r="K1130" s="2587"/>
      <c r="L1130" s="1189" t="s">
        <v>716</v>
      </c>
      <c r="M1130" s="1189" t="s">
        <v>244</v>
      </c>
      <c r="N1130" s="1189" t="s">
        <v>233</v>
      </c>
      <c r="O1130" s="2159"/>
      <c r="P1130" s="2951"/>
      <c r="Q1130" s="2159"/>
      <c r="R1130" s="2167"/>
      <c r="S1130" s="2593"/>
      <c r="T1130" s="1290" t="s">
        <v>715</v>
      </c>
      <c r="U1130" s="1294"/>
      <c r="V1130" s="1295"/>
      <c r="W1130" s="1295"/>
      <c r="X1130" s="1295"/>
      <c r="Y1130" s="1295"/>
      <c r="Z1130" s="1296"/>
      <c r="AA1130" s="1295"/>
      <c r="AB1130" s="1295"/>
      <c r="AC1130" s="1295"/>
      <c r="AD1130" s="1296"/>
      <c r="AE1130" s="1296"/>
      <c r="AF1130" s="1296"/>
    </row>
    <row r="1131" spans="1:32" ht="45" x14ac:dyDescent="0.25">
      <c r="A1131" s="2137"/>
      <c r="B1131" s="1841"/>
      <c r="C1131" s="1841"/>
      <c r="D1131" s="1841"/>
      <c r="E1131" s="1841"/>
      <c r="F1131" s="1841"/>
      <c r="G1131" s="1841"/>
      <c r="H1131" s="1841"/>
      <c r="I1131" s="2578"/>
      <c r="J1131" s="1896"/>
      <c r="K1131" s="2488"/>
      <c r="L1131" s="1189" t="s">
        <v>387</v>
      </c>
      <c r="M1131" s="1189" t="s">
        <v>244</v>
      </c>
      <c r="N1131" s="1189" t="s">
        <v>212</v>
      </c>
      <c r="O1131" s="2160"/>
      <c r="P1131" s="2946"/>
      <c r="Q1131" s="2160"/>
      <c r="R1131" s="2168"/>
      <c r="S1131" s="2594"/>
      <c r="T1131" s="1290" t="s">
        <v>388</v>
      </c>
      <c r="U1131" s="1297"/>
      <c r="V1131" s="1298"/>
      <c r="W1131" s="1298"/>
      <c r="X1131" s="1298"/>
      <c r="Y1131" s="1299"/>
      <c r="Z1131" s="1298"/>
      <c r="AA1131" s="1298"/>
      <c r="AB1131" s="1298"/>
      <c r="AC1131" s="1299"/>
      <c r="AD1131" s="1298"/>
      <c r="AE1131" s="1298"/>
      <c r="AF1131" s="1298"/>
    </row>
    <row r="1132" spans="1:32" ht="30" x14ac:dyDescent="0.25">
      <c r="A1132" s="2137"/>
      <c r="B1132" s="1841"/>
      <c r="C1132" s="1841"/>
      <c r="D1132" s="1841"/>
      <c r="E1132" s="1841"/>
      <c r="F1132" s="1841"/>
      <c r="G1132" s="1841"/>
      <c r="H1132" s="1841"/>
      <c r="I1132" s="2578"/>
      <c r="J1132" s="1896"/>
      <c r="K1132" s="2488"/>
      <c r="L1132" s="1189" t="s">
        <v>717</v>
      </c>
      <c r="M1132" s="1189" t="s">
        <v>244</v>
      </c>
      <c r="N1132" s="1189" t="s">
        <v>241</v>
      </c>
      <c r="O1132" s="2160"/>
      <c r="P1132" s="2946"/>
      <c r="Q1132" s="2160"/>
      <c r="R1132" s="2168"/>
      <c r="S1132" s="2594"/>
      <c r="T1132" s="1290" t="s">
        <v>388</v>
      </c>
      <c r="U1132" s="1297"/>
      <c r="V1132" s="1298"/>
      <c r="W1132" s="1298"/>
      <c r="X1132" s="1298"/>
      <c r="Y1132" s="1299"/>
      <c r="Z1132" s="1298"/>
      <c r="AA1132" s="1299"/>
      <c r="AB1132" s="1299"/>
      <c r="AC1132" s="1299"/>
      <c r="AD1132" s="1299"/>
      <c r="AE1132" s="1298"/>
      <c r="AF1132" s="1298"/>
    </row>
    <row r="1133" spans="1:32" ht="30" x14ac:dyDescent="0.25">
      <c r="A1133" s="2137"/>
      <c r="B1133" s="1841"/>
      <c r="C1133" s="1841"/>
      <c r="D1133" s="1841"/>
      <c r="E1133" s="1841"/>
      <c r="F1133" s="1841"/>
      <c r="G1133" s="1841"/>
      <c r="H1133" s="1841"/>
      <c r="I1133" s="2578"/>
      <c r="J1133" s="1896"/>
      <c r="K1133" s="2488"/>
      <c r="L1133" s="1189" t="s">
        <v>718</v>
      </c>
      <c r="M1133" s="1189" t="s">
        <v>244</v>
      </c>
      <c r="N1133" s="1189" t="s">
        <v>241</v>
      </c>
      <c r="O1133" s="2160"/>
      <c r="P1133" s="2946"/>
      <c r="Q1133" s="2160"/>
      <c r="R1133" s="2168"/>
      <c r="S1133" s="2594"/>
      <c r="T1133" s="1290" t="s">
        <v>390</v>
      </c>
      <c r="U1133" s="1297"/>
      <c r="V1133" s="1298"/>
      <c r="W1133" s="1298"/>
      <c r="X1133" s="1298"/>
      <c r="Y1133" s="1298"/>
      <c r="Z1133" s="1298"/>
      <c r="AA1133" s="1298"/>
      <c r="AB1133" s="1298"/>
      <c r="AC1133" s="1298"/>
      <c r="AD1133" s="1298"/>
      <c r="AE1133" s="1298"/>
      <c r="AF1133" s="1298"/>
    </row>
    <row r="1134" spans="1:32" x14ac:dyDescent="0.25">
      <c r="A1134" s="2137"/>
      <c r="B1134" s="1841"/>
      <c r="C1134" s="1841"/>
      <c r="D1134" s="1841"/>
      <c r="E1134" s="1841"/>
      <c r="F1134" s="1841"/>
      <c r="G1134" s="1841"/>
      <c r="H1134" s="1841"/>
      <c r="I1134" s="2578"/>
      <c r="J1134" s="1896"/>
      <c r="K1134" s="2488"/>
      <c r="L1134" s="1189" t="s">
        <v>719</v>
      </c>
      <c r="M1134" s="1189" t="s">
        <v>244</v>
      </c>
      <c r="N1134" s="1189" t="s">
        <v>237</v>
      </c>
      <c r="O1134" s="2160"/>
      <c r="P1134" s="2946"/>
      <c r="Q1134" s="2160"/>
      <c r="R1134" s="2168"/>
      <c r="S1134" s="2594"/>
      <c r="T1134" s="1290" t="s">
        <v>394</v>
      </c>
      <c r="U1134" s="1300"/>
      <c r="V1134" s="1299"/>
      <c r="W1134" s="1299"/>
      <c r="X1134" s="1299"/>
      <c r="Y1134" s="1299"/>
      <c r="Z1134" s="1298"/>
      <c r="AA1134" s="1299"/>
      <c r="AB1134" s="1299"/>
      <c r="AC1134" s="1299"/>
      <c r="AD1134" s="1298"/>
      <c r="AE1134" s="1298"/>
      <c r="AF1134" s="1298"/>
    </row>
    <row r="1135" spans="1:32" x14ac:dyDescent="0.25">
      <c r="A1135" s="2137"/>
      <c r="B1135" s="1841"/>
      <c r="C1135" s="1841"/>
      <c r="D1135" s="1841"/>
      <c r="E1135" s="1841"/>
      <c r="F1135" s="1841"/>
      <c r="G1135" s="1841"/>
      <c r="H1135" s="1841"/>
      <c r="I1135" s="2596"/>
      <c r="J1135" s="2597"/>
      <c r="K1135" s="2598"/>
      <c r="L1135" s="1189" t="s">
        <v>720</v>
      </c>
      <c r="M1135" s="1189" t="s">
        <v>244</v>
      </c>
      <c r="N1135" s="1189" t="s">
        <v>218</v>
      </c>
      <c r="O1135" s="2196"/>
      <c r="P1135" s="2954"/>
      <c r="Q1135" s="2196"/>
      <c r="R1135" s="2198"/>
      <c r="S1135" s="2601"/>
      <c r="T1135" s="1290" t="s">
        <v>394</v>
      </c>
      <c r="U1135" s="1301"/>
      <c r="V1135" s="1302"/>
      <c r="W1135" s="1302"/>
      <c r="X1135" s="1302"/>
      <c r="Y1135" s="1302"/>
      <c r="Z1135" s="1303"/>
      <c r="AA1135" s="1302"/>
      <c r="AB1135" s="1302"/>
      <c r="AC1135" s="1302"/>
      <c r="AD1135" s="1303"/>
      <c r="AE1135" s="1303"/>
      <c r="AF1135" s="1303"/>
    </row>
    <row r="1136" spans="1:32" x14ac:dyDescent="0.25">
      <c r="A1136" s="2137"/>
      <c r="B1136" s="1841"/>
      <c r="C1136" s="1841"/>
      <c r="D1136" s="1841"/>
      <c r="E1136" s="1841"/>
      <c r="F1136" s="1841"/>
      <c r="G1136" s="1841"/>
      <c r="H1136" s="1841"/>
      <c r="I1136" s="2596"/>
      <c r="J1136" s="2597"/>
      <c r="K1136" s="2598"/>
      <c r="L1136" s="1189" t="s">
        <v>721</v>
      </c>
      <c r="M1136" s="1189" t="s">
        <v>244</v>
      </c>
      <c r="N1136" s="1189" t="s">
        <v>237</v>
      </c>
      <c r="O1136" s="2196" t="s">
        <v>213</v>
      </c>
      <c r="P1136" s="2954"/>
      <c r="Q1136" s="2196" t="s">
        <v>265</v>
      </c>
      <c r="R1136" s="2198">
        <v>1</v>
      </c>
      <c r="S1136" s="2601"/>
      <c r="T1136" s="1290" t="s">
        <v>397</v>
      </c>
      <c r="U1136" s="1301"/>
      <c r="V1136" s="1302"/>
      <c r="W1136" s="1302"/>
      <c r="X1136" s="1302"/>
      <c r="Y1136" s="1302"/>
      <c r="Z1136" s="1303"/>
      <c r="AA1136" s="1302"/>
      <c r="AB1136" s="1302"/>
      <c r="AC1136" s="1302"/>
      <c r="AD1136" s="1303"/>
      <c r="AE1136" s="1303"/>
      <c r="AF1136" s="1303"/>
    </row>
    <row r="1137" spans="1:32" ht="30.75" thickBot="1" x14ac:dyDescent="0.3">
      <c r="A1137" s="2138"/>
      <c r="B1137" s="2139"/>
      <c r="C1137" s="2139"/>
      <c r="D1137" s="2139"/>
      <c r="E1137" s="2139"/>
      <c r="F1137" s="2139"/>
      <c r="G1137" s="2139"/>
      <c r="H1137" s="2139"/>
      <c r="I1137" s="2585"/>
      <c r="J1137" s="1897"/>
      <c r="K1137" s="2489"/>
      <c r="L1137" s="1189" t="s">
        <v>722</v>
      </c>
      <c r="M1137" s="1190" t="s">
        <v>244</v>
      </c>
      <c r="N1137" s="1189" t="s">
        <v>237</v>
      </c>
      <c r="O1137" s="2161"/>
      <c r="P1137" s="2952"/>
      <c r="Q1137" s="2161"/>
      <c r="R1137" s="2169"/>
      <c r="S1137" s="2595"/>
      <c r="T1137" s="1290" t="s">
        <v>399</v>
      </c>
      <c r="U1137" s="1304"/>
      <c r="V1137" s="1305"/>
      <c r="W1137" s="1305"/>
      <c r="X1137" s="1305"/>
      <c r="Y1137" s="1306"/>
      <c r="Z1137" s="1305"/>
      <c r="AA1137" s="1305"/>
      <c r="AB1137" s="1305"/>
      <c r="AC1137" s="1306"/>
      <c r="AD1137" s="1305"/>
      <c r="AE1137" s="1305"/>
      <c r="AF1137" s="1305"/>
    </row>
    <row r="1138" spans="1:32" ht="30" x14ac:dyDescent="0.25">
      <c r="A1138" s="2338">
        <v>104</v>
      </c>
      <c r="B1138" s="2140" t="s">
        <v>61</v>
      </c>
      <c r="C1138" s="2140" t="s">
        <v>63</v>
      </c>
      <c r="D1138" s="2140" t="s">
        <v>69</v>
      </c>
      <c r="E1138" s="2140" t="s">
        <v>85</v>
      </c>
      <c r="F1138" s="2140" t="s">
        <v>56</v>
      </c>
      <c r="G1138" s="2140" t="s">
        <v>121</v>
      </c>
      <c r="H1138" s="2140" t="s">
        <v>118</v>
      </c>
      <c r="I1138" s="2579" t="s">
        <v>357</v>
      </c>
      <c r="J1138" s="1830" t="s">
        <v>358</v>
      </c>
      <c r="K1138" s="2477" t="s">
        <v>48</v>
      </c>
      <c r="L1138" s="179" t="s">
        <v>709</v>
      </c>
      <c r="M1138" s="179" t="s">
        <v>244</v>
      </c>
      <c r="N1138" s="179" t="s">
        <v>237</v>
      </c>
      <c r="O1138" s="2152" t="s">
        <v>213</v>
      </c>
      <c r="P1138" s="2947">
        <v>9845370.10152</v>
      </c>
      <c r="Q1138" s="2152" t="s">
        <v>265</v>
      </c>
      <c r="R1138" s="2192">
        <v>1</v>
      </c>
      <c r="S1138" s="2588">
        <v>0</v>
      </c>
      <c r="T1138" s="430" t="s">
        <v>390</v>
      </c>
      <c r="U1138" s="431"/>
      <c r="V1138" s="181"/>
      <c r="W1138" s="181"/>
      <c r="X1138" s="180"/>
      <c r="Y1138" s="180"/>
      <c r="Z1138" s="182"/>
      <c r="AA1138" s="180"/>
      <c r="AB1138" s="180"/>
      <c r="AC1138" s="180"/>
      <c r="AD1138" s="182"/>
      <c r="AE1138" s="182"/>
      <c r="AF1138" s="182"/>
    </row>
    <row r="1139" spans="1:32" ht="45" x14ac:dyDescent="0.25">
      <c r="A1139" s="2339"/>
      <c r="B1139" s="2141"/>
      <c r="C1139" s="2141"/>
      <c r="D1139" s="2141"/>
      <c r="E1139" s="2141"/>
      <c r="F1139" s="2141"/>
      <c r="G1139" s="2141"/>
      <c r="H1139" s="2141"/>
      <c r="I1139" s="2580"/>
      <c r="J1139" s="1831"/>
      <c r="K1139" s="2583"/>
      <c r="L1139" s="183" t="s">
        <v>710</v>
      </c>
      <c r="M1139" s="183" t="s">
        <v>244</v>
      </c>
      <c r="N1139" s="183" t="s">
        <v>233</v>
      </c>
      <c r="O1139" s="2187"/>
      <c r="P1139" s="2948"/>
      <c r="Q1139" s="2187"/>
      <c r="R1139" s="2193"/>
      <c r="S1139" s="2589"/>
      <c r="T1139" s="432" t="s">
        <v>711</v>
      </c>
      <c r="U1139" s="434"/>
      <c r="V1139" s="189"/>
      <c r="W1139" s="189"/>
      <c r="X1139" s="188"/>
      <c r="Y1139" s="188"/>
      <c r="Z1139" s="190"/>
      <c r="AA1139" s="188"/>
      <c r="AB1139" s="188"/>
      <c r="AC1139" s="188"/>
      <c r="AD1139" s="190"/>
      <c r="AE1139" s="190"/>
      <c r="AF1139" s="190"/>
    </row>
    <row r="1140" spans="1:32" ht="45" x14ac:dyDescent="0.25">
      <c r="A1140" s="2339"/>
      <c r="B1140" s="2141"/>
      <c r="C1140" s="2141"/>
      <c r="D1140" s="2141"/>
      <c r="E1140" s="2141"/>
      <c r="F1140" s="2141"/>
      <c r="G1140" s="2141"/>
      <c r="H1140" s="2141"/>
      <c r="I1140" s="2580"/>
      <c r="J1140" s="1831"/>
      <c r="K1140" s="2583"/>
      <c r="L1140" s="183" t="s">
        <v>712</v>
      </c>
      <c r="M1140" s="183" t="s">
        <v>244</v>
      </c>
      <c r="N1140" s="183" t="s">
        <v>233</v>
      </c>
      <c r="O1140" s="2187"/>
      <c r="P1140" s="2948"/>
      <c r="Q1140" s="2187"/>
      <c r="R1140" s="2193"/>
      <c r="S1140" s="2589"/>
      <c r="T1140" s="432" t="s">
        <v>394</v>
      </c>
      <c r="U1140" s="434"/>
      <c r="V1140" s="189"/>
      <c r="W1140" s="189"/>
      <c r="X1140" s="188"/>
      <c r="Y1140" s="188"/>
      <c r="Z1140" s="190"/>
      <c r="AA1140" s="188"/>
      <c r="AB1140" s="188"/>
      <c r="AC1140" s="188"/>
      <c r="AD1140" s="190"/>
      <c r="AE1140" s="190"/>
      <c r="AF1140" s="190"/>
    </row>
    <row r="1141" spans="1:32" ht="45" x14ac:dyDescent="0.25">
      <c r="A1141" s="2339"/>
      <c r="B1141" s="2141"/>
      <c r="C1141" s="2141"/>
      <c r="D1141" s="2141"/>
      <c r="E1141" s="2141"/>
      <c r="F1141" s="2141"/>
      <c r="G1141" s="2141"/>
      <c r="H1141" s="2141"/>
      <c r="I1141" s="2580"/>
      <c r="J1141" s="1831"/>
      <c r="K1141" s="2583"/>
      <c r="L1141" s="183" t="s">
        <v>713</v>
      </c>
      <c r="M1141" s="183" t="s">
        <v>244</v>
      </c>
      <c r="N1141" s="183" t="s">
        <v>233</v>
      </c>
      <c r="O1141" s="2187"/>
      <c r="P1141" s="2948"/>
      <c r="Q1141" s="2187"/>
      <c r="R1141" s="2193"/>
      <c r="S1141" s="2589"/>
      <c r="T1141" s="432" t="s">
        <v>390</v>
      </c>
      <c r="U1141" s="434"/>
      <c r="V1141" s="189"/>
      <c r="W1141" s="189"/>
      <c r="X1141" s="188"/>
      <c r="Y1141" s="188"/>
      <c r="Z1141" s="190"/>
      <c r="AA1141" s="188"/>
      <c r="AB1141" s="188"/>
      <c r="AC1141" s="188"/>
      <c r="AD1141" s="190"/>
      <c r="AE1141" s="190"/>
      <c r="AF1141" s="190"/>
    </row>
    <row r="1142" spans="1:32" ht="30" x14ac:dyDescent="0.25">
      <c r="A1142" s="2339"/>
      <c r="B1142" s="2141"/>
      <c r="C1142" s="2141"/>
      <c r="D1142" s="2141"/>
      <c r="E1142" s="2141"/>
      <c r="F1142" s="2141"/>
      <c r="G1142" s="2141"/>
      <c r="H1142" s="2141"/>
      <c r="I1142" s="2580"/>
      <c r="J1142" s="1831"/>
      <c r="K1142" s="2583"/>
      <c r="L1142" s="183" t="s">
        <v>714</v>
      </c>
      <c r="M1142" s="183" t="s">
        <v>244</v>
      </c>
      <c r="N1142" s="183" t="s">
        <v>223</v>
      </c>
      <c r="O1142" s="2187"/>
      <c r="P1142" s="2948"/>
      <c r="Q1142" s="2187"/>
      <c r="R1142" s="2193"/>
      <c r="S1142" s="2589"/>
      <c r="T1142" s="432" t="s">
        <v>715</v>
      </c>
      <c r="U1142" s="434"/>
      <c r="V1142" s="189"/>
      <c r="W1142" s="189"/>
      <c r="X1142" s="188"/>
      <c r="Y1142" s="188"/>
      <c r="Z1142" s="190"/>
      <c r="AA1142" s="188"/>
      <c r="AB1142" s="188"/>
      <c r="AC1142" s="188"/>
      <c r="AD1142" s="190"/>
      <c r="AE1142" s="190"/>
      <c r="AF1142" s="190"/>
    </row>
    <row r="1143" spans="1:32" ht="45" x14ac:dyDescent="0.25">
      <c r="A1143" s="2339"/>
      <c r="B1143" s="2141"/>
      <c r="C1143" s="2141"/>
      <c r="D1143" s="2141"/>
      <c r="E1143" s="2141"/>
      <c r="F1143" s="2141"/>
      <c r="G1143" s="2141"/>
      <c r="H1143" s="2141"/>
      <c r="I1143" s="2580"/>
      <c r="J1143" s="1831"/>
      <c r="K1143" s="2583"/>
      <c r="L1143" s="183" t="s">
        <v>716</v>
      </c>
      <c r="M1143" s="183" t="s">
        <v>244</v>
      </c>
      <c r="N1143" s="183" t="s">
        <v>233</v>
      </c>
      <c r="O1143" s="2187"/>
      <c r="P1143" s="2948"/>
      <c r="Q1143" s="2187"/>
      <c r="R1143" s="2193"/>
      <c r="S1143" s="2589"/>
      <c r="T1143" s="432" t="s">
        <v>715</v>
      </c>
      <c r="U1143" s="434"/>
      <c r="V1143" s="189"/>
      <c r="W1143" s="189"/>
      <c r="X1143" s="188"/>
      <c r="Y1143" s="188"/>
      <c r="Z1143" s="190"/>
      <c r="AA1143" s="188"/>
      <c r="AB1143" s="188"/>
      <c r="AC1143" s="188"/>
      <c r="AD1143" s="190"/>
      <c r="AE1143" s="190"/>
      <c r="AF1143" s="190"/>
    </row>
    <row r="1144" spans="1:32" ht="45" x14ac:dyDescent="0.25">
      <c r="A1144" s="2339"/>
      <c r="B1144" s="2141"/>
      <c r="C1144" s="2141"/>
      <c r="D1144" s="2141"/>
      <c r="E1144" s="2141"/>
      <c r="F1144" s="2141"/>
      <c r="G1144" s="2141"/>
      <c r="H1144" s="2141"/>
      <c r="I1144" s="2581"/>
      <c r="J1144" s="1832"/>
      <c r="K1144" s="2478"/>
      <c r="L1144" s="183" t="s">
        <v>387</v>
      </c>
      <c r="M1144" s="183" t="s">
        <v>244</v>
      </c>
      <c r="N1144" s="183" t="s">
        <v>212</v>
      </c>
      <c r="O1144" s="2153"/>
      <c r="P1144" s="2949"/>
      <c r="Q1144" s="2153"/>
      <c r="R1144" s="2194"/>
      <c r="S1144" s="2590"/>
      <c r="T1144" s="432" t="s">
        <v>388</v>
      </c>
      <c r="U1144" s="433"/>
      <c r="V1144" s="185"/>
      <c r="W1144" s="185"/>
      <c r="X1144" s="184"/>
      <c r="Y1144" s="186"/>
      <c r="Z1144" s="184"/>
      <c r="AA1144" s="184"/>
      <c r="AB1144" s="184"/>
      <c r="AC1144" s="186"/>
      <c r="AD1144" s="184"/>
      <c r="AE1144" s="184"/>
      <c r="AF1144" s="184"/>
    </row>
    <row r="1145" spans="1:32" ht="30" x14ac:dyDescent="0.25">
      <c r="A1145" s="2339"/>
      <c r="B1145" s="2141"/>
      <c r="C1145" s="2141"/>
      <c r="D1145" s="2141"/>
      <c r="E1145" s="2141"/>
      <c r="F1145" s="2141"/>
      <c r="G1145" s="2141"/>
      <c r="H1145" s="2141"/>
      <c r="I1145" s="2581"/>
      <c r="J1145" s="1832"/>
      <c r="K1145" s="2478"/>
      <c r="L1145" s="183" t="s">
        <v>717</v>
      </c>
      <c r="M1145" s="183" t="s">
        <v>244</v>
      </c>
      <c r="N1145" s="183" t="s">
        <v>241</v>
      </c>
      <c r="O1145" s="2153"/>
      <c r="P1145" s="2949"/>
      <c r="Q1145" s="2153"/>
      <c r="R1145" s="2194"/>
      <c r="S1145" s="2590"/>
      <c r="T1145" s="432" t="s">
        <v>388</v>
      </c>
      <c r="U1145" s="433"/>
      <c r="V1145" s="185"/>
      <c r="W1145" s="185"/>
      <c r="X1145" s="184"/>
      <c r="Y1145" s="186"/>
      <c r="Z1145" s="184"/>
      <c r="AA1145" s="186"/>
      <c r="AB1145" s="186"/>
      <c r="AC1145" s="186"/>
      <c r="AD1145" s="186"/>
      <c r="AE1145" s="184"/>
      <c r="AF1145" s="184"/>
    </row>
    <row r="1146" spans="1:32" ht="30" x14ac:dyDescent="0.25">
      <c r="A1146" s="2339"/>
      <c r="B1146" s="2141"/>
      <c r="C1146" s="2141"/>
      <c r="D1146" s="2141"/>
      <c r="E1146" s="2141"/>
      <c r="F1146" s="2141"/>
      <c r="G1146" s="2141"/>
      <c r="H1146" s="2141"/>
      <c r="I1146" s="2581"/>
      <c r="J1146" s="1832"/>
      <c r="K1146" s="2478"/>
      <c r="L1146" s="183" t="s">
        <v>718</v>
      </c>
      <c r="M1146" s="183" t="s">
        <v>244</v>
      </c>
      <c r="N1146" s="183" t="s">
        <v>241</v>
      </c>
      <c r="O1146" s="2153"/>
      <c r="P1146" s="2949"/>
      <c r="Q1146" s="2153"/>
      <c r="R1146" s="2194"/>
      <c r="S1146" s="2590"/>
      <c r="T1146" s="432" t="s">
        <v>390</v>
      </c>
      <c r="U1146" s="433"/>
      <c r="V1146" s="185"/>
      <c r="W1146" s="185"/>
      <c r="X1146" s="184"/>
      <c r="Y1146" s="184"/>
      <c r="Z1146" s="184"/>
      <c r="AA1146" s="184"/>
      <c r="AB1146" s="184"/>
      <c r="AC1146" s="184"/>
      <c r="AD1146" s="184"/>
      <c r="AE1146" s="184"/>
      <c r="AF1146" s="184"/>
    </row>
    <row r="1147" spans="1:32" x14ac:dyDescent="0.25">
      <c r="A1147" s="2339"/>
      <c r="B1147" s="2141"/>
      <c r="C1147" s="2141"/>
      <c r="D1147" s="2141"/>
      <c r="E1147" s="2141"/>
      <c r="F1147" s="2141"/>
      <c r="G1147" s="2141"/>
      <c r="H1147" s="2141"/>
      <c r="I1147" s="2581"/>
      <c r="J1147" s="1832"/>
      <c r="K1147" s="2478"/>
      <c r="L1147" s="183" t="s">
        <v>719</v>
      </c>
      <c r="M1147" s="183" t="s">
        <v>244</v>
      </c>
      <c r="N1147" s="183" t="s">
        <v>237</v>
      </c>
      <c r="O1147" s="2153"/>
      <c r="P1147" s="2949"/>
      <c r="Q1147" s="2153"/>
      <c r="R1147" s="2194"/>
      <c r="S1147" s="2590"/>
      <c r="T1147" s="432" t="s">
        <v>394</v>
      </c>
      <c r="U1147" s="435"/>
      <c r="V1147" s="187"/>
      <c r="W1147" s="187"/>
      <c r="X1147" s="186"/>
      <c r="Y1147" s="186"/>
      <c r="Z1147" s="184"/>
      <c r="AA1147" s="186"/>
      <c r="AB1147" s="186"/>
      <c r="AC1147" s="186"/>
      <c r="AD1147" s="184"/>
      <c r="AE1147" s="184"/>
      <c r="AF1147" s="184"/>
    </row>
    <row r="1148" spans="1:32" x14ac:dyDescent="0.25">
      <c r="A1148" s="2339"/>
      <c r="B1148" s="2141"/>
      <c r="C1148" s="2141"/>
      <c r="D1148" s="2141"/>
      <c r="E1148" s="2141"/>
      <c r="F1148" s="2141"/>
      <c r="G1148" s="2141"/>
      <c r="H1148" s="2141"/>
      <c r="I1148" s="2600"/>
      <c r="J1148" s="1833"/>
      <c r="K1148" s="2492"/>
      <c r="L1148" s="183" t="s">
        <v>720</v>
      </c>
      <c r="M1148" s="183" t="s">
        <v>244</v>
      </c>
      <c r="N1148" s="183" t="s">
        <v>218</v>
      </c>
      <c r="O1148" s="2351"/>
      <c r="P1148" s="2953"/>
      <c r="Q1148" s="2351"/>
      <c r="R1148" s="2352"/>
      <c r="S1148" s="2599"/>
      <c r="T1148" s="432" t="s">
        <v>394</v>
      </c>
      <c r="U1148" s="437"/>
      <c r="V1148" s="200"/>
      <c r="W1148" s="200"/>
      <c r="X1148" s="197"/>
      <c r="Y1148" s="197"/>
      <c r="Z1148" s="199"/>
      <c r="AA1148" s="197"/>
      <c r="AB1148" s="197"/>
      <c r="AC1148" s="197"/>
      <c r="AD1148" s="199"/>
      <c r="AE1148" s="199"/>
      <c r="AF1148" s="199"/>
    </row>
    <row r="1149" spans="1:32" x14ac:dyDescent="0.25">
      <c r="A1149" s="2339"/>
      <c r="B1149" s="2141"/>
      <c r="C1149" s="2141"/>
      <c r="D1149" s="2141"/>
      <c r="E1149" s="2141"/>
      <c r="F1149" s="2141"/>
      <c r="G1149" s="2141"/>
      <c r="H1149" s="2141"/>
      <c r="I1149" s="2600"/>
      <c r="J1149" s="1833"/>
      <c r="K1149" s="2492"/>
      <c r="L1149" s="183" t="s">
        <v>721</v>
      </c>
      <c r="M1149" s="183" t="s">
        <v>244</v>
      </c>
      <c r="N1149" s="183" t="s">
        <v>237</v>
      </c>
      <c r="O1149" s="2351" t="s">
        <v>213</v>
      </c>
      <c r="P1149" s="2953"/>
      <c r="Q1149" s="2351" t="s">
        <v>265</v>
      </c>
      <c r="R1149" s="2352">
        <v>1</v>
      </c>
      <c r="S1149" s="2599"/>
      <c r="T1149" s="432" t="s">
        <v>397</v>
      </c>
      <c r="U1149" s="437"/>
      <c r="V1149" s="200"/>
      <c r="W1149" s="200"/>
      <c r="X1149" s="197"/>
      <c r="Y1149" s="197"/>
      <c r="Z1149" s="199"/>
      <c r="AA1149" s="197"/>
      <c r="AB1149" s="197"/>
      <c r="AC1149" s="197"/>
      <c r="AD1149" s="199"/>
      <c r="AE1149" s="199"/>
      <c r="AF1149" s="199"/>
    </row>
    <row r="1150" spans="1:32" ht="30.75" thickBot="1" x14ac:dyDescent="0.3">
      <c r="A1150" s="2350"/>
      <c r="B1150" s="2142"/>
      <c r="C1150" s="2142"/>
      <c r="D1150" s="2142"/>
      <c r="E1150" s="2142"/>
      <c r="F1150" s="2142"/>
      <c r="G1150" s="2142"/>
      <c r="H1150" s="2142"/>
      <c r="I1150" s="2582"/>
      <c r="J1150" s="1834"/>
      <c r="K1150" s="2490"/>
      <c r="L1150" s="183" t="s">
        <v>722</v>
      </c>
      <c r="M1150" s="201" t="s">
        <v>244</v>
      </c>
      <c r="N1150" s="183" t="s">
        <v>237</v>
      </c>
      <c r="O1150" s="2154"/>
      <c r="P1150" s="2950"/>
      <c r="Q1150" s="2154"/>
      <c r="R1150" s="2195"/>
      <c r="S1150" s="2591"/>
      <c r="T1150" s="432" t="s">
        <v>399</v>
      </c>
      <c r="U1150" s="436"/>
      <c r="V1150" s="194"/>
      <c r="W1150" s="194"/>
      <c r="X1150" s="192"/>
      <c r="Y1150" s="193"/>
      <c r="Z1150" s="192"/>
      <c r="AA1150" s="192"/>
      <c r="AB1150" s="192"/>
      <c r="AC1150" s="193"/>
      <c r="AD1150" s="192"/>
      <c r="AE1150" s="192"/>
      <c r="AF1150" s="192"/>
    </row>
    <row r="1151" spans="1:32" ht="30" x14ac:dyDescent="0.25">
      <c r="A1151" s="2136">
        <v>105</v>
      </c>
      <c r="B1151" s="1840" t="s">
        <v>134</v>
      </c>
      <c r="C1151" s="1840" t="s">
        <v>59</v>
      </c>
      <c r="D1151" s="1840" t="s">
        <v>60</v>
      </c>
      <c r="E1151" s="1840" t="s">
        <v>83</v>
      </c>
      <c r="F1151" s="1840" t="s">
        <v>56</v>
      </c>
      <c r="G1151" s="1840" t="s">
        <v>121</v>
      </c>
      <c r="H1151" s="1840" t="s">
        <v>118</v>
      </c>
      <c r="I1151" s="2577" t="s">
        <v>359</v>
      </c>
      <c r="J1151" s="1895" t="s">
        <v>360</v>
      </c>
      <c r="K1151" s="2487" t="s">
        <v>48</v>
      </c>
      <c r="L1151" s="1188" t="s">
        <v>709</v>
      </c>
      <c r="M1151" s="1188" t="s">
        <v>244</v>
      </c>
      <c r="N1151" s="1188" t="s">
        <v>237</v>
      </c>
      <c r="O1151" s="2158" t="s">
        <v>213</v>
      </c>
      <c r="P1151" s="2945">
        <v>8986802.8505399991</v>
      </c>
      <c r="Q1151" s="2158" t="s">
        <v>265</v>
      </c>
      <c r="R1151" s="2166">
        <v>1</v>
      </c>
      <c r="S1151" s="2592">
        <v>0</v>
      </c>
      <c r="T1151" s="1289" t="s">
        <v>390</v>
      </c>
      <c r="U1151" s="1307"/>
      <c r="V1151" s="1308"/>
      <c r="W1151" s="1308"/>
      <c r="X1151" s="1308"/>
      <c r="Y1151" s="1308"/>
      <c r="Z1151" s="1309"/>
      <c r="AA1151" s="1308"/>
      <c r="AB1151" s="1308"/>
      <c r="AC1151" s="1308"/>
      <c r="AD1151" s="1309"/>
      <c r="AE1151" s="1309"/>
      <c r="AF1151" s="1309"/>
    </row>
    <row r="1152" spans="1:32" ht="45" x14ac:dyDescent="0.25">
      <c r="A1152" s="2137"/>
      <c r="B1152" s="1841"/>
      <c r="C1152" s="1841"/>
      <c r="D1152" s="1841"/>
      <c r="E1152" s="1841"/>
      <c r="F1152" s="1841"/>
      <c r="G1152" s="1841"/>
      <c r="H1152" s="1841"/>
      <c r="I1152" s="2584"/>
      <c r="J1152" s="2586"/>
      <c r="K1152" s="2587"/>
      <c r="L1152" s="1189" t="s">
        <v>710</v>
      </c>
      <c r="M1152" s="1189" t="s">
        <v>244</v>
      </c>
      <c r="N1152" s="1189" t="s">
        <v>233</v>
      </c>
      <c r="O1152" s="2159"/>
      <c r="P1152" s="2951"/>
      <c r="Q1152" s="2159"/>
      <c r="R1152" s="2167"/>
      <c r="S1152" s="2593"/>
      <c r="T1152" s="1290" t="s">
        <v>711</v>
      </c>
      <c r="U1152" s="1310"/>
      <c r="V1152" s="1311"/>
      <c r="W1152" s="1311"/>
      <c r="X1152" s="1311"/>
      <c r="Y1152" s="1311"/>
      <c r="Z1152" s="1312"/>
      <c r="AA1152" s="1311"/>
      <c r="AB1152" s="1311"/>
      <c r="AC1152" s="1311"/>
      <c r="AD1152" s="1312"/>
      <c r="AE1152" s="1312"/>
      <c r="AF1152" s="1312"/>
    </row>
    <row r="1153" spans="1:32" ht="45" x14ac:dyDescent="0.25">
      <c r="A1153" s="2137"/>
      <c r="B1153" s="1841"/>
      <c r="C1153" s="1841"/>
      <c r="D1153" s="1841"/>
      <c r="E1153" s="1841"/>
      <c r="F1153" s="1841"/>
      <c r="G1153" s="1841"/>
      <c r="H1153" s="1841"/>
      <c r="I1153" s="2584"/>
      <c r="J1153" s="2586"/>
      <c r="K1153" s="2587"/>
      <c r="L1153" s="1189" t="s">
        <v>712</v>
      </c>
      <c r="M1153" s="1189" t="s">
        <v>244</v>
      </c>
      <c r="N1153" s="1189" t="s">
        <v>233</v>
      </c>
      <c r="O1153" s="2159"/>
      <c r="P1153" s="2951"/>
      <c r="Q1153" s="2159"/>
      <c r="R1153" s="2167"/>
      <c r="S1153" s="2593"/>
      <c r="T1153" s="1290" t="s">
        <v>394</v>
      </c>
      <c r="U1153" s="1310"/>
      <c r="V1153" s="1311"/>
      <c r="W1153" s="1311"/>
      <c r="X1153" s="1311"/>
      <c r="Y1153" s="1311"/>
      <c r="Z1153" s="1312"/>
      <c r="AA1153" s="1311"/>
      <c r="AB1153" s="1311"/>
      <c r="AC1153" s="1311"/>
      <c r="AD1153" s="1312"/>
      <c r="AE1153" s="1312"/>
      <c r="AF1153" s="1312"/>
    </row>
    <row r="1154" spans="1:32" ht="45" x14ac:dyDescent="0.25">
      <c r="A1154" s="2137"/>
      <c r="B1154" s="1841"/>
      <c r="C1154" s="1841"/>
      <c r="D1154" s="1841"/>
      <c r="E1154" s="1841"/>
      <c r="F1154" s="1841"/>
      <c r="G1154" s="1841"/>
      <c r="H1154" s="1841"/>
      <c r="I1154" s="2584"/>
      <c r="J1154" s="2586"/>
      <c r="K1154" s="2587"/>
      <c r="L1154" s="1189" t="s">
        <v>713</v>
      </c>
      <c r="M1154" s="1189" t="s">
        <v>244</v>
      </c>
      <c r="N1154" s="1189" t="s">
        <v>233</v>
      </c>
      <c r="O1154" s="2159"/>
      <c r="P1154" s="2951"/>
      <c r="Q1154" s="2159"/>
      <c r="R1154" s="2167"/>
      <c r="S1154" s="2593"/>
      <c r="T1154" s="1290" t="s">
        <v>390</v>
      </c>
      <c r="U1154" s="1310"/>
      <c r="V1154" s="1311"/>
      <c r="W1154" s="1311"/>
      <c r="X1154" s="1311"/>
      <c r="Y1154" s="1311"/>
      <c r="Z1154" s="1312"/>
      <c r="AA1154" s="1311"/>
      <c r="AB1154" s="1311"/>
      <c r="AC1154" s="1311"/>
      <c r="AD1154" s="1312"/>
      <c r="AE1154" s="1312"/>
      <c r="AF1154" s="1312"/>
    </row>
    <row r="1155" spans="1:32" ht="30" x14ac:dyDescent="0.25">
      <c r="A1155" s="2137"/>
      <c r="B1155" s="1841"/>
      <c r="C1155" s="1841"/>
      <c r="D1155" s="1841"/>
      <c r="E1155" s="1841"/>
      <c r="F1155" s="1841"/>
      <c r="G1155" s="1841"/>
      <c r="H1155" s="1841"/>
      <c r="I1155" s="2584"/>
      <c r="J1155" s="2586"/>
      <c r="K1155" s="2587"/>
      <c r="L1155" s="1189" t="s">
        <v>714</v>
      </c>
      <c r="M1155" s="1189" t="s">
        <v>244</v>
      </c>
      <c r="N1155" s="1189" t="s">
        <v>223</v>
      </c>
      <c r="O1155" s="2159"/>
      <c r="P1155" s="2951"/>
      <c r="Q1155" s="2159"/>
      <c r="R1155" s="2167"/>
      <c r="S1155" s="2593"/>
      <c r="T1155" s="1290" t="s">
        <v>715</v>
      </c>
      <c r="U1155" s="1310"/>
      <c r="V1155" s="1311"/>
      <c r="W1155" s="1311"/>
      <c r="X1155" s="1311"/>
      <c r="Y1155" s="1311"/>
      <c r="Z1155" s="1312"/>
      <c r="AA1155" s="1311"/>
      <c r="AB1155" s="1311"/>
      <c r="AC1155" s="1311"/>
      <c r="AD1155" s="1312"/>
      <c r="AE1155" s="1312"/>
      <c r="AF1155" s="1312"/>
    </row>
    <row r="1156" spans="1:32" ht="45" x14ac:dyDescent="0.25">
      <c r="A1156" s="2137"/>
      <c r="B1156" s="1841"/>
      <c r="C1156" s="1841"/>
      <c r="D1156" s="1841"/>
      <c r="E1156" s="1841"/>
      <c r="F1156" s="1841"/>
      <c r="G1156" s="1841"/>
      <c r="H1156" s="1841"/>
      <c r="I1156" s="2584"/>
      <c r="J1156" s="2586"/>
      <c r="K1156" s="2587"/>
      <c r="L1156" s="1189" t="s">
        <v>716</v>
      </c>
      <c r="M1156" s="1189" t="s">
        <v>244</v>
      </c>
      <c r="N1156" s="1189" t="s">
        <v>233</v>
      </c>
      <c r="O1156" s="2159"/>
      <c r="P1156" s="2951"/>
      <c r="Q1156" s="2159"/>
      <c r="R1156" s="2167"/>
      <c r="S1156" s="2593"/>
      <c r="T1156" s="1290" t="s">
        <v>715</v>
      </c>
      <c r="U1156" s="1310"/>
      <c r="V1156" s="1311"/>
      <c r="W1156" s="1311"/>
      <c r="X1156" s="1311"/>
      <c r="Y1156" s="1311"/>
      <c r="Z1156" s="1312"/>
      <c r="AA1156" s="1311"/>
      <c r="AB1156" s="1311"/>
      <c r="AC1156" s="1311"/>
      <c r="AD1156" s="1312"/>
      <c r="AE1156" s="1312"/>
      <c r="AF1156" s="1312"/>
    </row>
    <row r="1157" spans="1:32" ht="45" x14ac:dyDescent="0.25">
      <c r="A1157" s="2137"/>
      <c r="B1157" s="1841"/>
      <c r="C1157" s="1841"/>
      <c r="D1157" s="1841"/>
      <c r="E1157" s="1841"/>
      <c r="F1157" s="1841"/>
      <c r="G1157" s="1841"/>
      <c r="H1157" s="1841"/>
      <c r="I1157" s="2578"/>
      <c r="J1157" s="1896"/>
      <c r="K1157" s="2488"/>
      <c r="L1157" s="1189" t="s">
        <v>387</v>
      </c>
      <c r="M1157" s="1189" t="s">
        <v>244</v>
      </c>
      <c r="N1157" s="1189" t="s">
        <v>212</v>
      </c>
      <c r="O1157" s="2160"/>
      <c r="P1157" s="2946"/>
      <c r="Q1157" s="2160"/>
      <c r="R1157" s="2168"/>
      <c r="S1157" s="2594"/>
      <c r="T1157" s="1290" t="s">
        <v>388</v>
      </c>
      <c r="U1157" s="1313"/>
      <c r="V1157" s="1314"/>
      <c r="W1157" s="1314"/>
      <c r="X1157" s="1314"/>
      <c r="Y1157" s="1315"/>
      <c r="Z1157" s="1314"/>
      <c r="AA1157" s="1314"/>
      <c r="AB1157" s="1314"/>
      <c r="AC1157" s="1315"/>
      <c r="AD1157" s="1314"/>
      <c r="AE1157" s="1314"/>
      <c r="AF1157" s="1314"/>
    </row>
    <row r="1158" spans="1:32" ht="30" x14ac:dyDescent="0.25">
      <c r="A1158" s="2137"/>
      <c r="B1158" s="1841"/>
      <c r="C1158" s="1841"/>
      <c r="D1158" s="1841"/>
      <c r="E1158" s="1841"/>
      <c r="F1158" s="1841"/>
      <c r="G1158" s="1841"/>
      <c r="H1158" s="1841"/>
      <c r="I1158" s="2578"/>
      <c r="J1158" s="1896"/>
      <c r="K1158" s="2488"/>
      <c r="L1158" s="1189" t="s">
        <v>717</v>
      </c>
      <c r="M1158" s="1189" t="s">
        <v>244</v>
      </c>
      <c r="N1158" s="1189" t="s">
        <v>241</v>
      </c>
      <c r="O1158" s="2160"/>
      <c r="P1158" s="2946"/>
      <c r="Q1158" s="2160"/>
      <c r="R1158" s="2168"/>
      <c r="S1158" s="2594"/>
      <c r="T1158" s="1290" t="s">
        <v>388</v>
      </c>
      <c r="U1158" s="1313"/>
      <c r="V1158" s="1314"/>
      <c r="W1158" s="1314"/>
      <c r="X1158" s="1314"/>
      <c r="Y1158" s="1315"/>
      <c r="Z1158" s="1314"/>
      <c r="AA1158" s="1315"/>
      <c r="AB1158" s="1315"/>
      <c r="AC1158" s="1315"/>
      <c r="AD1158" s="1315"/>
      <c r="AE1158" s="1314"/>
      <c r="AF1158" s="1314"/>
    </row>
    <row r="1159" spans="1:32" ht="30" x14ac:dyDescent="0.25">
      <c r="A1159" s="2137"/>
      <c r="B1159" s="1841"/>
      <c r="C1159" s="1841"/>
      <c r="D1159" s="1841"/>
      <c r="E1159" s="1841"/>
      <c r="F1159" s="1841"/>
      <c r="G1159" s="1841"/>
      <c r="H1159" s="1841"/>
      <c r="I1159" s="2578"/>
      <c r="J1159" s="1896"/>
      <c r="K1159" s="2488"/>
      <c r="L1159" s="1189" t="s">
        <v>718</v>
      </c>
      <c r="M1159" s="1189" t="s">
        <v>244</v>
      </c>
      <c r="N1159" s="1189" t="s">
        <v>241</v>
      </c>
      <c r="O1159" s="2160"/>
      <c r="P1159" s="2946"/>
      <c r="Q1159" s="2160"/>
      <c r="R1159" s="2168"/>
      <c r="S1159" s="2594"/>
      <c r="T1159" s="1290" t="s">
        <v>390</v>
      </c>
      <c r="U1159" s="1313"/>
      <c r="V1159" s="1314"/>
      <c r="W1159" s="1314"/>
      <c r="X1159" s="1314"/>
      <c r="Y1159" s="1314"/>
      <c r="Z1159" s="1314"/>
      <c r="AA1159" s="1314"/>
      <c r="AB1159" s="1314"/>
      <c r="AC1159" s="1314"/>
      <c r="AD1159" s="1314"/>
      <c r="AE1159" s="1314"/>
      <c r="AF1159" s="1314"/>
    </row>
    <row r="1160" spans="1:32" x14ac:dyDescent="0.25">
      <c r="A1160" s="2137"/>
      <c r="B1160" s="1841"/>
      <c r="C1160" s="1841"/>
      <c r="D1160" s="1841"/>
      <c r="E1160" s="1841"/>
      <c r="F1160" s="1841"/>
      <c r="G1160" s="1841"/>
      <c r="H1160" s="1841"/>
      <c r="I1160" s="2578"/>
      <c r="J1160" s="1896"/>
      <c r="K1160" s="2488"/>
      <c r="L1160" s="1189" t="s">
        <v>719</v>
      </c>
      <c r="M1160" s="1189" t="s">
        <v>244</v>
      </c>
      <c r="N1160" s="1189" t="s">
        <v>237</v>
      </c>
      <c r="O1160" s="2160"/>
      <c r="P1160" s="2946"/>
      <c r="Q1160" s="2160"/>
      <c r="R1160" s="2168"/>
      <c r="S1160" s="2594"/>
      <c r="T1160" s="1290" t="s">
        <v>394</v>
      </c>
      <c r="U1160" s="1316"/>
      <c r="V1160" s="1315"/>
      <c r="W1160" s="1315"/>
      <c r="X1160" s="1315"/>
      <c r="Y1160" s="1315"/>
      <c r="Z1160" s="1314"/>
      <c r="AA1160" s="1315"/>
      <c r="AB1160" s="1315"/>
      <c r="AC1160" s="1315"/>
      <c r="AD1160" s="1314"/>
      <c r="AE1160" s="1314"/>
      <c r="AF1160" s="1314"/>
    </row>
    <row r="1161" spans="1:32" x14ac:dyDescent="0.25">
      <c r="A1161" s="2137"/>
      <c r="B1161" s="1841"/>
      <c r="C1161" s="1841"/>
      <c r="D1161" s="1841"/>
      <c r="E1161" s="1841"/>
      <c r="F1161" s="1841"/>
      <c r="G1161" s="1841"/>
      <c r="H1161" s="1841"/>
      <c r="I1161" s="2596"/>
      <c r="J1161" s="2597"/>
      <c r="K1161" s="2598"/>
      <c r="L1161" s="1189" t="s">
        <v>720</v>
      </c>
      <c r="M1161" s="1189" t="s">
        <v>244</v>
      </c>
      <c r="N1161" s="1189" t="s">
        <v>218</v>
      </c>
      <c r="O1161" s="2196"/>
      <c r="P1161" s="2954"/>
      <c r="Q1161" s="2196"/>
      <c r="R1161" s="2198"/>
      <c r="S1161" s="2601"/>
      <c r="T1161" s="1290" t="s">
        <v>394</v>
      </c>
      <c r="U1161" s="1317"/>
      <c r="V1161" s="1318"/>
      <c r="W1161" s="1318"/>
      <c r="X1161" s="1318"/>
      <c r="Y1161" s="1318"/>
      <c r="Z1161" s="1319"/>
      <c r="AA1161" s="1318"/>
      <c r="AB1161" s="1318"/>
      <c r="AC1161" s="1318"/>
      <c r="AD1161" s="1319"/>
      <c r="AE1161" s="1319"/>
      <c r="AF1161" s="1319"/>
    </row>
    <row r="1162" spans="1:32" x14ac:dyDescent="0.25">
      <c r="A1162" s="2137"/>
      <c r="B1162" s="1841"/>
      <c r="C1162" s="1841"/>
      <c r="D1162" s="1841"/>
      <c r="E1162" s="1841"/>
      <c r="F1162" s="1841"/>
      <c r="G1162" s="1841"/>
      <c r="H1162" s="1841"/>
      <c r="I1162" s="2596"/>
      <c r="J1162" s="2597"/>
      <c r="K1162" s="2598"/>
      <c r="L1162" s="1189" t="s">
        <v>721</v>
      </c>
      <c r="M1162" s="1189" t="s">
        <v>244</v>
      </c>
      <c r="N1162" s="1189" t="s">
        <v>237</v>
      </c>
      <c r="O1162" s="2196" t="s">
        <v>213</v>
      </c>
      <c r="P1162" s="2954"/>
      <c r="Q1162" s="2196" t="s">
        <v>265</v>
      </c>
      <c r="R1162" s="2198">
        <v>1</v>
      </c>
      <c r="S1162" s="2601"/>
      <c r="T1162" s="1290" t="s">
        <v>397</v>
      </c>
      <c r="U1162" s="1317"/>
      <c r="V1162" s="1318"/>
      <c r="W1162" s="1318"/>
      <c r="X1162" s="1318"/>
      <c r="Y1162" s="1318"/>
      <c r="Z1162" s="1319"/>
      <c r="AA1162" s="1318"/>
      <c r="AB1162" s="1318"/>
      <c r="AC1162" s="1318"/>
      <c r="AD1162" s="1319"/>
      <c r="AE1162" s="1319"/>
      <c r="AF1162" s="1319"/>
    </row>
    <row r="1163" spans="1:32" ht="30.75" thickBot="1" x14ac:dyDescent="0.3">
      <c r="A1163" s="2138"/>
      <c r="B1163" s="2139"/>
      <c r="C1163" s="2139"/>
      <c r="D1163" s="2139"/>
      <c r="E1163" s="2139"/>
      <c r="F1163" s="2139"/>
      <c r="G1163" s="2139"/>
      <c r="H1163" s="2139"/>
      <c r="I1163" s="2585"/>
      <c r="J1163" s="1897"/>
      <c r="K1163" s="2489"/>
      <c r="L1163" s="1189" t="s">
        <v>722</v>
      </c>
      <c r="M1163" s="1190" t="s">
        <v>244</v>
      </c>
      <c r="N1163" s="1189" t="s">
        <v>237</v>
      </c>
      <c r="O1163" s="2161"/>
      <c r="P1163" s="2952"/>
      <c r="Q1163" s="2161"/>
      <c r="R1163" s="2169"/>
      <c r="S1163" s="2595"/>
      <c r="T1163" s="1290" t="s">
        <v>399</v>
      </c>
      <c r="U1163" s="1320"/>
      <c r="V1163" s="1321"/>
      <c r="W1163" s="1321"/>
      <c r="X1163" s="1321"/>
      <c r="Y1163" s="1322"/>
      <c r="Z1163" s="1321"/>
      <c r="AA1163" s="1321"/>
      <c r="AB1163" s="1321"/>
      <c r="AC1163" s="1322"/>
      <c r="AD1163" s="1321"/>
      <c r="AE1163" s="1321"/>
      <c r="AF1163" s="1321"/>
    </row>
    <row r="1164" spans="1:32" ht="30" x14ac:dyDescent="0.25">
      <c r="A1164" s="2338">
        <v>106</v>
      </c>
      <c r="B1164" s="2140" t="s">
        <v>61</v>
      </c>
      <c r="C1164" s="2140" t="s">
        <v>64</v>
      </c>
      <c r="D1164" s="2140" t="s">
        <v>70</v>
      </c>
      <c r="E1164" s="2140" t="s">
        <v>87</v>
      </c>
      <c r="F1164" s="2140" t="s">
        <v>56</v>
      </c>
      <c r="G1164" s="2140" t="s">
        <v>121</v>
      </c>
      <c r="H1164" s="2140" t="s">
        <v>118</v>
      </c>
      <c r="I1164" s="2579" t="s">
        <v>520</v>
      </c>
      <c r="J1164" s="1830" t="s">
        <v>361</v>
      </c>
      <c r="K1164" s="2477" t="s">
        <v>48</v>
      </c>
      <c r="L1164" s="179" t="s">
        <v>709</v>
      </c>
      <c r="M1164" s="179" t="s">
        <v>244</v>
      </c>
      <c r="N1164" s="179" t="s">
        <v>237</v>
      </c>
      <c r="O1164" s="2152" t="s">
        <v>213</v>
      </c>
      <c r="P1164" s="2947">
        <v>17821044.246679999</v>
      </c>
      <c r="Q1164" s="2152" t="s">
        <v>265</v>
      </c>
      <c r="R1164" s="2192">
        <v>1</v>
      </c>
      <c r="S1164" s="2588">
        <v>0</v>
      </c>
      <c r="T1164" s="430" t="s">
        <v>390</v>
      </c>
      <c r="U1164" s="431"/>
      <c r="V1164" s="181"/>
      <c r="W1164" s="180"/>
      <c r="X1164" s="180"/>
      <c r="Y1164" s="180"/>
      <c r="Z1164" s="182"/>
      <c r="AA1164" s="180"/>
      <c r="AB1164" s="180"/>
      <c r="AC1164" s="180"/>
      <c r="AD1164" s="182"/>
      <c r="AE1164" s="182"/>
      <c r="AF1164" s="182"/>
    </row>
    <row r="1165" spans="1:32" ht="45" x14ac:dyDescent="0.25">
      <c r="A1165" s="2339"/>
      <c r="B1165" s="2141"/>
      <c r="C1165" s="2141"/>
      <c r="D1165" s="2141"/>
      <c r="E1165" s="2141"/>
      <c r="F1165" s="2141"/>
      <c r="G1165" s="2141"/>
      <c r="H1165" s="2141"/>
      <c r="I1165" s="2580"/>
      <c r="J1165" s="1831"/>
      <c r="K1165" s="2583"/>
      <c r="L1165" s="183" t="s">
        <v>710</v>
      </c>
      <c r="M1165" s="183" t="s">
        <v>244</v>
      </c>
      <c r="N1165" s="183" t="s">
        <v>233</v>
      </c>
      <c r="O1165" s="2187"/>
      <c r="P1165" s="2948"/>
      <c r="Q1165" s="2187"/>
      <c r="R1165" s="2193"/>
      <c r="S1165" s="2589"/>
      <c r="T1165" s="432" t="s">
        <v>711</v>
      </c>
      <c r="U1165" s="434"/>
      <c r="V1165" s="189"/>
      <c r="W1165" s="188"/>
      <c r="X1165" s="188"/>
      <c r="Y1165" s="188"/>
      <c r="Z1165" s="190"/>
      <c r="AA1165" s="188"/>
      <c r="AB1165" s="188"/>
      <c r="AC1165" s="188"/>
      <c r="AD1165" s="190"/>
      <c r="AE1165" s="190"/>
      <c r="AF1165" s="190"/>
    </row>
    <row r="1166" spans="1:32" ht="45" x14ac:dyDescent="0.25">
      <c r="A1166" s="2339"/>
      <c r="B1166" s="2141"/>
      <c r="C1166" s="2141"/>
      <c r="D1166" s="2141"/>
      <c r="E1166" s="2141"/>
      <c r="F1166" s="2141"/>
      <c r="G1166" s="2141"/>
      <c r="H1166" s="2141"/>
      <c r="I1166" s="2580"/>
      <c r="J1166" s="1831"/>
      <c r="K1166" s="2583"/>
      <c r="L1166" s="183" t="s">
        <v>712</v>
      </c>
      <c r="M1166" s="183" t="s">
        <v>244</v>
      </c>
      <c r="N1166" s="183" t="s">
        <v>233</v>
      </c>
      <c r="O1166" s="2187"/>
      <c r="P1166" s="2948"/>
      <c r="Q1166" s="2187"/>
      <c r="R1166" s="2193"/>
      <c r="S1166" s="2589"/>
      <c r="T1166" s="432" t="s">
        <v>394</v>
      </c>
      <c r="U1166" s="434"/>
      <c r="V1166" s="189"/>
      <c r="W1166" s="188"/>
      <c r="X1166" s="188"/>
      <c r="Y1166" s="188"/>
      <c r="Z1166" s="190"/>
      <c r="AA1166" s="188"/>
      <c r="AB1166" s="188"/>
      <c r="AC1166" s="188"/>
      <c r="AD1166" s="190"/>
      <c r="AE1166" s="190"/>
      <c r="AF1166" s="190"/>
    </row>
    <row r="1167" spans="1:32" ht="45" x14ac:dyDescent="0.25">
      <c r="A1167" s="2339"/>
      <c r="B1167" s="2141"/>
      <c r="C1167" s="2141"/>
      <c r="D1167" s="2141"/>
      <c r="E1167" s="2141"/>
      <c r="F1167" s="2141"/>
      <c r="G1167" s="2141"/>
      <c r="H1167" s="2141"/>
      <c r="I1167" s="2580"/>
      <c r="J1167" s="1831"/>
      <c r="K1167" s="2583"/>
      <c r="L1167" s="183" t="s">
        <v>713</v>
      </c>
      <c r="M1167" s="183" t="s">
        <v>244</v>
      </c>
      <c r="N1167" s="183" t="s">
        <v>233</v>
      </c>
      <c r="O1167" s="2187"/>
      <c r="P1167" s="2948"/>
      <c r="Q1167" s="2187"/>
      <c r="R1167" s="2193"/>
      <c r="S1167" s="2589"/>
      <c r="T1167" s="432" t="s">
        <v>390</v>
      </c>
      <c r="U1167" s="434"/>
      <c r="V1167" s="189"/>
      <c r="W1167" s="188"/>
      <c r="X1167" s="188"/>
      <c r="Y1167" s="188"/>
      <c r="Z1167" s="190"/>
      <c r="AA1167" s="188"/>
      <c r="AB1167" s="188"/>
      <c r="AC1167" s="188"/>
      <c r="AD1167" s="190"/>
      <c r="AE1167" s="190"/>
      <c r="AF1167" s="190"/>
    </row>
    <row r="1168" spans="1:32" ht="30" x14ac:dyDescent="0.25">
      <c r="A1168" s="2339"/>
      <c r="B1168" s="2141"/>
      <c r="C1168" s="2141"/>
      <c r="D1168" s="2141"/>
      <c r="E1168" s="2141"/>
      <c r="F1168" s="2141"/>
      <c r="G1168" s="2141"/>
      <c r="H1168" s="2141"/>
      <c r="I1168" s="2580"/>
      <c r="J1168" s="1831"/>
      <c r="K1168" s="2583"/>
      <c r="L1168" s="183" t="s">
        <v>714</v>
      </c>
      <c r="M1168" s="183" t="s">
        <v>244</v>
      </c>
      <c r="N1168" s="183" t="s">
        <v>223</v>
      </c>
      <c r="O1168" s="2187"/>
      <c r="P1168" s="2948"/>
      <c r="Q1168" s="2187"/>
      <c r="R1168" s="2193"/>
      <c r="S1168" s="2589"/>
      <c r="T1168" s="432" t="s">
        <v>715</v>
      </c>
      <c r="U1168" s="434"/>
      <c r="V1168" s="189"/>
      <c r="W1168" s="188"/>
      <c r="X1168" s="188"/>
      <c r="Y1168" s="188"/>
      <c r="Z1168" s="190"/>
      <c r="AA1168" s="188"/>
      <c r="AB1168" s="188"/>
      <c r="AC1168" s="188"/>
      <c r="AD1168" s="190"/>
      <c r="AE1168" s="190"/>
      <c r="AF1168" s="190"/>
    </row>
    <row r="1169" spans="1:32" ht="45" x14ac:dyDescent="0.25">
      <c r="A1169" s="2339"/>
      <c r="B1169" s="2141"/>
      <c r="C1169" s="2141"/>
      <c r="D1169" s="2141"/>
      <c r="E1169" s="2141"/>
      <c r="F1169" s="2141"/>
      <c r="G1169" s="2141"/>
      <c r="H1169" s="2141"/>
      <c r="I1169" s="2580"/>
      <c r="J1169" s="1831"/>
      <c r="K1169" s="2583"/>
      <c r="L1169" s="183" t="s">
        <v>716</v>
      </c>
      <c r="M1169" s="183" t="s">
        <v>244</v>
      </c>
      <c r="N1169" s="183" t="s">
        <v>233</v>
      </c>
      <c r="O1169" s="2187"/>
      <c r="P1169" s="2948"/>
      <c r="Q1169" s="2187"/>
      <c r="R1169" s="2193"/>
      <c r="S1169" s="2589"/>
      <c r="T1169" s="432" t="s">
        <v>715</v>
      </c>
      <c r="U1169" s="434"/>
      <c r="V1169" s="189"/>
      <c r="W1169" s="188"/>
      <c r="X1169" s="188"/>
      <c r="Y1169" s="188"/>
      <c r="Z1169" s="190"/>
      <c r="AA1169" s="188"/>
      <c r="AB1169" s="188"/>
      <c r="AC1169" s="188"/>
      <c r="AD1169" s="190"/>
      <c r="AE1169" s="190"/>
      <c r="AF1169" s="190"/>
    </row>
    <row r="1170" spans="1:32" ht="45" x14ac:dyDescent="0.25">
      <c r="A1170" s="2339"/>
      <c r="B1170" s="2141"/>
      <c r="C1170" s="2141"/>
      <c r="D1170" s="2141"/>
      <c r="E1170" s="2141"/>
      <c r="F1170" s="2141"/>
      <c r="G1170" s="2141"/>
      <c r="H1170" s="2141"/>
      <c r="I1170" s="2581"/>
      <c r="J1170" s="1832"/>
      <c r="K1170" s="2478"/>
      <c r="L1170" s="183" t="s">
        <v>387</v>
      </c>
      <c r="M1170" s="183" t="s">
        <v>244</v>
      </c>
      <c r="N1170" s="183" t="s">
        <v>212</v>
      </c>
      <c r="O1170" s="2153"/>
      <c r="P1170" s="2949"/>
      <c r="Q1170" s="2153"/>
      <c r="R1170" s="2194"/>
      <c r="S1170" s="2590"/>
      <c r="T1170" s="432" t="s">
        <v>388</v>
      </c>
      <c r="U1170" s="433"/>
      <c r="V1170" s="185"/>
      <c r="W1170" s="184"/>
      <c r="X1170" s="184"/>
      <c r="Y1170" s="186"/>
      <c r="Z1170" s="184"/>
      <c r="AA1170" s="184"/>
      <c r="AB1170" s="184"/>
      <c r="AC1170" s="186"/>
      <c r="AD1170" s="184"/>
      <c r="AE1170" s="184"/>
      <c r="AF1170" s="184"/>
    </row>
    <row r="1171" spans="1:32" ht="30" x14ac:dyDescent="0.25">
      <c r="A1171" s="2339"/>
      <c r="B1171" s="2141"/>
      <c r="C1171" s="2141"/>
      <c r="D1171" s="2141"/>
      <c r="E1171" s="2141"/>
      <c r="F1171" s="2141"/>
      <c r="G1171" s="2141"/>
      <c r="H1171" s="2141"/>
      <c r="I1171" s="2581"/>
      <c r="J1171" s="1832"/>
      <c r="K1171" s="2478"/>
      <c r="L1171" s="183" t="s">
        <v>717</v>
      </c>
      <c r="M1171" s="183" t="s">
        <v>244</v>
      </c>
      <c r="N1171" s="183" t="s">
        <v>241</v>
      </c>
      <c r="O1171" s="2153"/>
      <c r="P1171" s="2949"/>
      <c r="Q1171" s="2153"/>
      <c r="R1171" s="2194"/>
      <c r="S1171" s="2590"/>
      <c r="T1171" s="432" t="s">
        <v>388</v>
      </c>
      <c r="U1171" s="433"/>
      <c r="V1171" s="185"/>
      <c r="W1171" s="184"/>
      <c r="X1171" s="184"/>
      <c r="Y1171" s="186"/>
      <c r="Z1171" s="184"/>
      <c r="AA1171" s="186"/>
      <c r="AB1171" s="186"/>
      <c r="AC1171" s="186"/>
      <c r="AD1171" s="186"/>
      <c r="AE1171" s="184"/>
      <c r="AF1171" s="184"/>
    </row>
    <row r="1172" spans="1:32" ht="30" x14ac:dyDescent="0.25">
      <c r="A1172" s="2339"/>
      <c r="B1172" s="2141"/>
      <c r="C1172" s="2141"/>
      <c r="D1172" s="2141"/>
      <c r="E1172" s="2141"/>
      <c r="F1172" s="2141"/>
      <c r="G1172" s="2141"/>
      <c r="H1172" s="2141"/>
      <c r="I1172" s="2581"/>
      <c r="J1172" s="1832"/>
      <c r="K1172" s="2478"/>
      <c r="L1172" s="183" t="s">
        <v>718</v>
      </c>
      <c r="M1172" s="183" t="s">
        <v>244</v>
      </c>
      <c r="N1172" s="183" t="s">
        <v>241</v>
      </c>
      <c r="O1172" s="2153"/>
      <c r="P1172" s="2949"/>
      <c r="Q1172" s="2153"/>
      <c r="R1172" s="2194"/>
      <c r="S1172" s="2590"/>
      <c r="T1172" s="432" t="s">
        <v>390</v>
      </c>
      <c r="U1172" s="433"/>
      <c r="V1172" s="185"/>
      <c r="W1172" s="184"/>
      <c r="X1172" s="184"/>
      <c r="Y1172" s="184"/>
      <c r="Z1172" s="184"/>
      <c r="AA1172" s="184"/>
      <c r="AB1172" s="184"/>
      <c r="AC1172" s="184"/>
      <c r="AD1172" s="184"/>
      <c r="AE1172" s="184"/>
      <c r="AF1172" s="184"/>
    </row>
    <row r="1173" spans="1:32" x14ac:dyDescent="0.25">
      <c r="A1173" s="2339"/>
      <c r="B1173" s="2141"/>
      <c r="C1173" s="2141"/>
      <c r="D1173" s="2141"/>
      <c r="E1173" s="2141"/>
      <c r="F1173" s="2141"/>
      <c r="G1173" s="2141"/>
      <c r="H1173" s="2141"/>
      <c r="I1173" s="2581"/>
      <c r="J1173" s="1832"/>
      <c r="K1173" s="2478"/>
      <c r="L1173" s="183" t="s">
        <v>719</v>
      </c>
      <c r="M1173" s="183" t="s">
        <v>244</v>
      </c>
      <c r="N1173" s="183" t="s">
        <v>237</v>
      </c>
      <c r="O1173" s="2153"/>
      <c r="P1173" s="2949"/>
      <c r="Q1173" s="2153"/>
      <c r="R1173" s="2194"/>
      <c r="S1173" s="2590"/>
      <c r="T1173" s="432" t="s">
        <v>394</v>
      </c>
      <c r="U1173" s="435"/>
      <c r="V1173" s="187"/>
      <c r="W1173" s="186"/>
      <c r="X1173" s="186"/>
      <c r="Y1173" s="186"/>
      <c r="Z1173" s="184"/>
      <c r="AA1173" s="186"/>
      <c r="AB1173" s="186"/>
      <c r="AC1173" s="186"/>
      <c r="AD1173" s="184"/>
      <c r="AE1173" s="184"/>
      <c r="AF1173" s="184"/>
    </row>
    <row r="1174" spans="1:32" x14ac:dyDescent="0.25">
      <c r="A1174" s="2339"/>
      <c r="B1174" s="2141"/>
      <c r="C1174" s="2141"/>
      <c r="D1174" s="2141"/>
      <c r="E1174" s="2141"/>
      <c r="F1174" s="2141"/>
      <c r="G1174" s="2141"/>
      <c r="H1174" s="2141"/>
      <c r="I1174" s="2600"/>
      <c r="J1174" s="1833"/>
      <c r="K1174" s="2492"/>
      <c r="L1174" s="183" t="s">
        <v>720</v>
      </c>
      <c r="M1174" s="183" t="s">
        <v>244</v>
      </c>
      <c r="N1174" s="183" t="s">
        <v>218</v>
      </c>
      <c r="O1174" s="2351"/>
      <c r="P1174" s="2953"/>
      <c r="Q1174" s="2351"/>
      <c r="R1174" s="2352"/>
      <c r="S1174" s="2599"/>
      <c r="T1174" s="432" t="s">
        <v>394</v>
      </c>
      <c r="U1174" s="437"/>
      <c r="V1174" s="200"/>
      <c r="W1174" s="197"/>
      <c r="X1174" s="197"/>
      <c r="Y1174" s="197"/>
      <c r="Z1174" s="199"/>
      <c r="AA1174" s="197"/>
      <c r="AB1174" s="197"/>
      <c r="AC1174" s="197"/>
      <c r="AD1174" s="199"/>
      <c r="AE1174" s="199"/>
      <c r="AF1174" s="199"/>
    </row>
    <row r="1175" spans="1:32" x14ac:dyDescent="0.25">
      <c r="A1175" s="2339"/>
      <c r="B1175" s="2141"/>
      <c r="C1175" s="2141"/>
      <c r="D1175" s="2141"/>
      <c r="E1175" s="2141"/>
      <c r="F1175" s="2141"/>
      <c r="G1175" s="2141"/>
      <c r="H1175" s="2141"/>
      <c r="I1175" s="2600"/>
      <c r="J1175" s="1833"/>
      <c r="K1175" s="2492"/>
      <c r="L1175" s="183" t="s">
        <v>721</v>
      </c>
      <c r="M1175" s="183" t="s">
        <v>244</v>
      </c>
      <c r="N1175" s="183" t="s">
        <v>237</v>
      </c>
      <c r="O1175" s="2351" t="s">
        <v>213</v>
      </c>
      <c r="P1175" s="2953"/>
      <c r="Q1175" s="2351" t="s">
        <v>265</v>
      </c>
      <c r="R1175" s="2352">
        <v>1</v>
      </c>
      <c r="S1175" s="2599"/>
      <c r="T1175" s="432" t="s">
        <v>397</v>
      </c>
      <c r="U1175" s="437"/>
      <c r="V1175" s="200"/>
      <c r="W1175" s="197"/>
      <c r="X1175" s="197"/>
      <c r="Y1175" s="197"/>
      <c r="Z1175" s="199"/>
      <c r="AA1175" s="197"/>
      <c r="AB1175" s="197"/>
      <c r="AC1175" s="197"/>
      <c r="AD1175" s="199"/>
      <c r="AE1175" s="199"/>
      <c r="AF1175" s="199"/>
    </row>
    <row r="1176" spans="1:32" ht="30.75" thickBot="1" x14ac:dyDescent="0.3">
      <c r="A1176" s="2350"/>
      <c r="B1176" s="2142"/>
      <c r="C1176" s="2142"/>
      <c r="D1176" s="2142"/>
      <c r="E1176" s="2142"/>
      <c r="F1176" s="2142"/>
      <c r="G1176" s="2142"/>
      <c r="H1176" s="2142"/>
      <c r="I1176" s="2582"/>
      <c r="J1176" s="1834"/>
      <c r="K1176" s="2490"/>
      <c r="L1176" s="183" t="s">
        <v>722</v>
      </c>
      <c r="M1176" s="201" t="s">
        <v>244</v>
      </c>
      <c r="N1176" s="183" t="s">
        <v>237</v>
      </c>
      <c r="O1176" s="2154"/>
      <c r="P1176" s="2950"/>
      <c r="Q1176" s="2154"/>
      <c r="R1176" s="2195"/>
      <c r="S1176" s="2591"/>
      <c r="T1176" s="432" t="s">
        <v>399</v>
      </c>
      <c r="U1176" s="436"/>
      <c r="V1176" s="194"/>
      <c r="W1176" s="192"/>
      <c r="X1176" s="192"/>
      <c r="Y1176" s="193"/>
      <c r="Z1176" s="192"/>
      <c r="AA1176" s="192"/>
      <c r="AB1176" s="192"/>
      <c r="AC1176" s="193"/>
      <c r="AD1176" s="192"/>
      <c r="AE1176" s="192"/>
      <c r="AF1176" s="192"/>
    </row>
    <row r="1177" spans="1:32" ht="30" x14ac:dyDescent="0.25">
      <c r="A1177" s="2136">
        <v>107</v>
      </c>
      <c r="B1177" s="1840" t="s">
        <v>134</v>
      </c>
      <c r="C1177" s="1840" t="s">
        <v>59</v>
      </c>
      <c r="D1177" s="1840" t="s">
        <v>60</v>
      </c>
      <c r="E1177" s="1840" t="s">
        <v>83</v>
      </c>
      <c r="F1177" s="1840" t="s">
        <v>56</v>
      </c>
      <c r="G1177" s="1840" t="s">
        <v>121</v>
      </c>
      <c r="H1177" s="1840" t="s">
        <v>118</v>
      </c>
      <c r="I1177" s="2577" t="s">
        <v>362</v>
      </c>
      <c r="J1177" s="1895" t="s">
        <v>363</v>
      </c>
      <c r="K1177" s="2487" t="s">
        <v>48</v>
      </c>
      <c r="L1177" s="1188" t="s">
        <v>709</v>
      </c>
      <c r="M1177" s="1188" t="s">
        <v>244</v>
      </c>
      <c r="N1177" s="1188" t="s">
        <v>237</v>
      </c>
      <c r="O1177" s="2158" t="s">
        <v>213</v>
      </c>
      <c r="P1177" s="2945">
        <v>117468724.39</v>
      </c>
      <c r="Q1177" s="2158" t="s">
        <v>265</v>
      </c>
      <c r="R1177" s="2166">
        <v>1</v>
      </c>
      <c r="S1177" s="2592">
        <v>0</v>
      </c>
      <c r="T1177" s="1289" t="s">
        <v>390</v>
      </c>
      <c r="U1177" s="431"/>
      <c r="V1177" s="181"/>
      <c r="W1177" s="181"/>
      <c r="X1177" s="180"/>
      <c r="Y1177" s="180"/>
      <c r="Z1177" s="182"/>
      <c r="AA1177" s="180"/>
      <c r="AB1177" s="180"/>
      <c r="AC1177" s="180"/>
      <c r="AD1177" s="182"/>
      <c r="AE1177" s="182"/>
      <c r="AF1177" s="182"/>
    </row>
    <row r="1178" spans="1:32" ht="45" x14ac:dyDescent="0.25">
      <c r="A1178" s="2137"/>
      <c r="B1178" s="1841"/>
      <c r="C1178" s="1841"/>
      <c r="D1178" s="1841"/>
      <c r="E1178" s="1841"/>
      <c r="F1178" s="1841"/>
      <c r="G1178" s="1841"/>
      <c r="H1178" s="1841"/>
      <c r="I1178" s="2584"/>
      <c r="J1178" s="2586"/>
      <c r="K1178" s="2587"/>
      <c r="L1178" s="1189" t="s">
        <v>710</v>
      </c>
      <c r="M1178" s="1189" t="s">
        <v>244</v>
      </c>
      <c r="N1178" s="1189" t="s">
        <v>233</v>
      </c>
      <c r="O1178" s="2159"/>
      <c r="P1178" s="2951"/>
      <c r="Q1178" s="2159"/>
      <c r="R1178" s="2167"/>
      <c r="S1178" s="2593"/>
      <c r="T1178" s="1290" t="s">
        <v>711</v>
      </c>
      <c r="U1178" s="434"/>
      <c r="V1178" s="189"/>
      <c r="W1178" s="189"/>
      <c r="X1178" s="188"/>
      <c r="Y1178" s="188"/>
      <c r="Z1178" s="190"/>
      <c r="AA1178" s="188"/>
      <c r="AB1178" s="188"/>
      <c r="AC1178" s="188"/>
      <c r="AD1178" s="190"/>
      <c r="AE1178" s="190"/>
      <c r="AF1178" s="190"/>
    </row>
    <row r="1179" spans="1:32" ht="45" x14ac:dyDescent="0.25">
      <c r="A1179" s="2137"/>
      <c r="B1179" s="1841"/>
      <c r="C1179" s="1841"/>
      <c r="D1179" s="1841"/>
      <c r="E1179" s="1841"/>
      <c r="F1179" s="1841"/>
      <c r="G1179" s="1841"/>
      <c r="H1179" s="1841"/>
      <c r="I1179" s="2584"/>
      <c r="J1179" s="2586"/>
      <c r="K1179" s="2587"/>
      <c r="L1179" s="1189" t="s">
        <v>712</v>
      </c>
      <c r="M1179" s="1189" t="s">
        <v>244</v>
      </c>
      <c r="N1179" s="1189" t="s">
        <v>233</v>
      </c>
      <c r="O1179" s="2159"/>
      <c r="P1179" s="2951"/>
      <c r="Q1179" s="2159"/>
      <c r="R1179" s="2167"/>
      <c r="S1179" s="2593"/>
      <c r="T1179" s="1290" t="s">
        <v>394</v>
      </c>
      <c r="U1179" s="434"/>
      <c r="V1179" s="189"/>
      <c r="W1179" s="189"/>
      <c r="X1179" s="188"/>
      <c r="Y1179" s="188"/>
      <c r="Z1179" s="190"/>
      <c r="AA1179" s="188"/>
      <c r="AB1179" s="188"/>
      <c r="AC1179" s="188"/>
      <c r="AD1179" s="190"/>
      <c r="AE1179" s="190"/>
      <c r="AF1179" s="190"/>
    </row>
    <row r="1180" spans="1:32" ht="45" x14ac:dyDescent="0.25">
      <c r="A1180" s="2137"/>
      <c r="B1180" s="1841"/>
      <c r="C1180" s="1841"/>
      <c r="D1180" s="1841"/>
      <c r="E1180" s="1841"/>
      <c r="F1180" s="1841"/>
      <c r="G1180" s="1841"/>
      <c r="H1180" s="1841"/>
      <c r="I1180" s="2584"/>
      <c r="J1180" s="2586"/>
      <c r="K1180" s="2587"/>
      <c r="L1180" s="1189" t="s">
        <v>713</v>
      </c>
      <c r="M1180" s="1189" t="s">
        <v>244</v>
      </c>
      <c r="N1180" s="1189" t="s">
        <v>233</v>
      </c>
      <c r="O1180" s="2159"/>
      <c r="P1180" s="2951"/>
      <c r="Q1180" s="2159"/>
      <c r="R1180" s="2167"/>
      <c r="S1180" s="2593"/>
      <c r="T1180" s="1290" t="s">
        <v>390</v>
      </c>
      <c r="U1180" s="434"/>
      <c r="V1180" s="189"/>
      <c r="W1180" s="189"/>
      <c r="X1180" s="188"/>
      <c r="Y1180" s="188"/>
      <c r="Z1180" s="190"/>
      <c r="AA1180" s="188"/>
      <c r="AB1180" s="188"/>
      <c r="AC1180" s="188"/>
      <c r="AD1180" s="190"/>
      <c r="AE1180" s="190"/>
      <c r="AF1180" s="190"/>
    </row>
    <row r="1181" spans="1:32" ht="30" x14ac:dyDescent="0.25">
      <c r="A1181" s="2137"/>
      <c r="B1181" s="1841"/>
      <c r="C1181" s="1841"/>
      <c r="D1181" s="1841"/>
      <c r="E1181" s="1841"/>
      <c r="F1181" s="1841"/>
      <c r="G1181" s="1841"/>
      <c r="H1181" s="1841"/>
      <c r="I1181" s="2584"/>
      <c r="J1181" s="2586"/>
      <c r="K1181" s="2587"/>
      <c r="L1181" s="1189" t="s">
        <v>714</v>
      </c>
      <c r="M1181" s="1189" t="s">
        <v>244</v>
      </c>
      <c r="N1181" s="1189" t="s">
        <v>223</v>
      </c>
      <c r="O1181" s="2159"/>
      <c r="P1181" s="2951"/>
      <c r="Q1181" s="2159"/>
      <c r="R1181" s="2167"/>
      <c r="S1181" s="2593"/>
      <c r="T1181" s="1290" t="s">
        <v>715</v>
      </c>
      <c r="U1181" s="434"/>
      <c r="V1181" s="189"/>
      <c r="W1181" s="189"/>
      <c r="X1181" s="188"/>
      <c r="Y1181" s="188"/>
      <c r="Z1181" s="190"/>
      <c r="AA1181" s="188"/>
      <c r="AB1181" s="188"/>
      <c r="AC1181" s="188"/>
      <c r="AD1181" s="190"/>
      <c r="AE1181" s="190"/>
      <c r="AF1181" s="190"/>
    </row>
    <row r="1182" spans="1:32" ht="45" x14ac:dyDescent="0.25">
      <c r="A1182" s="2137"/>
      <c r="B1182" s="1841"/>
      <c r="C1182" s="1841"/>
      <c r="D1182" s="1841"/>
      <c r="E1182" s="1841"/>
      <c r="F1182" s="1841"/>
      <c r="G1182" s="1841"/>
      <c r="H1182" s="1841"/>
      <c r="I1182" s="2584"/>
      <c r="J1182" s="2586"/>
      <c r="K1182" s="2587"/>
      <c r="L1182" s="1189" t="s">
        <v>716</v>
      </c>
      <c r="M1182" s="1189" t="s">
        <v>244</v>
      </c>
      <c r="N1182" s="1189" t="s">
        <v>233</v>
      </c>
      <c r="O1182" s="2159"/>
      <c r="P1182" s="2951"/>
      <c r="Q1182" s="2159"/>
      <c r="R1182" s="2167"/>
      <c r="S1182" s="2593"/>
      <c r="T1182" s="1290" t="s">
        <v>715</v>
      </c>
      <c r="U1182" s="434"/>
      <c r="V1182" s="189"/>
      <c r="W1182" s="189"/>
      <c r="X1182" s="188"/>
      <c r="Y1182" s="188"/>
      <c r="Z1182" s="190"/>
      <c r="AA1182" s="188"/>
      <c r="AB1182" s="188"/>
      <c r="AC1182" s="188"/>
      <c r="AD1182" s="190"/>
      <c r="AE1182" s="190"/>
      <c r="AF1182" s="190"/>
    </row>
    <row r="1183" spans="1:32" ht="45" x14ac:dyDescent="0.25">
      <c r="A1183" s="2137"/>
      <c r="B1183" s="1841"/>
      <c r="C1183" s="1841"/>
      <c r="D1183" s="1841"/>
      <c r="E1183" s="1841"/>
      <c r="F1183" s="1841"/>
      <c r="G1183" s="1841"/>
      <c r="H1183" s="1841"/>
      <c r="I1183" s="2578"/>
      <c r="J1183" s="1896"/>
      <c r="K1183" s="2488"/>
      <c r="L1183" s="1189" t="s">
        <v>387</v>
      </c>
      <c r="M1183" s="1189" t="s">
        <v>244</v>
      </c>
      <c r="N1183" s="1189" t="s">
        <v>212</v>
      </c>
      <c r="O1183" s="2160"/>
      <c r="P1183" s="2946"/>
      <c r="Q1183" s="2160"/>
      <c r="R1183" s="2168"/>
      <c r="S1183" s="2594"/>
      <c r="T1183" s="1290" t="s">
        <v>388</v>
      </c>
      <c r="U1183" s="433"/>
      <c r="V1183" s="185"/>
      <c r="W1183" s="185"/>
      <c r="X1183" s="184"/>
      <c r="Y1183" s="186"/>
      <c r="Z1183" s="184"/>
      <c r="AA1183" s="184"/>
      <c r="AB1183" s="184"/>
      <c r="AC1183" s="186"/>
      <c r="AD1183" s="184"/>
      <c r="AE1183" s="184"/>
      <c r="AF1183" s="184"/>
    </row>
    <row r="1184" spans="1:32" ht="30" x14ac:dyDescent="0.25">
      <c r="A1184" s="2137"/>
      <c r="B1184" s="1841"/>
      <c r="C1184" s="1841"/>
      <c r="D1184" s="1841"/>
      <c r="E1184" s="1841"/>
      <c r="F1184" s="1841"/>
      <c r="G1184" s="1841"/>
      <c r="H1184" s="1841"/>
      <c r="I1184" s="2578"/>
      <c r="J1184" s="1896"/>
      <c r="K1184" s="2488"/>
      <c r="L1184" s="1189" t="s">
        <v>717</v>
      </c>
      <c r="M1184" s="1189" t="s">
        <v>244</v>
      </c>
      <c r="N1184" s="1189" t="s">
        <v>241</v>
      </c>
      <c r="O1184" s="2160"/>
      <c r="P1184" s="2946"/>
      <c r="Q1184" s="2160"/>
      <c r="R1184" s="2168"/>
      <c r="S1184" s="2594"/>
      <c r="T1184" s="1290" t="s">
        <v>388</v>
      </c>
      <c r="U1184" s="433"/>
      <c r="V1184" s="185"/>
      <c r="W1184" s="185"/>
      <c r="X1184" s="184"/>
      <c r="Y1184" s="186"/>
      <c r="Z1184" s="184"/>
      <c r="AA1184" s="186"/>
      <c r="AB1184" s="186"/>
      <c r="AC1184" s="186"/>
      <c r="AD1184" s="186"/>
      <c r="AE1184" s="184"/>
      <c r="AF1184" s="184"/>
    </row>
    <row r="1185" spans="1:32" ht="30" x14ac:dyDescent="0.25">
      <c r="A1185" s="2137"/>
      <c r="B1185" s="1841"/>
      <c r="C1185" s="1841"/>
      <c r="D1185" s="1841"/>
      <c r="E1185" s="1841"/>
      <c r="F1185" s="1841"/>
      <c r="G1185" s="1841"/>
      <c r="H1185" s="1841"/>
      <c r="I1185" s="2578"/>
      <c r="J1185" s="1896"/>
      <c r="K1185" s="2488"/>
      <c r="L1185" s="1189" t="s">
        <v>718</v>
      </c>
      <c r="M1185" s="1189" t="s">
        <v>244</v>
      </c>
      <c r="N1185" s="1189" t="s">
        <v>241</v>
      </c>
      <c r="O1185" s="2160"/>
      <c r="P1185" s="2946"/>
      <c r="Q1185" s="2160"/>
      <c r="R1185" s="2168"/>
      <c r="S1185" s="2594"/>
      <c r="T1185" s="1290" t="s">
        <v>390</v>
      </c>
      <c r="U1185" s="433"/>
      <c r="V1185" s="185"/>
      <c r="W1185" s="185"/>
      <c r="X1185" s="184"/>
      <c r="Y1185" s="184"/>
      <c r="Z1185" s="184"/>
      <c r="AA1185" s="184"/>
      <c r="AB1185" s="184"/>
      <c r="AC1185" s="184"/>
      <c r="AD1185" s="184"/>
      <c r="AE1185" s="184"/>
      <c r="AF1185" s="184"/>
    </row>
    <row r="1186" spans="1:32" x14ac:dyDescent="0.25">
      <c r="A1186" s="2137"/>
      <c r="B1186" s="1841"/>
      <c r="C1186" s="1841"/>
      <c r="D1186" s="1841"/>
      <c r="E1186" s="1841"/>
      <c r="F1186" s="1841"/>
      <c r="G1186" s="1841"/>
      <c r="H1186" s="1841"/>
      <c r="I1186" s="2578"/>
      <c r="J1186" s="1896"/>
      <c r="K1186" s="2488"/>
      <c r="L1186" s="1189" t="s">
        <v>719</v>
      </c>
      <c r="M1186" s="1189" t="s">
        <v>244</v>
      </c>
      <c r="N1186" s="1189" t="s">
        <v>237</v>
      </c>
      <c r="O1186" s="2160"/>
      <c r="P1186" s="2946"/>
      <c r="Q1186" s="2160"/>
      <c r="R1186" s="2168"/>
      <c r="S1186" s="2594"/>
      <c r="T1186" s="1290" t="s">
        <v>394</v>
      </c>
      <c r="U1186" s="435"/>
      <c r="V1186" s="187"/>
      <c r="W1186" s="187"/>
      <c r="X1186" s="186"/>
      <c r="Y1186" s="186"/>
      <c r="Z1186" s="184"/>
      <c r="AA1186" s="186"/>
      <c r="AB1186" s="186"/>
      <c r="AC1186" s="186"/>
      <c r="AD1186" s="184"/>
      <c r="AE1186" s="184"/>
      <c r="AF1186" s="184"/>
    </row>
    <row r="1187" spans="1:32" x14ac:dyDescent="0.25">
      <c r="A1187" s="2137"/>
      <c r="B1187" s="1841"/>
      <c r="C1187" s="1841"/>
      <c r="D1187" s="1841"/>
      <c r="E1187" s="1841"/>
      <c r="F1187" s="1841"/>
      <c r="G1187" s="1841"/>
      <c r="H1187" s="1841"/>
      <c r="I1187" s="2596"/>
      <c r="J1187" s="2597"/>
      <c r="K1187" s="2598"/>
      <c r="L1187" s="1189" t="s">
        <v>720</v>
      </c>
      <c r="M1187" s="1189" t="s">
        <v>244</v>
      </c>
      <c r="N1187" s="1189" t="s">
        <v>218</v>
      </c>
      <c r="O1187" s="2196"/>
      <c r="P1187" s="2954"/>
      <c r="Q1187" s="2196"/>
      <c r="R1187" s="2198"/>
      <c r="S1187" s="2601"/>
      <c r="T1187" s="1290" t="s">
        <v>394</v>
      </c>
      <c r="U1187" s="437"/>
      <c r="V1187" s="200"/>
      <c r="W1187" s="200"/>
      <c r="X1187" s="197"/>
      <c r="Y1187" s="197"/>
      <c r="Z1187" s="199"/>
      <c r="AA1187" s="197"/>
      <c r="AB1187" s="197"/>
      <c r="AC1187" s="197"/>
      <c r="AD1187" s="199"/>
      <c r="AE1187" s="199"/>
      <c r="AF1187" s="199"/>
    </row>
    <row r="1188" spans="1:32" x14ac:dyDescent="0.25">
      <c r="A1188" s="2137"/>
      <c r="B1188" s="1841"/>
      <c r="C1188" s="1841"/>
      <c r="D1188" s="1841"/>
      <c r="E1188" s="1841"/>
      <c r="F1188" s="1841"/>
      <c r="G1188" s="1841"/>
      <c r="H1188" s="1841"/>
      <c r="I1188" s="2596"/>
      <c r="J1188" s="2597"/>
      <c r="K1188" s="2598"/>
      <c r="L1188" s="1189" t="s">
        <v>721</v>
      </c>
      <c r="M1188" s="1189" t="s">
        <v>244</v>
      </c>
      <c r="N1188" s="1189" t="s">
        <v>237</v>
      </c>
      <c r="O1188" s="2196" t="s">
        <v>213</v>
      </c>
      <c r="P1188" s="2954"/>
      <c r="Q1188" s="2196" t="s">
        <v>265</v>
      </c>
      <c r="R1188" s="2198">
        <v>1</v>
      </c>
      <c r="S1188" s="2601"/>
      <c r="T1188" s="1290" t="s">
        <v>397</v>
      </c>
      <c r="U1188" s="437"/>
      <c r="V1188" s="200"/>
      <c r="W1188" s="200"/>
      <c r="X1188" s="197"/>
      <c r="Y1188" s="197"/>
      <c r="Z1188" s="199"/>
      <c r="AA1188" s="197"/>
      <c r="AB1188" s="197"/>
      <c r="AC1188" s="197"/>
      <c r="AD1188" s="199"/>
      <c r="AE1188" s="199"/>
      <c r="AF1188" s="199"/>
    </row>
    <row r="1189" spans="1:32" ht="30.75" thickBot="1" x14ac:dyDescent="0.3">
      <c r="A1189" s="2138"/>
      <c r="B1189" s="2139"/>
      <c r="C1189" s="2139"/>
      <c r="D1189" s="2139"/>
      <c r="E1189" s="2139"/>
      <c r="F1189" s="2139"/>
      <c r="G1189" s="2139"/>
      <c r="H1189" s="2139"/>
      <c r="I1189" s="2585"/>
      <c r="J1189" s="1897"/>
      <c r="K1189" s="2489"/>
      <c r="L1189" s="1189" t="s">
        <v>722</v>
      </c>
      <c r="M1189" s="1190" t="s">
        <v>244</v>
      </c>
      <c r="N1189" s="1189" t="s">
        <v>237</v>
      </c>
      <c r="O1189" s="2161"/>
      <c r="P1189" s="2952"/>
      <c r="Q1189" s="2161"/>
      <c r="R1189" s="2169"/>
      <c r="S1189" s="2595"/>
      <c r="T1189" s="1290" t="s">
        <v>399</v>
      </c>
      <c r="U1189" s="436"/>
      <c r="V1189" s="194"/>
      <c r="W1189" s="194"/>
      <c r="X1189" s="192"/>
      <c r="Y1189" s="193"/>
      <c r="Z1189" s="192"/>
      <c r="AA1189" s="192"/>
      <c r="AB1189" s="192"/>
      <c r="AC1189" s="193"/>
      <c r="AD1189" s="192"/>
      <c r="AE1189" s="192"/>
      <c r="AF1189" s="192"/>
    </row>
    <row r="1190" spans="1:32" ht="30" x14ac:dyDescent="0.25">
      <c r="A1190" s="2338">
        <v>108</v>
      </c>
      <c r="B1190" s="2140" t="s">
        <v>61</v>
      </c>
      <c r="C1190" s="2140" t="s">
        <v>66</v>
      </c>
      <c r="D1190" s="2140" t="s">
        <v>73</v>
      </c>
      <c r="E1190" s="2140" t="s">
        <v>89</v>
      </c>
      <c r="F1190" s="2140" t="s">
        <v>56</v>
      </c>
      <c r="G1190" s="2140" t="s">
        <v>121</v>
      </c>
      <c r="H1190" s="2140" t="s">
        <v>118</v>
      </c>
      <c r="I1190" s="2579" t="s">
        <v>364</v>
      </c>
      <c r="J1190" s="1830" t="s">
        <v>365</v>
      </c>
      <c r="K1190" s="2477" t="s">
        <v>48</v>
      </c>
      <c r="L1190" s="179" t="s">
        <v>709</v>
      </c>
      <c r="M1190" s="179" t="s">
        <v>244</v>
      </c>
      <c r="N1190" s="179" t="s">
        <v>237</v>
      </c>
      <c r="O1190" s="2152" t="s">
        <v>213</v>
      </c>
      <c r="P1190" s="2947">
        <v>13974825.41</v>
      </c>
      <c r="Q1190" s="2152" t="s">
        <v>265</v>
      </c>
      <c r="R1190" s="2192">
        <v>1</v>
      </c>
      <c r="S1190" s="2588">
        <v>0</v>
      </c>
      <c r="T1190" s="430" t="s">
        <v>390</v>
      </c>
      <c r="U1190" s="438"/>
      <c r="V1190" s="181"/>
      <c r="W1190" s="181"/>
      <c r="X1190" s="181"/>
      <c r="Y1190" s="180"/>
      <c r="Z1190" s="182"/>
      <c r="AA1190" s="180"/>
      <c r="AB1190" s="180"/>
      <c r="AC1190" s="180"/>
      <c r="AD1190" s="182"/>
      <c r="AE1190" s="182"/>
      <c r="AF1190" s="182"/>
    </row>
    <row r="1191" spans="1:32" ht="45" x14ac:dyDescent="0.25">
      <c r="A1191" s="2339"/>
      <c r="B1191" s="2141"/>
      <c r="C1191" s="2141"/>
      <c r="D1191" s="2141"/>
      <c r="E1191" s="2141"/>
      <c r="F1191" s="2141"/>
      <c r="G1191" s="2141"/>
      <c r="H1191" s="2141"/>
      <c r="I1191" s="2580"/>
      <c r="J1191" s="1831"/>
      <c r="K1191" s="2583"/>
      <c r="L1191" s="183" t="s">
        <v>710</v>
      </c>
      <c r="M1191" s="183" t="s">
        <v>244</v>
      </c>
      <c r="N1191" s="183" t="s">
        <v>233</v>
      </c>
      <c r="O1191" s="2187"/>
      <c r="P1191" s="2948"/>
      <c r="Q1191" s="2187"/>
      <c r="R1191" s="2193"/>
      <c r="S1191" s="2589"/>
      <c r="T1191" s="432" t="s">
        <v>711</v>
      </c>
      <c r="U1191" s="439"/>
      <c r="V1191" s="189"/>
      <c r="W1191" s="189"/>
      <c r="X1191" s="189"/>
      <c r="Y1191" s="188"/>
      <c r="Z1191" s="190"/>
      <c r="AA1191" s="188"/>
      <c r="AB1191" s="188"/>
      <c r="AC1191" s="188"/>
      <c r="AD1191" s="190"/>
      <c r="AE1191" s="190"/>
      <c r="AF1191" s="190"/>
    </row>
    <row r="1192" spans="1:32" ht="45" x14ac:dyDescent="0.25">
      <c r="A1192" s="2339"/>
      <c r="B1192" s="2141"/>
      <c r="C1192" s="2141"/>
      <c r="D1192" s="2141"/>
      <c r="E1192" s="2141"/>
      <c r="F1192" s="2141"/>
      <c r="G1192" s="2141"/>
      <c r="H1192" s="2141"/>
      <c r="I1192" s="2580"/>
      <c r="J1192" s="1831"/>
      <c r="K1192" s="2583"/>
      <c r="L1192" s="183" t="s">
        <v>712</v>
      </c>
      <c r="M1192" s="183" t="s">
        <v>244</v>
      </c>
      <c r="N1192" s="183" t="s">
        <v>233</v>
      </c>
      <c r="O1192" s="2187"/>
      <c r="P1192" s="2948"/>
      <c r="Q1192" s="2187"/>
      <c r="R1192" s="2193"/>
      <c r="S1192" s="2589"/>
      <c r="T1192" s="432" t="s">
        <v>394</v>
      </c>
      <c r="U1192" s="439"/>
      <c r="V1192" s="189"/>
      <c r="W1192" s="189"/>
      <c r="X1192" s="189"/>
      <c r="Y1192" s="188"/>
      <c r="Z1192" s="190"/>
      <c r="AA1192" s="188"/>
      <c r="AB1192" s="188"/>
      <c r="AC1192" s="188"/>
      <c r="AD1192" s="190"/>
      <c r="AE1192" s="190"/>
      <c r="AF1192" s="190"/>
    </row>
    <row r="1193" spans="1:32" ht="45" x14ac:dyDescent="0.25">
      <c r="A1193" s="2339"/>
      <c r="B1193" s="2141"/>
      <c r="C1193" s="2141"/>
      <c r="D1193" s="2141"/>
      <c r="E1193" s="2141"/>
      <c r="F1193" s="2141"/>
      <c r="G1193" s="2141"/>
      <c r="H1193" s="2141"/>
      <c r="I1193" s="2580"/>
      <c r="J1193" s="1831"/>
      <c r="K1193" s="2583"/>
      <c r="L1193" s="183" t="s">
        <v>713</v>
      </c>
      <c r="M1193" s="183" t="s">
        <v>244</v>
      </c>
      <c r="N1193" s="183" t="s">
        <v>233</v>
      </c>
      <c r="O1193" s="2187"/>
      <c r="P1193" s="2948"/>
      <c r="Q1193" s="2187"/>
      <c r="R1193" s="2193"/>
      <c r="S1193" s="2589"/>
      <c r="T1193" s="432" t="s">
        <v>390</v>
      </c>
      <c r="U1193" s="439"/>
      <c r="V1193" s="189"/>
      <c r="W1193" s="189"/>
      <c r="X1193" s="189"/>
      <c r="Y1193" s="188"/>
      <c r="Z1193" s="190"/>
      <c r="AA1193" s="188"/>
      <c r="AB1193" s="188"/>
      <c r="AC1193" s="188"/>
      <c r="AD1193" s="190"/>
      <c r="AE1193" s="190"/>
      <c r="AF1193" s="190"/>
    </row>
    <row r="1194" spans="1:32" ht="30" x14ac:dyDescent="0.25">
      <c r="A1194" s="2339"/>
      <c r="B1194" s="2141"/>
      <c r="C1194" s="2141"/>
      <c r="D1194" s="2141"/>
      <c r="E1194" s="2141"/>
      <c r="F1194" s="2141"/>
      <c r="G1194" s="2141"/>
      <c r="H1194" s="2141"/>
      <c r="I1194" s="2580"/>
      <c r="J1194" s="1831"/>
      <c r="K1194" s="2583"/>
      <c r="L1194" s="183" t="s">
        <v>714</v>
      </c>
      <c r="M1194" s="183" t="s">
        <v>244</v>
      </c>
      <c r="N1194" s="183" t="s">
        <v>223</v>
      </c>
      <c r="O1194" s="2187"/>
      <c r="P1194" s="2948"/>
      <c r="Q1194" s="2187"/>
      <c r="R1194" s="2193"/>
      <c r="S1194" s="2589"/>
      <c r="T1194" s="432" t="s">
        <v>715</v>
      </c>
      <c r="U1194" s="439"/>
      <c r="V1194" s="189"/>
      <c r="W1194" s="189"/>
      <c r="X1194" s="189"/>
      <c r="Y1194" s="188"/>
      <c r="Z1194" s="190"/>
      <c r="AA1194" s="188"/>
      <c r="AB1194" s="188"/>
      <c r="AC1194" s="188"/>
      <c r="AD1194" s="190"/>
      <c r="AE1194" s="190"/>
      <c r="AF1194" s="190"/>
    </row>
    <row r="1195" spans="1:32" ht="45" x14ac:dyDescent="0.25">
      <c r="A1195" s="2339"/>
      <c r="B1195" s="2141"/>
      <c r="C1195" s="2141"/>
      <c r="D1195" s="2141"/>
      <c r="E1195" s="2141"/>
      <c r="F1195" s="2141"/>
      <c r="G1195" s="2141"/>
      <c r="H1195" s="2141"/>
      <c r="I1195" s="2580"/>
      <c r="J1195" s="1831"/>
      <c r="K1195" s="2583"/>
      <c r="L1195" s="183" t="s">
        <v>716</v>
      </c>
      <c r="M1195" s="183" t="s">
        <v>244</v>
      </c>
      <c r="N1195" s="183" t="s">
        <v>233</v>
      </c>
      <c r="O1195" s="2187"/>
      <c r="P1195" s="2948"/>
      <c r="Q1195" s="2187"/>
      <c r="R1195" s="2193"/>
      <c r="S1195" s="2589"/>
      <c r="T1195" s="432" t="s">
        <v>715</v>
      </c>
      <c r="U1195" s="439"/>
      <c r="V1195" s="189"/>
      <c r="W1195" s="189"/>
      <c r="X1195" s="189"/>
      <c r="Y1195" s="188"/>
      <c r="Z1195" s="190"/>
      <c r="AA1195" s="188"/>
      <c r="AB1195" s="188"/>
      <c r="AC1195" s="188"/>
      <c r="AD1195" s="190"/>
      <c r="AE1195" s="190"/>
      <c r="AF1195" s="190"/>
    </row>
    <row r="1196" spans="1:32" ht="45" x14ac:dyDescent="0.25">
      <c r="A1196" s="2339"/>
      <c r="B1196" s="2141"/>
      <c r="C1196" s="2141"/>
      <c r="D1196" s="2141"/>
      <c r="E1196" s="2141"/>
      <c r="F1196" s="2141"/>
      <c r="G1196" s="2141"/>
      <c r="H1196" s="2141"/>
      <c r="I1196" s="2581"/>
      <c r="J1196" s="1832"/>
      <c r="K1196" s="2478"/>
      <c r="L1196" s="183" t="s">
        <v>387</v>
      </c>
      <c r="M1196" s="183" t="s">
        <v>244</v>
      </c>
      <c r="N1196" s="183" t="s">
        <v>212</v>
      </c>
      <c r="O1196" s="2153"/>
      <c r="P1196" s="2949"/>
      <c r="Q1196" s="2153"/>
      <c r="R1196" s="2194"/>
      <c r="S1196" s="2590"/>
      <c r="T1196" s="432" t="s">
        <v>388</v>
      </c>
      <c r="U1196" s="440"/>
      <c r="V1196" s="185"/>
      <c r="W1196" s="185"/>
      <c r="X1196" s="185"/>
      <c r="Y1196" s="186"/>
      <c r="Z1196" s="184"/>
      <c r="AA1196" s="184"/>
      <c r="AB1196" s="184"/>
      <c r="AC1196" s="186"/>
      <c r="AD1196" s="184"/>
      <c r="AE1196" s="184"/>
      <c r="AF1196" s="184"/>
    </row>
    <row r="1197" spans="1:32" ht="30" x14ac:dyDescent="0.25">
      <c r="A1197" s="2339"/>
      <c r="B1197" s="2141"/>
      <c r="C1197" s="2141"/>
      <c r="D1197" s="2141"/>
      <c r="E1197" s="2141"/>
      <c r="F1197" s="2141"/>
      <c r="G1197" s="2141"/>
      <c r="H1197" s="2141"/>
      <c r="I1197" s="2581"/>
      <c r="J1197" s="1832"/>
      <c r="K1197" s="2478"/>
      <c r="L1197" s="183" t="s">
        <v>717</v>
      </c>
      <c r="M1197" s="183" t="s">
        <v>244</v>
      </c>
      <c r="N1197" s="183" t="s">
        <v>241</v>
      </c>
      <c r="O1197" s="2153"/>
      <c r="P1197" s="2949"/>
      <c r="Q1197" s="2153"/>
      <c r="R1197" s="2194"/>
      <c r="S1197" s="2590"/>
      <c r="T1197" s="432" t="s">
        <v>388</v>
      </c>
      <c r="U1197" s="440"/>
      <c r="V1197" s="185"/>
      <c r="W1197" s="185"/>
      <c r="X1197" s="185"/>
      <c r="Y1197" s="186"/>
      <c r="Z1197" s="184"/>
      <c r="AA1197" s="186"/>
      <c r="AB1197" s="186"/>
      <c r="AC1197" s="186"/>
      <c r="AD1197" s="186"/>
      <c r="AE1197" s="184"/>
      <c r="AF1197" s="184"/>
    </row>
    <row r="1198" spans="1:32" ht="30" x14ac:dyDescent="0.25">
      <c r="A1198" s="2339"/>
      <c r="B1198" s="2141"/>
      <c r="C1198" s="2141"/>
      <c r="D1198" s="2141"/>
      <c r="E1198" s="2141"/>
      <c r="F1198" s="2141"/>
      <c r="G1198" s="2141"/>
      <c r="H1198" s="2141"/>
      <c r="I1198" s="2581"/>
      <c r="J1198" s="1832"/>
      <c r="K1198" s="2478"/>
      <c r="L1198" s="183" t="s">
        <v>718</v>
      </c>
      <c r="M1198" s="183" t="s">
        <v>244</v>
      </c>
      <c r="N1198" s="183" t="s">
        <v>241</v>
      </c>
      <c r="O1198" s="2153"/>
      <c r="P1198" s="2949"/>
      <c r="Q1198" s="2153"/>
      <c r="R1198" s="2194"/>
      <c r="S1198" s="2590"/>
      <c r="T1198" s="432" t="s">
        <v>390</v>
      </c>
      <c r="U1198" s="440"/>
      <c r="V1198" s="185"/>
      <c r="W1198" s="185"/>
      <c r="X1198" s="185"/>
      <c r="Y1198" s="184"/>
      <c r="Z1198" s="184"/>
      <c r="AA1198" s="184"/>
      <c r="AB1198" s="184"/>
      <c r="AC1198" s="184"/>
      <c r="AD1198" s="184"/>
      <c r="AE1198" s="184"/>
      <c r="AF1198" s="184"/>
    </row>
    <row r="1199" spans="1:32" x14ac:dyDescent="0.25">
      <c r="A1199" s="2339"/>
      <c r="B1199" s="2141"/>
      <c r="C1199" s="2141"/>
      <c r="D1199" s="2141"/>
      <c r="E1199" s="2141"/>
      <c r="F1199" s="2141"/>
      <c r="G1199" s="2141"/>
      <c r="H1199" s="2141"/>
      <c r="I1199" s="2581"/>
      <c r="J1199" s="1832"/>
      <c r="K1199" s="2478"/>
      <c r="L1199" s="183" t="s">
        <v>719</v>
      </c>
      <c r="M1199" s="183" t="s">
        <v>244</v>
      </c>
      <c r="N1199" s="183" t="s">
        <v>237</v>
      </c>
      <c r="O1199" s="2153"/>
      <c r="P1199" s="2949"/>
      <c r="Q1199" s="2153"/>
      <c r="R1199" s="2194"/>
      <c r="S1199" s="2590"/>
      <c r="T1199" s="432" t="s">
        <v>394</v>
      </c>
      <c r="U1199" s="441"/>
      <c r="V1199" s="187"/>
      <c r="W1199" s="187"/>
      <c r="X1199" s="187"/>
      <c r="Y1199" s="186"/>
      <c r="Z1199" s="184"/>
      <c r="AA1199" s="186"/>
      <c r="AB1199" s="186"/>
      <c r="AC1199" s="186"/>
      <c r="AD1199" s="184"/>
      <c r="AE1199" s="184"/>
      <c r="AF1199" s="184"/>
    </row>
    <row r="1200" spans="1:32" x14ac:dyDescent="0.25">
      <c r="A1200" s="2339"/>
      <c r="B1200" s="2141"/>
      <c r="C1200" s="2141"/>
      <c r="D1200" s="2141"/>
      <c r="E1200" s="2141"/>
      <c r="F1200" s="2141"/>
      <c r="G1200" s="2141"/>
      <c r="H1200" s="2141"/>
      <c r="I1200" s="2600"/>
      <c r="J1200" s="1833"/>
      <c r="K1200" s="2492"/>
      <c r="L1200" s="183" t="s">
        <v>720</v>
      </c>
      <c r="M1200" s="183" t="s">
        <v>244</v>
      </c>
      <c r="N1200" s="183" t="s">
        <v>218</v>
      </c>
      <c r="O1200" s="2351"/>
      <c r="P1200" s="2953"/>
      <c r="Q1200" s="2351"/>
      <c r="R1200" s="2352"/>
      <c r="S1200" s="2599"/>
      <c r="T1200" s="432" t="s">
        <v>394</v>
      </c>
      <c r="U1200" s="442"/>
      <c r="V1200" s="200"/>
      <c r="W1200" s="200"/>
      <c r="X1200" s="200"/>
      <c r="Y1200" s="197"/>
      <c r="Z1200" s="199"/>
      <c r="AA1200" s="197"/>
      <c r="AB1200" s="197"/>
      <c r="AC1200" s="197"/>
      <c r="AD1200" s="199"/>
      <c r="AE1200" s="199"/>
      <c r="AF1200" s="199"/>
    </row>
    <row r="1201" spans="1:32" x14ac:dyDescent="0.25">
      <c r="A1201" s="2339"/>
      <c r="B1201" s="2141"/>
      <c r="C1201" s="2141"/>
      <c r="D1201" s="2141"/>
      <c r="E1201" s="2141"/>
      <c r="F1201" s="2141"/>
      <c r="G1201" s="2141"/>
      <c r="H1201" s="2141"/>
      <c r="I1201" s="2600"/>
      <c r="J1201" s="1833"/>
      <c r="K1201" s="2492"/>
      <c r="L1201" s="183" t="s">
        <v>721</v>
      </c>
      <c r="M1201" s="183" t="s">
        <v>244</v>
      </c>
      <c r="N1201" s="183" t="s">
        <v>237</v>
      </c>
      <c r="O1201" s="2351" t="s">
        <v>213</v>
      </c>
      <c r="P1201" s="2953"/>
      <c r="Q1201" s="2351" t="s">
        <v>265</v>
      </c>
      <c r="R1201" s="2352">
        <v>1</v>
      </c>
      <c r="S1201" s="2599"/>
      <c r="T1201" s="432" t="s">
        <v>397</v>
      </c>
      <c r="U1201" s="442"/>
      <c r="V1201" s="200"/>
      <c r="W1201" s="200"/>
      <c r="X1201" s="200"/>
      <c r="Y1201" s="197"/>
      <c r="Z1201" s="199"/>
      <c r="AA1201" s="197"/>
      <c r="AB1201" s="197"/>
      <c r="AC1201" s="197"/>
      <c r="AD1201" s="199"/>
      <c r="AE1201" s="199"/>
      <c r="AF1201" s="199"/>
    </row>
    <row r="1202" spans="1:32" ht="30.75" thickBot="1" x14ac:dyDescent="0.3">
      <c r="A1202" s="2350"/>
      <c r="B1202" s="2142"/>
      <c r="C1202" s="2142"/>
      <c r="D1202" s="2142"/>
      <c r="E1202" s="2142"/>
      <c r="F1202" s="2142"/>
      <c r="G1202" s="2142"/>
      <c r="H1202" s="2142"/>
      <c r="I1202" s="2582"/>
      <c r="J1202" s="1834"/>
      <c r="K1202" s="2490"/>
      <c r="L1202" s="183" t="s">
        <v>722</v>
      </c>
      <c r="M1202" s="201" t="s">
        <v>244</v>
      </c>
      <c r="N1202" s="183" t="s">
        <v>237</v>
      </c>
      <c r="O1202" s="2154"/>
      <c r="P1202" s="2950"/>
      <c r="Q1202" s="2154"/>
      <c r="R1202" s="2195"/>
      <c r="S1202" s="2591"/>
      <c r="T1202" s="432" t="s">
        <v>399</v>
      </c>
      <c r="U1202" s="443"/>
      <c r="V1202" s="194"/>
      <c r="W1202" s="194"/>
      <c r="X1202" s="194"/>
      <c r="Y1202" s="193"/>
      <c r="Z1202" s="192"/>
      <c r="AA1202" s="192"/>
      <c r="AB1202" s="192"/>
      <c r="AC1202" s="193"/>
      <c r="AD1202" s="192"/>
      <c r="AE1202" s="192"/>
      <c r="AF1202" s="192"/>
    </row>
    <row r="1203" spans="1:32" ht="30" x14ac:dyDescent="0.25">
      <c r="A1203" s="2136">
        <v>109</v>
      </c>
      <c r="B1203" s="1840" t="s">
        <v>61</v>
      </c>
      <c r="C1203" s="1840" t="s">
        <v>64</v>
      </c>
      <c r="D1203" s="1840" t="s">
        <v>70</v>
      </c>
      <c r="E1203" s="1840" t="s">
        <v>87</v>
      </c>
      <c r="F1203" s="1840" t="s">
        <v>56</v>
      </c>
      <c r="G1203" s="1840" t="s">
        <v>121</v>
      </c>
      <c r="H1203" s="1840" t="s">
        <v>118</v>
      </c>
      <c r="I1203" s="2577" t="s">
        <v>366</v>
      </c>
      <c r="J1203" s="1895" t="s">
        <v>367</v>
      </c>
      <c r="K1203" s="2487" t="s">
        <v>48</v>
      </c>
      <c r="L1203" s="1188" t="s">
        <v>709</v>
      </c>
      <c r="M1203" s="1188" t="s">
        <v>244</v>
      </c>
      <c r="N1203" s="1188" t="s">
        <v>237</v>
      </c>
      <c r="O1203" s="2158" t="s">
        <v>213</v>
      </c>
      <c r="P1203" s="2945">
        <v>34749571.154320002</v>
      </c>
      <c r="Q1203" s="2158" t="s">
        <v>265</v>
      </c>
      <c r="R1203" s="2166">
        <v>1</v>
      </c>
      <c r="S1203" s="2592">
        <v>0</v>
      </c>
      <c r="T1203" s="1289" t="s">
        <v>390</v>
      </c>
      <c r="U1203" s="431"/>
      <c r="V1203" s="181"/>
      <c r="W1203" s="181"/>
      <c r="X1203" s="180"/>
      <c r="Y1203" s="180"/>
      <c r="Z1203" s="182"/>
      <c r="AA1203" s="180"/>
      <c r="AB1203" s="180"/>
      <c r="AC1203" s="180"/>
      <c r="AD1203" s="182"/>
      <c r="AE1203" s="182"/>
      <c r="AF1203" s="182"/>
    </row>
    <row r="1204" spans="1:32" ht="45" x14ac:dyDescent="0.25">
      <c r="A1204" s="2137"/>
      <c r="B1204" s="1841"/>
      <c r="C1204" s="1841"/>
      <c r="D1204" s="1841"/>
      <c r="E1204" s="1841"/>
      <c r="F1204" s="1841"/>
      <c r="G1204" s="1841"/>
      <c r="H1204" s="1841"/>
      <c r="I1204" s="2584"/>
      <c r="J1204" s="2586"/>
      <c r="K1204" s="2587"/>
      <c r="L1204" s="1189" t="s">
        <v>710</v>
      </c>
      <c r="M1204" s="1189" t="s">
        <v>244</v>
      </c>
      <c r="N1204" s="1189" t="s">
        <v>233</v>
      </c>
      <c r="O1204" s="2159"/>
      <c r="P1204" s="2951"/>
      <c r="Q1204" s="2159"/>
      <c r="R1204" s="2167"/>
      <c r="S1204" s="2593"/>
      <c r="T1204" s="1290" t="s">
        <v>711</v>
      </c>
      <c r="U1204" s="434"/>
      <c r="V1204" s="189"/>
      <c r="W1204" s="189"/>
      <c r="X1204" s="188"/>
      <c r="Y1204" s="188"/>
      <c r="Z1204" s="190"/>
      <c r="AA1204" s="188"/>
      <c r="AB1204" s="188"/>
      <c r="AC1204" s="188"/>
      <c r="AD1204" s="190"/>
      <c r="AE1204" s="190"/>
      <c r="AF1204" s="190"/>
    </row>
    <row r="1205" spans="1:32" ht="45" x14ac:dyDescent="0.25">
      <c r="A1205" s="2137"/>
      <c r="B1205" s="1841"/>
      <c r="C1205" s="1841"/>
      <c r="D1205" s="1841"/>
      <c r="E1205" s="1841"/>
      <c r="F1205" s="1841"/>
      <c r="G1205" s="1841"/>
      <c r="H1205" s="1841"/>
      <c r="I1205" s="2584"/>
      <c r="J1205" s="2586"/>
      <c r="K1205" s="2587"/>
      <c r="L1205" s="1189" t="s">
        <v>712</v>
      </c>
      <c r="M1205" s="1189" t="s">
        <v>244</v>
      </c>
      <c r="N1205" s="1189" t="s">
        <v>233</v>
      </c>
      <c r="O1205" s="2159"/>
      <c r="P1205" s="2951"/>
      <c r="Q1205" s="2159"/>
      <c r="R1205" s="2167"/>
      <c r="S1205" s="2593"/>
      <c r="T1205" s="1290" t="s">
        <v>394</v>
      </c>
      <c r="U1205" s="434"/>
      <c r="V1205" s="189"/>
      <c r="W1205" s="189"/>
      <c r="X1205" s="188"/>
      <c r="Y1205" s="188"/>
      <c r="Z1205" s="190"/>
      <c r="AA1205" s="188"/>
      <c r="AB1205" s="188"/>
      <c r="AC1205" s="188"/>
      <c r="AD1205" s="190"/>
      <c r="AE1205" s="190"/>
      <c r="AF1205" s="190"/>
    </row>
    <row r="1206" spans="1:32" ht="45" x14ac:dyDescent="0.25">
      <c r="A1206" s="2137"/>
      <c r="B1206" s="1841"/>
      <c r="C1206" s="1841"/>
      <c r="D1206" s="1841"/>
      <c r="E1206" s="1841"/>
      <c r="F1206" s="1841"/>
      <c r="G1206" s="1841"/>
      <c r="H1206" s="1841"/>
      <c r="I1206" s="2584"/>
      <c r="J1206" s="2586"/>
      <c r="K1206" s="2587"/>
      <c r="L1206" s="1189" t="s">
        <v>713</v>
      </c>
      <c r="M1206" s="1189" t="s">
        <v>244</v>
      </c>
      <c r="N1206" s="1189" t="s">
        <v>233</v>
      </c>
      <c r="O1206" s="2159"/>
      <c r="P1206" s="2951"/>
      <c r="Q1206" s="2159"/>
      <c r="R1206" s="2167"/>
      <c r="S1206" s="2593"/>
      <c r="T1206" s="1290" t="s">
        <v>390</v>
      </c>
      <c r="U1206" s="434"/>
      <c r="V1206" s="189"/>
      <c r="W1206" s="189"/>
      <c r="X1206" s="188"/>
      <c r="Y1206" s="188"/>
      <c r="Z1206" s="190"/>
      <c r="AA1206" s="188"/>
      <c r="AB1206" s="188"/>
      <c r="AC1206" s="188"/>
      <c r="AD1206" s="190"/>
      <c r="AE1206" s="190"/>
      <c r="AF1206" s="190"/>
    </row>
    <row r="1207" spans="1:32" ht="30" x14ac:dyDescent="0.25">
      <c r="A1207" s="2137"/>
      <c r="B1207" s="1841"/>
      <c r="C1207" s="1841"/>
      <c r="D1207" s="1841"/>
      <c r="E1207" s="1841"/>
      <c r="F1207" s="1841"/>
      <c r="G1207" s="1841"/>
      <c r="H1207" s="1841"/>
      <c r="I1207" s="2584"/>
      <c r="J1207" s="2586"/>
      <c r="K1207" s="2587"/>
      <c r="L1207" s="1189" t="s">
        <v>714</v>
      </c>
      <c r="M1207" s="1189" t="s">
        <v>244</v>
      </c>
      <c r="N1207" s="1189" t="s">
        <v>223</v>
      </c>
      <c r="O1207" s="2159"/>
      <c r="P1207" s="2951"/>
      <c r="Q1207" s="2159"/>
      <c r="R1207" s="2167"/>
      <c r="S1207" s="2593"/>
      <c r="T1207" s="1290" t="s">
        <v>715</v>
      </c>
      <c r="U1207" s="434"/>
      <c r="V1207" s="189"/>
      <c r="W1207" s="189"/>
      <c r="X1207" s="188"/>
      <c r="Y1207" s="188"/>
      <c r="Z1207" s="190"/>
      <c r="AA1207" s="188"/>
      <c r="AB1207" s="188"/>
      <c r="AC1207" s="188"/>
      <c r="AD1207" s="190"/>
      <c r="AE1207" s="190"/>
      <c r="AF1207" s="190"/>
    </row>
    <row r="1208" spans="1:32" ht="45" x14ac:dyDescent="0.25">
      <c r="A1208" s="2137"/>
      <c r="B1208" s="1841"/>
      <c r="C1208" s="1841"/>
      <c r="D1208" s="1841"/>
      <c r="E1208" s="1841"/>
      <c r="F1208" s="1841"/>
      <c r="G1208" s="1841"/>
      <c r="H1208" s="1841"/>
      <c r="I1208" s="2584"/>
      <c r="J1208" s="2586"/>
      <c r="K1208" s="2587"/>
      <c r="L1208" s="1189" t="s">
        <v>716</v>
      </c>
      <c r="M1208" s="1189" t="s">
        <v>244</v>
      </c>
      <c r="N1208" s="1189" t="s">
        <v>233</v>
      </c>
      <c r="O1208" s="2159"/>
      <c r="P1208" s="2951"/>
      <c r="Q1208" s="2159"/>
      <c r="R1208" s="2167"/>
      <c r="S1208" s="2593"/>
      <c r="T1208" s="1290" t="s">
        <v>715</v>
      </c>
      <c r="U1208" s="434"/>
      <c r="V1208" s="189"/>
      <c r="W1208" s="189"/>
      <c r="X1208" s="188"/>
      <c r="Y1208" s="188"/>
      <c r="Z1208" s="190"/>
      <c r="AA1208" s="188"/>
      <c r="AB1208" s="188"/>
      <c r="AC1208" s="188"/>
      <c r="AD1208" s="190"/>
      <c r="AE1208" s="190"/>
      <c r="AF1208" s="190"/>
    </row>
    <row r="1209" spans="1:32" ht="45" x14ac:dyDescent="0.25">
      <c r="A1209" s="2137"/>
      <c r="B1209" s="1841"/>
      <c r="C1209" s="1841"/>
      <c r="D1209" s="1841"/>
      <c r="E1209" s="1841"/>
      <c r="F1209" s="1841"/>
      <c r="G1209" s="1841"/>
      <c r="H1209" s="1841"/>
      <c r="I1209" s="2578"/>
      <c r="J1209" s="1896"/>
      <c r="K1209" s="2488"/>
      <c r="L1209" s="1189" t="s">
        <v>387</v>
      </c>
      <c r="M1209" s="1189" t="s">
        <v>244</v>
      </c>
      <c r="N1209" s="1189" t="s">
        <v>212</v>
      </c>
      <c r="O1209" s="2160"/>
      <c r="P1209" s="2946"/>
      <c r="Q1209" s="2160"/>
      <c r="R1209" s="2168"/>
      <c r="S1209" s="2594"/>
      <c r="T1209" s="1290" t="s">
        <v>388</v>
      </c>
      <c r="U1209" s="433"/>
      <c r="V1209" s="185"/>
      <c r="W1209" s="185"/>
      <c r="X1209" s="184"/>
      <c r="Y1209" s="186"/>
      <c r="Z1209" s="184"/>
      <c r="AA1209" s="184"/>
      <c r="AB1209" s="184"/>
      <c r="AC1209" s="186"/>
      <c r="AD1209" s="184"/>
      <c r="AE1209" s="184"/>
      <c r="AF1209" s="184"/>
    </row>
    <row r="1210" spans="1:32" ht="30" x14ac:dyDescent="0.25">
      <c r="A1210" s="2137"/>
      <c r="B1210" s="1841"/>
      <c r="C1210" s="1841"/>
      <c r="D1210" s="1841"/>
      <c r="E1210" s="1841"/>
      <c r="F1210" s="1841"/>
      <c r="G1210" s="1841"/>
      <c r="H1210" s="1841"/>
      <c r="I1210" s="2578"/>
      <c r="J1210" s="1896"/>
      <c r="K1210" s="2488"/>
      <c r="L1210" s="1189" t="s">
        <v>717</v>
      </c>
      <c r="M1210" s="1189" t="s">
        <v>244</v>
      </c>
      <c r="N1210" s="1189" t="s">
        <v>241</v>
      </c>
      <c r="O1210" s="2160"/>
      <c r="P1210" s="2946"/>
      <c r="Q1210" s="2160"/>
      <c r="R1210" s="2168"/>
      <c r="S1210" s="2594"/>
      <c r="T1210" s="1290" t="s">
        <v>388</v>
      </c>
      <c r="U1210" s="433"/>
      <c r="V1210" s="185"/>
      <c r="W1210" s="185"/>
      <c r="X1210" s="184"/>
      <c r="Y1210" s="186"/>
      <c r="Z1210" s="184"/>
      <c r="AA1210" s="186"/>
      <c r="AB1210" s="186"/>
      <c r="AC1210" s="186"/>
      <c r="AD1210" s="186"/>
      <c r="AE1210" s="184"/>
      <c r="AF1210" s="184"/>
    </row>
    <row r="1211" spans="1:32" ht="30" x14ac:dyDescent="0.25">
      <c r="A1211" s="2137"/>
      <c r="B1211" s="1841"/>
      <c r="C1211" s="1841"/>
      <c r="D1211" s="1841"/>
      <c r="E1211" s="1841"/>
      <c r="F1211" s="1841"/>
      <c r="G1211" s="1841"/>
      <c r="H1211" s="1841"/>
      <c r="I1211" s="2578"/>
      <c r="J1211" s="1896"/>
      <c r="K1211" s="2488"/>
      <c r="L1211" s="1189" t="s">
        <v>718</v>
      </c>
      <c r="M1211" s="1189" t="s">
        <v>244</v>
      </c>
      <c r="N1211" s="1189" t="s">
        <v>241</v>
      </c>
      <c r="O1211" s="2160"/>
      <c r="P1211" s="2946"/>
      <c r="Q1211" s="2160"/>
      <c r="R1211" s="2168"/>
      <c r="S1211" s="2594"/>
      <c r="T1211" s="1290" t="s">
        <v>390</v>
      </c>
      <c r="U1211" s="433"/>
      <c r="V1211" s="185"/>
      <c r="W1211" s="185"/>
      <c r="X1211" s="184"/>
      <c r="Y1211" s="184"/>
      <c r="Z1211" s="184"/>
      <c r="AA1211" s="184"/>
      <c r="AB1211" s="184"/>
      <c r="AC1211" s="184"/>
      <c r="AD1211" s="184"/>
      <c r="AE1211" s="184"/>
      <c r="AF1211" s="184"/>
    </row>
    <row r="1212" spans="1:32" x14ac:dyDescent="0.25">
      <c r="A1212" s="2137"/>
      <c r="B1212" s="1841"/>
      <c r="C1212" s="1841"/>
      <c r="D1212" s="1841"/>
      <c r="E1212" s="1841"/>
      <c r="F1212" s="1841"/>
      <c r="G1212" s="1841"/>
      <c r="H1212" s="1841"/>
      <c r="I1212" s="2578"/>
      <c r="J1212" s="1896"/>
      <c r="K1212" s="2488"/>
      <c r="L1212" s="1189" t="s">
        <v>719</v>
      </c>
      <c r="M1212" s="1189" t="s">
        <v>244</v>
      </c>
      <c r="N1212" s="1189" t="s">
        <v>237</v>
      </c>
      <c r="O1212" s="2160"/>
      <c r="P1212" s="2946"/>
      <c r="Q1212" s="2160"/>
      <c r="R1212" s="2168"/>
      <c r="S1212" s="2594"/>
      <c r="T1212" s="1290" t="s">
        <v>394</v>
      </c>
      <c r="U1212" s="435"/>
      <c r="V1212" s="187"/>
      <c r="W1212" s="187"/>
      <c r="X1212" s="186"/>
      <c r="Y1212" s="186"/>
      <c r="Z1212" s="184"/>
      <c r="AA1212" s="186"/>
      <c r="AB1212" s="186"/>
      <c r="AC1212" s="186"/>
      <c r="AD1212" s="184"/>
      <c r="AE1212" s="184"/>
      <c r="AF1212" s="184"/>
    </row>
    <row r="1213" spans="1:32" x14ac:dyDescent="0.25">
      <c r="A1213" s="2137"/>
      <c r="B1213" s="1841"/>
      <c r="C1213" s="1841"/>
      <c r="D1213" s="1841"/>
      <c r="E1213" s="1841"/>
      <c r="F1213" s="1841"/>
      <c r="G1213" s="1841"/>
      <c r="H1213" s="1841"/>
      <c r="I1213" s="2596"/>
      <c r="J1213" s="2597"/>
      <c r="K1213" s="2598"/>
      <c r="L1213" s="1189" t="s">
        <v>720</v>
      </c>
      <c r="M1213" s="1189" t="s">
        <v>244</v>
      </c>
      <c r="N1213" s="1189" t="s">
        <v>218</v>
      </c>
      <c r="O1213" s="2196"/>
      <c r="P1213" s="2954"/>
      <c r="Q1213" s="2196"/>
      <c r="R1213" s="2198"/>
      <c r="S1213" s="2601"/>
      <c r="T1213" s="1290" t="s">
        <v>394</v>
      </c>
      <c r="U1213" s="437"/>
      <c r="V1213" s="200"/>
      <c r="W1213" s="200"/>
      <c r="X1213" s="197"/>
      <c r="Y1213" s="197"/>
      <c r="Z1213" s="199"/>
      <c r="AA1213" s="197"/>
      <c r="AB1213" s="197"/>
      <c r="AC1213" s="197"/>
      <c r="AD1213" s="199"/>
      <c r="AE1213" s="199"/>
      <c r="AF1213" s="199"/>
    </row>
    <row r="1214" spans="1:32" x14ac:dyDescent="0.25">
      <c r="A1214" s="2137"/>
      <c r="B1214" s="1841"/>
      <c r="C1214" s="1841"/>
      <c r="D1214" s="1841"/>
      <c r="E1214" s="1841"/>
      <c r="F1214" s="1841"/>
      <c r="G1214" s="1841"/>
      <c r="H1214" s="1841"/>
      <c r="I1214" s="2596"/>
      <c r="J1214" s="2597"/>
      <c r="K1214" s="2598"/>
      <c r="L1214" s="1189" t="s">
        <v>721</v>
      </c>
      <c r="M1214" s="1189" t="s">
        <v>244</v>
      </c>
      <c r="N1214" s="1189" t="s">
        <v>237</v>
      </c>
      <c r="O1214" s="2196" t="s">
        <v>213</v>
      </c>
      <c r="P1214" s="2954"/>
      <c r="Q1214" s="2196" t="s">
        <v>265</v>
      </c>
      <c r="R1214" s="2198">
        <v>1</v>
      </c>
      <c r="S1214" s="2601"/>
      <c r="T1214" s="1290" t="s">
        <v>397</v>
      </c>
      <c r="U1214" s="437"/>
      <c r="V1214" s="200"/>
      <c r="W1214" s="200"/>
      <c r="X1214" s="197"/>
      <c r="Y1214" s="197"/>
      <c r="Z1214" s="199"/>
      <c r="AA1214" s="197"/>
      <c r="AB1214" s="197"/>
      <c r="AC1214" s="197"/>
      <c r="AD1214" s="199"/>
      <c r="AE1214" s="199"/>
      <c r="AF1214" s="199"/>
    </row>
    <row r="1215" spans="1:32" ht="30" x14ac:dyDescent="0.25">
      <c r="A1215" s="2137"/>
      <c r="B1215" s="1841"/>
      <c r="C1215" s="1841"/>
      <c r="D1215" s="1841"/>
      <c r="E1215" s="1841"/>
      <c r="F1215" s="1841"/>
      <c r="G1215" s="1841"/>
      <c r="H1215" s="1841"/>
      <c r="I1215" s="2596"/>
      <c r="J1215" s="2597"/>
      <c r="K1215" s="2598"/>
      <c r="L1215" s="1405" t="s">
        <v>722</v>
      </c>
      <c r="M1215" s="1405" t="s">
        <v>244</v>
      </c>
      <c r="N1215" s="1405" t="s">
        <v>237</v>
      </c>
      <c r="O1215" s="2196"/>
      <c r="P1215" s="2954"/>
      <c r="Q1215" s="2196"/>
      <c r="R1215" s="2198"/>
      <c r="S1215" s="2601"/>
      <c r="T1215" s="1432" t="s">
        <v>399</v>
      </c>
      <c r="U1215" s="1433"/>
      <c r="V1215" s="198"/>
      <c r="W1215" s="198"/>
      <c r="X1215" s="199"/>
      <c r="Y1215" s="197"/>
      <c r="Z1215" s="199"/>
      <c r="AA1215" s="199"/>
      <c r="AB1215" s="199"/>
      <c r="AC1215" s="197"/>
      <c r="AD1215" s="199"/>
      <c r="AE1215" s="199"/>
      <c r="AF1215" s="199"/>
    </row>
    <row r="1216" spans="1:32" s="1415" customFormat="1" ht="42" customHeight="1" x14ac:dyDescent="0.25">
      <c r="A1216" s="2118" t="s">
        <v>2595</v>
      </c>
      <c r="B1216" s="2118"/>
      <c r="C1216" s="2118"/>
      <c r="D1216" s="2118"/>
      <c r="E1216" s="2118"/>
      <c r="F1216" s="2118"/>
      <c r="G1216" s="2118"/>
      <c r="H1216" s="2118"/>
      <c r="I1216" s="2118"/>
      <c r="J1216" s="2118"/>
      <c r="K1216" s="2118"/>
      <c r="L1216" s="2118"/>
      <c r="M1216" s="2118"/>
      <c r="N1216" s="2118"/>
      <c r="O1216" s="2118"/>
      <c r="P1216" s="2955">
        <f>SUM(P527:P1215)</f>
        <v>23016619275.835133</v>
      </c>
      <c r="Q1216" s="2469"/>
      <c r="R1216" s="2469"/>
      <c r="S1216" s="2469"/>
      <c r="T1216" s="2469"/>
      <c r="U1216" s="2469"/>
      <c r="V1216" s="2469"/>
      <c r="W1216" s="2469"/>
      <c r="X1216" s="2469"/>
      <c r="Y1216" s="2469"/>
      <c r="Z1216" s="2469"/>
      <c r="AA1216" s="2469"/>
      <c r="AB1216" s="2469"/>
      <c r="AC1216" s="2469"/>
      <c r="AD1216" s="2469"/>
      <c r="AE1216" s="2469"/>
      <c r="AF1216" s="2469"/>
    </row>
    <row r="1217" spans="1:32" ht="46.5" customHeight="1" thickBot="1" x14ac:dyDescent="0.5">
      <c r="A1217" s="1673" t="s">
        <v>368</v>
      </c>
      <c r="B1217" s="1674"/>
      <c r="C1217" s="1674"/>
      <c r="D1217" s="1674"/>
      <c r="E1217" s="1674"/>
      <c r="F1217" s="1674"/>
      <c r="G1217" s="1674"/>
      <c r="H1217" s="1674"/>
      <c r="I1217" s="1674"/>
      <c r="J1217" s="1674"/>
      <c r="K1217" s="1674"/>
      <c r="L1217" s="1674"/>
      <c r="M1217" s="1674"/>
      <c r="N1217" s="1674"/>
      <c r="O1217" s="1674"/>
      <c r="P1217" s="1674"/>
      <c r="Q1217" s="1674"/>
      <c r="R1217" s="1674"/>
      <c r="S1217" s="1674"/>
      <c r="T1217" s="1674"/>
      <c r="U1217" s="1674"/>
      <c r="V1217" s="1674"/>
      <c r="W1217" s="1674"/>
      <c r="X1217" s="1674"/>
      <c r="Y1217" s="1674"/>
      <c r="Z1217" s="1674"/>
      <c r="AA1217" s="1674"/>
      <c r="AB1217" s="1674"/>
      <c r="AC1217" s="1674"/>
      <c r="AD1217" s="1674"/>
      <c r="AE1217" s="1674"/>
      <c r="AF1217" s="1674"/>
    </row>
    <row r="1218" spans="1:32" ht="15.75" thickBot="1" x14ac:dyDescent="0.3">
      <c r="A1218" s="1537" t="s">
        <v>2</v>
      </c>
      <c r="B1218" s="1539" t="s">
        <v>33</v>
      </c>
      <c r="C1218" s="1540"/>
      <c r="D1218" s="1541"/>
      <c r="E1218" s="1545" t="s">
        <v>38</v>
      </c>
      <c r="F1218" s="1504" t="s">
        <v>32</v>
      </c>
      <c r="G1218" s="1507" t="s">
        <v>39</v>
      </c>
      <c r="H1218" s="1509"/>
      <c r="I1218" s="1504" t="s">
        <v>43</v>
      </c>
      <c r="J1218" s="1504" t="s">
        <v>22</v>
      </c>
      <c r="K1218" s="1504" t="s">
        <v>37</v>
      </c>
      <c r="L1218" s="1537" t="s">
        <v>26</v>
      </c>
      <c r="M1218" s="1547" t="s">
        <v>3</v>
      </c>
      <c r="N1218" s="1549" t="s">
        <v>23</v>
      </c>
      <c r="O1218" s="1550"/>
      <c r="P1218" s="1551"/>
      <c r="Q1218" s="1545" t="s">
        <v>4</v>
      </c>
      <c r="R1218" s="1547" t="s">
        <v>5</v>
      </c>
      <c r="S1218" s="1504" t="s">
        <v>27</v>
      </c>
      <c r="T1218" s="1537" t="s">
        <v>6</v>
      </c>
      <c r="U1218" s="1552" t="s">
        <v>8</v>
      </c>
      <c r="V1218" s="1553"/>
      <c r="W1218" s="1553"/>
      <c r="X1218" s="1553"/>
      <c r="Y1218" s="1553"/>
      <c r="Z1218" s="1553"/>
      <c r="AA1218" s="1553"/>
      <c r="AB1218" s="1553"/>
      <c r="AC1218" s="1553"/>
      <c r="AD1218" s="1553"/>
      <c r="AE1218" s="1553"/>
      <c r="AF1218" s="1554"/>
    </row>
    <row r="1219" spans="1:32" ht="15.75" thickBot="1" x14ac:dyDescent="0.3">
      <c r="A1219" s="1505"/>
      <c r="B1219" s="1542"/>
      <c r="C1219" s="1543"/>
      <c r="D1219" s="1544"/>
      <c r="E1219" s="1546"/>
      <c r="F1219" s="1505"/>
      <c r="G1219" s="1510"/>
      <c r="H1219" s="1512"/>
      <c r="I1219" s="1505"/>
      <c r="J1219" s="1505"/>
      <c r="K1219" s="1505"/>
      <c r="L1219" s="1505"/>
      <c r="M1219" s="1546"/>
      <c r="N1219" s="1545" t="s">
        <v>24</v>
      </c>
      <c r="O1219" s="1555" t="s">
        <v>36</v>
      </c>
      <c r="P1219" s="1556"/>
      <c r="Q1219" s="1546"/>
      <c r="R1219" s="1546"/>
      <c r="S1219" s="1505"/>
      <c r="T1219" s="1505"/>
      <c r="U1219" s="1557" t="s">
        <v>28</v>
      </c>
      <c r="V1219" s="1558"/>
      <c r="W1219" s="1559"/>
      <c r="X1219" s="1557" t="s">
        <v>29</v>
      </c>
      <c r="Y1219" s="1558"/>
      <c r="Z1219" s="1559"/>
      <c r="AA1219" s="1557" t="s">
        <v>30</v>
      </c>
      <c r="AB1219" s="1558"/>
      <c r="AC1219" s="1559"/>
      <c r="AD1219" s="1557" t="s">
        <v>31</v>
      </c>
      <c r="AE1219" s="1558"/>
      <c r="AF1219" s="1559"/>
    </row>
    <row r="1220" spans="1:32" ht="15.75" thickBot="1" x14ac:dyDescent="0.3">
      <c r="A1220" s="1623"/>
      <c r="B1220" s="355" t="s">
        <v>34</v>
      </c>
      <c r="C1220" s="355" t="s">
        <v>35</v>
      </c>
      <c r="D1220" s="355" t="s">
        <v>200</v>
      </c>
      <c r="E1220" s="1930"/>
      <c r="F1220" s="1506"/>
      <c r="G1220" s="36" t="s">
        <v>40</v>
      </c>
      <c r="H1220" s="36" t="s">
        <v>41</v>
      </c>
      <c r="I1220" s="1506"/>
      <c r="J1220" s="1506"/>
      <c r="K1220" s="1505"/>
      <c r="L1220" s="1623"/>
      <c r="M1220" s="1929"/>
      <c r="N1220" s="1930"/>
      <c r="O1220" s="356" t="s">
        <v>25</v>
      </c>
      <c r="P1220" s="278" t="s">
        <v>0</v>
      </c>
      <c r="Q1220" s="1930"/>
      <c r="R1220" s="1929"/>
      <c r="S1220" s="1506"/>
      <c r="T1220" s="1623"/>
      <c r="U1220" s="278" t="s">
        <v>12</v>
      </c>
      <c r="V1220" s="278" t="s">
        <v>13</v>
      </c>
      <c r="W1220" s="278" t="s">
        <v>14</v>
      </c>
      <c r="X1220" s="278" t="s">
        <v>15</v>
      </c>
      <c r="Y1220" s="278" t="s">
        <v>16</v>
      </c>
      <c r="Z1220" s="278" t="s">
        <v>17</v>
      </c>
      <c r="AA1220" s="278" t="s">
        <v>18</v>
      </c>
      <c r="AB1220" s="278" t="s">
        <v>19</v>
      </c>
      <c r="AC1220" s="278" t="s">
        <v>20</v>
      </c>
      <c r="AD1220" s="278" t="s">
        <v>9</v>
      </c>
      <c r="AE1220" s="278" t="s">
        <v>10</v>
      </c>
      <c r="AF1220" s="278" t="s">
        <v>11</v>
      </c>
    </row>
    <row r="1221" spans="1:32" ht="50.25" customHeight="1" x14ac:dyDescent="0.25">
      <c r="A1221" s="2608">
        <v>110</v>
      </c>
      <c r="B1221" s="2610" t="s">
        <v>134</v>
      </c>
      <c r="C1221" s="2610" t="s">
        <v>59</v>
      </c>
      <c r="D1221" s="2610" t="s">
        <v>60</v>
      </c>
      <c r="E1221" s="2610" t="s">
        <v>83</v>
      </c>
      <c r="F1221" s="2610" t="s">
        <v>56</v>
      </c>
      <c r="G1221" s="2374" t="s">
        <v>121</v>
      </c>
      <c r="H1221" s="2374" t="s">
        <v>118</v>
      </c>
      <c r="I1221" s="2612" t="s">
        <v>370</v>
      </c>
      <c r="J1221" s="2602"/>
      <c r="K1221" s="2604" t="s">
        <v>48</v>
      </c>
      <c r="L1221" s="444" t="s">
        <v>724</v>
      </c>
      <c r="M1221" s="210" t="s">
        <v>738</v>
      </c>
      <c r="N1221" s="445" t="s">
        <v>787</v>
      </c>
      <c r="O1221" s="2389" t="s">
        <v>213</v>
      </c>
      <c r="P1221" s="2947">
        <v>0</v>
      </c>
      <c r="Q1221" s="2606" t="s">
        <v>265</v>
      </c>
      <c r="R1221" s="2529">
        <v>1</v>
      </c>
      <c r="S1221" s="2526" t="s">
        <v>265</v>
      </c>
      <c r="T1221" s="381" t="s">
        <v>726</v>
      </c>
      <c r="U1221" s="94"/>
      <c r="V1221" s="361"/>
      <c r="W1221" s="361"/>
      <c r="X1221" s="361"/>
      <c r="Y1221" s="361"/>
      <c r="Z1221" s="115"/>
      <c r="AA1221" s="361"/>
      <c r="AB1221" s="361"/>
      <c r="AC1221" s="361"/>
      <c r="AD1221" s="115"/>
      <c r="AE1221" s="115"/>
      <c r="AF1221" s="115"/>
    </row>
    <row r="1222" spans="1:32" ht="50.25" customHeight="1" x14ac:dyDescent="0.25">
      <c r="A1222" s="2609"/>
      <c r="B1222" s="2611"/>
      <c r="C1222" s="2611"/>
      <c r="D1222" s="2611"/>
      <c r="E1222" s="2611"/>
      <c r="F1222" s="2611"/>
      <c r="G1222" s="2375"/>
      <c r="H1222" s="2375"/>
      <c r="I1222" s="2613"/>
      <c r="J1222" s="2603"/>
      <c r="K1222" s="2605"/>
      <c r="L1222" s="444" t="s">
        <v>727</v>
      </c>
      <c r="M1222" s="206" t="s">
        <v>738</v>
      </c>
      <c r="N1222" s="364" t="s">
        <v>431</v>
      </c>
      <c r="O1222" s="2390"/>
      <c r="P1222" s="2948"/>
      <c r="Q1222" s="2607"/>
      <c r="R1222" s="2530"/>
      <c r="S1222" s="2527"/>
      <c r="T1222" s="446" t="s">
        <v>731</v>
      </c>
      <c r="U1222" s="112"/>
      <c r="V1222" s="116"/>
      <c r="W1222" s="116"/>
      <c r="X1222" s="116"/>
      <c r="Y1222" s="367"/>
      <c r="Z1222" s="116"/>
      <c r="AA1222" s="116"/>
      <c r="AB1222" s="116"/>
      <c r="AC1222" s="367"/>
      <c r="AD1222" s="116"/>
      <c r="AE1222" s="116"/>
      <c r="AF1222" s="116"/>
    </row>
    <row r="1223" spans="1:32" ht="50.25" customHeight="1" x14ac:dyDescent="0.25">
      <c r="A1223" s="2609"/>
      <c r="B1223" s="2611"/>
      <c r="C1223" s="2611"/>
      <c r="D1223" s="2611"/>
      <c r="E1223" s="2611"/>
      <c r="F1223" s="2611"/>
      <c r="G1223" s="2375"/>
      <c r="H1223" s="2375"/>
      <c r="I1223" s="2613"/>
      <c r="J1223" s="2603"/>
      <c r="K1223" s="2605"/>
      <c r="L1223" s="444" t="s">
        <v>729</v>
      </c>
      <c r="M1223" s="206" t="s">
        <v>788</v>
      </c>
      <c r="N1223" s="364" t="s">
        <v>218</v>
      </c>
      <c r="O1223" s="2390"/>
      <c r="P1223" s="2948"/>
      <c r="Q1223" s="2607"/>
      <c r="R1223" s="2530"/>
      <c r="S1223" s="2527"/>
      <c r="T1223" s="446" t="s">
        <v>733</v>
      </c>
      <c r="U1223" s="112"/>
      <c r="V1223" s="116"/>
      <c r="W1223" s="116"/>
      <c r="X1223" s="116"/>
      <c r="Y1223" s="367"/>
      <c r="Z1223" s="116"/>
      <c r="AA1223" s="367"/>
      <c r="AB1223" s="367"/>
      <c r="AC1223" s="367"/>
      <c r="AD1223" s="367"/>
      <c r="AE1223" s="116"/>
      <c r="AF1223" s="116"/>
    </row>
    <row r="1224" spans="1:32" ht="50.25" customHeight="1" x14ac:dyDescent="0.25">
      <c r="A1224" s="2609"/>
      <c r="B1224" s="2611"/>
      <c r="C1224" s="2611"/>
      <c r="D1224" s="2611"/>
      <c r="E1224" s="2611"/>
      <c r="F1224" s="2611"/>
      <c r="G1224" s="2375"/>
      <c r="H1224" s="2375"/>
      <c r="I1224" s="2613"/>
      <c r="J1224" s="2603"/>
      <c r="K1224" s="2605"/>
      <c r="L1224" s="444" t="s">
        <v>730</v>
      </c>
      <c r="M1224" s="369" t="s">
        <v>789</v>
      </c>
      <c r="N1224" s="364" t="s">
        <v>436</v>
      </c>
      <c r="O1224" s="2390"/>
      <c r="P1224" s="2948"/>
      <c r="Q1224" s="2607"/>
      <c r="R1224" s="2530"/>
      <c r="S1224" s="2527"/>
      <c r="T1224" s="446" t="s">
        <v>743</v>
      </c>
      <c r="U1224" s="112"/>
      <c r="V1224" s="116"/>
      <c r="W1224" s="116"/>
      <c r="X1224" s="116"/>
      <c r="Y1224" s="116"/>
      <c r="Z1224" s="116"/>
      <c r="AA1224" s="116"/>
      <c r="AB1224" s="116"/>
      <c r="AC1224" s="116"/>
      <c r="AD1224" s="116"/>
      <c r="AE1224" s="116"/>
      <c r="AF1224" s="116"/>
    </row>
    <row r="1225" spans="1:32" ht="50.25" customHeight="1" x14ac:dyDescent="0.25">
      <c r="A1225" s="2609"/>
      <c r="B1225" s="2611"/>
      <c r="C1225" s="2611"/>
      <c r="D1225" s="2611"/>
      <c r="E1225" s="2611"/>
      <c r="F1225" s="2611"/>
      <c r="G1225" s="2375"/>
      <c r="H1225" s="2375"/>
      <c r="I1225" s="2613"/>
      <c r="J1225" s="2603"/>
      <c r="K1225" s="2605"/>
      <c r="L1225" s="444" t="s">
        <v>732</v>
      </c>
      <c r="M1225" s="120" t="s">
        <v>725</v>
      </c>
      <c r="N1225" s="364" t="s">
        <v>228</v>
      </c>
      <c r="O1225" s="2390"/>
      <c r="P1225" s="2948"/>
      <c r="Q1225" s="2607"/>
      <c r="R1225" s="2530"/>
      <c r="S1225" s="2527"/>
      <c r="T1225" s="446" t="s">
        <v>745</v>
      </c>
      <c r="U1225" s="112"/>
      <c r="V1225" s="116"/>
      <c r="W1225" s="116"/>
      <c r="X1225" s="116"/>
      <c r="Y1225" s="116"/>
      <c r="Z1225" s="116"/>
      <c r="AA1225" s="116"/>
      <c r="AB1225" s="116"/>
      <c r="AC1225" s="116"/>
      <c r="AD1225" s="116"/>
      <c r="AE1225" s="116"/>
      <c r="AF1225" s="116"/>
    </row>
    <row r="1226" spans="1:32" ht="50.25" customHeight="1" x14ac:dyDescent="0.25">
      <c r="A1226" s="2609"/>
      <c r="B1226" s="2611"/>
      <c r="C1226" s="2611"/>
      <c r="D1226" s="2611"/>
      <c r="E1226" s="2611"/>
      <c r="F1226" s="2611"/>
      <c r="G1226" s="2375"/>
      <c r="H1226" s="2375"/>
      <c r="I1226" s="2613"/>
      <c r="J1226" s="2603"/>
      <c r="K1226" s="2605"/>
      <c r="L1226" s="444"/>
      <c r="M1226" s="120" t="s">
        <v>599</v>
      </c>
      <c r="N1226" s="364" t="s">
        <v>205</v>
      </c>
      <c r="O1226" s="2390"/>
      <c r="P1226" s="2948"/>
      <c r="Q1226" s="2607"/>
      <c r="R1226" s="2530"/>
      <c r="S1226" s="2527"/>
      <c r="T1226" s="446"/>
      <c r="U1226" s="112"/>
      <c r="V1226" s="116"/>
      <c r="W1226" s="116"/>
      <c r="X1226" s="116"/>
      <c r="Y1226" s="116"/>
      <c r="Z1226" s="116"/>
      <c r="AA1226" s="116"/>
      <c r="AB1226" s="116"/>
      <c r="AC1226" s="116"/>
      <c r="AD1226" s="116"/>
      <c r="AE1226" s="116"/>
      <c r="AF1226" s="116"/>
    </row>
    <row r="1227" spans="1:32" ht="50.25" customHeight="1" x14ac:dyDescent="0.25">
      <c r="A1227" s="2609"/>
      <c r="B1227" s="2611"/>
      <c r="C1227" s="2611"/>
      <c r="D1227" s="2611"/>
      <c r="E1227" s="2611"/>
      <c r="F1227" s="2611"/>
      <c r="G1227" s="2375"/>
      <c r="H1227" s="2375"/>
      <c r="I1227" s="2613"/>
      <c r="J1227" s="2603"/>
      <c r="K1227" s="2605"/>
      <c r="L1227" s="444"/>
      <c r="M1227" s="211" t="s">
        <v>790</v>
      </c>
      <c r="N1227" s="364" t="s">
        <v>443</v>
      </c>
      <c r="O1227" s="2390"/>
      <c r="P1227" s="2949"/>
      <c r="Q1227" s="2607"/>
      <c r="R1227" s="2530"/>
      <c r="S1227" s="2527"/>
      <c r="T1227" s="446"/>
      <c r="U1227" s="143"/>
      <c r="V1227" s="134"/>
      <c r="W1227" s="134"/>
      <c r="X1227" s="134"/>
      <c r="Y1227" s="134"/>
      <c r="Z1227" s="134"/>
      <c r="AA1227" s="134"/>
      <c r="AB1227" s="134"/>
      <c r="AC1227" s="134"/>
      <c r="AD1227" s="134"/>
      <c r="AE1227" s="134"/>
      <c r="AF1227" s="134"/>
    </row>
    <row r="1228" spans="1:32" ht="38.25" customHeight="1" x14ac:dyDescent="0.25">
      <c r="A1228" s="2609"/>
      <c r="B1228" s="2611"/>
      <c r="C1228" s="2611"/>
      <c r="D1228" s="2611"/>
      <c r="E1228" s="2611"/>
      <c r="F1228" s="2611"/>
      <c r="G1228" s="2375"/>
      <c r="H1228" s="2375"/>
      <c r="I1228" s="2613"/>
      <c r="J1228" s="2603"/>
      <c r="K1228" s="2605"/>
      <c r="L1228" s="444"/>
      <c r="M1228" s="211" t="s">
        <v>728</v>
      </c>
      <c r="N1228" s="364" t="s">
        <v>241</v>
      </c>
      <c r="O1228" s="2390"/>
      <c r="P1228" s="2949"/>
      <c r="Q1228" s="2607"/>
      <c r="R1228" s="2530"/>
      <c r="S1228" s="2527"/>
      <c r="T1228" s="446"/>
      <c r="U1228" s="143"/>
      <c r="V1228" s="134"/>
      <c r="W1228" s="134"/>
      <c r="X1228" s="134"/>
      <c r="Y1228" s="134"/>
      <c r="Z1228" s="134"/>
      <c r="AA1228" s="134"/>
      <c r="AB1228" s="134"/>
      <c r="AC1228" s="134"/>
      <c r="AD1228" s="134"/>
      <c r="AE1228" s="134"/>
      <c r="AF1228" s="134"/>
    </row>
    <row r="1229" spans="1:32" ht="38.25" customHeight="1" x14ac:dyDescent="0.25">
      <c r="A1229" s="2609"/>
      <c r="B1229" s="2611"/>
      <c r="C1229" s="2611"/>
      <c r="D1229" s="2611"/>
      <c r="E1229" s="2611"/>
      <c r="F1229" s="2611"/>
      <c r="G1229" s="2375"/>
      <c r="H1229" s="2375"/>
      <c r="I1229" s="2613"/>
      <c r="J1229" s="2603"/>
      <c r="K1229" s="2605"/>
      <c r="L1229" s="444"/>
      <c r="M1229" s="120" t="s">
        <v>206</v>
      </c>
      <c r="N1229" s="364" t="s">
        <v>212</v>
      </c>
      <c r="O1229" s="2390"/>
      <c r="P1229" s="2949"/>
      <c r="Q1229" s="2607"/>
      <c r="R1229" s="2530"/>
      <c r="S1229" s="2527"/>
      <c r="T1229" s="446"/>
      <c r="U1229" s="143"/>
      <c r="V1229" s="134"/>
      <c r="W1229" s="134"/>
      <c r="X1229" s="134"/>
      <c r="Y1229" s="134"/>
      <c r="Z1229" s="134"/>
      <c r="AA1229" s="134"/>
      <c r="AB1229" s="134"/>
      <c r="AC1229" s="134"/>
      <c r="AD1229" s="134"/>
      <c r="AE1229" s="134"/>
      <c r="AF1229" s="134"/>
    </row>
    <row r="1230" spans="1:32" ht="38.25" customHeight="1" x14ac:dyDescent="0.25">
      <c r="A1230" s="2609"/>
      <c r="B1230" s="2611"/>
      <c r="C1230" s="2611"/>
      <c r="D1230" s="2611"/>
      <c r="E1230" s="2611"/>
      <c r="F1230" s="2611"/>
      <c r="G1230" s="2375"/>
      <c r="H1230" s="2375"/>
      <c r="I1230" s="2613"/>
      <c r="J1230" s="2603"/>
      <c r="K1230" s="2605"/>
      <c r="L1230" s="448"/>
      <c r="M1230" s="212" t="s">
        <v>742</v>
      </c>
      <c r="N1230" s="370"/>
      <c r="O1230" s="2390"/>
      <c r="P1230" s="2949"/>
      <c r="Q1230" s="2607"/>
      <c r="R1230" s="2530"/>
      <c r="S1230" s="2527"/>
      <c r="T1230" s="449"/>
      <c r="U1230" s="143"/>
      <c r="V1230" s="134"/>
      <c r="W1230" s="134"/>
      <c r="X1230" s="134"/>
      <c r="Y1230" s="134"/>
      <c r="Z1230" s="134"/>
      <c r="AA1230" s="134"/>
      <c r="AB1230" s="134"/>
      <c r="AC1230" s="134"/>
      <c r="AD1230" s="134"/>
      <c r="AE1230" s="134"/>
      <c r="AF1230" s="134"/>
    </row>
    <row r="1231" spans="1:32" ht="38.25" customHeight="1" x14ac:dyDescent="0.25">
      <c r="A1231" s="2118" t="s">
        <v>2595</v>
      </c>
      <c r="B1231" s="2118"/>
      <c r="C1231" s="2118"/>
      <c r="D1231" s="2118"/>
      <c r="E1231" s="2118"/>
      <c r="F1231" s="2118"/>
      <c r="G1231" s="2118"/>
      <c r="H1231" s="2118"/>
      <c r="I1231" s="2118"/>
      <c r="J1231" s="2118"/>
      <c r="K1231" s="2118"/>
      <c r="L1231" s="2118"/>
      <c r="M1231" s="2118"/>
      <c r="N1231" s="2118"/>
      <c r="O1231" s="2118"/>
      <c r="P1231" s="2956">
        <f>SUM(P1221)</f>
        <v>0</v>
      </c>
      <c r="Q1231" s="2265"/>
      <c r="R1231" s="2265"/>
      <c r="S1231" s="2265"/>
      <c r="T1231" s="2265"/>
      <c r="U1231" s="2265"/>
      <c r="V1231" s="2265"/>
      <c r="W1231" s="2265"/>
      <c r="X1231" s="2265"/>
      <c r="Y1231" s="2265"/>
      <c r="Z1231" s="2265"/>
      <c r="AA1231" s="2265"/>
      <c r="AB1231" s="2265"/>
      <c r="AC1231" s="2265"/>
      <c r="AD1231" s="2265"/>
      <c r="AE1231" s="2265"/>
      <c r="AF1231" s="2265"/>
    </row>
    <row r="1232" spans="1:32" ht="29.25" thickBot="1" x14ac:dyDescent="0.5">
      <c r="A1232" s="2426" t="s">
        <v>544</v>
      </c>
      <c r="B1232" s="2388"/>
      <c r="C1232" s="2388"/>
      <c r="D1232" s="2388"/>
      <c r="E1232" s="2388"/>
      <c r="F1232" s="2388"/>
      <c r="G1232" s="2388"/>
      <c r="H1232" s="2388"/>
      <c r="I1232" s="2388"/>
      <c r="J1232" s="2388"/>
      <c r="K1232" s="2388"/>
      <c r="L1232" s="2388"/>
      <c r="M1232" s="2388"/>
      <c r="N1232" s="2388"/>
      <c r="O1232" s="2388"/>
      <c r="P1232" s="2388"/>
      <c r="Q1232" s="2388"/>
      <c r="R1232" s="2388"/>
      <c r="S1232" s="2388"/>
      <c r="T1232" s="2388"/>
      <c r="U1232" s="2388"/>
      <c r="V1232" s="2388"/>
      <c r="W1232" s="2388"/>
      <c r="X1232" s="2388"/>
      <c r="Y1232" s="2388"/>
      <c r="Z1232" s="2388"/>
      <c r="AA1232" s="2388"/>
      <c r="AB1232" s="2388"/>
      <c r="AC1232" s="2388"/>
      <c r="AD1232" s="2388"/>
      <c r="AE1232" s="2388"/>
      <c r="AF1232" s="2388"/>
    </row>
    <row r="1233" spans="1:32" ht="15.75" thickBot="1" x14ac:dyDescent="0.3">
      <c r="A1233" s="1537" t="s">
        <v>2</v>
      </c>
      <c r="B1233" s="1539" t="s">
        <v>33</v>
      </c>
      <c r="C1233" s="1540"/>
      <c r="D1233" s="1541"/>
      <c r="E1233" s="1545" t="s">
        <v>38</v>
      </c>
      <c r="F1233" s="1504" t="s">
        <v>32</v>
      </c>
      <c r="G1233" s="1507" t="s">
        <v>39</v>
      </c>
      <c r="H1233" s="1509"/>
      <c r="I1233" s="1504" t="s">
        <v>43</v>
      </c>
      <c r="J1233" s="1504" t="s">
        <v>22</v>
      </c>
      <c r="K1233" s="1504" t="s">
        <v>37</v>
      </c>
      <c r="L1233" s="1537" t="s">
        <v>26</v>
      </c>
      <c r="M1233" s="1547" t="s">
        <v>3</v>
      </c>
      <c r="N1233" s="1549" t="s">
        <v>23</v>
      </c>
      <c r="O1233" s="1550"/>
      <c r="P1233" s="1551"/>
      <c r="Q1233" s="1545" t="s">
        <v>4</v>
      </c>
      <c r="R1233" s="1547" t="s">
        <v>5</v>
      </c>
      <c r="S1233" s="1504" t="s">
        <v>27</v>
      </c>
      <c r="T1233" s="1537" t="s">
        <v>6</v>
      </c>
      <c r="U1233" s="1552" t="s">
        <v>8</v>
      </c>
      <c r="V1233" s="1553"/>
      <c r="W1233" s="1553"/>
      <c r="X1233" s="1553"/>
      <c r="Y1233" s="1553"/>
      <c r="Z1233" s="1553"/>
      <c r="AA1233" s="1553"/>
      <c r="AB1233" s="1553"/>
      <c r="AC1233" s="1553"/>
      <c r="AD1233" s="1553"/>
      <c r="AE1233" s="1553"/>
      <c r="AF1233" s="1554"/>
    </row>
    <row r="1234" spans="1:32" ht="15.75" thickBot="1" x14ac:dyDescent="0.3">
      <c r="A1234" s="1505"/>
      <c r="B1234" s="1542"/>
      <c r="C1234" s="1543"/>
      <c r="D1234" s="1544"/>
      <c r="E1234" s="1546"/>
      <c r="F1234" s="1505"/>
      <c r="G1234" s="1510"/>
      <c r="H1234" s="1512"/>
      <c r="I1234" s="1505"/>
      <c r="J1234" s="1505"/>
      <c r="K1234" s="1505"/>
      <c r="L1234" s="1505"/>
      <c r="M1234" s="1546"/>
      <c r="N1234" s="1545" t="s">
        <v>24</v>
      </c>
      <c r="O1234" s="1555" t="s">
        <v>36</v>
      </c>
      <c r="P1234" s="1556"/>
      <c r="Q1234" s="1546"/>
      <c r="R1234" s="1546"/>
      <c r="S1234" s="1505"/>
      <c r="T1234" s="1505"/>
      <c r="U1234" s="1557" t="s">
        <v>28</v>
      </c>
      <c r="V1234" s="1558"/>
      <c r="W1234" s="1559"/>
      <c r="X1234" s="1557" t="s">
        <v>29</v>
      </c>
      <c r="Y1234" s="1558"/>
      <c r="Z1234" s="1559"/>
      <c r="AA1234" s="1557" t="s">
        <v>30</v>
      </c>
      <c r="AB1234" s="1558"/>
      <c r="AC1234" s="1559"/>
      <c r="AD1234" s="1557" t="s">
        <v>31</v>
      </c>
      <c r="AE1234" s="1558"/>
      <c r="AF1234" s="1559"/>
    </row>
    <row r="1235" spans="1:32" ht="15.75" thickBot="1" x14ac:dyDescent="0.3">
      <c r="A1235" s="1623"/>
      <c r="B1235" s="355" t="s">
        <v>34</v>
      </c>
      <c r="C1235" s="355" t="s">
        <v>35</v>
      </c>
      <c r="D1235" s="355" t="s">
        <v>200</v>
      </c>
      <c r="E1235" s="1930"/>
      <c r="F1235" s="1506"/>
      <c r="G1235" s="36" t="s">
        <v>40</v>
      </c>
      <c r="H1235" s="36" t="s">
        <v>41</v>
      </c>
      <c r="I1235" s="1506"/>
      <c r="J1235" s="1506"/>
      <c r="K1235" s="1506"/>
      <c r="L1235" s="1623"/>
      <c r="M1235" s="1929"/>
      <c r="N1235" s="1930"/>
      <c r="O1235" s="356" t="s">
        <v>25</v>
      </c>
      <c r="P1235" s="278" t="s">
        <v>0</v>
      </c>
      <c r="Q1235" s="1930"/>
      <c r="R1235" s="1929"/>
      <c r="S1235" s="1506"/>
      <c r="T1235" s="1623"/>
      <c r="U1235" s="278" t="s">
        <v>12</v>
      </c>
      <c r="V1235" s="278" t="s">
        <v>13</v>
      </c>
      <c r="W1235" s="278" t="s">
        <v>14</v>
      </c>
      <c r="X1235" s="278" t="s">
        <v>15</v>
      </c>
      <c r="Y1235" s="278" t="s">
        <v>16</v>
      </c>
      <c r="Z1235" s="278" t="s">
        <v>17</v>
      </c>
      <c r="AA1235" s="278" t="s">
        <v>18</v>
      </c>
      <c r="AB1235" s="278" t="s">
        <v>19</v>
      </c>
      <c r="AC1235" s="278" t="s">
        <v>20</v>
      </c>
      <c r="AD1235" s="278" t="s">
        <v>9</v>
      </c>
      <c r="AE1235" s="278" t="s">
        <v>10</v>
      </c>
      <c r="AF1235" s="278" t="s">
        <v>11</v>
      </c>
    </row>
    <row r="1236" spans="1:32" ht="62.25" customHeight="1" x14ac:dyDescent="0.25">
      <c r="A1236" s="2250">
        <v>111</v>
      </c>
      <c r="B1236" s="2244" t="s">
        <v>61</v>
      </c>
      <c r="C1236" s="2244" t="s">
        <v>63</v>
      </c>
      <c r="D1236" s="2244" t="s">
        <v>69</v>
      </c>
      <c r="E1236" s="2244" t="s">
        <v>85</v>
      </c>
      <c r="F1236" s="2244" t="s">
        <v>56</v>
      </c>
      <c r="G1236" s="2244" t="s">
        <v>121</v>
      </c>
      <c r="H1236" s="2244" t="s">
        <v>118</v>
      </c>
      <c r="I1236" s="2316" t="s">
        <v>791</v>
      </c>
      <c r="J1236" s="2244" t="s">
        <v>792</v>
      </c>
      <c r="K1236" s="2244" t="s">
        <v>48</v>
      </c>
      <c r="L1236" s="1258" t="s">
        <v>724</v>
      </c>
      <c r="M1236" s="1106" t="s">
        <v>790</v>
      </c>
      <c r="N1236" s="1323"/>
      <c r="O1236" s="2415" t="s">
        <v>793</v>
      </c>
      <c r="P1236" s="2957">
        <v>0</v>
      </c>
      <c r="Q1236" s="2565" t="s">
        <v>265</v>
      </c>
      <c r="R1236" s="2614">
        <v>0.6</v>
      </c>
      <c r="S1236" s="1324"/>
      <c r="T1236" s="1258" t="s">
        <v>726</v>
      </c>
      <c r="U1236" s="95"/>
      <c r="V1236" s="95"/>
      <c r="W1236" s="95"/>
      <c r="X1236" s="362"/>
      <c r="Y1236" s="362"/>
      <c r="Z1236" s="108"/>
      <c r="AA1236" s="362"/>
      <c r="AB1236" s="362"/>
      <c r="AC1236" s="362"/>
      <c r="AD1236" s="108"/>
      <c r="AE1236" s="108"/>
      <c r="AF1236" s="108"/>
    </row>
    <row r="1237" spans="1:32" ht="43.5" customHeight="1" x14ac:dyDescent="0.25">
      <c r="A1237" s="2250"/>
      <c r="B1237" s="2244"/>
      <c r="C1237" s="2244"/>
      <c r="D1237" s="2244"/>
      <c r="E1237" s="2244"/>
      <c r="F1237" s="2244"/>
      <c r="G1237" s="2244"/>
      <c r="H1237" s="2244"/>
      <c r="I1237" s="2316"/>
      <c r="J1237" s="2244"/>
      <c r="K1237" s="2244"/>
      <c r="L1237" s="1325" t="s">
        <v>727</v>
      </c>
      <c r="M1237" s="1109" t="s">
        <v>790</v>
      </c>
      <c r="N1237" s="1261" t="s">
        <v>431</v>
      </c>
      <c r="O1237" s="2416"/>
      <c r="P1237" s="2958"/>
      <c r="Q1237" s="2553"/>
      <c r="R1237" s="2554"/>
      <c r="S1237" s="1326"/>
      <c r="T1237" s="1260" t="s">
        <v>726</v>
      </c>
      <c r="U1237" s="102"/>
      <c r="V1237" s="102"/>
      <c r="W1237" s="102"/>
      <c r="X1237" s="102"/>
      <c r="Y1237" s="368"/>
      <c r="Z1237" s="102"/>
      <c r="AA1237" s="102"/>
      <c r="AB1237" s="102"/>
      <c r="AC1237" s="368"/>
      <c r="AD1237" s="102"/>
      <c r="AE1237" s="102"/>
      <c r="AF1237" s="102"/>
    </row>
    <row r="1238" spans="1:32" ht="51" customHeight="1" x14ac:dyDescent="0.25">
      <c r="A1238" s="2250"/>
      <c r="B1238" s="2244"/>
      <c r="C1238" s="2244"/>
      <c r="D1238" s="2244"/>
      <c r="E1238" s="2244"/>
      <c r="F1238" s="2244"/>
      <c r="G1238" s="2244"/>
      <c r="H1238" s="2244"/>
      <c r="I1238" s="2316"/>
      <c r="J1238" s="2244"/>
      <c r="K1238" s="2244"/>
      <c r="L1238" s="1325" t="s">
        <v>729</v>
      </c>
      <c r="M1238" s="1109" t="s">
        <v>790</v>
      </c>
      <c r="N1238" s="1261" t="s">
        <v>218</v>
      </c>
      <c r="O1238" s="2416"/>
      <c r="P1238" s="2958"/>
      <c r="Q1238" s="2553"/>
      <c r="R1238" s="2554"/>
      <c r="S1238" s="1326"/>
      <c r="T1238" s="1260" t="s">
        <v>745</v>
      </c>
      <c r="U1238" s="102"/>
      <c r="V1238" s="102"/>
      <c r="W1238" s="102"/>
      <c r="X1238" s="102"/>
      <c r="Y1238" s="368"/>
      <c r="Z1238" s="102"/>
      <c r="AA1238" s="368"/>
      <c r="AB1238" s="368"/>
      <c r="AC1238" s="368"/>
      <c r="AD1238" s="368"/>
      <c r="AE1238" s="102"/>
      <c r="AF1238" s="102"/>
    </row>
    <row r="1239" spans="1:32" ht="56.25" customHeight="1" thickBot="1" x14ac:dyDescent="0.3">
      <c r="A1239" s="2250"/>
      <c r="B1239" s="2244"/>
      <c r="C1239" s="2244"/>
      <c r="D1239" s="2244"/>
      <c r="E1239" s="2244"/>
      <c r="F1239" s="2244"/>
      <c r="G1239" s="2244"/>
      <c r="H1239" s="2244"/>
      <c r="I1239" s="2316"/>
      <c r="J1239" s="2244"/>
      <c r="K1239" s="2244"/>
      <c r="L1239" s="1325" t="s">
        <v>730</v>
      </c>
      <c r="M1239" s="1261" t="s">
        <v>790</v>
      </c>
      <c r="N1239" s="1261" t="s">
        <v>228</v>
      </c>
      <c r="O1239" s="2416"/>
      <c r="P1239" s="2959"/>
      <c r="Q1239" s="2553"/>
      <c r="R1239" s="2554"/>
      <c r="S1239" s="1326"/>
      <c r="T1239" s="1260" t="s">
        <v>733</v>
      </c>
      <c r="U1239" s="102"/>
      <c r="V1239" s="102"/>
      <c r="W1239" s="102"/>
      <c r="X1239" s="102"/>
      <c r="Y1239" s="102"/>
      <c r="Z1239" s="102"/>
      <c r="AA1239" s="102"/>
      <c r="AB1239" s="102"/>
      <c r="AC1239" s="102"/>
      <c r="AD1239" s="102"/>
      <c r="AE1239" s="102"/>
      <c r="AF1239" s="102"/>
    </row>
    <row r="1240" spans="1:32" ht="41.25" customHeight="1" x14ac:dyDescent="0.25">
      <c r="A1240" s="2615">
        <v>112</v>
      </c>
      <c r="B1240" s="2611" t="s">
        <v>61</v>
      </c>
      <c r="C1240" s="2616" t="s">
        <v>63</v>
      </c>
      <c r="D1240" s="2617" t="s">
        <v>69</v>
      </c>
      <c r="E1240" s="2616" t="s">
        <v>85</v>
      </c>
      <c r="F1240" s="2617" t="s">
        <v>56</v>
      </c>
      <c r="G1240" s="2611" t="s">
        <v>121</v>
      </c>
      <c r="H1240" s="2611" t="s">
        <v>118</v>
      </c>
      <c r="I1240" s="2620" t="s">
        <v>794</v>
      </c>
      <c r="J1240" s="2302" t="s">
        <v>792</v>
      </c>
      <c r="K1240" s="2621" t="s">
        <v>48</v>
      </c>
      <c r="L1240" s="363" t="s">
        <v>724</v>
      </c>
      <c r="M1240" s="204" t="s">
        <v>790</v>
      </c>
      <c r="N1240" s="445"/>
      <c r="O1240" s="2389" t="s">
        <v>793</v>
      </c>
      <c r="P1240" s="2960">
        <v>0</v>
      </c>
      <c r="Q1240" s="2526" t="s">
        <v>265</v>
      </c>
      <c r="R1240" s="2529"/>
      <c r="S1240" s="374"/>
      <c r="T1240" s="363" t="s">
        <v>726</v>
      </c>
      <c r="U1240" s="451"/>
      <c r="V1240" s="372"/>
      <c r="W1240" s="372"/>
      <c r="X1240" s="372"/>
      <c r="Y1240" s="372"/>
      <c r="Z1240" s="110"/>
      <c r="AA1240" s="372"/>
      <c r="AB1240" s="372"/>
      <c r="AC1240" s="372"/>
      <c r="AD1240" s="110"/>
      <c r="AE1240" s="110"/>
      <c r="AF1240" s="110"/>
    </row>
    <row r="1241" spans="1:32" ht="45.75" customHeight="1" x14ac:dyDescent="0.25">
      <c r="A1241" s="2615"/>
      <c r="B1241" s="2611"/>
      <c r="C1241" s="2616"/>
      <c r="D1241" s="2617"/>
      <c r="E1241" s="2616"/>
      <c r="F1241" s="2617"/>
      <c r="G1241" s="2611"/>
      <c r="H1241" s="2611"/>
      <c r="I1241" s="2620"/>
      <c r="J1241" s="2302"/>
      <c r="K1241" s="2621"/>
      <c r="L1241" s="363" t="s">
        <v>727</v>
      </c>
      <c r="M1241" s="206" t="s">
        <v>790</v>
      </c>
      <c r="N1241" s="364" t="s">
        <v>431</v>
      </c>
      <c r="O1241" s="2390"/>
      <c r="P1241" s="2961"/>
      <c r="Q1241" s="2527"/>
      <c r="R1241" s="2530"/>
      <c r="S1241" s="366"/>
      <c r="T1241" s="365" t="s">
        <v>731</v>
      </c>
      <c r="U1241" s="102"/>
      <c r="V1241" s="102"/>
      <c r="W1241" s="102"/>
      <c r="X1241" s="102"/>
      <c r="Y1241" s="368"/>
      <c r="Z1241" s="102"/>
      <c r="AA1241" s="102"/>
      <c r="AB1241" s="102"/>
      <c r="AC1241" s="368"/>
      <c r="AD1241" s="102"/>
      <c r="AE1241" s="102"/>
      <c r="AF1241" s="102"/>
    </row>
    <row r="1242" spans="1:32" ht="51.75" customHeight="1" x14ac:dyDescent="0.25">
      <c r="A1242" s="2615"/>
      <c r="B1242" s="2611"/>
      <c r="C1242" s="2616"/>
      <c r="D1242" s="2617"/>
      <c r="E1242" s="2616"/>
      <c r="F1242" s="2617"/>
      <c r="G1242" s="2611"/>
      <c r="H1242" s="2611"/>
      <c r="I1242" s="2620"/>
      <c r="J1242" s="2302"/>
      <c r="K1242" s="2621"/>
      <c r="L1242" s="363" t="s">
        <v>729</v>
      </c>
      <c r="M1242" s="206" t="s">
        <v>790</v>
      </c>
      <c r="N1242" s="364" t="s">
        <v>218</v>
      </c>
      <c r="O1242" s="2390"/>
      <c r="P1242" s="2961"/>
      <c r="Q1242" s="2527"/>
      <c r="R1242" s="2530"/>
      <c r="S1242" s="366"/>
      <c r="T1242" s="365" t="s">
        <v>733</v>
      </c>
      <c r="U1242" s="102"/>
      <c r="V1242" s="102"/>
      <c r="W1242" s="102"/>
      <c r="X1242" s="102"/>
      <c r="Y1242" s="368"/>
      <c r="Z1242" s="102"/>
      <c r="AA1242" s="368"/>
      <c r="AB1242" s="368"/>
      <c r="AC1242" s="368"/>
      <c r="AD1242" s="368"/>
      <c r="AE1242" s="102"/>
      <c r="AF1242" s="102"/>
    </row>
    <row r="1243" spans="1:32" ht="54.75" customHeight="1" thickBot="1" x14ac:dyDescent="0.3">
      <c r="A1243" s="2615"/>
      <c r="B1243" s="2611"/>
      <c r="C1243" s="2616"/>
      <c r="D1243" s="2617"/>
      <c r="E1243" s="2616"/>
      <c r="F1243" s="2617"/>
      <c r="G1243" s="2611"/>
      <c r="H1243" s="2611"/>
      <c r="I1243" s="2620"/>
      <c r="J1243" s="2302"/>
      <c r="K1243" s="2621"/>
      <c r="L1243" s="363" t="s">
        <v>730</v>
      </c>
      <c r="M1243" s="369" t="s">
        <v>790</v>
      </c>
      <c r="N1243" s="364" t="s">
        <v>228</v>
      </c>
      <c r="O1243" s="2390"/>
      <c r="P1243" s="2962"/>
      <c r="Q1243" s="2527"/>
      <c r="R1243" s="2530"/>
      <c r="S1243" s="366"/>
      <c r="T1243" s="365" t="s">
        <v>743</v>
      </c>
      <c r="U1243" s="102"/>
      <c r="V1243" s="102"/>
      <c r="W1243" s="102"/>
      <c r="X1243" s="102"/>
      <c r="Y1243" s="102"/>
      <c r="Z1243" s="102"/>
      <c r="AA1243" s="102"/>
      <c r="AB1243" s="102"/>
      <c r="AC1243" s="102"/>
      <c r="AD1243" s="102"/>
      <c r="AE1243" s="102"/>
      <c r="AF1243" s="102"/>
    </row>
    <row r="1244" spans="1:32" ht="57" customHeight="1" x14ac:dyDescent="0.25">
      <c r="A1244" s="2250">
        <v>113</v>
      </c>
      <c r="B1244" s="2244" t="s">
        <v>61</v>
      </c>
      <c r="C1244" s="2244" t="s">
        <v>63</v>
      </c>
      <c r="D1244" s="2244" t="s">
        <v>69</v>
      </c>
      <c r="E1244" s="2244" t="s">
        <v>85</v>
      </c>
      <c r="F1244" s="2244" t="s">
        <v>56</v>
      </c>
      <c r="G1244" s="2244" t="s">
        <v>121</v>
      </c>
      <c r="H1244" s="2244" t="s">
        <v>118</v>
      </c>
      <c r="I1244" s="2316" t="s">
        <v>795</v>
      </c>
      <c r="J1244" s="2244" t="s">
        <v>792</v>
      </c>
      <c r="K1244" s="2244" t="s">
        <v>48</v>
      </c>
      <c r="L1244" s="1258" t="s">
        <v>724</v>
      </c>
      <c r="M1244" s="1106" t="s">
        <v>790</v>
      </c>
      <c r="N1244" s="1323"/>
      <c r="O1244" s="2230" t="s">
        <v>793</v>
      </c>
      <c r="P1244" s="2957">
        <v>0</v>
      </c>
      <c r="Q1244" s="2565" t="s">
        <v>265</v>
      </c>
      <c r="R1244" s="2614"/>
      <c r="S1244" s="1324"/>
      <c r="T1244" s="1258" t="s">
        <v>726</v>
      </c>
      <c r="U1244" s="95"/>
      <c r="V1244" s="362"/>
      <c r="W1244" s="362"/>
      <c r="X1244" s="362"/>
      <c r="Y1244" s="362"/>
      <c r="Z1244" s="108"/>
      <c r="AA1244" s="362"/>
      <c r="AB1244" s="362"/>
      <c r="AC1244" s="362"/>
      <c r="AD1244" s="108"/>
      <c r="AE1244" s="108"/>
      <c r="AF1244" s="108"/>
    </row>
    <row r="1245" spans="1:32" ht="39" customHeight="1" x14ac:dyDescent="0.25">
      <c r="A1245" s="2250"/>
      <c r="B1245" s="2244"/>
      <c r="C1245" s="2244"/>
      <c r="D1245" s="2244"/>
      <c r="E1245" s="2244"/>
      <c r="F1245" s="2244"/>
      <c r="G1245" s="2244"/>
      <c r="H1245" s="2244"/>
      <c r="I1245" s="2316"/>
      <c r="J1245" s="2244"/>
      <c r="K1245" s="2244"/>
      <c r="L1245" s="1325" t="s">
        <v>727</v>
      </c>
      <c r="M1245" s="1109" t="s">
        <v>790</v>
      </c>
      <c r="N1245" s="1261" t="s">
        <v>431</v>
      </c>
      <c r="O1245" s="2230"/>
      <c r="P1245" s="2958"/>
      <c r="Q1245" s="2553"/>
      <c r="R1245" s="2554"/>
      <c r="S1245" s="1326"/>
      <c r="T1245" s="1260" t="s">
        <v>731</v>
      </c>
      <c r="U1245" s="102"/>
      <c r="V1245" s="102"/>
      <c r="W1245" s="102"/>
      <c r="X1245" s="102"/>
      <c r="Y1245" s="368"/>
      <c r="Z1245" s="102"/>
      <c r="AA1245" s="102"/>
      <c r="AB1245" s="102"/>
      <c r="AC1245" s="368"/>
      <c r="AD1245" s="102"/>
      <c r="AE1245" s="102"/>
      <c r="AF1245" s="102"/>
    </row>
    <row r="1246" spans="1:32" ht="45.75" customHeight="1" x14ac:dyDescent="0.25">
      <c r="A1246" s="2250"/>
      <c r="B1246" s="2244"/>
      <c r="C1246" s="2244"/>
      <c r="D1246" s="2244"/>
      <c r="E1246" s="2244"/>
      <c r="F1246" s="2244"/>
      <c r="G1246" s="2244"/>
      <c r="H1246" s="2244"/>
      <c r="I1246" s="2316"/>
      <c r="J1246" s="2244"/>
      <c r="K1246" s="2244"/>
      <c r="L1246" s="1325" t="s">
        <v>729</v>
      </c>
      <c r="M1246" s="1109" t="s">
        <v>790</v>
      </c>
      <c r="N1246" s="1261" t="s">
        <v>218</v>
      </c>
      <c r="O1246" s="2230"/>
      <c r="P1246" s="2958"/>
      <c r="Q1246" s="2553"/>
      <c r="R1246" s="2554"/>
      <c r="S1246" s="1326"/>
      <c r="T1246" s="1260" t="s">
        <v>733</v>
      </c>
      <c r="U1246" s="102"/>
      <c r="V1246" s="102"/>
      <c r="W1246" s="102"/>
      <c r="X1246" s="102"/>
      <c r="Y1246" s="368"/>
      <c r="Z1246" s="102"/>
      <c r="AA1246" s="368"/>
      <c r="AB1246" s="368"/>
      <c r="AC1246" s="368"/>
      <c r="AD1246" s="368"/>
      <c r="AE1246" s="102"/>
      <c r="AF1246" s="102"/>
    </row>
    <row r="1247" spans="1:32" ht="42" customHeight="1" x14ac:dyDescent="0.25">
      <c r="A1247" s="2250"/>
      <c r="B1247" s="2244"/>
      <c r="C1247" s="2244"/>
      <c r="D1247" s="2244"/>
      <c r="E1247" s="2244"/>
      <c r="F1247" s="2244"/>
      <c r="G1247" s="2244"/>
      <c r="H1247" s="2244"/>
      <c r="I1247" s="2316"/>
      <c r="J1247" s="2244"/>
      <c r="K1247" s="2244"/>
      <c r="L1247" s="1325" t="s">
        <v>730</v>
      </c>
      <c r="M1247" s="1261" t="s">
        <v>790</v>
      </c>
      <c r="N1247" s="1261" t="s">
        <v>228</v>
      </c>
      <c r="O1247" s="2230"/>
      <c r="P1247" s="2959"/>
      <c r="Q1247" s="2553"/>
      <c r="R1247" s="2554"/>
      <c r="S1247" s="1326"/>
      <c r="T1247" s="1260" t="s">
        <v>743</v>
      </c>
      <c r="U1247" s="102"/>
      <c r="V1247" s="102"/>
      <c r="W1247" s="102"/>
      <c r="X1247" s="102"/>
      <c r="Y1247" s="102"/>
      <c r="Z1247" s="102"/>
      <c r="AA1247" s="102"/>
      <c r="AB1247" s="102"/>
      <c r="AC1247" s="102"/>
      <c r="AD1247" s="102"/>
      <c r="AE1247" s="102"/>
      <c r="AF1247" s="102"/>
    </row>
    <row r="1248" spans="1:32" ht="39.75" customHeight="1" x14ac:dyDescent="0.25">
      <c r="A1248" s="2618">
        <v>114</v>
      </c>
      <c r="B1248" s="2619" t="s">
        <v>61</v>
      </c>
      <c r="C1248" s="2616" t="s">
        <v>63</v>
      </c>
      <c r="D1248" s="2617" t="s">
        <v>69</v>
      </c>
      <c r="E1248" s="2616" t="s">
        <v>85</v>
      </c>
      <c r="F1248" s="2617" t="s">
        <v>56</v>
      </c>
      <c r="G1248" s="2611" t="s">
        <v>121</v>
      </c>
      <c r="H1248" s="2611" t="s">
        <v>118</v>
      </c>
      <c r="I1248" s="2620" t="s">
        <v>796</v>
      </c>
      <c r="J1248" s="2302" t="s">
        <v>792</v>
      </c>
      <c r="K1248" s="2621" t="s">
        <v>48</v>
      </c>
      <c r="L1248" s="363" t="s">
        <v>724</v>
      </c>
      <c r="M1248" s="210" t="s">
        <v>790</v>
      </c>
      <c r="N1248" s="445"/>
      <c r="O1248" s="2390" t="s">
        <v>793</v>
      </c>
      <c r="P1248" s="2960">
        <v>0</v>
      </c>
      <c r="Q1248" s="2527" t="s">
        <v>265</v>
      </c>
      <c r="R1248" s="2530"/>
      <c r="S1248" s="374"/>
      <c r="T1248" s="363" t="s">
        <v>726</v>
      </c>
      <c r="U1248" s="451"/>
      <c r="V1248" s="372"/>
      <c r="W1248" s="372"/>
      <c r="X1248" s="372"/>
      <c r="Y1248" s="372"/>
      <c r="Z1248" s="110"/>
      <c r="AA1248" s="372"/>
      <c r="AB1248" s="372"/>
      <c r="AC1248" s="372"/>
      <c r="AD1248" s="110"/>
      <c r="AE1248" s="110"/>
      <c r="AF1248" s="110"/>
    </row>
    <row r="1249" spans="1:32" ht="54" customHeight="1" x14ac:dyDescent="0.25">
      <c r="A1249" s="2618"/>
      <c r="B1249" s="2619"/>
      <c r="C1249" s="2616"/>
      <c r="D1249" s="2617"/>
      <c r="E1249" s="2616"/>
      <c r="F1249" s="2617"/>
      <c r="G1249" s="2611"/>
      <c r="H1249" s="2611"/>
      <c r="I1249" s="2620"/>
      <c r="J1249" s="2302"/>
      <c r="K1249" s="2621"/>
      <c r="L1249" s="363" t="s">
        <v>727</v>
      </c>
      <c r="M1249" s="206" t="s">
        <v>790</v>
      </c>
      <c r="N1249" s="364" t="s">
        <v>431</v>
      </c>
      <c r="O1249" s="2390"/>
      <c r="P1249" s="2961"/>
      <c r="Q1249" s="2527"/>
      <c r="R1249" s="2530"/>
      <c r="S1249" s="366"/>
      <c r="T1249" s="365" t="s">
        <v>731</v>
      </c>
      <c r="U1249" s="102"/>
      <c r="V1249" s="102"/>
      <c r="W1249" s="102"/>
      <c r="X1249" s="102"/>
      <c r="Y1249" s="368"/>
      <c r="Z1249" s="102"/>
      <c r="AA1249" s="102"/>
      <c r="AB1249" s="102"/>
      <c r="AC1249" s="368"/>
      <c r="AD1249" s="102"/>
      <c r="AE1249" s="102"/>
      <c r="AF1249" s="102"/>
    </row>
    <row r="1250" spans="1:32" ht="47.25" customHeight="1" x14ac:dyDescent="0.25">
      <c r="A1250" s="2618"/>
      <c r="B1250" s="2619"/>
      <c r="C1250" s="2616"/>
      <c r="D1250" s="2617"/>
      <c r="E1250" s="2616"/>
      <c r="F1250" s="2617"/>
      <c r="G1250" s="2611"/>
      <c r="H1250" s="2611"/>
      <c r="I1250" s="2620"/>
      <c r="J1250" s="2302"/>
      <c r="K1250" s="2621"/>
      <c r="L1250" s="363" t="s">
        <v>729</v>
      </c>
      <c r="M1250" s="206" t="s">
        <v>790</v>
      </c>
      <c r="N1250" s="364" t="s">
        <v>218</v>
      </c>
      <c r="O1250" s="2390"/>
      <c r="P1250" s="2961"/>
      <c r="Q1250" s="2527"/>
      <c r="R1250" s="2530"/>
      <c r="S1250" s="366"/>
      <c r="T1250" s="365" t="s">
        <v>733</v>
      </c>
      <c r="U1250" s="102"/>
      <c r="V1250" s="102"/>
      <c r="W1250" s="102"/>
      <c r="X1250" s="102"/>
      <c r="Y1250" s="368"/>
      <c r="Z1250" s="102"/>
      <c r="AA1250" s="368"/>
      <c r="AB1250" s="368"/>
      <c r="AC1250" s="368"/>
      <c r="AD1250" s="368"/>
      <c r="AE1250" s="102"/>
      <c r="AF1250" s="102"/>
    </row>
    <row r="1251" spans="1:32" ht="44.25" customHeight="1" thickBot="1" x14ac:dyDescent="0.3">
      <c r="A1251" s="2618"/>
      <c r="B1251" s="2619"/>
      <c r="C1251" s="2616"/>
      <c r="D1251" s="2617"/>
      <c r="E1251" s="2616"/>
      <c r="F1251" s="2617"/>
      <c r="G1251" s="2611"/>
      <c r="H1251" s="2611"/>
      <c r="I1251" s="2620"/>
      <c r="J1251" s="2302"/>
      <c r="K1251" s="2621"/>
      <c r="L1251" s="363" t="s">
        <v>730</v>
      </c>
      <c r="M1251" s="369" t="s">
        <v>790</v>
      </c>
      <c r="N1251" s="364" t="s">
        <v>228</v>
      </c>
      <c r="O1251" s="2390"/>
      <c r="P1251" s="2962"/>
      <c r="Q1251" s="2527"/>
      <c r="R1251" s="2530"/>
      <c r="S1251" s="366"/>
      <c r="T1251" s="365" t="s">
        <v>743</v>
      </c>
      <c r="U1251" s="102"/>
      <c r="V1251" s="102"/>
      <c r="W1251" s="102"/>
      <c r="X1251" s="102"/>
      <c r="Y1251" s="102"/>
      <c r="Z1251" s="102"/>
      <c r="AA1251" s="102"/>
      <c r="AB1251" s="102"/>
      <c r="AC1251" s="102"/>
      <c r="AD1251" s="102"/>
      <c r="AE1251" s="102"/>
      <c r="AF1251" s="102"/>
    </row>
    <row r="1252" spans="1:32" ht="39" customHeight="1" x14ac:dyDescent="0.25">
      <c r="A1252" s="2250">
        <v>115</v>
      </c>
      <c r="B1252" s="2244" t="s">
        <v>61</v>
      </c>
      <c r="C1252" s="2244" t="s">
        <v>63</v>
      </c>
      <c r="D1252" s="2244" t="s">
        <v>69</v>
      </c>
      <c r="E1252" s="2244" t="s">
        <v>85</v>
      </c>
      <c r="F1252" s="2244" t="s">
        <v>56</v>
      </c>
      <c r="G1252" s="2244" t="s">
        <v>121</v>
      </c>
      <c r="H1252" s="2244" t="s">
        <v>118</v>
      </c>
      <c r="I1252" s="2316" t="s">
        <v>797</v>
      </c>
      <c r="J1252" s="2244" t="s">
        <v>792</v>
      </c>
      <c r="K1252" s="2244" t="s">
        <v>48</v>
      </c>
      <c r="L1252" s="1258" t="s">
        <v>724</v>
      </c>
      <c r="M1252" s="1106" t="s">
        <v>790</v>
      </c>
      <c r="N1252" s="1323"/>
      <c r="O1252" s="2230" t="s">
        <v>793</v>
      </c>
      <c r="P1252" s="2957">
        <v>0</v>
      </c>
      <c r="Q1252" s="2565" t="s">
        <v>265</v>
      </c>
      <c r="R1252" s="2614"/>
      <c r="S1252" s="1324"/>
      <c r="T1252" s="1258" t="s">
        <v>726</v>
      </c>
      <c r="U1252" s="95"/>
      <c r="V1252" s="362"/>
      <c r="W1252" s="362"/>
      <c r="X1252" s="362"/>
      <c r="Y1252" s="362"/>
      <c r="Z1252" s="108"/>
      <c r="AA1252" s="362"/>
      <c r="AB1252" s="362"/>
      <c r="AC1252" s="362"/>
      <c r="AD1252" s="108"/>
      <c r="AE1252" s="108"/>
      <c r="AF1252" s="108"/>
    </row>
    <row r="1253" spans="1:32" ht="43.5" customHeight="1" x14ac:dyDescent="0.25">
      <c r="A1253" s="2250"/>
      <c r="B1253" s="2244"/>
      <c r="C1253" s="2244"/>
      <c r="D1253" s="2244"/>
      <c r="E1253" s="2244"/>
      <c r="F1253" s="2244"/>
      <c r="G1253" s="2244"/>
      <c r="H1253" s="2244"/>
      <c r="I1253" s="2316"/>
      <c r="J1253" s="2244"/>
      <c r="K1253" s="2244"/>
      <c r="L1253" s="1325" t="s">
        <v>727</v>
      </c>
      <c r="M1253" s="1109" t="s">
        <v>790</v>
      </c>
      <c r="N1253" s="1261" t="s">
        <v>431</v>
      </c>
      <c r="O1253" s="2230"/>
      <c r="P1253" s="2958"/>
      <c r="Q1253" s="2553"/>
      <c r="R1253" s="2554"/>
      <c r="S1253" s="1326"/>
      <c r="T1253" s="1260" t="s">
        <v>731</v>
      </c>
      <c r="U1253" s="102"/>
      <c r="V1253" s="102"/>
      <c r="W1253" s="102"/>
      <c r="X1253" s="102"/>
      <c r="Y1253" s="368"/>
      <c r="Z1253" s="102"/>
      <c r="AA1253" s="102"/>
      <c r="AB1253" s="102"/>
      <c r="AC1253" s="368"/>
      <c r="AD1253" s="102"/>
      <c r="AE1253" s="102"/>
      <c r="AF1253" s="102"/>
    </row>
    <row r="1254" spans="1:32" ht="54" customHeight="1" x14ac:dyDescent="0.25">
      <c r="A1254" s="2250"/>
      <c r="B1254" s="2244"/>
      <c r="C1254" s="2244"/>
      <c r="D1254" s="2244"/>
      <c r="E1254" s="2244"/>
      <c r="F1254" s="2244"/>
      <c r="G1254" s="2244"/>
      <c r="H1254" s="2244"/>
      <c r="I1254" s="2316"/>
      <c r="J1254" s="2244"/>
      <c r="K1254" s="2244"/>
      <c r="L1254" s="1325" t="s">
        <v>729</v>
      </c>
      <c r="M1254" s="1109" t="s">
        <v>790</v>
      </c>
      <c r="N1254" s="1261" t="s">
        <v>218</v>
      </c>
      <c r="O1254" s="2230"/>
      <c r="P1254" s="2958"/>
      <c r="Q1254" s="2553"/>
      <c r="R1254" s="2554"/>
      <c r="S1254" s="1326"/>
      <c r="T1254" s="1260" t="s">
        <v>733</v>
      </c>
      <c r="U1254" s="102"/>
      <c r="V1254" s="102"/>
      <c r="W1254" s="102"/>
      <c r="X1254" s="102"/>
      <c r="Y1254" s="368"/>
      <c r="Z1254" s="102"/>
      <c r="AA1254" s="368"/>
      <c r="AB1254" s="368"/>
      <c r="AC1254" s="368"/>
      <c r="AD1254" s="368"/>
      <c r="AE1254" s="102"/>
      <c r="AF1254" s="102"/>
    </row>
    <row r="1255" spans="1:32" ht="42" customHeight="1" x14ac:dyDescent="0.25">
      <c r="A1255" s="2250"/>
      <c r="B1255" s="2244"/>
      <c r="C1255" s="2244"/>
      <c r="D1255" s="2244"/>
      <c r="E1255" s="2244"/>
      <c r="F1255" s="2244"/>
      <c r="G1255" s="2244"/>
      <c r="H1255" s="2244"/>
      <c r="I1255" s="2316"/>
      <c r="J1255" s="2244"/>
      <c r="K1255" s="2244"/>
      <c r="L1255" s="1325" t="s">
        <v>730</v>
      </c>
      <c r="M1255" s="1261" t="s">
        <v>790</v>
      </c>
      <c r="N1255" s="1261" t="s">
        <v>228</v>
      </c>
      <c r="O1255" s="2230"/>
      <c r="P1255" s="2959"/>
      <c r="Q1255" s="2553"/>
      <c r="R1255" s="2554"/>
      <c r="S1255" s="1326"/>
      <c r="T1255" s="1260" t="s">
        <v>743</v>
      </c>
      <c r="U1255" s="102"/>
      <c r="V1255" s="102"/>
      <c r="W1255" s="102"/>
      <c r="X1255" s="102"/>
      <c r="Y1255" s="102"/>
      <c r="Z1255" s="102"/>
      <c r="AA1255" s="102"/>
      <c r="AB1255" s="102"/>
      <c r="AC1255" s="102"/>
      <c r="AD1255" s="102"/>
      <c r="AE1255" s="102"/>
      <c r="AF1255" s="102"/>
    </row>
    <row r="1256" spans="1:32" ht="42" customHeight="1" x14ac:dyDescent="0.25">
      <c r="A1256" s="2618">
        <v>116</v>
      </c>
      <c r="B1256" s="2619" t="s">
        <v>61</v>
      </c>
      <c r="C1256" s="2616" t="s">
        <v>63</v>
      </c>
      <c r="D1256" s="2617" t="s">
        <v>69</v>
      </c>
      <c r="E1256" s="2616" t="s">
        <v>85</v>
      </c>
      <c r="F1256" s="2617" t="s">
        <v>56</v>
      </c>
      <c r="G1256" s="2611" t="s">
        <v>121</v>
      </c>
      <c r="H1256" s="2611" t="s">
        <v>118</v>
      </c>
      <c r="I1256" s="2620" t="s">
        <v>798</v>
      </c>
      <c r="J1256" s="2302" t="s">
        <v>792</v>
      </c>
      <c r="K1256" s="2621" t="s">
        <v>48</v>
      </c>
      <c r="L1256" s="363" t="s">
        <v>724</v>
      </c>
      <c r="M1256" s="210" t="s">
        <v>790</v>
      </c>
      <c r="N1256" s="445"/>
      <c r="O1256" s="2390" t="s">
        <v>793</v>
      </c>
      <c r="P1256" s="2960">
        <v>0</v>
      </c>
      <c r="Q1256" s="2527" t="s">
        <v>265</v>
      </c>
      <c r="R1256" s="2530"/>
      <c r="S1256" s="374"/>
      <c r="T1256" s="363" t="s">
        <v>726</v>
      </c>
      <c r="U1256" s="451"/>
      <c r="V1256" s="372"/>
      <c r="W1256" s="372"/>
      <c r="X1256" s="372"/>
      <c r="Y1256" s="372"/>
      <c r="Z1256" s="110"/>
      <c r="AA1256" s="372"/>
      <c r="AB1256" s="372"/>
      <c r="AC1256" s="372"/>
      <c r="AD1256" s="110"/>
      <c r="AE1256" s="110"/>
      <c r="AF1256" s="110"/>
    </row>
    <row r="1257" spans="1:32" ht="39" customHeight="1" x14ac:dyDescent="0.25">
      <c r="A1257" s="2618"/>
      <c r="B1257" s="2619"/>
      <c r="C1257" s="2616"/>
      <c r="D1257" s="2617"/>
      <c r="E1257" s="2616"/>
      <c r="F1257" s="2617"/>
      <c r="G1257" s="2611"/>
      <c r="H1257" s="2611"/>
      <c r="I1257" s="2620"/>
      <c r="J1257" s="2302"/>
      <c r="K1257" s="2621"/>
      <c r="L1257" s="363" t="s">
        <v>727</v>
      </c>
      <c r="M1257" s="206" t="s">
        <v>790</v>
      </c>
      <c r="N1257" s="364" t="s">
        <v>431</v>
      </c>
      <c r="O1257" s="2390"/>
      <c r="P1257" s="2961"/>
      <c r="Q1257" s="2527"/>
      <c r="R1257" s="2530"/>
      <c r="S1257" s="366"/>
      <c r="T1257" s="365" t="s">
        <v>731</v>
      </c>
      <c r="U1257" s="102"/>
      <c r="V1257" s="102"/>
      <c r="W1257" s="102"/>
      <c r="X1257" s="102"/>
      <c r="Y1257" s="368"/>
      <c r="Z1257" s="102"/>
      <c r="AA1257" s="102"/>
      <c r="AB1257" s="102"/>
      <c r="AC1257" s="368"/>
      <c r="AD1257" s="102"/>
      <c r="AE1257" s="102"/>
      <c r="AF1257" s="102"/>
    </row>
    <row r="1258" spans="1:32" ht="45.75" customHeight="1" x14ac:dyDescent="0.25">
      <c r="A1258" s="2618"/>
      <c r="B1258" s="2619"/>
      <c r="C1258" s="2616"/>
      <c r="D1258" s="2617"/>
      <c r="E1258" s="2616"/>
      <c r="F1258" s="2617"/>
      <c r="G1258" s="2611"/>
      <c r="H1258" s="2611"/>
      <c r="I1258" s="2620"/>
      <c r="J1258" s="2302"/>
      <c r="K1258" s="2621"/>
      <c r="L1258" s="363" t="s">
        <v>729</v>
      </c>
      <c r="M1258" s="206" t="s">
        <v>790</v>
      </c>
      <c r="N1258" s="364" t="s">
        <v>218</v>
      </c>
      <c r="O1258" s="2390"/>
      <c r="P1258" s="2961"/>
      <c r="Q1258" s="2527"/>
      <c r="R1258" s="2530"/>
      <c r="S1258" s="366"/>
      <c r="T1258" s="365" t="s">
        <v>733</v>
      </c>
      <c r="U1258" s="102"/>
      <c r="V1258" s="102"/>
      <c r="W1258" s="102"/>
      <c r="X1258" s="102"/>
      <c r="Y1258" s="368"/>
      <c r="Z1258" s="102"/>
      <c r="AA1258" s="368"/>
      <c r="AB1258" s="368"/>
      <c r="AC1258" s="368"/>
      <c r="AD1258" s="368"/>
      <c r="AE1258" s="102"/>
      <c r="AF1258" s="102"/>
    </row>
    <row r="1259" spans="1:32" ht="54.75" customHeight="1" thickBot="1" x14ac:dyDescent="0.3">
      <c r="A1259" s="2618"/>
      <c r="B1259" s="2619"/>
      <c r="C1259" s="2616"/>
      <c r="D1259" s="2617"/>
      <c r="E1259" s="2616"/>
      <c r="F1259" s="2617"/>
      <c r="G1259" s="2611"/>
      <c r="H1259" s="2611"/>
      <c r="I1259" s="2620"/>
      <c r="J1259" s="2302"/>
      <c r="K1259" s="2621"/>
      <c r="L1259" s="363" t="s">
        <v>730</v>
      </c>
      <c r="M1259" s="369" t="s">
        <v>790</v>
      </c>
      <c r="N1259" s="364" t="s">
        <v>228</v>
      </c>
      <c r="O1259" s="2390"/>
      <c r="P1259" s="2961"/>
      <c r="Q1259" s="2527"/>
      <c r="R1259" s="2530"/>
      <c r="S1259" s="366"/>
      <c r="T1259" s="365" t="s">
        <v>743</v>
      </c>
      <c r="U1259" s="102"/>
      <c r="V1259" s="102"/>
      <c r="W1259" s="102"/>
      <c r="X1259" s="102"/>
      <c r="Y1259" s="102"/>
      <c r="Z1259" s="102"/>
      <c r="AA1259" s="102"/>
      <c r="AB1259" s="102"/>
      <c r="AC1259" s="102"/>
      <c r="AD1259" s="102"/>
      <c r="AE1259" s="102"/>
      <c r="AF1259" s="102"/>
    </row>
    <row r="1260" spans="1:32" ht="66" customHeight="1" x14ac:dyDescent="0.25">
      <c r="A1260" s="2250">
        <v>117</v>
      </c>
      <c r="B1260" s="2244" t="s">
        <v>61</v>
      </c>
      <c r="C1260" s="2244" t="s">
        <v>63</v>
      </c>
      <c r="D1260" s="2244" t="s">
        <v>69</v>
      </c>
      <c r="E1260" s="2244" t="s">
        <v>85</v>
      </c>
      <c r="F1260" s="2244" t="s">
        <v>56</v>
      </c>
      <c r="G1260" s="2244" t="s">
        <v>121</v>
      </c>
      <c r="H1260" s="2244" t="s">
        <v>118</v>
      </c>
      <c r="I1260" s="2316" t="s">
        <v>799</v>
      </c>
      <c r="J1260" s="2244" t="s">
        <v>792</v>
      </c>
      <c r="K1260" s="2244" t="s">
        <v>48</v>
      </c>
      <c r="L1260" s="1258" t="s">
        <v>724</v>
      </c>
      <c r="M1260" s="1106" t="s">
        <v>790</v>
      </c>
      <c r="N1260" s="1323"/>
      <c r="O1260" s="2230" t="s">
        <v>793</v>
      </c>
      <c r="P1260" s="2937">
        <v>0</v>
      </c>
      <c r="Q1260" s="2230" t="s">
        <v>265</v>
      </c>
      <c r="R1260" s="2622"/>
      <c r="S1260" s="1324"/>
      <c r="T1260" s="1258" t="s">
        <v>726</v>
      </c>
      <c r="U1260" s="95"/>
      <c r="V1260" s="361"/>
      <c r="W1260" s="362"/>
      <c r="X1260" s="362"/>
      <c r="Y1260" s="362"/>
      <c r="Z1260" s="108"/>
      <c r="AA1260" s="362"/>
      <c r="AB1260" s="362"/>
      <c r="AC1260" s="362"/>
      <c r="AD1260" s="108"/>
      <c r="AE1260" s="108"/>
      <c r="AF1260" s="108"/>
    </row>
    <row r="1261" spans="1:32" ht="35.25" customHeight="1" x14ac:dyDescent="0.25">
      <c r="A1261" s="2250"/>
      <c r="B1261" s="2244"/>
      <c r="C1261" s="2244"/>
      <c r="D1261" s="2244"/>
      <c r="E1261" s="2244"/>
      <c r="F1261" s="2244"/>
      <c r="G1261" s="2244"/>
      <c r="H1261" s="2244"/>
      <c r="I1261" s="2316"/>
      <c r="J1261" s="2244"/>
      <c r="K1261" s="2244"/>
      <c r="L1261" s="1325" t="s">
        <v>727</v>
      </c>
      <c r="M1261" s="1109" t="s">
        <v>790</v>
      </c>
      <c r="N1261" s="1261" t="s">
        <v>431</v>
      </c>
      <c r="O1261" s="2230"/>
      <c r="P1261" s="2883"/>
      <c r="Q1261" s="2230"/>
      <c r="R1261" s="2623"/>
      <c r="S1261" s="1326"/>
      <c r="T1261" s="1260" t="s">
        <v>731</v>
      </c>
      <c r="U1261" s="102"/>
      <c r="V1261" s="102"/>
      <c r="W1261" s="102"/>
      <c r="X1261" s="102"/>
      <c r="Y1261" s="368"/>
      <c r="Z1261" s="102"/>
      <c r="AA1261" s="102"/>
      <c r="AB1261" s="102"/>
      <c r="AC1261" s="368"/>
      <c r="AD1261" s="102"/>
      <c r="AE1261" s="102"/>
      <c r="AF1261" s="102"/>
    </row>
    <row r="1262" spans="1:32" ht="44.25" customHeight="1" x14ac:dyDescent="0.25">
      <c r="A1262" s="2250"/>
      <c r="B1262" s="2244"/>
      <c r="C1262" s="2244"/>
      <c r="D1262" s="2244"/>
      <c r="E1262" s="2244"/>
      <c r="F1262" s="2244"/>
      <c r="G1262" s="2244"/>
      <c r="H1262" s="2244"/>
      <c r="I1262" s="2316"/>
      <c r="J1262" s="2244"/>
      <c r="K1262" s="2244"/>
      <c r="L1262" s="1325" t="s">
        <v>729</v>
      </c>
      <c r="M1262" s="1109" t="s">
        <v>790</v>
      </c>
      <c r="N1262" s="1261" t="s">
        <v>218</v>
      </c>
      <c r="O1262" s="2230"/>
      <c r="P1262" s="2883"/>
      <c r="Q1262" s="2230"/>
      <c r="R1262" s="2623"/>
      <c r="S1262" s="1326"/>
      <c r="T1262" s="1260" t="s">
        <v>733</v>
      </c>
      <c r="U1262" s="102"/>
      <c r="V1262" s="102"/>
      <c r="W1262" s="102"/>
      <c r="X1262" s="102"/>
      <c r="Y1262" s="368"/>
      <c r="Z1262" s="102"/>
      <c r="AA1262" s="368"/>
      <c r="AB1262" s="368"/>
      <c r="AC1262" s="368"/>
      <c r="AD1262" s="368"/>
      <c r="AE1262" s="102"/>
      <c r="AF1262" s="102"/>
    </row>
    <row r="1263" spans="1:32" ht="39.75" customHeight="1" x14ac:dyDescent="0.25">
      <c r="A1263" s="2250"/>
      <c r="B1263" s="2244"/>
      <c r="C1263" s="2244"/>
      <c r="D1263" s="2244"/>
      <c r="E1263" s="2244"/>
      <c r="F1263" s="2244"/>
      <c r="G1263" s="2244"/>
      <c r="H1263" s="2244"/>
      <c r="I1263" s="2316"/>
      <c r="J1263" s="2244"/>
      <c r="K1263" s="2244"/>
      <c r="L1263" s="1325" t="s">
        <v>730</v>
      </c>
      <c r="M1263" s="1261" t="s">
        <v>790</v>
      </c>
      <c r="N1263" s="1261" t="s">
        <v>228</v>
      </c>
      <c r="O1263" s="2230"/>
      <c r="P1263" s="2963"/>
      <c r="Q1263" s="2230"/>
      <c r="R1263" s="2623"/>
      <c r="S1263" s="1326"/>
      <c r="T1263" s="1260" t="s">
        <v>743</v>
      </c>
      <c r="U1263" s="102"/>
      <c r="V1263" s="102"/>
      <c r="W1263" s="102"/>
      <c r="X1263" s="102"/>
      <c r="Y1263" s="102"/>
      <c r="Z1263" s="102"/>
      <c r="AA1263" s="102"/>
      <c r="AB1263" s="102"/>
      <c r="AC1263" s="102"/>
      <c r="AD1263" s="102"/>
      <c r="AE1263" s="102"/>
      <c r="AF1263" s="102"/>
    </row>
    <row r="1264" spans="1:32" ht="42.75" customHeight="1" x14ac:dyDescent="0.25">
      <c r="A1264" s="2618">
        <v>118</v>
      </c>
      <c r="B1264" s="2619" t="s">
        <v>61</v>
      </c>
      <c r="C1264" s="2616" t="s">
        <v>63</v>
      </c>
      <c r="D1264" s="2617" t="s">
        <v>69</v>
      </c>
      <c r="E1264" s="2616" t="s">
        <v>85</v>
      </c>
      <c r="F1264" s="2617" t="s">
        <v>56</v>
      </c>
      <c r="G1264" s="2611" t="s">
        <v>121</v>
      </c>
      <c r="H1264" s="2611" t="s">
        <v>118</v>
      </c>
      <c r="I1264" s="2620" t="s">
        <v>800</v>
      </c>
      <c r="J1264" s="2302" t="s">
        <v>792</v>
      </c>
      <c r="K1264" s="2621" t="s">
        <v>48</v>
      </c>
      <c r="L1264" s="363" t="s">
        <v>724</v>
      </c>
      <c r="M1264" s="210" t="s">
        <v>790</v>
      </c>
      <c r="N1264" s="445"/>
      <c r="O1264" s="2390" t="s">
        <v>793</v>
      </c>
      <c r="P1264" s="2960">
        <v>0</v>
      </c>
      <c r="Q1264" s="2527" t="s">
        <v>265</v>
      </c>
      <c r="R1264" s="2530"/>
      <c r="S1264" s="374"/>
      <c r="T1264" s="363" t="s">
        <v>726</v>
      </c>
      <c r="U1264" s="451"/>
      <c r="V1264" s="373"/>
      <c r="W1264" s="373"/>
      <c r="X1264" s="372"/>
      <c r="Y1264" s="372"/>
      <c r="Z1264" s="110"/>
      <c r="AA1264" s="372"/>
      <c r="AB1264" s="372"/>
      <c r="AC1264" s="372"/>
      <c r="AD1264" s="110"/>
      <c r="AE1264" s="110"/>
      <c r="AF1264" s="110"/>
    </row>
    <row r="1265" spans="1:32" ht="48.75" customHeight="1" x14ac:dyDescent="0.25">
      <c r="A1265" s="2618"/>
      <c r="B1265" s="2619"/>
      <c r="C1265" s="2616"/>
      <c r="D1265" s="2617"/>
      <c r="E1265" s="2616"/>
      <c r="F1265" s="2617"/>
      <c r="G1265" s="2611"/>
      <c r="H1265" s="2611"/>
      <c r="I1265" s="2620"/>
      <c r="J1265" s="2302"/>
      <c r="K1265" s="2621"/>
      <c r="L1265" s="363" t="s">
        <v>727</v>
      </c>
      <c r="M1265" s="206" t="s">
        <v>790</v>
      </c>
      <c r="N1265" s="364" t="s">
        <v>431</v>
      </c>
      <c r="O1265" s="2390"/>
      <c r="P1265" s="2961"/>
      <c r="Q1265" s="2527"/>
      <c r="R1265" s="2530"/>
      <c r="S1265" s="366"/>
      <c r="T1265" s="365" t="s">
        <v>731</v>
      </c>
      <c r="U1265" s="102"/>
      <c r="V1265" s="102"/>
      <c r="W1265" s="102"/>
      <c r="X1265" s="102"/>
      <c r="Y1265" s="368"/>
      <c r="Z1265" s="102"/>
      <c r="AA1265" s="102"/>
      <c r="AB1265" s="102"/>
      <c r="AC1265" s="368"/>
      <c r="AD1265" s="102"/>
      <c r="AE1265" s="102"/>
      <c r="AF1265" s="102"/>
    </row>
    <row r="1266" spans="1:32" ht="37.5" customHeight="1" x14ac:dyDescent="0.25">
      <c r="A1266" s="2618"/>
      <c r="B1266" s="2619"/>
      <c r="C1266" s="2616"/>
      <c r="D1266" s="2617"/>
      <c r="E1266" s="2616"/>
      <c r="F1266" s="2617"/>
      <c r="G1266" s="2611"/>
      <c r="H1266" s="2611"/>
      <c r="I1266" s="2620"/>
      <c r="J1266" s="2302"/>
      <c r="K1266" s="2621"/>
      <c r="L1266" s="363" t="s">
        <v>729</v>
      </c>
      <c r="M1266" s="206" t="s">
        <v>790</v>
      </c>
      <c r="N1266" s="364" t="s">
        <v>218</v>
      </c>
      <c r="O1266" s="2390"/>
      <c r="P1266" s="2961"/>
      <c r="Q1266" s="2527"/>
      <c r="R1266" s="2530"/>
      <c r="S1266" s="366"/>
      <c r="T1266" s="365" t="s">
        <v>733</v>
      </c>
      <c r="U1266" s="102"/>
      <c r="V1266" s="102"/>
      <c r="W1266" s="102"/>
      <c r="X1266" s="102"/>
      <c r="Y1266" s="368"/>
      <c r="Z1266" s="102"/>
      <c r="AA1266" s="368"/>
      <c r="AB1266" s="368"/>
      <c r="AC1266" s="368"/>
      <c r="AD1266" s="368"/>
      <c r="AE1266" s="102"/>
      <c r="AF1266" s="102"/>
    </row>
    <row r="1267" spans="1:32" ht="47.25" customHeight="1" thickBot="1" x14ac:dyDescent="0.3">
      <c r="A1267" s="2618"/>
      <c r="B1267" s="2619"/>
      <c r="C1267" s="2616"/>
      <c r="D1267" s="2617"/>
      <c r="E1267" s="2616"/>
      <c r="F1267" s="2617"/>
      <c r="G1267" s="2611"/>
      <c r="H1267" s="2611"/>
      <c r="I1267" s="2620"/>
      <c r="J1267" s="2302"/>
      <c r="K1267" s="2621"/>
      <c r="L1267" s="363" t="s">
        <v>730</v>
      </c>
      <c r="M1267" s="369" t="s">
        <v>790</v>
      </c>
      <c r="N1267" s="364" t="s">
        <v>228</v>
      </c>
      <c r="O1267" s="2390"/>
      <c r="P1267" s="2962"/>
      <c r="Q1267" s="2527"/>
      <c r="R1267" s="2530"/>
      <c r="S1267" s="366"/>
      <c r="T1267" s="365" t="s">
        <v>743</v>
      </c>
      <c r="U1267" s="102"/>
      <c r="V1267" s="102"/>
      <c r="W1267" s="102"/>
      <c r="X1267" s="102"/>
      <c r="Y1267" s="102"/>
      <c r="Z1267" s="102"/>
      <c r="AA1267" s="102"/>
      <c r="AB1267" s="102"/>
      <c r="AC1267" s="102"/>
      <c r="AD1267" s="102"/>
      <c r="AE1267" s="102"/>
      <c r="AF1267" s="102"/>
    </row>
    <row r="1268" spans="1:32" ht="46.5" customHeight="1" x14ac:dyDescent="0.25">
      <c r="A1268" s="2250">
        <v>119</v>
      </c>
      <c r="B1268" s="2244" t="s">
        <v>61</v>
      </c>
      <c r="C1268" s="2244" t="s">
        <v>63</v>
      </c>
      <c r="D1268" s="2244" t="s">
        <v>69</v>
      </c>
      <c r="E1268" s="2244" t="s">
        <v>85</v>
      </c>
      <c r="F1268" s="2244" t="s">
        <v>56</v>
      </c>
      <c r="G1268" s="2244" t="s">
        <v>121</v>
      </c>
      <c r="H1268" s="2244" t="s">
        <v>118</v>
      </c>
      <c r="I1268" s="2316" t="s">
        <v>801</v>
      </c>
      <c r="J1268" s="2244" t="s">
        <v>792</v>
      </c>
      <c r="K1268" s="2244" t="s">
        <v>48</v>
      </c>
      <c r="L1268" s="1258" t="s">
        <v>724</v>
      </c>
      <c r="M1268" s="1106" t="s">
        <v>790</v>
      </c>
      <c r="N1268" s="1323"/>
      <c r="O1268" s="2230" t="s">
        <v>793</v>
      </c>
      <c r="P1268" s="2964">
        <v>0</v>
      </c>
      <c r="Q1268" s="2230" t="s">
        <v>265</v>
      </c>
      <c r="R1268" s="2622"/>
      <c r="S1268" s="1324"/>
      <c r="T1268" s="1258" t="s">
        <v>726</v>
      </c>
      <c r="U1268" s="95"/>
      <c r="V1268" s="361"/>
      <c r="W1268" s="361"/>
      <c r="X1268" s="362"/>
      <c r="Y1268" s="362"/>
      <c r="Z1268" s="108"/>
      <c r="AA1268" s="362"/>
      <c r="AB1268" s="362"/>
      <c r="AC1268" s="362"/>
      <c r="AD1268" s="108"/>
      <c r="AE1268" s="108"/>
      <c r="AF1268" s="108"/>
    </row>
    <row r="1269" spans="1:32" ht="43.5" customHeight="1" x14ac:dyDescent="0.25">
      <c r="A1269" s="2250"/>
      <c r="B1269" s="2244"/>
      <c r="C1269" s="2244"/>
      <c r="D1269" s="2244"/>
      <c r="E1269" s="2244"/>
      <c r="F1269" s="2244"/>
      <c r="G1269" s="2244"/>
      <c r="H1269" s="2244"/>
      <c r="I1269" s="2316"/>
      <c r="J1269" s="2244"/>
      <c r="K1269" s="2244"/>
      <c r="L1269" s="1325" t="s">
        <v>727</v>
      </c>
      <c r="M1269" s="1109" t="s">
        <v>790</v>
      </c>
      <c r="N1269" s="1261" t="s">
        <v>431</v>
      </c>
      <c r="O1269" s="2230"/>
      <c r="P1269" s="2965"/>
      <c r="Q1269" s="2230"/>
      <c r="R1269" s="2623"/>
      <c r="S1269" s="1326"/>
      <c r="T1269" s="1260" t="s">
        <v>731</v>
      </c>
      <c r="U1269" s="102"/>
      <c r="V1269" s="102"/>
      <c r="W1269" s="102"/>
      <c r="X1269" s="102"/>
      <c r="Y1269" s="368"/>
      <c r="Z1269" s="102"/>
      <c r="AA1269" s="102"/>
      <c r="AB1269" s="102"/>
      <c r="AC1269" s="368"/>
      <c r="AD1269" s="102"/>
      <c r="AE1269" s="102"/>
      <c r="AF1269" s="102"/>
    </row>
    <row r="1270" spans="1:32" ht="46.5" customHeight="1" x14ac:dyDescent="0.25">
      <c r="A1270" s="2250"/>
      <c r="B1270" s="2244"/>
      <c r="C1270" s="2244"/>
      <c r="D1270" s="2244"/>
      <c r="E1270" s="2244"/>
      <c r="F1270" s="2244"/>
      <c r="G1270" s="2244"/>
      <c r="H1270" s="2244"/>
      <c r="I1270" s="2316"/>
      <c r="J1270" s="2244"/>
      <c r="K1270" s="2244"/>
      <c r="L1270" s="1325" t="s">
        <v>729</v>
      </c>
      <c r="M1270" s="1109" t="s">
        <v>790</v>
      </c>
      <c r="N1270" s="1261" t="s">
        <v>218</v>
      </c>
      <c r="O1270" s="2230"/>
      <c r="P1270" s="2965"/>
      <c r="Q1270" s="2230"/>
      <c r="R1270" s="2623"/>
      <c r="S1270" s="1326"/>
      <c r="T1270" s="1260" t="s">
        <v>733</v>
      </c>
      <c r="U1270" s="102"/>
      <c r="V1270" s="102"/>
      <c r="W1270" s="102"/>
      <c r="X1270" s="102"/>
      <c r="Y1270" s="368"/>
      <c r="Z1270" s="102"/>
      <c r="AA1270" s="368"/>
      <c r="AB1270" s="368"/>
      <c r="AC1270" s="368"/>
      <c r="AD1270" s="368"/>
      <c r="AE1270" s="102"/>
      <c r="AF1270" s="102"/>
    </row>
    <row r="1271" spans="1:32" ht="54.75" customHeight="1" x14ac:dyDescent="0.25">
      <c r="A1271" s="2250"/>
      <c r="B1271" s="2244"/>
      <c r="C1271" s="2244"/>
      <c r="D1271" s="2244"/>
      <c r="E1271" s="2244"/>
      <c r="F1271" s="2244"/>
      <c r="G1271" s="2244"/>
      <c r="H1271" s="2244"/>
      <c r="I1271" s="2316"/>
      <c r="J1271" s="2244"/>
      <c r="K1271" s="2244"/>
      <c r="L1271" s="1325" t="s">
        <v>730</v>
      </c>
      <c r="M1271" s="1261" t="s">
        <v>790</v>
      </c>
      <c r="N1271" s="1261" t="s">
        <v>228</v>
      </c>
      <c r="O1271" s="2230"/>
      <c r="P1271" s="2966"/>
      <c r="Q1271" s="2230"/>
      <c r="R1271" s="2623"/>
      <c r="S1271" s="1326"/>
      <c r="T1271" s="1260" t="s">
        <v>743</v>
      </c>
      <c r="U1271" s="102"/>
      <c r="V1271" s="102"/>
      <c r="W1271" s="102"/>
      <c r="X1271" s="102"/>
      <c r="Y1271" s="102"/>
      <c r="Z1271" s="102"/>
      <c r="AA1271" s="102"/>
      <c r="AB1271" s="102"/>
      <c r="AC1271" s="102"/>
      <c r="AD1271" s="102"/>
      <c r="AE1271" s="102"/>
      <c r="AF1271" s="102"/>
    </row>
    <row r="1272" spans="1:32" ht="42.75" customHeight="1" x14ac:dyDescent="0.25">
      <c r="A1272" s="2618">
        <v>120</v>
      </c>
      <c r="B1272" s="2619" t="s">
        <v>61</v>
      </c>
      <c r="C1272" s="2616" t="s">
        <v>63</v>
      </c>
      <c r="D1272" s="2617" t="s">
        <v>69</v>
      </c>
      <c r="E1272" s="2616" t="s">
        <v>85</v>
      </c>
      <c r="F1272" s="2617" t="s">
        <v>56</v>
      </c>
      <c r="G1272" s="2611" t="s">
        <v>121</v>
      </c>
      <c r="H1272" s="2611" t="s">
        <v>118</v>
      </c>
      <c r="I1272" s="2620" t="s">
        <v>802</v>
      </c>
      <c r="J1272" s="2302" t="s">
        <v>792</v>
      </c>
      <c r="K1272" s="2621" t="s">
        <v>48</v>
      </c>
      <c r="L1272" s="363" t="s">
        <v>724</v>
      </c>
      <c r="M1272" s="210" t="s">
        <v>790</v>
      </c>
      <c r="N1272" s="445"/>
      <c r="O1272" s="2390" t="s">
        <v>793</v>
      </c>
      <c r="P1272" s="2960">
        <v>0</v>
      </c>
      <c r="Q1272" s="2527" t="s">
        <v>265</v>
      </c>
      <c r="R1272" s="2530"/>
      <c r="S1272" s="374"/>
      <c r="T1272" s="363" t="s">
        <v>726</v>
      </c>
      <c r="U1272" s="451"/>
      <c r="V1272" s="373"/>
      <c r="W1272" s="373"/>
      <c r="X1272" s="372"/>
      <c r="Y1272" s="372"/>
      <c r="Z1272" s="110"/>
      <c r="AA1272" s="372"/>
      <c r="AB1272" s="372"/>
      <c r="AC1272" s="372"/>
      <c r="AD1272" s="110"/>
      <c r="AE1272" s="110"/>
      <c r="AF1272" s="110"/>
    </row>
    <row r="1273" spans="1:32" ht="49.5" customHeight="1" x14ac:dyDescent="0.25">
      <c r="A1273" s="2618"/>
      <c r="B1273" s="2619"/>
      <c r="C1273" s="2616"/>
      <c r="D1273" s="2617"/>
      <c r="E1273" s="2616"/>
      <c r="F1273" s="2617"/>
      <c r="G1273" s="2611"/>
      <c r="H1273" s="2611"/>
      <c r="I1273" s="2620"/>
      <c r="J1273" s="2302"/>
      <c r="K1273" s="2621"/>
      <c r="L1273" s="363" t="s">
        <v>727</v>
      </c>
      <c r="M1273" s="206" t="s">
        <v>790</v>
      </c>
      <c r="N1273" s="364" t="s">
        <v>431</v>
      </c>
      <c r="O1273" s="2390"/>
      <c r="P1273" s="2961"/>
      <c r="Q1273" s="2527"/>
      <c r="R1273" s="2530"/>
      <c r="S1273" s="366"/>
      <c r="T1273" s="365" t="s">
        <v>731</v>
      </c>
      <c r="U1273" s="102"/>
      <c r="V1273" s="102"/>
      <c r="W1273" s="102"/>
      <c r="X1273" s="102"/>
      <c r="Y1273" s="368"/>
      <c r="Z1273" s="102"/>
      <c r="AA1273" s="102"/>
      <c r="AB1273" s="102"/>
      <c r="AC1273" s="368"/>
      <c r="AD1273" s="102"/>
      <c r="AE1273" s="102"/>
      <c r="AF1273" s="102"/>
    </row>
    <row r="1274" spans="1:32" ht="54.75" customHeight="1" x14ac:dyDescent="0.25">
      <c r="A1274" s="2618"/>
      <c r="B1274" s="2619"/>
      <c r="C1274" s="2616"/>
      <c r="D1274" s="2617"/>
      <c r="E1274" s="2616"/>
      <c r="F1274" s="2617"/>
      <c r="G1274" s="2611"/>
      <c r="H1274" s="2611"/>
      <c r="I1274" s="2620"/>
      <c r="J1274" s="2302"/>
      <c r="K1274" s="2621"/>
      <c r="L1274" s="363" t="s">
        <v>729</v>
      </c>
      <c r="M1274" s="206" t="s">
        <v>790</v>
      </c>
      <c r="N1274" s="364" t="s">
        <v>218</v>
      </c>
      <c r="O1274" s="2390"/>
      <c r="P1274" s="2961"/>
      <c r="Q1274" s="2527"/>
      <c r="R1274" s="2530"/>
      <c r="S1274" s="366"/>
      <c r="T1274" s="365" t="s">
        <v>733</v>
      </c>
      <c r="U1274" s="102"/>
      <c r="V1274" s="102"/>
      <c r="W1274" s="102"/>
      <c r="X1274" s="102"/>
      <c r="Y1274" s="368"/>
      <c r="Z1274" s="102"/>
      <c r="AA1274" s="368"/>
      <c r="AB1274" s="368"/>
      <c r="AC1274" s="368"/>
      <c r="AD1274" s="368"/>
      <c r="AE1274" s="102"/>
      <c r="AF1274" s="102"/>
    </row>
    <row r="1275" spans="1:32" ht="55.5" customHeight="1" thickBot="1" x14ac:dyDescent="0.3">
      <c r="A1275" s="2618"/>
      <c r="B1275" s="2619"/>
      <c r="C1275" s="2616"/>
      <c r="D1275" s="2617"/>
      <c r="E1275" s="2616"/>
      <c r="F1275" s="2617"/>
      <c r="G1275" s="2611"/>
      <c r="H1275" s="2611"/>
      <c r="I1275" s="2620"/>
      <c r="J1275" s="2302"/>
      <c r="K1275" s="2621"/>
      <c r="L1275" s="363" t="s">
        <v>730</v>
      </c>
      <c r="M1275" s="369" t="s">
        <v>790</v>
      </c>
      <c r="N1275" s="364" t="s">
        <v>228</v>
      </c>
      <c r="O1275" s="2390"/>
      <c r="P1275" s="2962"/>
      <c r="Q1275" s="2527"/>
      <c r="R1275" s="2530"/>
      <c r="S1275" s="366"/>
      <c r="T1275" s="365" t="s">
        <v>743</v>
      </c>
      <c r="U1275" s="102"/>
      <c r="V1275" s="102"/>
      <c r="W1275" s="102"/>
      <c r="X1275" s="102"/>
      <c r="Y1275" s="102"/>
      <c r="Z1275" s="102"/>
      <c r="AA1275" s="102"/>
      <c r="AB1275" s="102"/>
      <c r="AC1275" s="102"/>
      <c r="AD1275" s="102"/>
      <c r="AE1275" s="102"/>
      <c r="AF1275" s="102"/>
    </row>
    <row r="1276" spans="1:32" ht="51.75" customHeight="1" x14ac:dyDescent="0.25">
      <c r="A1276" s="2250">
        <v>121</v>
      </c>
      <c r="B1276" s="2244" t="s">
        <v>61</v>
      </c>
      <c r="C1276" s="2244" t="s">
        <v>63</v>
      </c>
      <c r="D1276" s="2244" t="s">
        <v>69</v>
      </c>
      <c r="E1276" s="2244" t="s">
        <v>85</v>
      </c>
      <c r="F1276" s="2244" t="s">
        <v>56</v>
      </c>
      <c r="G1276" s="2244" t="s">
        <v>121</v>
      </c>
      <c r="H1276" s="2244" t="s">
        <v>118</v>
      </c>
      <c r="I1276" s="2316" t="s">
        <v>803</v>
      </c>
      <c r="J1276" s="2244" t="s">
        <v>792</v>
      </c>
      <c r="K1276" s="2244" t="s">
        <v>48</v>
      </c>
      <c r="L1276" s="1258" t="s">
        <v>724</v>
      </c>
      <c r="M1276" s="1106" t="s">
        <v>790</v>
      </c>
      <c r="N1276" s="1323"/>
      <c r="O1276" s="2230" t="s">
        <v>793</v>
      </c>
      <c r="P1276" s="2964">
        <v>0</v>
      </c>
      <c r="Q1276" s="2230" t="s">
        <v>265</v>
      </c>
      <c r="R1276" s="2622"/>
      <c r="S1276" s="1324"/>
      <c r="T1276" s="1258" t="s">
        <v>726</v>
      </c>
      <c r="U1276" s="95"/>
      <c r="V1276" s="362"/>
      <c r="W1276" s="362"/>
      <c r="X1276" s="362"/>
      <c r="Y1276" s="362"/>
      <c r="Z1276" s="108"/>
      <c r="AA1276" s="362"/>
      <c r="AB1276" s="362"/>
      <c r="AC1276" s="362"/>
      <c r="AD1276" s="108"/>
      <c r="AE1276" s="108"/>
      <c r="AF1276" s="108"/>
    </row>
    <row r="1277" spans="1:32" ht="55.5" customHeight="1" x14ac:dyDescent="0.25">
      <c r="A1277" s="2250"/>
      <c r="B1277" s="2244"/>
      <c r="C1277" s="2244"/>
      <c r="D1277" s="2244"/>
      <c r="E1277" s="2244"/>
      <c r="F1277" s="2244"/>
      <c r="G1277" s="2244"/>
      <c r="H1277" s="2244"/>
      <c r="I1277" s="2316"/>
      <c r="J1277" s="2244"/>
      <c r="K1277" s="2244"/>
      <c r="L1277" s="1325" t="s">
        <v>727</v>
      </c>
      <c r="M1277" s="1109" t="s">
        <v>790</v>
      </c>
      <c r="N1277" s="1261" t="s">
        <v>431</v>
      </c>
      <c r="O1277" s="2230"/>
      <c r="P1277" s="2965"/>
      <c r="Q1277" s="2230"/>
      <c r="R1277" s="2623"/>
      <c r="S1277" s="1326"/>
      <c r="T1277" s="1260" t="s">
        <v>731</v>
      </c>
      <c r="U1277" s="102"/>
      <c r="V1277" s="102"/>
      <c r="W1277" s="102"/>
      <c r="X1277" s="102"/>
      <c r="Y1277" s="368"/>
      <c r="Z1277" s="102"/>
      <c r="AA1277" s="102"/>
      <c r="AB1277" s="102"/>
      <c r="AC1277" s="368"/>
      <c r="AD1277" s="102"/>
      <c r="AE1277" s="102"/>
      <c r="AF1277" s="102"/>
    </row>
    <row r="1278" spans="1:32" ht="54.75" customHeight="1" x14ac:dyDescent="0.25">
      <c r="A1278" s="2250"/>
      <c r="B1278" s="2244"/>
      <c r="C1278" s="2244"/>
      <c r="D1278" s="2244"/>
      <c r="E1278" s="2244"/>
      <c r="F1278" s="2244"/>
      <c r="G1278" s="2244"/>
      <c r="H1278" s="2244"/>
      <c r="I1278" s="2316"/>
      <c r="J1278" s="2244"/>
      <c r="K1278" s="2244"/>
      <c r="L1278" s="1325" t="s">
        <v>729</v>
      </c>
      <c r="M1278" s="1109" t="s">
        <v>790</v>
      </c>
      <c r="N1278" s="1261" t="s">
        <v>218</v>
      </c>
      <c r="O1278" s="2230"/>
      <c r="P1278" s="2965"/>
      <c r="Q1278" s="2230"/>
      <c r="R1278" s="2623"/>
      <c r="S1278" s="1326"/>
      <c r="T1278" s="1260" t="s">
        <v>733</v>
      </c>
      <c r="U1278" s="102"/>
      <c r="V1278" s="102"/>
      <c r="W1278" s="102"/>
      <c r="X1278" s="102"/>
      <c r="Y1278" s="368"/>
      <c r="Z1278" s="102"/>
      <c r="AA1278" s="368"/>
      <c r="AB1278" s="368"/>
      <c r="AC1278" s="368"/>
      <c r="AD1278" s="368"/>
      <c r="AE1278" s="102"/>
      <c r="AF1278" s="102"/>
    </row>
    <row r="1279" spans="1:32" ht="45" customHeight="1" x14ac:dyDescent="0.25">
      <c r="A1279" s="2250"/>
      <c r="B1279" s="2244"/>
      <c r="C1279" s="2244"/>
      <c r="D1279" s="2244"/>
      <c r="E1279" s="2244"/>
      <c r="F1279" s="2244"/>
      <c r="G1279" s="2244"/>
      <c r="H1279" s="2244"/>
      <c r="I1279" s="2316"/>
      <c r="J1279" s="2244"/>
      <c r="K1279" s="2244"/>
      <c r="L1279" s="1325" t="s">
        <v>730</v>
      </c>
      <c r="M1279" s="1261" t="s">
        <v>790</v>
      </c>
      <c r="N1279" s="1261" t="s">
        <v>228</v>
      </c>
      <c r="O1279" s="2230"/>
      <c r="P1279" s="2966"/>
      <c r="Q1279" s="2230"/>
      <c r="R1279" s="2623"/>
      <c r="S1279" s="1326"/>
      <c r="T1279" s="1260" t="s">
        <v>743</v>
      </c>
      <c r="U1279" s="102"/>
      <c r="V1279" s="102"/>
      <c r="W1279" s="102"/>
      <c r="X1279" s="102"/>
      <c r="Y1279" s="102"/>
      <c r="Z1279" s="102"/>
      <c r="AA1279" s="102"/>
      <c r="AB1279" s="102"/>
      <c r="AC1279" s="102"/>
      <c r="AD1279" s="102"/>
      <c r="AE1279" s="102"/>
      <c r="AF1279" s="102"/>
    </row>
    <row r="1280" spans="1:32" ht="51.75" customHeight="1" x14ac:dyDescent="0.25">
      <c r="A1280" s="2618">
        <v>122</v>
      </c>
      <c r="B1280" s="2619" t="s">
        <v>61</v>
      </c>
      <c r="C1280" s="2616" t="s">
        <v>63</v>
      </c>
      <c r="D1280" s="2617" t="s">
        <v>69</v>
      </c>
      <c r="E1280" s="2616" t="s">
        <v>85</v>
      </c>
      <c r="F1280" s="2617" t="s">
        <v>56</v>
      </c>
      <c r="G1280" s="2611" t="s">
        <v>121</v>
      </c>
      <c r="H1280" s="2611" t="s">
        <v>118</v>
      </c>
      <c r="I1280" s="2620" t="s">
        <v>804</v>
      </c>
      <c r="J1280" s="2302" t="s">
        <v>792</v>
      </c>
      <c r="K1280" s="2621" t="s">
        <v>48</v>
      </c>
      <c r="L1280" s="363" t="s">
        <v>724</v>
      </c>
      <c r="M1280" s="210" t="s">
        <v>790</v>
      </c>
      <c r="N1280" s="445"/>
      <c r="O1280" s="2390" t="s">
        <v>793</v>
      </c>
      <c r="P1280" s="2960">
        <v>0</v>
      </c>
      <c r="Q1280" s="2527" t="s">
        <v>265</v>
      </c>
      <c r="R1280" s="2530"/>
      <c r="S1280" s="374"/>
      <c r="T1280" s="363" t="s">
        <v>726</v>
      </c>
      <c r="U1280" s="451"/>
      <c r="V1280" s="372"/>
      <c r="W1280" s="372"/>
      <c r="X1280" s="372"/>
      <c r="Y1280" s="372"/>
      <c r="Z1280" s="110"/>
      <c r="AA1280" s="372"/>
      <c r="AB1280" s="372"/>
      <c r="AC1280" s="372"/>
      <c r="AD1280" s="110"/>
      <c r="AE1280" s="110"/>
      <c r="AF1280" s="110"/>
    </row>
    <row r="1281" spans="1:32" ht="42" customHeight="1" x14ac:dyDescent="0.25">
      <c r="A1281" s="2618"/>
      <c r="B1281" s="2619"/>
      <c r="C1281" s="2616"/>
      <c r="D1281" s="2617"/>
      <c r="E1281" s="2616"/>
      <c r="F1281" s="2617"/>
      <c r="G1281" s="2611"/>
      <c r="H1281" s="2611"/>
      <c r="I1281" s="2620"/>
      <c r="J1281" s="2302"/>
      <c r="K1281" s="2621"/>
      <c r="L1281" s="363" t="s">
        <v>727</v>
      </c>
      <c r="M1281" s="206" t="s">
        <v>790</v>
      </c>
      <c r="N1281" s="364" t="s">
        <v>431</v>
      </c>
      <c r="O1281" s="2390"/>
      <c r="P1281" s="2961"/>
      <c r="Q1281" s="2527"/>
      <c r="R1281" s="2530"/>
      <c r="S1281" s="366"/>
      <c r="T1281" s="365" t="s">
        <v>731</v>
      </c>
      <c r="U1281" s="102"/>
      <c r="V1281" s="102"/>
      <c r="W1281" s="102"/>
      <c r="X1281" s="102"/>
      <c r="Y1281" s="368"/>
      <c r="Z1281" s="102"/>
      <c r="AA1281" s="102"/>
      <c r="AB1281" s="102"/>
      <c r="AC1281" s="368"/>
      <c r="AD1281" s="102"/>
      <c r="AE1281" s="102"/>
      <c r="AF1281" s="102"/>
    </row>
    <row r="1282" spans="1:32" ht="41.25" customHeight="1" x14ac:dyDescent="0.25">
      <c r="A1282" s="2618"/>
      <c r="B1282" s="2619"/>
      <c r="C1282" s="2616"/>
      <c r="D1282" s="2617"/>
      <c r="E1282" s="2616"/>
      <c r="F1282" s="2617"/>
      <c r="G1282" s="2611"/>
      <c r="H1282" s="2611"/>
      <c r="I1282" s="2620"/>
      <c r="J1282" s="2302"/>
      <c r="K1282" s="2621"/>
      <c r="L1282" s="363" t="s">
        <v>729</v>
      </c>
      <c r="M1282" s="206" t="s">
        <v>790</v>
      </c>
      <c r="N1282" s="364" t="s">
        <v>218</v>
      </c>
      <c r="O1282" s="2390"/>
      <c r="P1282" s="2961"/>
      <c r="Q1282" s="2527"/>
      <c r="R1282" s="2530"/>
      <c r="S1282" s="366"/>
      <c r="T1282" s="365" t="s">
        <v>733</v>
      </c>
      <c r="U1282" s="102"/>
      <c r="V1282" s="102"/>
      <c r="W1282" s="102"/>
      <c r="X1282" s="102"/>
      <c r="Y1282" s="368"/>
      <c r="Z1282" s="102"/>
      <c r="AA1282" s="368"/>
      <c r="AB1282" s="368"/>
      <c r="AC1282" s="368"/>
      <c r="AD1282" s="368"/>
      <c r="AE1282" s="102"/>
      <c r="AF1282" s="102"/>
    </row>
    <row r="1283" spans="1:32" ht="46.5" customHeight="1" thickBot="1" x14ac:dyDescent="0.3">
      <c r="A1283" s="2618"/>
      <c r="B1283" s="2619"/>
      <c r="C1283" s="2616"/>
      <c r="D1283" s="2617"/>
      <c r="E1283" s="2616"/>
      <c r="F1283" s="2617"/>
      <c r="G1283" s="2611"/>
      <c r="H1283" s="2611"/>
      <c r="I1283" s="2620"/>
      <c r="J1283" s="2302"/>
      <c r="K1283" s="2621"/>
      <c r="L1283" s="363" t="s">
        <v>730</v>
      </c>
      <c r="M1283" s="369" t="s">
        <v>790</v>
      </c>
      <c r="N1283" s="364" t="s">
        <v>228</v>
      </c>
      <c r="O1283" s="2390"/>
      <c r="P1283" s="2962"/>
      <c r="Q1283" s="2527"/>
      <c r="R1283" s="2530"/>
      <c r="S1283" s="366"/>
      <c r="T1283" s="365" t="s">
        <v>743</v>
      </c>
      <c r="U1283" s="102"/>
      <c r="V1283" s="102"/>
      <c r="W1283" s="102"/>
      <c r="X1283" s="102"/>
      <c r="Y1283" s="102"/>
      <c r="Z1283" s="102"/>
      <c r="AA1283" s="102"/>
      <c r="AB1283" s="102"/>
      <c r="AC1283" s="102"/>
      <c r="AD1283" s="102"/>
      <c r="AE1283" s="102"/>
      <c r="AF1283" s="102"/>
    </row>
    <row r="1284" spans="1:32" ht="57.75" customHeight="1" x14ac:dyDescent="0.25">
      <c r="A1284" s="2250">
        <v>123</v>
      </c>
      <c r="B1284" s="2244" t="s">
        <v>61</v>
      </c>
      <c r="C1284" s="2244" t="s">
        <v>63</v>
      </c>
      <c r="D1284" s="2244" t="s">
        <v>69</v>
      </c>
      <c r="E1284" s="2244" t="s">
        <v>85</v>
      </c>
      <c r="F1284" s="2244" t="s">
        <v>56</v>
      </c>
      <c r="G1284" s="2244" t="s">
        <v>121</v>
      </c>
      <c r="H1284" s="2244" t="s">
        <v>118</v>
      </c>
      <c r="I1284" s="2316" t="s">
        <v>805</v>
      </c>
      <c r="J1284" s="2244" t="s">
        <v>792</v>
      </c>
      <c r="K1284" s="2244" t="s">
        <v>48</v>
      </c>
      <c r="L1284" s="1258" t="s">
        <v>724</v>
      </c>
      <c r="M1284" s="1106" t="s">
        <v>790</v>
      </c>
      <c r="N1284" s="1323"/>
      <c r="O1284" s="2230" t="s">
        <v>793</v>
      </c>
      <c r="P1284" s="2964">
        <v>0</v>
      </c>
      <c r="Q1284" s="2230" t="s">
        <v>265</v>
      </c>
      <c r="R1284" s="2622"/>
      <c r="S1284" s="1324"/>
      <c r="T1284" s="1258" t="s">
        <v>726</v>
      </c>
      <c r="U1284" s="95"/>
      <c r="V1284" s="361"/>
      <c r="W1284" s="362"/>
      <c r="X1284" s="362"/>
      <c r="Y1284" s="362"/>
      <c r="Z1284" s="108"/>
      <c r="AA1284" s="362"/>
      <c r="AB1284" s="362"/>
      <c r="AC1284" s="362"/>
      <c r="AD1284" s="108"/>
      <c r="AE1284" s="108"/>
      <c r="AF1284" s="108"/>
    </row>
    <row r="1285" spans="1:32" ht="46.5" customHeight="1" x14ac:dyDescent="0.25">
      <c r="A1285" s="2250"/>
      <c r="B1285" s="2244"/>
      <c r="C1285" s="2244"/>
      <c r="D1285" s="2244"/>
      <c r="E1285" s="2244"/>
      <c r="F1285" s="2244"/>
      <c r="G1285" s="2244"/>
      <c r="H1285" s="2244"/>
      <c r="I1285" s="2316"/>
      <c r="J1285" s="2244"/>
      <c r="K1285" s="2244"/>
      <c r="L1285" s="1325" t="s">
        <v>727</v>
      </c>
      <c r="M1285" s="1109" t="s">
        <v>790</v>
      </c>
      <c r="N1285" s="1261" t="s">
        <v>431</v>
      </c>
      <c r="O1285" s="2230"/>
      <c r="P1285" s="2965"/>
      <c r="Q1285" s="2230"/>
      <c r="R1285" s="2623"/>
      <c r="S1285" s="1326"/>
      <c r="T1285" s="1260" t="s">
        <v>731</v>
      </c>
      <c r="U1285" s="102"/>
      <c r="V1285" s="102"/>
      <c r="W1285" s="102"/>
      <c r="X1285" s="102"/>
      <c r="Y1285" s="368"/>
      <c r="Z1285" s="102"/>
      <c r="AA1285" s="102"/>
      <c r="AB1285" s="102"/>
      <c r="AC1285" s="368"/>
      <c r="AD1285" s="102"/>
      <c r="AE1285" s="102"/>
      <c r="AF1285" s="102"/>
    </row>
    <row r="1286" spans="1:32" ht="42.75" customHeight="1" x14ac:dyDescent="0.25">
      <c r="A1286" s="2250"/>
      <c r="B1286" s="2244"/>
      <c r="C1286" s="2244"/>
      <c r="D1286" s="2244"/>
      <c r="E1286" s="2244"/>
      <c r="F1286" s="2244"/>
      <c r="G1286" s="2244"/>
      <c r="H1286" s="2244"/>
      <c r="I1286" s="2316"/>
      <c r="J1286" s="2244"/>
      <c r="K1286" s="2244"/>
      <c r="L1286" s="1325" t="s">
        <v>729</v>
      </c>
      <c r="M1286" s="1109" t="s">
        <v>790</v>
      </c>
      <c r="N1286" s="1261" t="s">
        <v>218</v>
      </c>
      <c r="O1286" s="2230"/>
      <c r="P1286" s="2965"/>
      <c r="Q1286" s="2230"/>
      <c r="R1286" s="2623"/>
      <c r="S1286" s="1326"/>
      <c r="T1286" s="1260" t="s">
        <v>733</v>
      </c>
      <c r="U1286" s="102"/>
      <c r="V1286" s="102"/>
      <c r="W1286" s="102"/>
      <c r="X1286" s="102"/>
      <c r="Y1286" s="368"/>
      <c r="Z1286" s="102"/>
      <c r="AA1286" s="368"/>
      <c r="AB1286" s="368"/>
      <c r="AC1286" s="368"/>
      <c r="AD1286" s="368"/>
      <c r="AE1286" s="102"/>
      <c r="AF1286" s="102"/>
    </row>
    <row r="1287" spans="1:32" ht="36" customHeight="1" x14ac:dyDescent="0.25">
      <c r="A1287" s="2250"/>
      <c r="B1287" s="2244"/>
      <c r="C1287" s="2244"/>
      <c r="D1287" s="2244"/>
      <c r="E1287" s="2244"/>
      <c r="F1287" s="2244"/>
      <c r="G1287" s="2244"/>
      <c r="H1287" s="2244"/>
      <c r="I1287" s="2316"/>
      <c r="J1287" s="2244"/>
      <c r="K1287" s="2244"/>
      <c r="L1287" s="1325" t="s">
        <v>730</v>
      </c>
      <c r="M1287" s="1261" t="s">
        <v>790</v>
      </c>
      <c r="N1287" s="1261" t="s">
        <v>228</v>
      </c>
      <c r="O1287" s="2230"/>
      <c r="P1287" s="2966"/>
      <c r="Q1287" s="2230"/>
      <c r="R1287" s="2623"/>
      <c r="S1287" s="1326"/>
      <c r="T1287" s="1260" t="s">
        <v>743</v>
      </c>
      <c r="U1287" s="102"/>
      <c r="V1287" s="102"/>
      <c r="W1287" s="102"/>
      <c r="X1287" s="102"/>
      <c r="Y1287" s="102"/>
      <c r="Z1287" s="102"/>
      <c r="AA1287" s="102"/>
      <c r="AB1287" s="102"/>
      <c r="AC1287" s="102"/>
      <c r="AD1287" s="102"/>
      <c r="AE1287" s="102"/>
      <c r="AF1287" s="102"/>
    </row>
    <row r="1288" spans="1:32" ht="45.75" customHeight="1" x14ac:dyDescent="0.25">
      <c r="A1288" s="2618">
        <v>124</v>
      </c>
      <c r="B1288" s="2619" t="s">
        <v>61</v>
      </c>
      <c r="C1288" s="2616" t="s">
        <v>63</v>
      </c>
      <c r="D1288" s="2617" t="s">
        <v>69</v>
      </c>
      <c r="E1288" s="2616" t="s">
        <v>85</v>
      </c>
      <c r="F1288" s="2617" t="s">
        <v>56</v>
      </c>
      <c r="G1288" s="2611" t="s">
        <v>121</v>
      </c>
      <c r="H1288" s="2611" t="s">
        <v>118</v>
      </c>
      <c r="I1288" s="2620" t="s">
        <v>806</v>
      </c>
      <c r="J1288" s="2302" t="s">
        <v>792</v>
      </c>
      <c r="K1288" s="2621" t="s">
        <v>48</v>
      </c>
      <c r="L1288" s="363" t="s">
        <v>724</v>
      </c>
      <c r="M1288" s="210" t="s">
        <v>790</v>
      </c>
      <c r="N1288" s="445"/>
      <c r="O1288" s="2390" t="s">
        <v>793</v>
      </c>
      <c r="P1288" s="2960">
        <v>0</v>
      </c>
      <c r="Q1288" s="2527" t="s">
        <v>265</v>
      </c>
      <c r="R1288" s="2530"/>
      <c r="S1288" s="374"/>
      <c r="T1288" s="363" t="s">
        <v>726</v>
      </c>
      <c r="U1288" s="451"/>
      <c r="V1288" s="373"/>
      <c r="W1288" s="372"/>
      <c r="X1288" s="372"/>
      <c r="Y1288" s="372"/>
      <c r="Z1288" s="110"/>
      <c r="AA1288" s="372"/>
      <c r="AB1288" s="372"/>
      <c r="AC1288" s="372"/>
      <c r="AD1288" s="110"/>
      <c r="AE1288" s="110"/>
      <c r="AF1288" s="110"/>
    </row>
    <row r="1289" spans="1:32" ht="47.25" customHeight="1" x14ac:dyDescent="0.25">
      <c r="A1289" s="2618"/>
      <c r="B1289" s="2619"/>
      <c r="C1289" s="2616"/>
      <c r="D1289" s="2617"/>
      <c r="E1289" s="2616"/>
      <c r="F1289" s="2617"/>
      <c r="G1289" s="2611"/>
      <c r="H1289" s="2611"/>
      <c r="I1289" s="2620"/>
      <c r="J1289" s="2302"/>
      <c r="K1289" s="2621"/>
      <c r="L1289" s="363" t="s">
        <v>727</v>
      </c>
      <c r="M1289" s="206" t="s">
        <v>790</v>
      </c>
      <c r="N1289" s="364" t="s">
        <v>431</v>
      </c>
      <c r="O1289" s="2390"/>
      <c r="P1289" s="2961"/>
      <c r="Q1289" s="2527"/>
      <c r="R1289" s="2530"/>
      <c r="S1289" s="366"/>
      <c r="T1289" s="365" t="s">
        <v>731</v>
      </c>
      <c r="U1289" s="102"/>
      <c r="V1289" s="102"/>
      <c r="W1289" s="102"/>
      <c r="X1289" s="102"/>
      <c r="Y1289" s="368"/>
      <c r="Z1289" s="102"/>
      <c r="AA1289" s="102"/>
      <c r="AB1289" s="102"/>
      <c r="AC1289" s="368"/>
      <c r="AD1289" s="102"/>
      <c r="AE1289" s="102"/>
      <c r="AF1289" s="102"/>
    </row>
    <row r="1290" spans="1:32" ht="52.5" customHeight="1" x14ac:dyDescent="0.25">
      <c r="A1290" s="2618"/>
      <c r="B1290" s="2619"/>
      <c r="C1290" s="2616"/>
      <c r="D1290" s="2617"/>
      <c r="E1290" s="2616"/>
      <c r="F1290" s="2617"/>
      <c r="G1290" s="2611"/>
      <c r="H1290" s="2611"/>
      <c r="I1290" s="2620"/>
      <c r="J1290" s="2302"/>
      <c r="K1290" s="2621"/>
      <c r="L1290" s="363" t="s">
        <v>729</v>
      </c>
      <c r="M1290" s="206" t="s">
        <v>790</v>
      </c>
      <c r="N1290" s="364" t="s">
        <v>218</v>
      </c>
      <c r="O1290" s="2390"/>
      <c r="P1290" s="2961"/>
      <c r="Q1290" s="2527"/>
      <c r="R1290" s="2530"/>
      <c r="S1290" s="366"/>
      <c r="T1290" s="365" t="s">
        <v>733</v>
      </c>
      <c r="U1290" s="102"/>
      <c r="V1290" s="102"/>
      <c r="W1290" s="102"/>
      <c r="X1290" s="102"/>
      <c r="Y1290" s="368"/>
      <c r="Z1290" s="102"/>
      <c r="AA1290" s="368"/>
      <c r="AB1290" s="368"/>
      <c r="AC1290" s="368"/>
      <c r="AD1290" s="368"/>
      <c r="AE1290" s="102"/>
      <c r="AF1290" s="102"/>
    </row>
    <row r="1291" spans="1:32" ht="47.25" customHeight="1" thickBot="1" x14ac:dyDescent="0.3">
      <c r="A1291" s="2618"/>
      <c r="B1291" s="2619"/>
      <c r="C1291" s="2616"/>
      <c r="D1291" s="2617"/>
      <c r="E1291" s="2616"/>
      <c r="F1291" s="2617"/>
      <c r="G1291" s="2611"/>
      <c r="H1291" s="2611"/>
      <c r="I1291" s="2620"/>
      <c r="J1291" s="2302"/>
      <c r="K1291" s="2621"/>
      <c r="L1291" s="363" t="s">
        <v>730</v>
      </c>
      <c r="M1291" s="369" t="s">
        <v>790</v>
      </c>
      <c r="N1291" s="364" t="s">
        <v>228</v>
      </c>
      <c r="O1291" s="2390"/>
      <c r="P1291" s="2962"/>
      <c r="Q1291" s="2527"/>
      <c r="R1291" s="2530"/>
      <c r="S1291" s="366"/>
      <c r="T1291" s="365" t="s">
        <v>743</v>
      </c>
      <c r="U1291" s="102"/>
      <c r="V1291" s="102"/>
      <c r="W1291" s="102"/>
      <c r="X1291" s="102"/>
      <c r="Y1291" s="102"/>
      <c r="Z1291" s="102"/>
      <c r="AA1291" s="102"/>
      <c r="AB1291" s="102"/>
      <c r="AC1291" s="102"/>
      <c r="AD1291" s="102"/>
      <c r="AE1291" s="102"/>
      <c r="AF1291" s="102"/>
    </row>
    <row r="1292" spans="1:32" ht="41.25" customHeight="1" x14ac:dyDescent="0.25">
      <c r="A1292" s="2250">
        <v>125</v>
      </c>
      <c r="B1292" s="2244" t="s">
        <v>61</v>
      </c>
      <c r="C1292" s="2244" t="s">
        <v>63</v>
      </c>
      <c r="D1292" s="2244" t="s">
        <v>69</v>
      </c>
      <c r="E1292" s="2244" t="s">
        <v>85</v>
      </c>
      <c r="F1292" s="2244" t="s">
        <v>56</v>
      </c>
      <c r="G1292" s="2244" t="s">
        <v>121</v>
      </c>
      <c r="H1292" s="2244" t="s">
        <v>118</v>
      </c>
      <c r="I1292" s="2316" t="s">
        <v>807</v>
      </c>
      <c r="J1292" s="2244" t="s">
        <v>792</v>
      </c>
      <c r="K1292" s="2244" t="s">
        <v>48</v>
      </c>
      <c r="L1292" s="1258" t="s">
        <v>724</v>
      </c>
      <c r="M1292" s="1106" t="s">
        <v>790</v>
      </c>
      <c r="N1292" s="1323"/>
      <c r="O1292" s="2230" t="s">
        <v>793</v>
      </c>
      <c r="P1292" s="2964">
        <v>0</v>
      </c>
      <c r="Q1292" s="2230" t="s">
        <v>265</v>
      </c>
      <c r="R1292" s="2622"/>
      <c r="S1292" s="1324"/>
      <c r="T1292" s="1258" t="s">
        <v>726</v>
      </c>
      <c r="U1292" s="95"/>
      <c r="V1292" s="361"/>
      <c r="W1292" s="361"/>
      <c r="X1292" s="413"/>
      <c r="Y1292" s="413"/>
      <c r="Z1292" s="117"/>
      <c r="AA1292" s="413"/>
      <c r="AB1292" s="413"/>
      <c r="AC1292" s="413"/>
      <c r="AD1292" s="117"/>
      <c r="AE1292" s="117"/>
      <c r="AF1292" s="117"/>
    </row>
    <row r="1293" spans="1:32" ht="49.5" customHeight="1" x14ac:dyDescent="0.25">
      <c r="A1293" s="2250"/>
      <c r="B1293" s="2244"/>
      <c r="C1293" s="2244"/>
      <c r="D1293" s="2244"/>
      <c r="E1293" s="2244"/>
      <c r="F1293" s="2244"/>
      <c r="G1293" s="2244"/>
      <c r="H1293" s="2244"/>
      <c r="I1293" s="2316"/>
      <c r="J1293" s="2244"/>
      <c r="K1293" s="2244"/>
      <c r="L1293" s="1325" t="s">
        <v>727</v>
      </c>
      <c r="M1293" s="1109" t="s">
        <v>790</v>
      </c>
      <c r="N1293" s="1261" t="s">
        <v>431</v>
      </c>
      <c r="O1293" s="2230"/>
      <c r="P1293" s="2965"/>
      <c r="Q1293" s="2230"/>
      <c r="R1293" s="2623"/>
      <c r="S1293" s="1326"/>
      <c r="T1293" s="1260" t="s">
        <v>731</v>
      </c>
      <c r="U1293" s="102"/>
      <c r="V1293" s="102"/>
      <c r="W1293" s="102"/>
      <c r="X1293" s="102"/>
      <c r="Y1293" s="368"/>
      <c r="Z1293" s="102"/>
      <c r="AA1293" s="102"/>
      <c r="AB1293" s="102"/>
      <c r="AC1293" s="368"/>
      <c r="AD1293" s="102"/>
      <c r="AE1293" s="102"/>
      <c r="AF1293" s="102"/>
    </row>
    <row r="1294" spans="1:32" ht="49.5" customHeight="1" x14ac:dyDescent="0.25">
      <c r="A1294" s="2250"/>
      <c r="B1294" s="2244"/>
      <c r="C1294" s="2244"/>
      <c r="D1294" s="2244"/>
      <c r="E1294" s="2244"/>
      <c r="F1294" s="2244"/>
      <c r="G1294" s="2244"/>
      <c r="H1294" s="2244"/>
      <c r="I1294" s="2316"/>
      <c r="J1294" s="2244"/>
      <c r="K1294" s="2244"/>
      <c r="L1294" s="1325" t="s">
        <v>729</v>
      </c>
      <c r="M1294" s="1109" t="s">
        <v>790</v>
      </c>
      <c r="N1294" s="1261" t="s">
        <v>218</v>
      </c>
      <c r="O1294" s="2230"/>
      <c r="P1294" s="2965"/>
      <c r="Q1294" s="2230"/>
      <c r="R1294" s="2623"/>
      <c r="S1294" s="1326"/>
      <c r="T1294" s="1260" t="s">
        <v>733</v>
      </c>
      <c r="U1294" s="102"/>
      <c r="V1294" s="102"/>
      <c r="W1294" s="102"/>
      <c r="X1294" s="102"/>
      <c r="Y1294" s="368"/>
      <c r="Z1294" s="102"/>
      <c r="AA1294" s="368"/>
      <c r="AB1294" s="368"/>
      <c r="AC1294" s="368"/>
      <c r="AD1294" s="368"/>
      <c r="AE1294" s="102"/>
      <c r="AF1294" s="102"/>
    </row>
    <row r="1295" spans="1:32" ht="43.5" customHeight="1" x14ac:dyDescent="0.25">
      <c r="A1295" s="2250"/>
      <c r="B1295" s="2244"/>
      <c r="C1295" s="2244"/>
      <c r="D1295" s="2244"/>
      <c r="E1295" s="2244"/>
      <c r="F1295" s="2244"/>
      <c r="G1295" s="2244"/>
      <c r="H1295" s="2244"/>
      <c r="I1295" s="2316"/>
      <c r="J1295" s="2244"/>
      <c r="K1295" s="2244"/>
      <c r="L1295" s="1325" t="s">
        <v>730</v>
      </c>
      <c r="M1295" s="1261" t="s">
        <v>790</v>
      </c>
      <c r="N1295" s="1261" t="s">
        <v>228</v>
      </c>
      <c r="O1295" s="2230"/>
      <c r="P1295" s="2966"/>
      <c r="Q1295" s="2230"/>
      <c r="R1295" s="2623"/>
      <c r="S1295" s="1326"/>
      <c r="T1295" s="1260" t="s">
        <v>743</v>
      </c>
      <c r="U1295" s="102"/>
      <c r="V1295" s="102"/>
      <c r="W1295" s="102"/>
      <c r="X1295" s="102"/>
      <c r="Y1295" s="102"/>
      <c r="Z1295" s="102"/>
      <c r="AA1295" s="102"/>
      <c r="AB1295" s="102"/>
      <c r="AC1295" s="102"/>
      <c r="AD1295" s="102"/>
      <c r="AE1295" s="102"/>
      <c r="AF1295" s="102"/>
    </row>
    <row r="1296" spans="1:32" ht="42.75" customHeight="1" x14ac:dyDescent="0.25">
      <c r="A1296" s="2618">
        <v>126</v>
      </c>
      <c r="B1296" s="2619" t="s">
        <v>61</v>
      </c>
      <c r="C1296" s="2616" t="s">
        <v>63</v>
      </c>
      <c r="D1296" s="2617" t="s">
        <v>69</v>
      </c>
      <c r="E1296" s="2616" t="s">
        <v>85</v>
      </c>
      <c r="F1296" s="2617" t="s">
        <v>56</v>
      </c>
      <c r="G1296" s="2611" t="s">
        <v>121</v>
      </c>
      <c r="H1296" s="2611" t="s">
        <v>118</v>
      </c>
      <c r="I1296" s="2620" t="s">
        <v>808</v>
      </c>
      <c r="J1296" s="2302" t="s">
        <v>792</v>
      </c>
      <c r="K1296" s="2621" t="s">
        <v>48</v>
      </c>
      <c r="L1296" s="363" t="s">
        <v>724</v>
      </c>
      <c r="M1296" s="210" t="s">
        <v>790</v>
      </c>
      <c r="N1296" s="445"/>
      <c r="O1296" s="2390" t="s">
        <v>793</v>
      </c>
      <c r="P1296" s="2960">
        <v>0</v>
      </c>
      <c r="Q1296" s="2527" t="s">
        <v>265</v>
      </c>
      <c r="R1296" s="2530"/>
      <c r="S1296" s="374"/>
      <c r="T1296" s="363" t="s">
        <v>726</v>
      </c>
      <c r="U1296" s="451"/>
      <c r="V1296" s="372"/>
      <c r="W1296" s="372"/>
      <c r="X1296" s="372"/>
      <c r="Y1296" s="372"/>
      <c r="Z1296" s="110"/>
      <c r="AA1296" s="372"/>
      <c r="AB1296" s="372"/>
      <c r="AC1296" s="372"/>
      <c r="AD1296" s="110"/>
      <c r="AE1296" s="110"/>
      <c r="AF1296" s="110"/>
    </row>
    <row r="1297" spans="1:32" ht="45" customHeight="1" x14ac:dyDescent="0.25">
      <c r="A1297" s="2618"/>
      <c r="B1297" s="2619"/>
      <c r="C1297" s="2616"/>
      <c r="D1297" s="2617"/>
      <c r="E1297" s="2616"/>
      <c r="F1297" s="2617"/>
      <c r="G1297" s="2611"/>
      <c r="H1297" s="2611"/>
      <c r="I1297" s="2620"/>
      <c r="J1297" s="2302"/>
      <c r="K1297" s="2621"/>
      <c r="L1297" s="363" t="s">
        <v>727</v>
      </c>
      <c r="M1297" s="206" t="s">
        <v>790</v>
      </c>
      <c r="N1297" s="364" t="s">
        <v>431</v>
      </c>
      <c r="O1297" s="2390"/>
      <c r="P1297" s="2961"/>
      <c r="Q1297" s="2527"/>
      <c r="R1297" s="2530"/>
      <c r="S1297" s="366"/>
      <c r="T1297" s="365" t="s">
        <v>731</v>
      </c>
      <c r="U1297" s="102"/>
      <c r="V1297" s="102"/>
      <c r="W1297" s="102"/>
      <c r="X1297" s="102"/>
      <c r="Y1297" s="368"/>
      <c r="Z1297" s="102"/>
      <c r="AA1297" s="102"/>
      <c r="AB1297" s="102"/>
      <c r="AC1297" s="368"/>
      <c r="AD1297" s="102"/>
      <c r="AE1297" s="102"/>
      <c r="AF1297" s="102"/>
    </row>
    <row r="1298" spans="1:32" ht="49.5" customHeight="1" x14ac:dyDescent="0.25">
      <c r="A1298" s="2618"/>
      <c r="B1298" s="2619"/>
      <c r="C1298" s="2616"/>
      <c r="D1298" s="2617"/>
      <c r="E1298" s="2616"/>
      <c r="F1298" s="2617"/>
      <c r="G1298" s="2611"/>
      <c r="H1298" s="2611"/>
      <c r="I1298" s="2620"/>
      <c r="J1298" s="2302"/>
      <c r="K1298" s="2621"/>
      <c r="L1298" s="363" t="s">
        <v>729</v>
      </c>
      <c r="M1298" s="206" t="s">
        <v>790</v>
      </c>
      <c r="N1298" s="364" t="s">
        <v>218</v>
      </c>
      <c r="O1298" s="2390"/>
      <c r="P1298" s="2961"/>
      <c r="Q1298" s="2527"/>
      <c r="R1298" s="2530"/>
      <c r="S1298" s="366"/>
      <c r="T1298" s="365" t="s">
        <v>733</v>
      </c>
      <c r="U1298" s="102"/>
      <c r="V1298" s="102"/>
      <c r="W1298" s="102"/>
      <c r="X1298" s="102"/>
      <c r="Y1298" s="368"/>
      <c r="Z1298" s="102"/>
      <c r="AA1298" s="368"/>
      <c r="AB1298" s="368"/>
      <c r="AC1298" s="368"/>
      <c r="AD1298" s="368"/>
      <c r="AE1298" s="102"/>
      <c r="AF1298" s="102"/>
    </row>
    <row r="1299" spans="1:32" ht="57" customHeight="1" thickBot="1" x14ac:dyDescent="0.3">
      <c r="A1299" s="2618"/>
      <c r="B1299" s="2619"/>
      <c r="C1299" s="2616"/>
      <c r="D1299" s="2617"/>
      <c r="E1299" s="2616"/>
      <c r="F1299" s="2617"/>
      <c r="G1299" s="2611"/>
      <c r="H1299" s="2611"/>
      <c r="I1299" s="2620"/>
      <c r="J1299" s="2302"/>
      <c r="K1299" s="2621"/>
      <c r="L1299" s="363" t="s">
        <v>730</v>
      </c>
      <c r="M1299" s="369" t="s">
        <v>790</v>
      </c>
      <c r="N1299" s="364" t="s">
        <v>228</v>
      </c>
      <c r="O1299" s="2390"/>
      <c r="P1299" s="2962"/>
      <c r="Q1299" s="2527"/>
      <c r="R1299" s="2530"/>
      <c r="S1299" s="366"/>
      <c r="T1299" s="365" t="s">
        <v>743</v>
      </c>
      <c r="U1299" s="102"/>
      <c r="V1299" s="102"/>
      <c r="W1299" s="102"/>
      <c r="X1299" s="102"/>
      <c r="Y1299" s="102"/>
      <c r="Z1299" s="102"/>
      <c r="AA1299" s="102"/>
      <c r="AB1299" s="102"/>
      <c r="AC1299" s="102"/>
      <c r="AD1299" s="102"/>
      <c r="AE1299" s="102"/>
      <c r="AF1299" s="102"/>
    </row>
    <row r="1300" spans="1:32" ht="52.5" customHeight="1" x14ac:dyDescent="0.25">
      <c r="A1300" s="2571">
        <v>127</v>
      </c>
      <c r="B1300" s="2628" t="s">
        <v>61</v>
      </c>
      <c r="C1300" s="2630" t="s">
        <v>63</v>
      </c>
      <c r="D1300" s="2624" t="s">
        <v>69</v>
      </c>
      <c r="E1300" s="2630" t="s">
        <v>85</v>
      </c>
      <c r="F1300" s="2624" t="s">
        <v>56</v>
      </c>
      <c r="G1300" s="2378" t="s">
        <v>121</v>
      </c>
      <c r="H1300" s="2378" t="s">
        <v>118</v>
      </c>
      <c r="I1300" s="2626" t="s">
        <v>809</v>
      </c>
      <c r="J1300" s="2244" t="s">
        <v>792</v>
      </c>
      <c r="K1300" s="2244" t="s">
        <v>48</v>
      </c>
      <c r="L1300" s="1258" t="s">
        <v>724</v>
      </c>
      <c r="M1300" s="1106" t="s">
        <v>790</v>
      </c>
      <c r="N1300" s="1323"/>
      <c r="O1300" s="2415" t="s">
        <v>793</v>
      </c>
      <c r="P1300" s="2957">
        <v>0</v>
      </c>
      <c r="Q1300" s="2565" t="s">
        <v>265</v>
      </c>
      <c r="R1300" s="2614"/>
      <c r="S1300" s="1324"/>
      <c r="T1300" s="1258" t="s">
        <v>726</v>
      </c>
      <c r="U1300" s="95"/>
      <c r="V1300" s="361"/>
      <c r="W1300" s="362"/>
      <c r="X1300" s="362"/>
      <c r="Y1300" s="362"/>
      <c r="Z1300" s="108"/>
      <c r="AA1300" s="362"/>
      <c r="AB1300" s="362"/>
      <c r="AC1300" s="362"/>
      <c r="AD1300" s="108"/>
      <c r="AE1300" s="108"/>
      <c r="AF1300" s="108"/>
    </row>
    <row r="1301" spans="1:32" ht="51.75" customHeight="1" x14ac:dyDescent="0.25">
      <c r="A1301" s="2559"/>
      <c r="B1301" s="2629"/>
      <c r="C1301" s="2631"/>
      <c r="D1301" s="2625"/>
      <c r="E1301" s="2631"/>
      <c r="F1301" s="2625"/>
      <c r="G1301" s="2379"/>
      <c r="H1301" s="2379"/>
      <c r="I1301" s="2627"/>
      <c r="J1301" s="2244"/>
      <c r="K1301" s="2244"/>
      <c r="L1301" s="1325" t="s">
        <v>727</v>
      </c>
      <c r="M1301" s="1109" t="s">
        <v>790</v>
      </c>
      <c r="N1301" s="1261" t="s">
        <v>431</v>
      </c>
      <c r="O1301" s="2416"/>
      <c r="P1301" s="2958"/>
      <c r="Q1301" s="2553"/>
      <c r="R1301" s="2554"/>
      <c r="S1301" s="1326"/>
      <c r="T1301" s="1260" t="s">
        <v>731</v>
      </c>
      <c r="U1301" s="102"/>
      <c r="V1301" s="102"/>
      <c r="W1301" s="102"/>
      <c r="X1301" s="102"/>
      <c r="Y1301" s="368"/>
      <c r="Z1301" s="102"/>
      <c r="AA1301" s="102"/>
      <c r="AB1301" s="102"/>
      <c r="AC1301" s="368"/>
      <c r="AD1301" s="102"/>
      <c r="AE1301" s="102"/>
      <c r="AF1301" s="102"/>
    </row>
    <row r="1302" spans="1:32" ht="40.5" customHeight="1" x14ac:dyDescent="0.25">
      <c r="A1302" s="2559"/>
      <c r="B1302" s="2629"/>
      <c r="C1302" s="2631"/>
      <c r="D1302" s="2625"/>
      <c r="E1302" s="2631"/>
      <c r="F1302" s="2625"/>
      <c r="G1302" s="2379"/>
      <c r="H1302" s="2379"/>
      <c r="I1302" s="2627"/>
      <c r="J1302" s="2244"/>
      <c r="K1302" s="2244"/>
      <c r="L1302" s="1325" t="s">
        <v>729</v>
      </c>
      <c r="M1302" s="1109" t="s">
        <v>790</v>
      </c>
      <c r="N1302" s="1261" t="s">
        <v>218</v>
      </c>
      <c r="O1302" s="2416"/>
      <c r="P1302" s="2958"/>
      <c r="Q1302" s="2553"/>
      <c r="R1302" s="2554"/>
      <c r="S1302" s="1326"/>
      <c r="T1302" s="1260" t="s">
        <v>733</v>
      </c>
      <c r="U1302" s="102"/>
      <c r="V1302" s="102"/>
      <c r="W1302" s="102"/>
      <c r="X1302" s="102"/>
      <c r="Y1302" s="368"/>
      <c r="Z1302" s="102"/>
      <c r="AA1302" s="368"/>
      <c r="AB1302" s="368"/>
      <c r="AC1302" s="368"/>
      <c r="AD1302" s="368"/>
      <c r="AE1302" s="102"/>
      <c r="AF1302" s="102"/>
    </row>
    <row r="1303" spans="1:32" ht="42.75" customHeight="1" thickBot="1" x14ac:dyDescent="0.3">
      <c r="A1303" s="2559"/>
      <c r="B1303" s="2629"/>
      <c r="C1303" s="2631"/>
      <c r="D1303" s="2625"/>
      <c r="E1303" s="2631"/>
      <c r="F1303" s="2625"/>
      <c r="G1303" s="2379"/>
      <c r="H1303" s="2379"/>
      <c r="I1303" s="2627"/>
      <c r="J1303" s="2244"/>
      <c r="K1303" s="2244"/>
      <c r="L1303" s="1325" t="s">
        <v>730</v>
      </c>
      <c r="M1303" s="1261" t="s">
        <v>790</v>
      </c>
      <c r="N1303" s="1261" t="s">
        <v>228</v>
      </c>
      <c r="O1303" s="2416"/>
      <c r="P1303" s="2967"/>
      <c r="Q1303" s="2553"/>
      <c r="R1303" s="2554"/>
      <c r="S1303" s="1326"/>
      <c r="T1303" s="1260" t="s">
        <v>743</v>
      </c>
      <c r="U1303" s="102"/>
      <c r="V1303" s="102"/>
      <c r="W1303" s="102"/>
      <c r="X1303" s="102"/>
      <c r="Y1303" s="102"/>
      <c r="Z1303" s="102"/>
      <c r="AA1303" s="102"/>
      <c r="AB1303" s="102"/>
      <c r="AC1303" s="102"/>
      <c r="AD1303" s="102"/>
      <c r="AE1303" s="102"/>
      <c r="AF1303" s="102"/>
    </row>
    <row r="1304" spans="1:32" ht="60" customHeight="1" x14ac:dyDescent="0.25">
      <c r="A1304" s="2259">
        <v>128</v>
      </c>
      <c r="B1304" s="2302" t="s">
        <v>61</v>
      </c>
      <c r="C1304" s="2302" t="s">
        <v>63</v>
      </c>
      <c r="D1304" s="2302" t="s">
        <v>69</v>
      </c>
      <c r="E1304" s="2302" t="s">
        <v>85</v>
      </c>
      <c r="F1304" s="2302" t="s">
        <v>56</v>
      </c>
      <c r="G1304" s="2302" t="s">
        <v>121</v>
      </c>
      <c r="H1304" s="2302" t="s">
        <v>118</v>
      </c>
      <c r="I1304" s="2322" t="s">
        <v>810</v>
      </c>
      <c r="J1304" s="2302" t="s">
        <v>792</v>
      </c>
      <c r="K1304" s="2621" t="s">
        <v>48</v>
      </c>
      <c r="L1304" s="357" t="s">
        <v>724</v>
      </c>
      <c r="M1304" s="204" t="s">
        <v>790</v>
      </c>
      <c r="N1304" s="450"/>
      <c r="O1304" s="2265" t="s">
        <v>793</v>
      </c>
      <c r="P1304" s="2968">
        <v>0</v>
      </c>
      <c r="Q1304" s="2265" t="s">
        <v>265</v>
      </c>
      <c r="R1304" s="2632"/>
      <c r="S1304" s="359"/>
      <c r="T1304" s="357" t="s">
        <v>726</v>
      </c>
      <c r="U1304" s="95"/>
      <c r="V1304" s="361"/>
      <c r="W1304" s="362"/>
      <c r="X1304" s="362"/>
      <c r="Y1304" s="362"/>
      <c r="Z1304" s="108"/>
      <c r="AA1304" s="362"/>
      <c r="AB1304" s="362"/>
      <c r="AC1304" s="362"/>
      <c r="AD1304" s="108"/>
      <c r="AE1304" s="108"/>
      <c r="AF1304" s="108"/>
    </row>
    <row r="1305" spans="1:32" ht="39.75" customHeight="1" x14ac:dyDescent="0.25">
      <c r="A1305" s="2259"/>
      <c r="B1305" s="2302"/>
      <c r="C1305" s="2302"/>
      <c r="D1305" s="2302"/>
      <c r="E1305" s="2302"/>
      <c r="F1305" s="2302"/>
      <c r="G1305" s="2302"/>
      <c r="H1305" s="2302"/>
      <c r="I1305" s="2322"/>
      <c r="J1305" s="2302"/>
      <c r="K1305" s="2621"/>
      <c r="L1305" s="363" t="s">
        <v>727</v>
      </c>
      <c r="M1305" s="206" t="s">
        <v>790</v>
      </c>
      <c r="N1305" s="364" t="s">
        <v>431</v>
      </c>
      <c r="O1305" s="2265"/>
      <c r="P1305" s="2969"/>
      <c r="Q1305" s="2265"/>
      <c r="R1305" s="2633"/>
      <c r="S1305" s="366"/>
      <c r="T1305" s="365" t="s">
        <v>731</v>
      </c>
      <c r="U1305" s="102"/>
      <c r="V1305" s="102"/>
      <c r="W1305" s="102"/>
      <c r="X1305" s="102"/>
      <c r="Y1305" s="368"/>
      <c r="Z1305" s="102"/>
      <c r="AA1305" s="102"/>
      <c r="AB1305" s="102"/>
      <c r="AC1305" s="368"/>
      <c r="AD1305" s="102"/>
      <c r="AE1305" s="102"/>
      <c r="AF1305" s="102"/>
    </row>
    <row r="1306" spans="1:32" ht="40.5" customHeight="1" x14ac:dyDescent="0.25">
      <c r="A1306" s="2259"/>
      <c r="B1306" s="2302"/>
      <c r="C1306" s="2302"/>
      <c r="D1306" s="2302"/>
      <c r="E1306" s="2302"/>
      <c r="F1306" s="2302"/>
      <c r="G1306" s="2302"/>
      <c r="H1306" s="2302"/>
      <c r="I1306" s="2322"/>
      <c r="J1306" s="2302"/>
      <c r="K1306" s="2621"/>
      <c r="L1306" s="363" t="s">
        <v>729</v>
      </c>
      <c r="M1306" s="206" t="s">
        <v>790</v>
      </c>
      <c r="N1306" s="364" t="s">
        <v>218</v>
      </c>
      <c r="O1306" s="2265"/>
      <c r="P1306" s="2969"/>
      <c r="Q1306" s="2265"/>
      <c r="R1306" s="2633"/>
      <c r="S1306" s="366"/>
      <c r="T1306" s="365" t="s">
        <v>733</v>
      </c>
      <c r="U1306" s="102"/>
      <c r="V1306" s="102"/>
      <c r="W1306" s="102"/>
      <c r="X1306" s="102"/>
      <c r="Y1306" s="368"/>
      <c r="Z1306" s="102"/>
      <c r="AA1306" s="368"/>
      <c r="AB1306" s="368"/>
      <c r="AC1306" s="368"/>
      <c r="AD1306" s="368"/>
      <c r="AE1306" s="102"/>
      <c r="AF1306" s="102"/>
    </row>
    <row r="1307" spans="1:32" ht="42" customHeight="1" x14ac:dyDescent="0.25">
      <c r="A1307" s="2259"/>
      <c r="B1307" s="2302"/>
      <c r="C1307" s="2302"/>
      <c r="D1307" s="2302"/>
      <c r="E1307" s="2302"/>
      <c r="F1307" s="2302"/>
      <c r="G1307" s="2302"/>
      <c r="H1307" s="2302"/>
      <c r="I1307" s="2322"/>
      <c r="J1307" s="2302"/>
      <c r="K1307" s="2621"/>
      <c r="L1307" s="363" t="s">
        <v>730</v>
      </c>
      <c r="M1307" s="369" t="s">
        <v>790</v>
      </c>
      <c r="N1307" s="364" t="s">
        <v>228</v>
      </c>
      <c r="O1307" s="2265"/>
      <c r="P1307" s="2970"/>
      <c r="Q1307" s="2265"/>
      <c r="R1307" s="2633"/>
      <c r="S1307" s="366"/>
      <c r="T1307" s="365" t="s">
        <v>743</v>
      </c>
      <c r="U1307" s="102"/>
      <c r="V1307" s="102"/>
      <c r="W1307" s="102"/>
      <c r="X1307" s="102"/>
      <c r="Y1307" s="102"/>
      <c r="Z1307" s="102"/>
      <c r="AA1307" s="102"/>
      <c r="AB1307" s="102"/>
      <c r="AC1307" s="102"/>
      <c r="AD1307" s="102"/>
      <c r="AE1307" s="102"/>
      <c r="AF1307" s="102"/>
    </row>
    <row r="1308" spans="1:32" ht="33.75" customHeight="1" x14ac:dyDescent="0.25">
      <c r="A1308" s="2559">
        <v>129</v>
      </c>
      <c r="B1308" s="2379" t="s">
        <v>61</v>
      </c>
      <c r="C1308" s="2631" t="s">
        <v>63</v>
      </c>
      <c r="D1308" s="2625" t="s">
        <v>69</v>
      </c>
      <c r="E1308" s="2631" t="s">
        <v>85</v>
      </c>
      <c r="F1308" s="2625" t="s">
        <v>56</v>
      </c>
      <c r="G1308" s="2379" t="s">
        <v>121</v>
      </c>
      <c r="H1308" s="2379" t="s">
        <v>118</v>
      </c>
      <c r="I1308" s="2627" t="s">
        <v>811</v>
      </c>
      <c r="J1308" s="2244" t="s">
        <v>792</v>
      </c>
      <c r="K1308" s="2244" t="s">
        <v>48</v>
      </c>
      <c r="L1308" s="1325" t="s">
        <v>724</v>
      </c>
      <c r="M1308" s="1108" t="s">
        <v>790</v>
      </c>
      <c r="N1308" s="1327"/>
      <c r="O1308" s="2416" t="s">
        <v>793</v>
      </c>
      <c r="P1308" s="2971">
        <v>0</v>
      </c>
      <c r="Q1308" s="2553" t="s">
        <v>265</v>
      </c>
      <c r="R1308" s="2554"/>
      <c r="S1308" s="1328"/>
      <c r="T1308" s="1325" t="s">
        <v>726</v>
      </c>
      <c r="U1308" s="451"/>
      <c r="V1308" s="372"/>
      <c r="W1308" s="372"/>
      <c r="X1308" s="372"/>
      <c r="Y1308" s="372"/>
      <c r="Z1308" s="110"/>
      <c r="AA1308" s="372"/>
      <c r="AB1308" s="372"/>
      <c r="AC1308" s="372"/>
      <c r="AD1308" s="110"/>
      <c r="AE1308" s="110"/>
      <c r="AF1308" s="110"/>
    </row>
    <row r="1309" spans="1:32" ht="42.75" customHeight="1" x14ac:dyDescent="0.25">
      <c r="A1309" s="2559"/>
      <c r="B1309" s="2379"/>
      <c r="C1309" s="2631"/>
      <c r="D1309" s="2625"/>
      <c r="E1309" s="2631"/>
      <c r="F1309" s="2625"/>
      <c r="G1309" s="2379"/>
      <c r="H1309" s="2379"/>
      <c r="I1309" s="2627"/>
      <c r="J1309" s="2244"/>
      <c r="K1309" s="2244"/>
      <c r="L1309" s="1325" t="s">
        <v>727</v>
      </c>
      <c r="M1309" s="1109" t="s">
        <v>790</v>
      </c>
      <c r="N1309" s="1261" t="s">
        <v>431</v>
      </c>
      <c r="O1309" s="2416"/>
      <c r="P1309" s="2958"/>
      <c r="Q1309" s="2553"/>
      <c r="R1309" s="2554"/>
      <c r="S1309" s="1326"/>
      <c r="T1309" s="1260" t="s">
        <v>731</v>
      </c>
      <c r="U1309" s="102"/>
      <c r="V1309" s="102"/>
      <c r="W1309" s="102"/>
      <c r="X1309" s="102"/>
      <c r="Y1309" s="368"/>
      <c r="Z1309" s="102"/>
      <c r="AA1309" s="102"/>
      <c r="AB1309" s="102"/>
      <c r="AC1309" s="368"/>
      <c r="AD1309" s="102"/>
      <c r="AE1309" s="102"/>
      <c r="AF1309" s="102"/>
    </row>
    <row r="1310" spans="1:32" ht="44.25" customHeight="1" x14ac:dyDescent="0.25">
      <c r="A1310" s="2559"/>
      <c r="B1310" s="2379"/>
      <c r="C1310" s="2631"/>
      <c r="D1310" s="2625"/>
      <c r="E1310" s="2631"/>
      <c r="F1310" s="2625"/>
      <c r="G1310" s="2379"/>
      <c r="H1310" s="2379"/>
      <c r="I1310" s="2627"/>
      <c r="J1310" s="2244"/>
      <c r="K1310" s="2244"/>
      <c r="L1310" s="1325" t="s">
        <v>729</v>
      </c>
      <c r="M1310" s="1109" t="s">
        <v>790</v>
      </c>
      <c r="N1310" s="1261" t="s">
        <v>218</v>
      </c>
      <c r="O1310" s="2416"/>
      <c r="P1310" s="2958"/>
      <c r="Q1310" s="2553"/>
      <c r="R1310" s="2554"/>
      <c r="S1310" s="1326"/>
      <c r="T1310" s="1260" t="s">
        <v>733</v>
      </c>
      <c r="U1310" s="102"/>
      <c r="V1310" s="102"/>
      <c r="W1310" s="102"/>
      <c r="X1310" s="102"/>
      <c r="Y1310" s="368"/>
      <c r="Z1310" s="102"/>
      <c r="AA1310" s="368"/>
      <c r="AB1310" s="368"/>
      <c r="AC1310" s="368"/>
      <c r="AD1310" s="368"/>
      <c r="AE1310" s="102"/>
      <c r="AF1310" s="102"/>
    </row>
    <row r="1311" spans="1:32" ht="60.75" customHeight="1" thickBot="1" x14ac:dyDescent="0.3">
      <c r="A1311" s="2559"/>
      <c r="B1311" s="2379"/>
      <c r="C1311" s="2631"/>
      <c r="D1311" s="2625"/>
      <c r="E1311" s="2631"/>
      <c r="F1311" s="2625"/>
      <c r="G1311" s="2379"/>
      <c r="H1311" s="2379"/>
      <c r="I1311" s="2627"/>
      <c r="J1311" s="2244"/>
      <c r="K1311" s="2244"/>
      <c r="L1311" s="1325" t="s">
        <v>730</v>
      </c>
      <c r="M1311" s="1261" t="s">
        <v>790</v>
      </c>
      <c r="N1311" s="1261" t="s">
        <v>228</v>
      </c>
      <c r="O1311" s="2416"/>
      <c r="P1311" s="2967"/>
      <c r="Q1311" s="2553"/>
      <c r="R1311" s="2554"/>
      <c r="S1311" s="1326"/>
      <c r="T1311" s="1260" t="s">
        <v>743</v>
      </c>
      <c r="U1311" s="102"/>
      <c r="V1311" s="102"/>
      <c r="W1311" s="102"/>
      <c r="X1311" s="102"/>
      <c r="Y1311" s="102"/>
      <c r="Z1311" s="102"/>
      <c r="AA1311" s="102"/>
      <c r="AB1311" s="102"/>
      <c r="AC1311" s="102"/>
      <c r="AD1311" s="102"/>
      <c r="AE1311" s="102"/>
      <c r="AF1311" s="102"/>
    </row>
    <row r="1312" spans="1:32" ht="30.75" customHeight="1" x14ac:dyDescent="0.25">
      <c r="A1312" s="2259">
        <v>130</v>
      </c>
      <c r="B1312" s="2302" t="s">
        <v>61</v>
      </c>
      <c r="C1312" s="2302" t="s">
        <v>63</v>
      </c>
      <c r="D1312" s="2302" t="s">
        <v>69</v>
      </c>
      <c r="E1312" s="2302" t="s">
        <v>85</v>
      </c>
      <c r="F1312" s="2302" t="s">
        <v>56</v>
      </c>
      <c r="G1312" s="2302" t="s">
        <v>121</v>
      </c>
      <c r="H1312" s="2302" t="s">
        <v>118</v>
      </c>
      <c r="I1312" s="2322" t="s">
        <v>812</v>
      </c>
      <c r="J1312" s="2302" t="s">
        <v>792</v>
      </c>
      <c r="K1312" s="2621" t="s">
        <v>48</v>
      </c>
      <c r="L1312" s="357" t="s">
        <v>724</v>
      </c>
      <c r="M1312" s="204" t="s">
        <v>790</v>
      </c>
      <c r="N1312" s="450"/>
      <c r="O1312" s="2265" t="s">
        <v>793</v>
      </c>
      <c r="P1312" s="2968">
        <v>0</v>
      </c>
      <c r="Q1312" s="2265" t="s">
        <v>265</v>
      </c>
      <c r="R1312" s="2632"/>
      <c r="S1312" s="359"/>
      <c r="T1312" s="357" t="s">
        <v>726</v>
      </c>
      <c r="U1312" s="95"/>
      <c r="V1312" s="362"/>
      <c r="W1312" s="362"/>
      <c r="X1312" s="362"/>
      <c r="Y1312" s="362"/>
      <c r="Z1312" s="108"/>
      <c r="AA1312" s="362"/>
      <c r="AB1312" s="362"/>
      <c r="AC1312" s="362"/>
      <c r="AD1312" s="108"/>
      <c r="AE1312" s="108"/>
      <c r="AF1312" s="108"/>
    </row>
    <row r="1313" spans="1:32" ht="41.25" customHeight="1" x14ac:dyDescent="0.25">
      <c r="A1313" s="2259"/>
      <c r="B1313" s="2302"/>
      <c r="C1313" s="2302"/>
      <c r="D1313" s="2302"/>
      <c r="E1313" s="2302"/>
      <c r="F1313" s="2302"/>
      <c r="G1313" s="2302"/>
      <c r="H1313" s="2302"/>
      <c r="I1313" s="2322"/>
      <c r="J1313" s="2302"/>
      <c r="K1313" s="2621"/>
      <c r="L1313" s="363" t="s">
        <v>727</v>
      </c>
      <c r="M1313" s="206" t="s">
        <v>790</v>
      </c>
      <c r="N1313" s="364" t="s">
        <v>431</v>
      </c>
      <c r="O1313" s="2265"/>
      <c r="P1313" s="2969"/>
      <c r="Q1313" s="2265"/>
      <c r="R1313" s="2633"/>
      <c r="S1313" s="366"/>
      <c r="T1313" s="365" t="s">
        <v>731</v>
      </c>
      <c r="U1313" s="102"/>
      <c r="V1313" s="102"/>
      <c r="W1313" s="102"/>
      <c r="X1313" s="102"/>
      <c r="Y1313" s="368"/>
      <c r="Z1313" s="102"/>
      <c r="AA1313" s="102"/>
      <c r="AB1313" s="102"/>
      <c r="AC1313" s="368"/>
      <c r="AD1313" s="102"/>
      <c r="AE1313" s="102"/>
      <c r="AF1313" s="102"/>
    </row>
    <row r="1314" spans="1:32" ht="53.25" customHeight="1" x14ac:dyDescent="0.25">
      <c r="A1314" s="2259"/>
      <c r="B1314" s="2302"/>
      <c r="C1314" s="2302"/>
      <c r="D1314" s="2302"/>
      <c r="E1314" s="2302"/>
      <c r="F1314" s="2302"/>
      <c r="G1314" s="2302"/>
      <c r="H1314" s="2302"/>
      <c r="I1314" s="2322"/>
      <c r="J1314" s="2302"/>
      <c r="K1314" s="2621"/>
      <c r="L1314" s="363" t="s">
        <v>729</v>
      </c>
      <c r="M1314" s="206" t="s">
        <v>790</v>
      </c>
      <c r="N1314" s="364" t="s">
        <v>218</v>
      </c>
      <c r="O1314" s="2265"/>
      <c r="P1314" s="2969"/>
      <c r="Q1314" s="2265"/>
      <c r="R1314" s="2633"/>
      <c r="S1314" s="366"/>
      <c r="T1314" s="365" t="s">
        <v>733</v>
      </c>
      <c r="U1314" s="102"/>
      <c r="V1314" s="102"/>
      <c r="W1314" s="102"/>
      <c r="X1314" s="102"/>
      <c r="Y1314" s="368"/>
      <c r="Z1314" s="102"/>
      <c r="AA1314" s="368"/>
      <c r="AB1314" s="368"/>
      <c r="AC1314" s="368"/>
      <c r="AD1314" s="368"/>
      <c r="AE1314" s="102"/>
      <c r="AF1314" s="102"/>
    </row>
    <row r="1315" spans="1:32" ht="54.75" customHeight="1" x14ac:dyDescent="0.25">
      <c r="A1315" s="2259"/>
      <c r="B1315" s="2302"/>
      <c r="C1315" s="2302"/>
      <c r="D1315" s="2302"/>
      <c r="E1315" s="2302"/>
      <c r="F1315" s="2302"/>
      <c r="G1315" s="2302"/>
      <c r="H1315" s="2302"/>
      <c r="I1315" s="2322"/>
      <c r="J1315" s="2302"/>
      <c r="K1315" s="2621"/>
      <c r="L1315" s="363" t="s">
        <v>730</v>
      </c>
      <c r="M1315" s="369" t="s">
        <v>790</v>
      </c>
      <c r="N1315" s="364" t="s">
        <v>228</v>
      </c>
      <c r="O1315" s="2265"/>
      <c r="P1315" s="2970"/>
      <c r="Q1315" s="2265"/>
      <c r="R1315" s="2633"/>
      <c r="S1315" s="366"/>
      <c r="T1315" s="365" t="s">
        <v>743</v>
      </c>
      <c r="U1315" s="102"/>
      <c r="V1315" s="102"/>
      <c r="W1315" s="102"/>
      <c r="X1315" s="102"/>
      <c r="Y1315" s="102"/>
      <c r="Z1315" s="102"/>
      <c r="AA1315" s="102"/>
      <c r="AB1315" s="102"/>
      <c r="AC1315" s="102"/>
      <c r="AD1315" s="102"/>
      <c r="AE1315" s="102"/>
      <c r="AF1315" s="102"/>
    </row>
    <row r="1316" spans="1:32" ht="42" customHeight="1" x14ac:dyDescent="0.25">
      <c r="A1316" s="2559">
        <v>131</v>
      </c>
      <c r="B1316" s="2379" t="s">
        <v>61</v>
      </c>
      <c r="C1316" s="2631" t="s">
        <v>63</v>
      </c>
      <c r="D1316" s="2625" t="s">
        <v>69</v>
      </c>
      <c r="E1316" s="2631" t="s">
        <v>85</v>
      </c>
      <c r="F1316" s="2625" t="s">
        <v>56</v>
      </c>
      <c r="G1316" s="2379" t="s">
        <v>121</v>
      </c>
      <c r="H1316" s="2379" t="s">
        <v>118</v>
      </c>
      <c r="I1316" s="2627" t="s">
        <v>813</v>
      </c>
      <c r="J1316" s="2244" t="s">
        <v>792</v>
      </c>
      <c r="K1316" s="2244" t="s">
        <v>48</v>
      </c>
      <c r="L1316" s="1325" t="s">
        <v>724</v>
      </c>
      <c r="M1316" s="1108" t="s">
        <v>790</v>
      </c>
      <c r="N1316" s="1327"/>
      <c r="O1316" s="2416" t="s">
        <v>793</v>
      </c>
      <c r="P1316" s="2971">
        <v>0</v>
      </c>
      <c r="Q1316" s="2553" t="s">
        <v>265</v>
      </c>
      <c r="R1316" s="2554"/>
      <c r="S1316" s="1328"/>
      <c r="T1316" s="1325" t="s">
        <v>726</v>
      </c>
      <c r="U1316" s="451"/>
      <c r="V1316" s="372"/>
      <c r="W1316" s="372"/>
      <c r="X1316" s="372"/>
      <c r="Y1316" s="372"/>
      <c r="Z1316" s="110"/>
      <c r="AA1316" s="372"/>
      <c r="AB1316" s="372"/>
      <c r="AC1316" s="372"/>
      <c r="AD1316" s="110"/>
      <c r="AE1316" s="110"/>
      <c r="AF1316" s="110"/>
    </row>
    <row r="1317" spans="1:32" ht="49.5" customHeight="1" x14ac:dyDescent="0.25">
      <c r="A1317" s="2559"/>
      <c r="B1317" s="2379"/>
      <c r="C1317" s="2631"/>
      <c r="D1317" s="2625"/>
      <c r="E1317" s="2631"/>
      <c r="F1317" s="2625"/>
      <c r="G1317" s="2379"/>
      <c r="H1317" s="2379"/>
      <c r="I1317" s="2627"/>
      <c r="J1317" s="2244"/>
      <c r="K1317" s="2244"/>
      <c r="L1317" s="1325" t="s">
        <v>727</v>
      </c>
      <c r="M1317" s="1109" t="s">
        <v>790</v>
      </c>
      <c r="N1317" s="1261" t="s">
        <v>431</v>
      </c>
      <c r="O1317" s="2416"/>
      <c r="P1317" s="2958"/>
      <c r="Q1317" s="2553"/>
      <c r="R1317" s="2554"/>
      <c r="S1317" s="1326"/>
      <c r="T1317" s="1260" t="s">
        <v>731</v>
      </c>
      <c r="U1317" s="102"/>
      <c r="V1317" s="102"/>
      <c r="W1317" s="102"/>
      <c r="X1317" s="102"/>
      <c r="Y1317" s="368"/>
      <c r="Z1317" s="102"/>
      <c r="AA1317" s="102"/>
      <c r="AB1317" s="102"/>
      <c r="AC1317" s="368"/>
      <c r="AD1317" s="102"/>
      <c r="AE1317" s="102"/>
      <c r="AF1317" s="102"/>
    </row>
    <row r="1318" spans="1:32" ht="40.5" customHeight="1" x14ac:dyDescent="0.25">
      <c r="A1318" s="2559"/>
      <c r="B1318" s="2379"/>
      <c r="C1318" s="2631"/>
      <c r="D1318" s="2625"/>
      <c r="E1318" s="2631"/>
      <c r="F1318" s="2625"/>
      <c r="G1318" s="2379"/>
      <c r="H1318" s="2379"/>
      <c r="I1318" s="2627"/>
      <c r="J1318" s="2244"/>
      <c r="K1318" s="2244"/>
      <c r="L1318" s="1325" t="s">
        <v>729</v>
      </c>
      <c r="M1318" s="1109" t="s">
        <v>790</v>
      </c>
      <c r="N1318" s="1261" t="s">
        <v>218</v>
      </c>
      <c r="O1318" s="2416"/>
      <c r="P1318" s="2958"/>
      <c r="Q1318" s="2553"/>
      <c r="R1318" s="2554"/>
      <c r="S1318" s="1326"/>
      <c r="T1318" s="1260" t="s">
        <v>733</v>
      </c>
      <c r="U1318" s="102"/>
      <c r="V1318" s="102"/>
      <c r="W1318" s="102"/>
      <c r="X1318" s="102"/>
      <c r="Y1318" s="368"/>
      <c r="Z1318" s="102"/>
      <c r="AA1318" s="368"/>
      <c r="AB1318" s="368"/>
      <c r="AC1318" s="368"/>
      <c r="AD1318" s="368"/>
      <c r="AE1318" s="102"/>
      <c r="AF1318" s="102"/>
    </row>
    <row r="1319" spans="1:32" ht="46.5" customHeight="1" thickBot="1" x14ac:dyDescent="0.3">
      <c r="A1319" s="2559"/>
      <c r="B1319" s="2379"/>
      <c r="C1319" s="2631"/>
      <c r="D1319" s="2625"/>
      <c r="E1319" s="2631"/>
      <c r="F1319" s="2625"/>
      <c r="G1319" s="2379"/>
      <c r="H1319" s="2379"/>
      <c r="I1319" s="2627"/>
      <c r="J1319" s="2244"/>
      <c r="K1319" s="2244"/>
      <c r="L1319" s="1325" t="s">
        <v>730</v>
      </c>
      <c r="M1319" s="1261" t="s">
        <v>790</v>
      </c>
      <c r="N1319" s="1261" t="s">
        <v>228</v>
      </c>
      <c r="O1319" s="2416"/>
      <c r="P1319" s="2967"/>
      <c r="Q1319" s="2553"/>
      <c r="R1319" s="2554"/>
      <c r="S1319" s="1326"/>
      <c r="T1319" s="1260" t="s">
        <v>743</v>
      </c>
      <c r="U1319" s="102"/>
      <c r="V1319" s="102"/>
      <c r="W1319" s="102"/>
      <c r="X1319" s="102"/>
      <c r="Y1319" s="102"/>
      <c r="Z1319" s="102"/>
      <c r="AA1319" s="102"/>
      <c r="AB1319" s="102"/>
      <c r="AC1319" s="102"/>
      <c r="AD1319" s="102"/>
      <c r="AE1319" s="102"/>
      <c r="AF1319" s="102"/>
    </row>
    <row r="1320" spans="1:32" ht="36" customHeight="1" x14ac:dyDescent="0.25">
      <c r="A1320" s="2259">
        <v>132</v>
      </c>
      <c r="B1320" s="2302" t="s">
        <v>61</v>
      </c>
      <c r="C1320" s="2302" t="s">
        <v>63</v>
      </c>
      <c r="D1320" s="2302" t="s">
        <v>69</v>
      </c>
      <c r="E1320" s="2302" t="s">
        <v>85</v>
      </c>
      <c r="F1320" s="2302" t="s">
        <v>56</v>
      </c>
      <c r="G1320" s="2302" t="s">
        <v>121</v>
      </c>
      <c r="H1320" s="2302" t="s">
        <v>118</v>
      </c>
      <c r="I1320" s="2322" t="s">
        <v>814</v>
      </c>
      <c r="J1320" s="2302" t="s">
        <v>792</v>
      </c>
      <c r="K1320" s="2621" t="s">
        <v>48</v>
      </c>
      <c r="L1320" s="357" t="s">
        <v>724</v>
      </c>
      <c r="M1320" s="204" t="s">
        <v>790</v>
      </c>
      <c r="N1320" s="450"/>
      <c r="O1320" s="2265" t="s">
        <v>793</v>
      </c>
      <c r="P1320" s="2968">
        <v>0</v>
      </c>
      <c r="Q1320" s="2265" t="s">
        <v>265</v>
      </c>
      <c r="R1320" s="2632"/>
      <c r="S1320" s="359"/>
      <c r="T1320" s="357" t="s">
        <v>726</v>
      </c>
      <c r="U1320" s="95"/>
      <c r="V1320" s="362"/>
      <c r="W1320" s="362"/>
      <c r="X1320" s="362"/>
      <c r="Y1320" s="362"/>
      <c r="Z1320" s="108"/>
      <c r="AA1320" s="362"/>
      <c r="AB1320" s="362"/>
      <c r="AC1320" s="362"/>
      <c r="AD1320" s="108"/>
      <c r="AE1320" s="108"/>
      <c r="AF1320" s="108"/>
    </row>
    <row r="1321" spans="1:32" ht="31.5" x14ac:dyDescent="0.25">
      <c r="A1321" s="2259"/>
      <c r="B1321" s="2302"/>
      <c r="C1321" s="2302"/>
      <c r="D1321" s="2302"/>
      <c r="E1321" s="2302"/>
      <c r="F1321" s="2302"/>
      <c r="G1321" s="2302"/>
      <c r="H1321" s="2302"/>
      <c r="I1321" s="2322"/>
      <c r="J1321" s="2302"/>
      <c r="K1321" s="2621"/>
      <c r="L1321" s="363" t="s">
        <v>727</v>
      </c>
      <c r="M1321" s="206" t="s">
        <v>790</v>
      </c>
      <c r="N1321" s="364" t="s">
        <v>431</v>
      </c>
      <c r="O1321" s="2265"/>
      <c r="P1321" s="2969"/>
      <c r="Q1321" s="2265"/>
      <c r="R1321" s="2633"/>
      <c r="S1321" s="366"/>
      <c r="T1321" s="365" t="s">
        <v>731</v>
      </c>
      <c r="U1321" s="102"/>
      <c r="V1321" s="102"/>
      <c r="W1321" s="102"/>
      <c r="X1321" s="102"/>
      <c r="Y1321" s="368"/>
      <c r="Z1321" s="102"/>
      <c r="AA1321" s="102"/>
      <c r="AB1321" s="102"/>
      <c r="AC1321" s="368"/>
      <c r="AD1321" s="102"/>
      <c r="AE1321" s="102"/>
      <c r="AF1321" s="102"/>
    </row>
    <row r="1322" spans="1:32" ht="64.5" customHeight="1" x14ac:dyDescent="0.25">
      <c r="A1322" s="2259"/>
      <c r="B1322" s="2302"/>
      <c r="C1322" s="2302"/>
      <c r="D1322" s="2302"/>
      <c r="E1322" s="2302"/>
      <c r="F1322" s="2302"/>
      <c r="G1322" s="2302"/>
      <c r="H1322" s="2302"/>
      <c r="I1322" s="2322"/>
      <c r="J1322" s="2302"/>
      <c r="K1322" s="2621"/>
      <c r="L1322" s="363" t="s">
        <v>729</v>
      </c>
      <c r="M1322" s="206" t="s">
        <v>790</v>
      </c>
      <c r="N1322" s="364" t="s">
        <v>218</v>
      </c>
      <c r="O1322" s="2265"/>
      <c r="P1322" s="2969"/>
      <c r="Q1322" s="2265"/>
      <c r="R1322" s="2633"/>
      <c r="S1322" s="366"/>
      <c r="T1322" s="365" t="s">
        <v>733</v>
      </c>
      <c r="U1322" s="102"/>
      <c r="V1322" s="102"/>
      <c r="W1322" s="102"/>
      <c r="X1322" s="102"/>
      <c r="Y1322" s="368"/>
      <c r="Z1322" s="102"/>
      <c r="AA1322" s="368"/>
      <c r="AB1322" s="368"/>
      <c r="AC1322" s="368"/>
      <c r="AD1322" s="368"/>
      <c r="AE1322" s="102"/>
      <c r="AF1322" s="102"/>
    </row>
    <row r="1323" spans="1:32" ht="56.25" customHeight="1" x14ac:dyDescent="0.25">
      <c r="A1323" s="2259"/>
      <c r="B1323" s="2302"/>
      <c r="C1323" s="2302"/>
      <c r="D1323" s="2302"/>
      <c r="E1323" s="2302"/>
      <c r="F1323" s="2302"/>
      <c r="G1323" s="2302"/>
      <c r="H1323" s="2302"/>
      <c r="I1323" s="2322"/>
      <c r="J1323" s="2302"/>
      <c r="K1323" s="2621"/>
      <c r="L1323" s="363" t="s">
        <v>730</v>
      </c>
      <c r="M1323" s="369" t="s">
        <v>790</v>
      </c>
      <c r="N1323" s="364" t="s">
        <v>228</v>
      </c>
      <c r="O1323" s="2265"/>
      <c r="P1323" s="2970"/>
      <c r="Q1323" s="2265"/>
      <c r="R1323" s="2633"/>
      <c r="S1323" s="366"/>
      <c r="T1323" s="365" t="s">
        <v>743</v>
      </c>
      <c r="U1323" s="102"/>
      <c r="V1323" s="102"/>
      <c r="W1323" s="102"/>
      <c r="X1323" s="102"/>
      <c r="Y1323" s="102"/>
      <c r="Z1323" s="102"/>
      <c r="AA1323" s="102"/>
      <c r="AB1323" s="102"/>
      <c r="AC1323" s="102"/>
      <c r="AD1323" s="102"/>
      <c r="AE1323" s="102"/>
      <c r="AF1323" s="102"/>
    </row>
    <row r="1324" spans="1:32" ht="45" customHeight="1" x14ac:dyDescent="0.25">
      <c r="A1324" s="2559">
        <v>133</v>
      </c>
      <c r="B1324" s="2379" t="s">
        <v>61</v>
      </c>
      <c r="C1324" s="2631" t="s">
        <v>63</v>
      </c>
      <c r="D1324" s="2625" t="s">
        <v>69</v>
      </c>
      <c r="E1324" s="2631" t="s">
        <v>85</v>
      </c>
      <c r="F1324" s="2625" t="s">
        <v>56</v>
      </c>
      <c r="G1324" s="2379" t="s">
        <v>121</v>
      </c>
      <c r="H1324" s="2379" t="s">
        <v>118</v>
      </c>
      <c r="I1324" s="2627" t="s">
        <v>815</v>
      </c>
      <c r="J1324" s="2244" t="s">
        <v>792</v>
      </c>
      <c r="K1324" s="2244" t="s">
        <v>48</v>
      </c>
      <c r="L1324" s="1325" t="s">
        <v>724</v>
      </c>
      <c r="M1324" s="1108" t="s">
        <v>790</v>
      </c>
      <c r="N1324" s="1327"/>
      <c r="O1324" s="2416" t="s">
        <v>793</v>
      </c>
      <c r="P1324" s="2972">
        <v>0</v>
      </c>
      <c r="Q1324" s="2230" t="s">
        <v>265</v>
      </c>
      <c r="R1324" s="2623"/>
      <c r="S1324" s="1328"/>
      <c r="T1324" s="1325" t="s">
        <v>726</v>
      </c>
      <c r="U1324" s="451"/>
      <c r="V1324" s="372"/>
      <c r="W1324" s="372"/>
      <c r="X1324" s="372"/>
      <c r="Y1324" s="372"/>
      <c r="Z1324" s="110"/>
      <c r="AA1324" s="372"/>
      <c r="AB1324" s="372"/>
      <c r="AC1324" s="372"/>
      <c r="AD1324" s="110"/>
      <c r="AE1324" s="110"/>
      <c r="AF1324" s="110"/>
    </row>
    <row r="1325" spans="1:32" ht="54" customHeight="1" x14ac:dyDescent="0.25">
      <c r="A1325" s="2559"/>
      <c r="B1325" s="2379"/>
      <c r="C1325" s="2631"/>
      <c r="D1325" s="2625"/>
      <c r="E1325" s="2631"/>
      <c r="F1325" s="2625"/>
      <c r="G1325" s="2379"/>
      <c r="H1325" s="2379"/>
      <c r="I1325" s="2627"/>
      <c r="J1325" s="2244"/>
      <c r="K1325" s="2244"/>
      <c r="L1325" s="1325" t="s">
        <v>727</v>
      </c>
      <c r="M1325" s="1109" t="s">
        <v>790</v>
      </c>
      <c r="N1325" s="1261" t="s">
        <v>431</v>
      </c>
      <c r="O1325" s="2416"/>
      <c r="P1325" s="2965"/>
      <c r="Q1325" s="2230"/>
      <c r="R1325" s="2623"/>
      <c r="S1325" s="1326"/>
      <c r="T1325" s="1260" t="s">
        <v>731</v>
      </c>
      <c r="U1325" s="102"/>
      <c r="V1325" s="102"/>
      <c r="W1325" s="102"/>
      <c r="X1325" s="102"/>
      <c r="Y1325" s="368"/>
      <c r="Z1325" s="102"/>
      <c r="AA1325" s="102"/>
      <c r="AB1325" s="102"/>
      <c r="AC1325" s="368"/>
      <c r="AD1325" s="102"/>
      <c r="AE1325" s="102"/>
      <c r="AF1325" s="102"/>
    </row>
    <row r="1326" spans="1:32" ht="51" customHeight="1" x14ac:dyDescent="0.25">
      <c r="A1326" s="2559"/>
      <c r="B1326" s="2379"/>
      <c r="C1326" s="2631"/>
      <c r="D1326" s="2625"/>
      <c r="E1326" s="2631"/>
      <c r="F1326" s="2625"/>
      <c r="G1326" s="2379"/>
      <c r="H1326" s="2379"/>
      <c r="I1326" s="2627"/>
      <c r="J1326" s="2244"/>
      <c r="K1326" s="2244"/>
      <c r="L1326" s="1325" t="s">
        <v>729</v>
      </c>
      <c r="M1326" s="1109" t="s">
        <v>790</v>
      </c>
      <c r="N1326" s="1261" t="s">
        <v>218</v>
      </c>
      <c r="O1326" s="2416"/>
      <c r="P1326" s="2965"/>
      <c r="Q1326" s="2230"/>
      <c r="R1326" s="2623"/>
      <c r="S1326" s="1326"/>
      <c r="T1326" s="1260" t="s">
        <v>733</v>
      </c>
      <c r="U1326" s="102"/>
      <c r="V1326" s="102"/>
      <c r="W1326" s="102"/>
      <c r="X1326" s="102"/>
      <c r="Y1326" s="368"/>
      <c r="Z1326" s="102"/>
      <c r="AA1326" s="368"/>
      <c r="AB1326" s="368"/>
      <c r="AC1326" s="368"/>
      <c r="AD1326" s="368"/>
      <c r="AE1326" s="102"/>
      <c r="AF1326" s="102"/>
    </row>
    <row r="1327" spans="1:32" ht="32.25" thickBot="1" x14ac:dyDescent="0.3">
      <c r="A1327" s="2559"/>
      <c r="B1327" s="2379"/>
      <c r="C1327" s="2631"/>
      <c r="D1327" s="2625"/>
      <c r="E1327" s="2631"/>
      <c r="F1327" s="2625"/>
      <c r="G1327" s="2379"/>
      <c r="H1327" s="2379"/>
      <c r="I1327" s="2627"/>
      <c r="J1327" s="2244"/>
      <c r="K1327" s="2244"/>
      <c r="L1327" s="1325" t="s">
        <v>730</v>
      </c>
      <c r="M1327" s="1261" t="s">
        <v>790</v>
      </c>
      <c r="N1327" s="1261" t="s">
        <v>228</v>
      </c>
      <c r="O1327" s="2416"/>
      <c r="P1327" s="2973"/>
      <c r="Q1327" s="2230"/>
      <c r="R1327" s="2623"/>
      <c r="S1327" s="1326"/>
      <c r="T1327" s="1260" t="s">
        <v>743</v>
      </c>
      <c r="U1327" s="102"/>
      <c r="V1327" s="102"/>
      <c r="W1327" s="102"/>
      <c r="X1327" s="102"/>
      <c r="Y1327" s="102"/>
      <c r="Z1327" s="102"/>
      <c r="AA1327" s="102"/>
      <c r="AB1327" s="102"/>
      <c r="AC1327" s="102"/>
      <c r="AD1327" s="102"/>
      <c r="AE1327" s="102"/>
      <c r="AF1327" s="102"/>
    </row>
    <row r="1328" spans="1:32" ht="56.25" customHeight="1" x14ac:dyDescent="0.25">
      <c r="A1328" s="2259">
        <v>134</v>
      </c>
      <c r="B1328" s="2302" t="s">
        <v>61</v>
      </c>
      <c r="C1328" s="2302" t="s">
        <v>63</v>
      </c>
      <c r="D1328" s="2302" t="s">
        <v>69</v>
      </c>
      <c r="E1328" s="2302" t="s">
        <v>85</v>
      </c>
      <c r="F1328" s="2302" t="s">
        <v>56</v>
      </c>
      <c r="G1328" s="2302" t="s">
        <v>121</v>
      </c>
      <c r="H1328" s="2302" t="s">
        <v>118</v>
      </c>
      <c r="I1328" s="2634" t="s">
        <v>816</v>
      </c>
      <c r="J1328" s="2302" t="s">
        <v>792</v>
      </c>
      <c r="K1328" s="2621" t="s">
        <v>48</v>
      </c>
      <c r="L1328" s="357" t="s">
        <v>724</v>
      </c>
      <c r="M1328" s="204" t="s">
        <v>790</v>
      </c>
      <c r="N1328" s="450"/>
      <c r="O1328" s="2265" t="s">
        <v>793</v>
      </c>
      <c r="P1328" s="2968">
        <v>0</v>
      </c>
      <c r="Q1328" s="2265" t="s">
        <v>265</v>
      </c>
      <c r="R1328" s="2632"/>
      <c r="S1328" s="359"/>
      <c r="T1328" s="357" t="s">
        <v>726</v>
      </c>
      <c r="U1328" s="95"/>
      <c r="V1328" s="362"/>
      <c r="W1328" s="362"/>
      <c r="X1328" s="362"/>
      <c r="Y1328" s="362"/>
      <c r="Z1328" s="108"/>
      <c r="AA1328" s="362"/>
      <c r="AB1328" s="362"/>
      <c r="AC1328" s="362"/>
      <c r="AD1328" s="108"/>
      <c r="AE1328" s="108"/>
      <c r="AF1328" s="108"/>
    </row>
    <row r="1329" spans="1:32" ht="35.25" customHeight="1" x14ac:dyDescent="0.25">
      <c r="A1329" s="2259"/>
      <c r="B1329" s="2302"/>
      <c r="C1329" s="2302"/>
      <c r="D1329" s="2302"/>
      <c r="E1329" s="2302"/>
      <c r="F1329" s="2302"/>
      <c r="G1329" s="2302"/>
      <c r="H1329" s="2302"/>
      <c r="I1329" s="2634"/>
      <c r="J1329" s="2302"/>
      <c r="K1329" s="2621"/>
      <c r="L1329" s="363" t="s">
        <v>727</v>
      </c>
      <c r="M1329" s="206" t="s">
        <v>790</v>
      </c>
      <c r="N1329" s="364" t="s">
        <v>431</v>
      </c>
      <c r="O1329" s="2265"/>
      <c r="P1329" s="2969"/>
      <c r="Q1329" s="2265"/>
      <c r="R1329" s="2633"/>
      <c r="S1329" s="366"/>
      <c r="T1329" s="365" t="s">
        <v>731</v>
      </c>
      <c r="U1329" s="102"/>
      <c r="V1329" s="102"/>
      <c r="W1329" s="102"/>
      <c r="X1329" s="102"/>
      <c r="Y1329" s="368"/>
      <c r="Z1329" s="102"/>
      <c r="AA1329" s="102"/>
      <c r="AB1329" s="102"/>
      <c r="AC1329" s="368"/>
      <c r="AD1329" s="102"/>
      <c r="AE1329" s="102"/>
      <c r="AF1329" s="102"/>
    </row>
    <row r="1330" spans="1:32" ht="40.5" customHeight="1" x14ac:dyDescent="0.25">
      <c r="A1330" s="2259"/>
      <c r="B1330" s="2302"/>
      <c r="C1330" s="2302"/>
      <c r="D1330" s="2302"/>
      <c r="E1330" s="2302"/>
      <c r="F1330" s="2302"/>
      <c r="G1330" s="2302"/>
      <c r="H1330" s="2302"/>
      <c r="I1330" s="2634"/>
      <c r="J1330" s="2302"/>
      <c r="K1330" s="2621"/>
      <c r="L1330" s="363" t="s">
        <v>729</v>
      </c>
      <c r="M1330" s="206" t="s">
        <v>790</v>
      </c>
      <c r="N1330" s="364" t="s">
        <v>218</v>
      </c>
      <c r="O1330" s="2265"/>
      <c r="P1330" s="2969"/>
      <c r="Q1330" s="2265"/>
      <c r="R1330" s="2633"/>
      <c r="S1330" s="366"/>
      <c r="T1330" s="365" t="s">
        <v>733</v>
      </c>
      <c r="U1330" s="102"/>
      <c r="V1330" s="102"/>
      <c r="W1330" s="102"/>
      <c r="X1330" s="102"/>
      <c r="Y1330" s="368"/>
      <c r="Z1330" s="102"/>
      <c r="AA1330" s="368"/>
      <c r="AB1330" s="368"/>
      <c r="AC1330" s="368"/>
      <c r="AD1330" s="368"/>
      <c r="AE1330" s="102"/>
      <c r="AF1330" s="102"/>
    </row>
    <row r="1331" spans="1:32" ht="45" customHeight="1" x14ac:dyDescent="0.25">
      <c r="A1331" s="2259"/>
      <c r="B1331" s="2302"/>
      <c r="C1331" s="2302"/>
      <c r="D1331" s="2302"/>
      <c r="E1331" s="2302"/>
      <c r="F1331" s="2302"/>
      <c r="G1331" s="2302"/>
      <c r="H1331" s="2302"/>
      <c r="I1331" s="2634"/>
      <c r="J1331" s="2302"/>
      <c r="K1331" s="2621"/>
      <c r="L1331" s="363" t="s">
        <v>730</v>
      </c>
      <c r="M1331" s="369" t="s">
        <v>790</v>
      </c>
      <c r="N1331" s="364" t="s">
        <v>228</v>
      </c>
      <c r="O1331" s="2265"/>
      <c r="P1331" s="2970"/>
      <c r="Q1331" s="2265"/>
      <c r="R1331" s="2633"/>
      <c r="S1331" s="366"/>
      <c r="T1331" s="365" t="s">
        <v>743</v>
      </c>
      <c r="U1331" s="102"/>
      <c r="V1331" s="102"/>
      <c r="W1331" s="102"/>
      <c r="X1331" s="102"/>
      <c r="Y1331" s="102"/>
      <c r="Z1331" s="102"/>
      <c r="AA1331" s="102"/>
      <c r="AB1331" s="102"/>
      <c r="AC1331" s="102"/>
      <c r="AD1331" s="102"/>
      <c r="AE1331" s="102"/>
      <c r="AF1331" s="102"/>
    </row>
    <row r="1332" spans="1:32" ht="45" customHeight="1" x14ac:dyDescent="0.25">
      <c r="A1332" s="2559">
        <v>135</v>
      </c>
      <c r="B1332" s="2379" t="s">
        <v>61</v>
      </c>
      <c r="C1332" s="2631" t="s">
        <v>63</v>
      </c>
      <c r="D1332" s="2625" t="s">
        <v>69</v>
      </c>
      <c r="E1332" s="2631" t="s">
        <v>85</v>
      </c>
      <c r="F1332" s="2625" t="s">
        <v>56</v>
      </c>
      <c r="G1332" s="2379" t="s">
        <v>121</v>
      </c>
      <c r="H1332" s="2379" t="s">
        <v>118</v>
      </c>
      <c r="I1332" s="2627" t="s">
        <v>817</v>
      </c>
      <c r="J1332" s="2244" t="s">
        <v>792</v>
      </c>
      <c r="K1332" s="2244" t="s">
        <v>48</v>
      </c>
      <c r="L1332" s="1325" t="s">
        <v>724</v>
      </c>
      <c r="M1332" s="1108" t="s">
        <v>790</v>
      </c>
      <c r="N1332" s="1327"/>
      <c r="O1332" s="2416" t="s">
        <v>793</v>
      </c>
      <c r="P1332" s="2971">
        <v>0</v>
      </c>
      <c r="Q1332" s="2553" t="s">
        <v>265</v>
      </c>
      <c r="R1332" s="2554"/>
      <c r="S1332" s="1328"/>
      <c r="T1332" s="1325" t="s">
        <v>726</v>
      </c>
      <c r="U1332" s="451"/>
      <c r="V1332" s="372"/>
      <c r="W1332" s="372"/>
      <c r="X1332" s="372"/>
      <c r="Y1332" s="372"/>
      <c r="Z1332" s="110"/>
      <c r="AA1332" s="372"/>
      <c r="AB1332" s="372"/>
      <c r="AC1332" s="372"/>
      <c r="AD1332" s="110"/>
      <c r="AE1332" s="110"/>
      <c r="AF1332" s="110"/>
    </row>
    <row r="1333" spans="1:32" ht="49.5" customHeight="1" x14ac:dyDescent="0.25">
      <c r="A1333" s="2559"/>
      <c r="B1333" s="2379"/>
      <c r="C1333" s="2631"/>
      <c r="D1333" s="2625"/>
      <c r="E1333" s="2631"/>
      <c r="F1333" s="2625"/>
      <c r="G1333" s="2379"/>
      <c r="H1333" s="2379"/>
      <c r="I1333" s="2627"/>
      <c r="J1333" s="2244"/>
      <c r="K1333" s="2244"/>
      <c r="L1333" s="1325" t="s">
        <v>727</v>
      </c>
      <c r="M1333" s="1109" t="s">
        <v>790</v>
      </c>
      <c r="N1333" s="1261" t="s">
        <v>431</v>
      </c>
      <c r="O1333" s="2416"/>
      <c r="P1333" s="2958"/>
      <c r="Q1333" s="2553"/>
      <c r="R1333" s="2554"/>
      <c r="S1333" s="1326"/>
      <c r="T1333" s="1260" t="s">
        <v>731</v>
      </c>
      <c r="U1333" s="102"/>
      <c r="V1333" s="102"/>
      <c r="W1333" s="102"/>
      <c r="X1333" s="102"/>
      <c r="Y1333" s="368"/>
      <c r="Z1333" s="102"/>
      <c r="AA1333" s="102"/>
      <c r="AB1333" s="102"/>
      <c r="AC1333" s="368"/>
      <c r="AD1333" s="102"/>
      <c r="AE1333" s="102"/>
      <c r="AF1333" s="102"/>
    </row>
    <row r="1334" spans="1:32" ht="48" customHeight="1" x14ac:dyDescent="0.25">
      <c r="A1334" s="2559"/>
      <c r="B1334" s="2379"/>
      <c r="C1334" s="2631"/>
      <c r="D1334" s="2625"/>
      <c r="E1334" s="2631"/>
      <c r="F1334" s="2625"/>
      <c r="G1334" s="2379"/>
      <c r="H1334" s="2379"/>
      <c r="I1334" s="2627"/>
      <c r="J1334" s="2244"/>
      <c r="K1334" s="2244"/>
      <c r="L1334" s="1325" t="s">
        <v>729</v>
      </c>
      <c r="M1334" s="1109" t="s">
        <v>790</v>
      </c>
      <c r="N1334" s="1261" t="s">
        <v>218</v>
      </c>
      <c r="O1334" s="2416"/>
      <c r="P1334" s="2958"/>
      <c r="Q1334" s="2553"/>
      <c r="R1334" s="2554"/>
      <c r="S1334" s="1326"/>
      <c r="T1334" s="1260" t="s">
        <v>733</v>
      </c>
      <c r="U1334" s="102"/>
      <c r="V1334" s="102"/>
      <c r="W1334" s="102"/>
      <c r="X1334" s="102"/>
      <c r="Y1334" s="368"/>
      <c r="Z1334" s="102"/>
      <c r="AA1334" s="368"/>
      <c r="AB1334" s="368"/>
      <c r="AC1334" s="368"/>
      <c r="AD1334" s="368"/>
      <c r="AE1334" s="102"/>
      <c r="AF1334" s="102"/>
    </row>
    <row r="1335" spans="1:32" ht="39" customHeight="1" thickBot="1" x14ac:dyDescent="0.3">
      <c r="A1335" s="2559"/>
      <c r="B1335" s="2379"/>
      <c r="C1335" s="2631"/>
      <c r="D1335" s="2625"/>
      <c r="E1335" s="2631"/>
      <c r="F1335" s="2625"/>
      <c r="G1335" s="2379"/>
      <c r="H1335" s="2379"/>
      <c r="I1335" s="2627"/>
      <c r="J1335" s="2244"/>
      <c r="K1335" s="2244"/>
      <c r="L1335" s="1325" t="s">
        <v>730</v>
      </c>
      <c r="M1335" s="1261" t="s">
        <v>790</v>
      </c>
      <c r="N1335" s="1261" t="s">
        <v>228</v>
      </c>
      <c r="O1335" s="2416"/>
      <c r="P1335" s="2967"/>
      <c r="Q1335" s="2553"/>
      <c r="R1335" s="2554"/>
      <c r="S1335" s="1326"/>
      <c r="T1335" s="1260" t="s">
        <v>743</v>
      </c>
      <c r="U1335" s="102"/>
      <c r="V1335" s="102"/>
      <c r="W1335" s="102"/>
      <c r="X1335" s="102"/>
      <c r="Y1335" s="102"/>
      <c r="Z1335" s="102"/>
      <c r="AA1335" s="102"/>
      <c r="AB1335" s="102"/>
      <c r="AC1335" s="102"/>
      <c r="AD1335" s="102"/>
      <c r="AE1335" s="102"/>
      <c r="AF1335" s="102"/>
    </row>
    <row r="1336" spans="1:32" ht="51" customHeight="1" x14ac:dyDescent="0.25">
      <c r="A1336" s="2259">
        <v>136</v>
      </c>
      <c r="B1336" s="2302" t="s">
        <v>61</v>
      </c>
      <c r="C1336" s="2302" t="s">
        <v>63</v>
      </c>
      <c r="D1336" s="2302" t="s">
        <v>69</v>
      </c>
      <c r="E1336" s="2302" t="s">
        <v>85</v>
      </c>
      <c r="F1336" s="2302" t="s">
        <v>56</v>
      </c>
      <c r="G1336" s="2302" t="s">
        <v>121</v>
      </c>
      <c r="H1336" s="2302" t="s">
        <v>118</v>
      </c>
      <c r="I1336" s="2322" t="s">
        <v>818</v>
      </c>
      <c r="J1336" s="2302" t="s">
        <v>792</v>
      </c>
      <c r="K1336" s="2621" t="s">
        <v>48</v>
      </c>
      <c r="L1336" s="357" t="s">
        <v>724</v>
      </c>
      <c r="M1336" s="204" t="s">
        <v>790</v>
      </c>
      <c r="N1336" s="450"/>
      <c r="O1336" s="2265" t="s">
        <v>793</v>
      </c>
      <c r="P1336" s="2968">
        <v>0</v>
      </c>
      <c r="Q1336" s="2265" t="s">
        <v>265</v>
      </c>
      <c r="R1336" s="2632"/>
      <c r="S1336" s="359"/>
      <c r="T1336" s="357" t="s">
        <v>726</v>
      </c>
      <c r="U1336" s="95"/>
      <c r="V1336" s="362"/>
      <c r="W1336" s="362"/>
      <c r="X1336" s="362"/>
      <c r="Y1336" s="362"/>
      <c r="Z1336" s="108"/>
      <c r="AA1336" s="362"/>
      <c r="AB1336" s="362"/>
      <c r="AC1336" s="362"/>
      <c r="AD1336" s="108"/>
      <c r="AE1336" s="108"/>
      <c r="AF1336" s="108"/>
    </row>
    <row r="1337" spans="1:32" ht="31.5" x14ac:dyDescent="0.25">
      <c r="A1337" s="2259"/>
      <c r="B1337" s="2302"/>
      <c r="C1337" s="2302"/>
      <c r="D1337" s="2302"/>
      <c r="E1337" s="2302"/>
      <c r="F1337" s="2302"/>
      <c r="G1337" s="2302"/>
      <c r="H1337" s="2302"/>
      <c r="I1337" s="2322"/>
      <c r="J1337" s="2302"/>
      <c r="K1337" s="2621"/>
      <c r="L1337" s="363" t="s">
        <v>727</v>
      </c>
      <c r="M1337" s="206" t="s">
        <v>790</v>
      </c>
      <c r="N1337" s="364" t="s">
        <v>431</v>
      </c>
      <c r="O1337" s="2265"/>
      <c r="P1337" s="2969"/>
      <c r="Q1337" s="2265"/>
      <c r="R1337" s="2633"/>
      <c r="S1337" s="366"/>
      <c r="T1337" s="365" t="s">
        <v>731</v>
      </c>
      <c r="U1337" s="102"/>
      <c r="V1337" s="102"/>
      <c r="W1337" s="102"/>
      <c r="X1337" s="102"/>
      <c r="Y1337" s="368"/>
      <c r="Z1337" s="102"/>
      <c r="AA1337" s="102"/>
      <c r="AB1337" s="102"/>
      <c r="AC1337" s="368"/>
      <c r="AD1337" s="102"/>
      <c r="AE1337" s="102"/>
      <c r="AF1337" s="102"/>
    </row>
    <row r="1338" spans="1:32" ht="33.75" customHeight="1" x14ac:dyDescent="0.25">
      <c r="A1338" s="2259"/>
      <c r="B1338" s="2302"/>
      <c r="C1338" s="2302"/>
      <c r="D1338" s="2302"/>
      <c r="E1338" s="2302"/>
      <c r="F1338" s="2302"/>
      <c r="G1338" s="2302"/>
      <c r="H1338" s="2302"/>
      <c r="I1338" s="2322"/>
      <c r="J1338" s="2302"/>
      <c r="K1338" s="2621"/>
      <c r="L1338" s="363" t="s">
        <v>729</v>
      </c>
      <c r="M1338" s="206" t="s">
        <v>790</v>
      </c>
      <c r="N1338" s="364" t="s">
        <v>218</v>
      </c>
      <c r="O1338" s="2265"/>
      <c r="P1338" s="2969"/>
      <c r="Q1338" s="2265"/>
      <c r="R1338" s="2633"/>
      <c r="S1338" s="366"/>
      <c r="T1338" s="365" t="s">
        <v>733</v>
      </c>
      <c r="U1338" s="102"/>
      <c r="V1338" s="102"/>
      <c r="W1338" s="102"/>
      <c r="X1338" s="102"/>
      <c r="Y1338" s="368"/>
      <c r="Z1338" s="102"/>
      <c r="AA1338" s="368"/>
      <c r="AB1338" s="368"/>
      <c r="AC1338" s="368"/>
      <c r="AD1338" s="368"/>
      <c r="AE1338" s="102"/>
      <c r="AF1338" s="102"/>
    </row>
    <row r="1339" spans="1:32" ht="59.25" customHeight="1" x14ac:dyDescent="0.25">
      <c r="A1339" s="2259"/>
      <c r="B1339" s="2302"/>
      <c r="C1339" s="2302"/>
      <c r="D1339" s="2302"/>
      <c r="E1339" s="2302"/>
      <c r="F1339" s="2302"/>
      <c r="G1339" s="2302"/>
      <c r="H1339" s="2302"/>
      <c r="I1339" s="2322"/>
      <c r="J1339" s="2302"/>
      <c r="K1339" s="2621"/>
      <c r="L1339" s="363" t="s">
        <v>730</v>
      </c>
      <c r="M1339" s="369" t="s">
        <v>790</v>
      </c>
      <c r="N1339" s="364" t="s">
        <v>228</v>
      </c>
      <c r="O1339" s="2265"/>
      <c r="P1339" s="2970"/>
      <c r="Q1339" s="2265"/>
      <c r="R1339" s="2633"/>
      <c r="S1339" s="366"/>
      <c r="T1339" s="365" t="s">
        <v>743</v>
      </c>
      <c r="U1339" s="102"/>
      <c r="V1339" s="102"/>
      <c r="W1339" s="102"/>
      <c r="X1339" s="102"/>
      <c r="Y1339" s="102"/>
      <c r="Z1339" s="102"/>
      <c r="AA1339" s="102"/>
      <c r="AB1339" s="102"/>
      <c r="AC1339" s="102"/>
      <c r="AD1339" s="102"/>
      <c r="AE1339" s="102"/>
      <c r="AF1339" s="102"/>
    </row>
    <row r="1340" spans="1:32" ht="49.5" customHeight="1" x14ac:dyDescent="0.25">
      <c r="A1340" s="2559">
        <v>137</v>
      </c>
      <c r="B1340" s="2379" t="s">
        <v>61</v>
      </c>
      <c r="C1340" s="2631" t="s">
        <v>63</v>
      </c>
      <c r="D1340" s="2625" t="s">
        <v>69</v>
      </c>
      <c r="E1340" s="2631" t="s">
        <v>85</v>
      </c>
      <c r="F1340" s="2625" t="s">
        <v>56</v>
      </c>
      <c r="G1340" s="2379" t="s">
        <v>121</v>
      </c>
      <c r="H1340" s="2379" t="s">
        <v>118</v>
      </c>
      <c r="I1340" s="2627" t="s">
        <v>819</v>
      </c>
      <c r="J1340" s="2244" t="s">
        <v>792</v>
      </c>
      <c r="K1340" s="2244" t="s">
        <v>48</v>
      </c>
      <c r="L1340" s="1325" t="s">
        <v>724</v>
      </c>
      <c r="M1340" s="1108" t="s">
        <v>790</v>
      </c>
      <c r="N1340" s="1327"/>
      <c r="O1340" s="2416" t="s">
        <v>793</v>
      </c>
      <c r="P1340" s="2971">
        <v>0</v>
      </c>
      <c r="Q1340" s="2553" t="s">
        <v>265</v>
      </c>
      <c r="R1340" s="2554"/>
      <c r="S1340" s="1328"/>
      <c r="T1340" s="1325" t="s">
        <v>726</v>
      </c>
      <c r="U1340" s="451"/>
      <c r="V1340" s="372"/>
      <c r="W1340" s="372"/>
      <c r="X1340" s="372"/>
      <c r="Y1340" s="372"/>
      <c r="Z1340" s="110"/>
      <c r="AA1340" s="372"/>
      <c r="AB1340" s="372"/>
      <c r="AC1340" s="372"/>
      <c r="AD1340" s="110"/>
      <c r="AE1340" s="110"/>
      <c r="AF1340" s="110"/>
    </row>
    <row r="1341" spans="1:32" ht="47.25" customHeight="1" x14ac:dyDescent="0.25">
      <c r="A1341" s="2559"/>
      <c r="B1341" s="2379"/>
      <c r="C1341" s="2631"/>
      <c r="D1341" s="2625"/>
      <c r="E1341" s="2631"/>
      <c r="F1341" s="2625"/>
      <c r="G1341" s="2379"/>
      <c r="H1341" s="2379"/>
      <c r="I1341" s="2627"/>
      <c r="J1341" s="2244"/>
      <c r="K1341" s="2244"/>
      <c r="L1341" s="1325" t="s">
        <v>727</v>
      </c>
      <c r="M1341" s="1109" t="s">
        <v>790</v>
      </c>
      <c r="N1341" s="1261" t="s">
        <v>431</v>
      </c>
      <c r="O1341" s="2416"/>
      <c r="P1341" s="2958"/>
      <c r="Q1341" s="2553"/>
      <c r="R1341" s="2554"/>
      <c r="S1341" s="1326"/>
      <c r="T1341" s="1260" t="s">
        <v>731</v>
      </c>
      <c r="U1341" s="102"/>
      <c r="V1341" s="102"/>
      <c r="W1341" s="102"/>
      <c r="X1341" s="102"/>
      <c r="Y1341" s="368"/>
      <c r="Z1341" s="102"/>
      <c r="AA1341" s="102"/>
      <c r="AB1341" s="102"/>
      <c r="AC1341" s="368"/>
      <c r="AD1341" s="102"/>
      <c r="AE1341" s="102"/>
      <c r="AF1341" s="102"/>
    </row>
    <row r="1342" spans="1:32" ht="40.5" customHeight="1" x14ac:dyDescent="0.25">
      <c r="A1342" s="2559"/>
      <c r="B1342" s="2379"/>
      <c r="C1342" s="2631"/>
      <c r="D1342" s="2625"/>
      <c r="E1342" s="2631"/>
      <c r="F1342" s="2625"/>
      <c r="G1342" s="2379"/>
      <c r="H1342" s="2379"/>
      <c r="I1342" s="2627"/>
      <c r="J1342" s="2244"/>
      <c r="K1342" s="2244"/>
      <c r="L1342" s="1325" t="s">
        <v>729</v>
      </c>
      <c r="M1342" s="1109" t="s">
        <v>790</v>
      </c>
      <c r="N1342" s="1261" t="s">
        <v>218</v>
      </c>
      <c r="O1342" s="2416"/>
      <c r="P1342" s="2958"/>
      <c r="Q1342" s="2553"/>
      <c r="R1342" s="2554"/>
      <c r="S1342" s="1326"/>
      <c r="T1342" s="1260" t="s">
        <v>733</v>
      </c>
      <c r="U1342" s="102"/>
      <c r="V1342" s="102"/>
      <c r="W1342" s="102"/>
      <c r="X1342" s="102"/>
      <c r="Y1342" s="368"/>
      <c r="Z1342" s="102"/>
      <c r="AA1342" s="368"/>
      <c r="AB1342" s="368"/>
      <c r="AC1342" s="368"/>
      <c r="AD1342" s="368"/>
      <c r="AE1342" s="102"/>
      <c r="AF1342" s="102"/>
    </row>
    <row r="1343" spans="1:32" ht="44.25" customHeight="1" thickBot="1" x14ac:dyDescent="0.3">
      <c r="A1343" s="2559"/>
      <c r="B1343" s="2379"/>
      <c r="C1343" s="2631"/>
      <c r="D1343" s="2625"/>
      <c r="E1343" s="2631"/>
      <c r="F1343" s="2625"/>
      <c r="G1343" s="2379"/>
      <c r="H1343" s="2379"/>
      <c r="I1343" s="2627"/>
      <c r="J1343" s="2244"/>
      <c r="K1343" s="2244"/>
      <c r="L1343" s="1325" t="s">
        <v>730</v>
      </c>
      <c r="M1343" s="1261" t="s">
        <v>790</v>
      </c>
      <c r="N1343" s="1261" t="s">
        <v>228</v>
      </c>
      <c r="O1343" s="2416"/>
      <c r="P1343" s="2967"/>
      <c r="Q1343" s="2553"/>
      <c r="R1343" s="2554"/>
      <c r="S1343" s="1326"/>
      <c r="T1343" s="1260" t="s">
        <v>743</v>
      </c>
      <c r="U1343" s="102"/>
      <c r="V1343" s="102"/>
      <c r="W1343" s="102"/>
      <c r="X1343" s="102"/>
      <c r="Y1343" s="102"/>
      <c r="Z1343" s="102"/>
      <c r="AA1343" s="102"/>
      <c r="AB1343" s="102"/>
      <c r="AC1343" s="102"/>
      <c r="AD1343" s="102"/>
      <c r="AE1343" s="102"/>
      <c r="AF1343" s="102"/>
    </row>
    <row r="1344" spans="1:32" ht="42" customHeight="1" x14ac:dyDescent="0.25">
      <c r="A1344" s="2635">
        <v>138</v>
      </c>
      <c r="B1344" s="2610" t="s">
        <v>61</v>
      </c>
      <c r="C1344" s="2636" t="s">
        <v>63</v>
      </c>
      <c r="D1344" s="2637" t="s">
        <v>69</v>
      </c>
      <c r="E1344" s="2636" t="s">
        <v>85</v>
      </c>
      <c r="F1344" s="2637" t="s">
        <v>56</v>
      </c>
      <c r="G1344" s="2610" t="s">
        <v>121</v>
      </c>
      <c r="H1344" s="2610" t="s">
        <v>118</v>
      </c>
      <c r="I1344" s="2638" t="s">
        <v>820</v>
      </c>
      <c r="J1344" s="2302" t="s">
        <v>792</v>
      </c>
      <c r="K1344" s="2621" t="s">
        <v>48</v>
      </c>
      <c r="L1344" s="363" t="s">
        <v>724</v>
      </c>
      <c r="M1344" s="204" t="s">
        <v>790</v>
      </c>
      <c r="N1344" s="450"/>
      <c r="O1344" s="2389" t="s">
        <v>793</v>
      </c>
      <c r="P1344" s="2974">
        <v>0</v>
      </c>
      <c r="Q1344" s="2526" t="s">
        <v>265</v>
      </c>
      <c r="R1344" s="2529"/>
      <c r="S1344" s="359"/>
      <c r="T1344" s="363" t="s">
        <v>726</v>
      </c>
      <c r="U1344" s="95"/>
      <c r="V1344" s="362"/>
      <c r="W1344" s="362"/>
      <c r="X1344" s="362"/>
      <c r="Y1344" s="362"/>
      <c r="Z1344" s="108"/>
      <c r="AA1344" s="362"/>
      <c r="AB1344" s="362"/>
      <c r="AC1344" s="362"/>
      <c r="AD1344" s="108"/>
      <c r="AE1344" s="108"/>
      <c r="AF1344" s="108"/>
    </row>
    <row r="1345" spans="1:32" ht="62.25" customHeight="1" x14ac:dyDescent="0.25">
      <c r="A1345" s="2618"/>
      <c r="B1345" s="2611"/>
      <c r="C1345" s="2616"/>
      <c r="D1345" s="2617"/>
      <c r="E1345" s="2616"/>
      <c r="F1345" s="2617"/>
      <c r="G1345" s="2611"/>
      <c r="H1345" s="2611"/>
      <c r="I1345" s="2620"/>
      <c r="J1345" s="2302"/>
      <c r="K1345" s="2621"/>
      <c r="L1345" s="363" t="s">
        <v>727</v>
      </c>
      <c r="M1345" s="206" t="s">
        <v>790</v>
      </c>
      <c r="N1345" s="364" t="s">
        <v>431</v>
      </c>
      <c r="O1345" s="2390"/>
      <c r="P1345" s="2961"/>
      <c r="Q1345" s="2527"/>
      <c r="R1345" s="2530"/>
      <c r="S1345" s="366"/>
      <c r="T1345" s="365" t="s">
        <v>731</v>
      </c>
      <c r="U1345" s="102"/>
      <c r="V1345" s="102"/>
      <c r="W1345" s="102"/>
      <c r="X1345" s="102"/>
      <c r="Y1345" s="368"/>
      <c r="Z1345" s="102"/>
      <c r="AA1345" s="102"/>
      <c r="AB1345" s="102"/>
      <c r="AC1345" s="368"/>
      <c r="AD1345" s="102"/>
      <c r="AE1345" s="102"/>
      <c r="AF1345" s="102"/>
    </row>
    <row r="1346" spans="1:32" ht="55.5" customHeight="1" x14ac:dyDescent="0.25">
      <c r="A1346" s="2618"/>
      <c r="B1346" s="2611"/>
      <c r="C1346" s="2616"/>
      <c r="D1346" s="2617"/>
      <c r="E1346" s="2616"/>
      <c r="F1346" s="2617"/>
      <c r="G1346" s="2611"/>
      <c r="H1346" s="2611"/>
      <c r="I1346" s="2620"/>
      <c r="J1346" s="2302"/>
      <c r="K1346" s="2621"/>
      <c r="L1346" s="363" t="s">
        <v>729</v>
      </c>
      <c r="M1346" s="206" t="s">
        <v>790</v>
      </c>
      <c r="N1346" s="364" t="s">
        <v>218</v>
      </c>
      <c r="O1346" s="2390"/>
      <c r="P1346" s="2961"/>
      <c r="Q1346" s="2527"/>
      <c r="R1346" s="2530"/>
      <c r="S1346" s="366"/>
      <c r="T1346" s="365" t="s">
        <v>733</v>
      </c>
      <c r="U1346" s="102"/>
      <c r="V1346" s="102"/>
      <c r="W1346" s="102"/>
      <c r="X1346" s="102"/>
      <c r="Y1346" s="368"/>
      <c r="Z1346" s="102"/>
      <c r="AA1346" s="368"/>
      <c r="AB1346" s="368"/>
      <c r="AC1346" s="368"/>
      <c r="AD1346" s="368"/>
      <c r="AE1346" s="102"/>
      <c r="AF1346" s="102"/>
    </row>
    <row r="1347" spans="1:32" ht="40.5" customHeight="1" thickBot="1" x14ac:dyDescent="0.3">
      <c r="A1347" s="2618"/>
      <c r="B1347" s="2611"/>
      <c r="C1347" s="2616"/>
      <c r="D1347" s="2617"/>
      <c r="E1347" s="2616"/>
      <c r="F1347" s="2617"/>
      <c r="G1347" s="2611"/>
      <c r="H1347" s="2611"/>
      <c r="I1347" s="2620"/>
      <c r="J1347" s="2302"/>
      <c r="K1347" s="2621"/>
      <c r="L1347" s="363" t="s">
        <v>730</v>
      </c>
      <c r="M1347" s="369" t="s">
        <v>790</v>
      </c>
      <c r="N1347" s="364" t="s">
        <v>228</v>
      </c>
      <c r="O1347" s="2390"/>
      <c r="P1347" s="2962"/>
      <c r="Q1347" s="2527"/>
      <c r="R1347" s="2530"/>
      <c r="S1347" s="366"/>
      <c r="T1347" s="365" t="s">
        <v>743</v>
      </c>
      <c r="U1347" s="102"/>
      <c r="V1347" s="102"/>
      <c r="W1347" s="102"/>
      <c r="X1347" s="102"/>
      <c r="Y1347" s="102"/>
      <c r="Z1347" s="102"/>
      <c r="AA1347" s="102"/>
      <c r="AB1347" s="102"/>
      <c r="AC1347" s="102"/>
      <c r="AD1347" s="102"/>
      <c r="AE1347" s="102"/>
      <c r="AF1347" s="102"/>
    </row>
    <row r="1348" spans="1:32" ht="55.5" customHeight="1" x14ac:dyDescent="0.25">
      <c r="A1348" s="2250">
        <v>139</v>
      </c>
      <c r="B1348" s="2244" t="s">
        <v>61</v>
      </c>
      <c r="C1348" s="2244" t="s">
        <v>62</v>
      </c>
      <c r="D1348" s="2244" t="s">
        <v>68</v>
      </c>
      <c r="E1348" s="2244" t="s">
        <v>84</v>
      </c>
      <c r="F1348" s="2244" t="s">
        <v>56</v>
      </c>
      <c r="G1348" s="2244" t="s">
        <v>121</v>
      </c>
      <c r="H1348" s="2244" t="s">
        <v>118</v>
      </c>
      <c r="I1348" s="2316" t="s">
        <v>821</v>
      </c>
      <c r="J1348" s="2244" t="s">
        <v>792</v>
      </c>
      <c r="K1348" s="2244" t="s">
        <v>48</v>
      </c>
      <c r="L1348" s="1258" t="s">
        <v>724</v>
      </c>
      <c r="M1348" s="1106" t="s">
        <v>790</v>
      </c>
      <c r="N1348" s="1323"/>
      <c r="O1348" s="2230" t="s">
        <v>793</v>
      </c>
      <c r="P1348" s="2964">
        <v>0</v>
      </c>
      <c r="Q1348" s="2230" t="s">
        <v>265</v>
      </c>
      <c r="R1348" s="2622"/>
      <c r="S1348" s="1324"/>
      <c r="T1348" s="1258" t="s">
        <v>726</v>
      </c>
      <c r="U1348" s="95"/>
      <c r="V1348" s="361"/>
      <c r="W1348" s="362"/>
      <c r="X1348" s="362"/>
      <c r="Y1348" s="362"/>
      <c r="Z1348" s="108"/>
      <c r="AA1348" s="362"/>
      <c r="AB1348" s="362"/>
      <c r="AC1348" s="362"/>
      <c r="AD1348" s="108"/>
      <c r="AE1348" s="108"/>
      <c r="AF1348" s="108"/>
    </row>
    <row r="1349" spans="1:32" ht="42" customHeight="1" x14ac:dyDescent="0.25">
      <c r="A1349" s="2250"/>
      <c r="B1349" s="2244"/>
      <c r="C1349" s="2244"/>
      <c r="D1349" s="2244"/>
      <c r="E1349" s="2244"/>
      <c r="F1349" s="2244"/>
      <c r="G1349" s="2244"/>
      <c r="H1349" s="2244"/>
      <c r="I1349" s="2316"/>
      <c r="J1349" s="2244"/>
      <c r="K1349" s="2244"/>
      <c r="L1349" s="1325" t="s">
        <v>727</v>
      </c>
      <c r="M1349" s="1109" t="s">
        <v>790</v>
      </c>
      <c r="N1349" s="1261" t="s">
        <v>431</v>
      </c>
      <c r="O1349" s="2230"/>
      <c r="P1349" s="2965"/>
      <c r="Q1349" s="2230"/>
      <c r="R1349" s="2623"/>
      <c r="S1349" s="1326"/>
      <c r="T1349" s="1260" t="s">
        <v>731</v>
      </c>
      <c r="U1349" s="102"/>
      <c r="V1349" s="102"/>
      <c r="W1349" s="102"/>
      <c r="X1349" s="102"/>
      <c r="Y1349" s="368"/>
      <c r="Z1349" s="102"/>
      <c r="AA1349" s="102"/>
      <c r="AB1349" s="102"/>
      <c r="AC1349" s="368"/>
      <c r="AD1349" s="102"/>
      <c r="AE1349" s="102"/>
      <c r="AF1349" s="102"/>
    </row>
    <row r="1350" spans="1:32" ht="37.5" customHeight="1" x14ac:dyDescent="0.25">
      <c r="A1350" s="2250"/>
      <c r="B1350" s="2244"/>
      <c r="C1350" s="2244"/>
      <c r="D1350" s="2244"/>
      <c r="E1350" s="2244"/>
      <c r="F1350" s="2244"/>
      <c r="G1350" s="2244"/>
      <c r="H1350" s="2244"/>
      <c r="I1350" s="2316"/>
      <c r="J1350" s="2244"/>
      <c r="K1350" s="2244"/>
      <c r="L1350" s="1325" t="s">
        <v>729</v>
      </c>
      <c r="M1350" s="1109" t="s">
        <v>790</v>
      </c>
      <c r="N1350" s="1261" t="s">
        <v>218</v>
      </c>
      <c r="O1350" s="2230"/>
      <c r="P1350" s="2965"/>
      <c r="Q1350" s="2230"/>
      <c r="R1350" s="2623"/>
      <c r="S1350" s="1326"/>
      <c r="T1350" s="1260" t="s">
        <v>733</v>
      </c>
      <c r="U1350" s="102"/>
      <c r="V1350" s="102"/>
      <c r="W1350" s="102"/>
      <c r="X1350" s="102"/>
      <c r="Y1350" s="368"/>
      <c r="Z1350" s="102"/>
      <c r="AA1350" s="368"/>
      <c r="AB1350" s="368"/>
      <c r="AC1350" s="368"/>
      <c r="AD1350" s="368"/>
      <c r="AE1350" s="102"/>
      <c r="AF1350" s="102"/>
    </row>
    <row r="1351" spans="1:32" ht="48.75" customHeight="1" x14ac:dyDescent="0.25">
      <c r="A1351" s="2250"/>
      <c r="B1351" s="2244"/>
      <c r="C1351" s="2244"/>
      <c r="D1351" s="2244"/>
      <c r="E1351" s="2244"/>
      <c r="F1351" s="2244"/>
      <c r="G1351" s="2244"/>
      <c r="H1351" s="2244"/>
      <c r="I1351" s="2316"/>
      <c r="J1351" s="2244"/>
      <c r="K1351" s="2244"/>
      <c r="L1351" s="1325" t="s">
        <v>730</v>
      </c>
      <c r="M1351" s="1261" t="s">
        <v>790</v>
      </c>
      <c r="N1351" s="1261" t="s">
        <v>228</v>
      </c>
      <c r="O1351" s="2230"/>
      <c r="P1351" s="2966"/>
      <c r="Q1351" s="2230"/>
      <c r="R1351" s="2623"/>
      <c r="S1351" s="1326"/>
      <c r="T1351" s="1260" t="s">
        <v>743</v>
      </c>
      <c r="U1351" s="102"/>
      <c r="V1351" s="102"/>
      <c r="W1351" s="102"/>
      <c r="X1351" s="102"/>
      <c r="Y1351" s="102"/>
      <c r="Z1351" s="102"/>
      <c r="AA1351" s="102"/>
      <c r="AB1351" s="102"/>
      <c r="AC1351" s="102"/>
      <c r="AD1351" s="102"/>
      <c r="AE1351" s="102"/>
      <c r="AF1351" s="102"/>
    </row>
    <row r="1352" spans="1:32" ht="42" customHeight="1" x14ac:dyDescent="0.25">
      <c r="A1352" s="2618">
        <v>140</v>
      </c>
      <c r="B1352" s="2611" t="s">
        <v>61</v>
      </c>
      <c r="C1352" s="2616" t="s">
        <v>62</v>
      </c>
      <c r="D1352" s="2617" t="s">
        <v>68</v>
      </c>
      <c r="E1352" s="2616" t="s">
        <v>84</v>
      </c>
      <c r="F1352" s="2617" t="s">
        <v>56</v>
      </c>
      <c r="G1352" s="2611" t="s">
        <v>121</v>
      </c>
      <c r="H1352" s="2611" t="s">
        <v>118</v>
      </c>
      <c r="I1352" s="2620" t="s">
        <v>822</v>
      </c>
      <c r="J1352" s="2302" t="s">
        <v>792</v>
      </c>
      <c r="K1352" s="2621" t="s">
        <v>48</v>
      </c>
      <c r="L1352" s="363" t="s">
        <v>724</v>
      </c>
      <c r="M1352" s="210" t="s">
        <v>790</v>
      </c>
      <c r="N1352" s="445"/>
      <c r="O1352" s="2390" t="s">
        <v>793</v>
      </c>
      <c r="P1352" s="2960">
        <v>0</v>
      </c>
      <c r="Q1352" s="2527" t="s">
        <v>265</v>
      </c>
      <c r="R1352" s="2530"/>
      <c r="S1352" s="374"/>
      <c r="T1352" s="363" t="s">
        <v>726</v>
      </c>
      <c r="U1352" s="451"/>
      <c r="V1352" s="372"/>
      <c r="W1352" s="372"/>
      <c r="X1352" s="372"/>
      <c r="Y1352" s="372"/>
      <c r="Z1352" s="110"/>
      <c r="AA1352" s="372"/>
      <c r="AB1352" s="372"/>
      <c r="AC1352" s="372"/>
      <c r="AD1352" s="110"/>
      <c r="AE1352" s="110"/>
      <c r="AF1352" s="110"/>
    </row>
    <row r="1353" spans="1:32" ht="49.5" customHeight="1" x14ac:dyDescent="0.25">
      <c r="A1353" s="2618"/>
      <c r="B1353" s="2611"/>
      <c r="C1353" s="2616"/>
      <c r="D1353" s="2617"/>
      <c r="E1353" s="2616"/>
      <c r="F1353" s="2617"/>
      <c r="G1353" s="2611"/>
      <c r="H1353" s="2611"/>
      <c r="I1353" s="2620"/>
      <c r="J1353" s="2302"/>
      <c r="K1353" s="2621"/>
      <c r="L1353" s="363" t="s">
        <v>727</v>
      </c>
      <c r="M1353" s="206" t="s">
        <v>790</v>
      </c>
      <c r="N1353" s="364" t="s">
        <v>431</v>
      </c>
      <c r="O1353" s="2390"/>
      <c r="P1353" s="2961"/>
      <c r="Q1353" s="2527"/>
      <c r="R1353" s="2530"/>
      <c r="S1353" s="366"/>
      <c r="T1353" s="365" t="s">
        <v>731</v>
      </c>
      <c r="U1353" s="102"/>
      <c r="V1353" s="102"/>
      <c r="W1353" s="102"/>
      <c r="X1353" s="102"/>
      <c r="Y1353" s="368"/>
      <c r="Z1353" s="102"/>
      <c r="AA1353" s="102"/>
      <c r="AB1353" s="102"/>
      <c r="AC1353" s="368"/>
      <c r="AD1353" s="102"/>
      <c r="AE1353" s="102"/>
      <c r="AF1353" s="102"/>
    </row>
    <row r="1354" spans="1:32" ht="42.75" customHeight="1" x14ac:dyDescent="0.25">
      <c r="A1354" s="2618"/>
      <c r="B1354" s="2611"/>
      <c r="C1354" s="2616"/>
      <c r="D1354" s="2617"/>
      <c r="E1354" s="2616"/>
      <c r="F1354" s="2617"/>
      <c r="G1354" s="2611"/>
      <c r="H1354" s="2611"/>
      <c r="I1354" s="2620"/>
      <c r="J1354" s="2302"/>
      <c r="K1354" s="2621"/>
      <c r="L1354" s="363" t="s">
        <v>729</v>
      </c>
      <c r="M1354" s="206" t="s">
        <v>790</v>
      </c>
      <c r="N1354" s="364" t="s">
        <v>218</v>
      </c>
      <c r="O1354" s="2390"/>
      <c r="P1354" s="2961"/>
      <c r="Q1354" s="2527"/>
      <c r="R1354" s="2530"/>
      <c r="S1354" s="366"/>
      <c r="T1354" s="365" t="s">
        <v>733</v>
      </c>
      <c r="U1354" s="102"/>
      <c r="V1354" s="102"/>
      <c r="W1354" s="102"/>
      <c r="X1354" s="102"/>
      <c r="Y1354" s="368"/>
      <c r="Z1354" s="102"/>
      <c r="AA1354" s="368"/>
      <c r="AB1354" s="368"/>
      <c r="AC1354" s="368"/>
      <c r="AD1354" s="368"/>
      <c r="AE1354" s="102"/>
      <c r="AF1354" s="102"/>
    </row>
    <row r="1355" spans="1:32" ht="49.5" customHeight="1" thickBot="1" x14ac:dyDescent="0.3">
      <c r="A1355" s="2618"/>
      <c r="B1355" s="2611"/>
      <c r="C1355" s="2616"/>
      <c r="D1355" s="2617"/>
      <c r="E1355" s="2616"/>
      <c r="F1355" s="2617"/>
      <c r="G1355" s="2611"/>
      <c r="H1355" s="2611"/>
      <c r="I1355" s="2620"/>
      <c r="J1355" s="2302"/>
      <c r="K1355" s="2621"/>
      <c r="L1355" s="363" t="s">
        <v>730</v>
      </c>
      <c r="M1355" s="369" t="s">
        <v>790</v>
      </c>
      <c r="N1355" s="364" t="s">
        <v>228</v>
      </c>
      <c r="O1355" s="2390"/>
      <c r="P1355" s="2962"/>
      <c r="Q1355" s="2527"/>
      <c r="R1355" s="2530"/>
      <c r="S1355" s="366"/>
      <c r="T1355" s="365" t="s">
        <v>743</v>
      </c>
      <c r="U1355" s="102"/>
      <c r="V1355" s="102"/>
      <c r="W1355" s="102"/>
      <c r="X1355" s="102"/>
      <c r="Y1355" s="102"/>
      <c r="Z1355" s="102"/>
      <c r="AA1355" s="102"/>
      <c r="AB1355" s="102"/>
      <c r="AC1355" s="102"/>
      <c r="AD1355" s="102"/>
      <c r="AE1355" s="102"/>
      <c r="AF1355" s="102"/>
    </row>
    <row r="1356" spans="1:32" ht="44.25" customHeight="1" x14ac:dyDescent="0.25">
      <c r="A1356" s="2250">
        <v>141</v>
      </c>
      <c r="B1356" s="2244" t="s">
        <v>61</v>
      </c>
      <c r="C1356" s="2244" t="s">
        <v>66</v>
      </c>
      <c r="D1356" s="2244" t="s">
        <v>73</v>
      </c>
      <c r="E1356" s="2244" t="s">
        <v>89</v>
      </c>
      <c r="F1356" s="2244" t="s">
        <v>56</v>
      </c>
      <c r="G1356" s="2244" t="s">
        <v>121</v>
      </c>
      <c r="H1356" s="2244" t="s">
        <v>118</v>
      </c>
      <c r="I1356" s="2316" t="s">
        <v>823</v>
      </c>
      <c r="J1356" s="2244" t="s">
        <v>792</v>
      </c>
      <c r="K1356" s="2244" t="s">
        <v>48</v>
      </c>
      <c r="L1356" s="1258" t="s">
        <v>724</v>
      </c>
      <c r="M1356" s="1106" t="s">
        <v>790</v>
      </c>
      <c r="N1356" s="1323"/>
      <c r="O1356" s="2230" t="s">
        <v>793</v>
      </c>
      <c r="P1356" s="2964">
        <v>0</v>
      </c>
      <c r="Q1356" s="2230" t="s">
        <v>265</v>
      </c>
      <c r="R1356" s="2622"/>
      <c r="S1356" s="1324"/>
      <c r="T1356" s="1258" t="s">
        <v>726</v>
      </c>
      <c r="U1356" s="95"/>
      <c r="V1356" s="361"/>
      <c r="W1356" s="362"/>
      <c r="X1356" s="362"/>
      <c r="Y1356" s="362"/>
      <c r="Z1356" s="108"/>
      <c r="AA1356" s="362"/>
      <c r="AB1356" s="362"/>
      <c r="AC1356" s="362"/>
      <c r="AD1356" s="108"/>
      <c r="AE1356" s="108"/>
      <c r="AF1356" s="108"/>
    </row>
    <row r="1357" spans="1:32" ht="45" customHeight="1" x14ac:dyDescent="0.25">
      <c r="A1357" s="2250"/>
      <c r="B1357" s="2244"/>
      <c r="C1357" s="2244"/>
      <c r="D1357" s="2244"/>
      <c r="E1357" s="2244"/>
      <c r="F1357" s="2244"/>
      <c r="G1357" s="2244"/>
      <c r="H1357" s="2244"/>
      <c r="I1357" s="2316"/>
      <c r="J1357" s="2244"/>
      <c r="K1357" s="2244"/>
      <c r="L1357" s="1325" t="s">
        <v>727</v>
      </c>
      <c r="M1357" s="1109" t="s">
        <v>790</v>
      </c>
      <c r="N1357" s="1261" t="s">
        <v>431</v>
      </c>
      <c r="O1357" s="2230"/>
      <c r="P1357" s="2965"/>
      <c r="Q1357" s="2230"/>
      <c r="R1357" s="2623"/>
      <c r="S1357" s="1326"/>
      <c r="T1357" s="1260" t="s">
        <v>731</v>
      </c>
      <c r="U1357" s="102"/>
      <c r="V1357" s="102"/>
      <c r="W1357" s="102"/>
      <c r="X1357" s="102"/>
      <c r="Y1357" s="368"/>
      <c r="Z1357" s="102"/>
      <c r="AA1357" s="102"/>
      <c r="AB1357" s="102"/>
      <c r="AC1357" s="368"/>
      <c r="AD1357" s="102"/>
      <c r="AE1357" s="102"/>
      <c r="AF1357" s="102"/>
    </row>
    <row r="1358" spans="1:32" ht="48.75" customHeight="1" x14ac:dyDescent="0.25">
      <c r="A1358" s="2250"/>
      <c r="B1358" s="2244"/>
      <c r="C1358" s="2244"/>
      <c r="D1358" s="2244"/>
      <c r="E1358" s="2244"/>
      <c r="F1358" s="2244"/>
      <c r="G1358" s="2244"/>
      <c r="H1358" s="2244"/>
      <c r="I1358" s="2316"/>
      <c r="J1358" s="2244"/>
      <c r="K1358" s="2244"/>
      <c r="L1358" s="1325" t="s">
        <v>729</v>
      </c>
      <c r="M1358" s="1109" t="s">
        <v>790</v>
      </c>
      <c r="N1358" s="1261" t="s">
        <v>218</v>
      </c>
      <c r="O1358" s="2230"/>
      <c r="P1358" s="2965"/>
      <c r="Q1358" s="2230"/>
      <c r="R1358" s="2623"/>
      <c r="S1358" s="1326"/>
      <c r="T1358" s="1260" t="s">
        <v>733</v>
      </c>
      <c r="U1358" s="102"/>
      <c r="V1358" s="102"/>
      <c r="W1358" s="102"/>
      <c r="X1358" s="102"/>
      <c r="Y1358" s="368"/>
      <c r="Z1358" s="102"/>
      <c r="AA1358" s="368"/>
      <c r="AB1358" s="368"/>
      <c r="AC1358" s="368"/>
      <c r="AD1358" s="368"/>
      <c r="AE1358" s="102"/>
      <c r="AF1358" s="102"/>
    </row>
    <row r="1359" spans="1:32" ht="45" customHeight="1" x14ac:dyDescent="0.25">
      <c r="A1359" s="2250"/>
      <c r="B1359" s="2244"/>
      <c r="C1359" s="2244"/>
      <c r="D1359" s="2244"/>
      <c r="E1359" s="2244"/>
      <c r="F1359" s="2244"/>
      <c r="G1359" s="2244"/>
      <c r="H1359" s="2244"/>
      <c r="I1359" s="2316"/>
      <c r="J1359" s="2244"/>
      <c r="K1359" s="2244"/>
      <c r="L1359" s="1325" t="s">
        <v>730</v>
      </c>
      <c r="M1359" s="1261" t="s">
        <v>790</v>
      </c>
      <c r="N1359" s="1261" t="s">
        <v>228</v>
      </c>
      <c r="O1359" s="2230"/>
      <c r="P1359" s="2966"/>
      <c r="Q1359" s="2230"/>
      <c r="R1359" s="2623"/>
      <c r="S1359" s="1326"/>
      <c r="T1359" s="1260" t="s">
        <v>743</v>
      </c>
      <c r="U1359" s="102"/>
      <c r="V1359" s="102"/>
      <c r="W1359" s="102"/>
      <c r="X1359" s="102"/>
      <c r="Y1359" s="102"/>
      <c r="Z1359" s="102"/>
      <c r="AA1359" s="102"/>
      <c r="AB1359" s="102"/>
      <c r="AC1359" s="102"/>
      <c r="AD1359" s="102"/>
      <c r="AE1359" s="102"/>
      <c r="AF1359" s="102"/>
    </row>
    <row r="1360" spans="1:32" ht="44.25" customHeight="1" x14ac:dyDescent="0.25">
      <c r="A1360" s="2618">
        <v>142</v>
      </c>
      <c r="B1360" s="2611" t="s">
        <v>61</v>
      </c>
      <c r="C1360" s="2616" t="s">
        <v>66</v>
      </c>
      <c r="D1360" s="2617" t="s">
        <v>73</v>
      </c>
      <c r="E1360" s="2616" t="s">
        <v>89</v>
      </c>
      <c r="F1360" s="2617" t="s">
        <v>56</v>
      </c>
      <c r="G1360" s="2611" t="s">
        <v>121</v>
      </c>
      <c r="H1360" s="2611" t="s">
        <v>118</v>
      </c>
      <c r="I1360" s="2620" t="s">
        <v>824</v>
      </c>
      <c r="J1360" s="2302" t="s">
        <v>792</v>
      </c>
      <c r="K1360" s="2621" t="s">
        <v>48</v>
      </c>
      <c r="L1360" s="363" t="s">
        <v>724</v>
      </c>
      <c r="M1360" s="210" t="s">
        <v>790</v>
      </c>
      <c r="N1360" s="445"/>
      <c r="O1360" s="2390" t="s">
        <v>793</v>
      </c>
      <c r="P1360" s="2960">
        <v>0</v>
      </c>
      <c r="Q1360" s="2527" t="s">
        <v>265</v>
      </c>
      <c r="R1360" s="2530"/>
      <c r="S1360" s="374"/>
      <c r="T1360" s="363" t="s">
        <v>726</v>
      </c>
      <c r="U1360" s="451"/>
      <c r="V1360" s="373"/>
      <c r="W1360" s="372"/>
      <c r="X1360" s="372"/>
      <c r="Y1360" s="372"/>
      <c r="Z1360" s="110"/>
      <c r="AA1360" s="372"/>
      <c r="AB1360" s="372"/>
      <c r="AC1360" s="372"/>
      <c r="AD1360" s="110"/>
      <c r="AE1360" s="110"/>
      <c r="AF1360" s="110"/>
    </row>
    <row r="1361" spans="1:32" ht="31.5" x14ac:dyDescent="0.25">
      <c r="A1361" s="2618"/>
      <c r="B1361" s="2611"/>
      <c r="C1361" s="2616"/>
      <c r="D1361" s="2617"/>
      <c r="E1361" s="2616"/>
      <c r="F1361" s="2617"/>
      <c r="G1361" s="2611"/>
      <c r="H1361" s="2611"/>
      <c r="I1361" s="2620"/>
      <c r="J1361" s="2302"/>
      <c r="K1361" s="2621"/>
      <c r="L1361" s="363" t="s">
        <v>727</v>
      </c>
      <c r="M1361" s="206" t="s">
        <v>790</v>
      </c>
      <c r="N1361" s="364" t="s">
        <v>431</v>
      </c>
      <c r="O1361" s="2390"/>
      <c r="P1361" s="2961"/>
      <c r="Q1361" s="2527"/>
      <c r="R1361" s="2530"/>
      <c r="S1361" s="366"/>
      <c r="T1361" s="365" t="s">
        <v>731</v>
      </c>
      <c r="U1361" s="102"/>
      <c r="V1361" s="102"/>
      <c r="W1361" s="102"/>
      <c r="X1361" s="102"/>
      <c r="Y1361" s="368"/>
      <c r="Z1361" s="102"/>
      <c r="AA1361" s="102"/>
      <c r="AB1361" s="102"/>
      <c r="AC1361" s="368"/>
      <c r="AD1361" s="102"/>
      <c r="AE1361" s="102"/>
      <c r="AF1361" s="102"/>
    </row>
    <row r="1362" spans="1:32" ht="51.75" customHeight="1" x14ac:dyDescent="0.25">
      <c r="A1362" s="2618"/>
      <c r="B1362" s="2611"/>
      <c r="C1362" s="2616"/>
      <c r="D1362" s="2617"/>
      <c r="E1362" s="2616"/>
      <c r="F1362" s="2617"/>
      <c r="G1362" s="2611"/>
      <c r="H1362" s="2611"/>
      <c r="I1362" s="2620"/>
      <c r="J1362" s="2302"/>
      <c r="K1362" s="2621"/>
      <c r="L1362" s="363" t="s">
        <v>729</v>
      </c>
      <c r="M1362" s="206" t="s">
        <v>790</v>
      </c>
      <c r="N1362" s="364" t="s">
        <v>218</v>
      </c>
      <c r="O1362" s="2390"/>
      <c r="P1362" s="2961"/>
      <c r="Q1362" s="2527"/>
      <c r="R1362" s="2530"/>
      <c r="S1362" s="366"/>
      <c r="T1362" s="365" t="s">
        <v>733</v>
      </c>
      <c r="U1362" s="102"/>
      <c r="V1362" s="102"/>
      <c r="W1362" s="102"/>
      <c r="X1362" s="102"/>
      <c r="Y1362" s="368"/>
      <c r="Z1362" s="102"/>
      <c r="AA1362" s="368"/>
      <c r="AB1362" s="368"/>
      <c r="AC1362" s="368"/>
      <c r="AD1362" s="368"/>
      <c r="AE1362" s="102"/>
      <c r="AF1362" s="102"/>
    </row>
    <row r="1363" spans="1:32" ht="52.5" customHeight="1" thickBot="1" x14ac:dyDescent="0.3">
      <c r="A1363" s="2618"/>
      <c r="B1363" s="2611"/>
      <c r="C1363" s="2616"/>
      <c r="D1363" s="2617"/>
      <c r="E1363" s="2616"/>
      <c r="F1363" s="2617"/>
      <c r="G1363" s="2611"/>
      <c r="H1363" s="2611"/>
      <c r="I1363" s="2620"/>
      <c r="J1363" s="2302"/>
      <c r="K1363" s="2621"/>
      <c r="L1363" s="363" t="s">
        <v>730</v>
      </c>
      <c r="M1363" s="369" t="s">
        <v>790</v>
      </c>
      <c r="N1363" s="364" t="s">
        <v>228</v>
      </c>
      <c r="O1363" s="2390"/>
      <c r="P1363" s="2962"/>
      <c r="Q1363" s="2527"/>
      <c r="R1363" s="2530"/>
      <c r="S1363" s="366"/>
      <c r="T1363" s="365" t="s">
        <v>743</v>
      </c>
      <c r="U1363" s="102"/>
      <c r="V1363" s="102"/>
      <c r="W1363" s="102"/>
      <c r="X1363" s="102"/>
      <c r="Y1363" s="102"/>
      <c r="Z1363" s="102"/>
      <c r="AA1363" s="102"/>
      <c r="AB1363" s="102"/>
      <c r="AC1363" s="102"/>
      <c r="AD1363" s="102"/>
      <c r="AE1363" s="102"/>
      <c r="AF1363" s="102"/>
    </row>
    <row r="1364" spans="1:32" ht="60" customHeight="1" x14ac:dyDescent="0.25">
      <c r="A1364" s="2571">
        <v>143</v>
      </c>
      <c r="B1364" s="2378" t="s">
        <v>61</v>
      </c>
      <c r="C1364" s="2630" t="s">
        <v>66</v>
      </c>
      <c r="D1364" s="2624" t="s">
        <v>73</v>
      </c>
      <c r="E1364" s="2630" t="s">
        <v>89</v>
      </c>
      <c r="F1364" s="2624" t="s">
        <v>56</v>
      </c>
      <c r="G1364" s="2378" t="s">
        <v>121</v>
      </c>
      <c r="H1364" s="2378" t="s">
        <v>118</v>
      </c>
      <c r="I1364" s="2626" t="s">
        <v>825</v>
      </c>
      <c r="J1364" s="2244" t="s">
        <v>792</v>
      </c>
      <c r="K1364" s="2244" t="s">
        <v>48</v>
      </c>
      <c r="L1364" s="1258" t="s">
        <v>724</v>
      </c>
      <c r="M1364" s="1106" t="s">
        <v>790</v>
      </c>
      <c r="N1364" s="1323"/>
      <c r="O1364" s="2415" t="s">
        <v>793</v>
      </c>
      <c r="P1364" s="2957">
        <v>0</v>
      </c>
      <c r="Q1364" s="2565" t="s">
        <v>265</v>
      </c>
      <c r="R1364" s="2614"/>
      <c r="S1364" s="1324"/>
      <c r="T1364" s="1258" t="s">
        <v>726</v>
      </c>
      <c r="U1364" s="95"/>
      <c r="V1364" s="361"/>
      <c r="W1364" s="362"/>
      <c r="X1364" s="362"/>
      <c r="Y1364" s="362"/>
      <c r="Z1364" s="108"/>
      <c r="AA1364" s="362"/>
      <c r="AB1364" s="362"/>
      <c r="AC1364" s="362"/>
      <c r="AD1364" s="108"/>
      <c r="AE1364" s="108"/>
      <c r="AF1364" s="108"/>
    </row>
    <row r="1365" spans="1:32" ht="37.5" customHeight="1" x14ac:dyDescent="0.25">
      <c r="A1365" s="2559"/>
      <c r="B1365" s="2379"/>
      <c r="C1365" s="2631"/>
      <c r="D1365" s="2625"/>
      <c r="E1365" s="2631"/>
      <c r="F1365" s="2625"/>
      <c r="G1365" s="2379"/>
      <c r="H1365" s="2379"/>
      <c r="I1365" s="2627"/>
      <c r="J1365" s="2244"/>
      <c r="K1365" s="2244"/>
      <c r="L1365" s="1325" t="s">
        <v>727</v>
      </c>
      <c r="M1365" s="1109" t="s">
        <v>790</v>
      </c>
      <c r="N1365" s="1261" t="s">
        <v>431</v>
      </c>
      <c r="O1365" s="2416"/>
      <c r="P1365" s="2958"/>
      <c r="Q1365" s="2553"/>
      <c r="R1365" s="2554"/>
      <c r="S1365" s="1326"/>
      <c r="T1365" s="1260" t="s">
        <v>731</v>
      </c>
      <c r="U1365" s="102"/>
      <c r="V1365" s="102"/>
      <c r="W1365" s="102"/>
      <c r="X1365" s="102"/>
      <c r="Y1365" s="368"/>
      <c r="Z1365" s="102"/>
      <c r="AA1365" s="102"/>
      <c r="AB1365" s="102"/>
      <c r="AC1365" s="368"/>
      <c r="AD1365" s="102"/>
      <c r="AE1365" s="102"/>
      <c r="AF1365" s="102"/>
    </row>
    <row r="1366" spans="1:32" ht="47.25" customHeight="1" x14ac:dyDescent="0.25">
      <c r="A1366" s="2559"/>
      <c r="B1366" s="2379"/>
      <c r="C1366" s="2631"/>
      <c r="D1366" s="2625"/>
      <c r="E1366" s="2631"/>
      <c r="F1366" s="2625"/>
      <c r="G1366" s="2379"/>
      <c r="H1366" s="2379"/>
      <c r="I1366" s="2627"/>
      <c r="J1366" s="2244"/>
      <c r="K1366" s="2244"/>
      <c r="L1366" s="1325" t="s">
        <v>729</v>
      </c>
      <c r="M1366" s="1109" t="s">
        <v>790</v>
      </c>
      <c r="N1366" s="1261" t="s">
        <v>218</v>
      </c>
      <c r="O1366" s="2416"/>
      <c r="P1366" s="2958"/>
      <c r="Q1366" s="2553"/>
      <c r="R1366" s="2554"/>
      <c r="S1366" s="1326"/>
      <c r="T1366" s="1260" t="s">
        <v>733</v>
      </c>
      <c r="U1366" s="102"/>
      <c r="V1366" s="102"/>
      <c r="W1366" s="102"/>
      <c r="X1366" s="102"/>
      <c r="Y1366" s="368"/>
      <c r="Z1366" s="102"/>
      <c r="AA1366" s="368"/>
      <c r="AB1366" s="368"/>
      <c r="AC1366" s="368"/>
      <c r="AD1366" s="368"/>
      <c r="AE1366" s="102"/>
      <c r="AF1366" s="102"/>
    </row>
    <row r="1367" spans="1:32" ht="39.75" customHeight="1" x14ac:dyDescent="0.25">
      <c r="A1367" s="2559"/>
      <c r="B1367" s="2379"/>
      <c r="C1367" s="2631"/>
      <c r="D1367" s="2625"/>
      <c r="E1367" s="2631"/>
      <c r="F1367" s="2625"/>
      <c r="G1367" s="2379"/>
      <c r="H1367" s="2379"/>
      <c r="I1367" s="2627"/>
      <c r="J1367" s="2312"/>
      <c r="K1367" s="2312"/>
      <c r="L1367" s="1235" t="s">
        <v>730</v>
      </c>
      <c r="M1367" s="1265" t="s">
        <v>790</v>
      </c>
      <c r="N1367" s="1265" t="s">
        <v>228</v>
      </c>
      <c r="O1367" s="2416"/>
      <c r="P1367" s="2958"/>
      <c r="Q1367" s="2553"/>
      <c r="R1367" s="2554"/>
      <c r="S1367" s="1434"/>
      <c r="T1367" s="1264" t="s">
        <v>743</v>
      </c>
      <c r="U1367" s="132"/>
      <c r="V1367" s="132"/>
      <c r="W1367" s="132"/>
      <c r="X1367" s="132"/>
      <c r="Y1367" s="132"/>
      <c r="Z1367" s="132"/>
      <c r="AA1367" s="132"/>
      <c r="AB1367" s="132"/>
      <c r="AC1367" s="132"/>
      <c r="AD1367" s="132"/>
      <c r="AE1367" s="132"/>
      <c r="AF1367" s="132"/>
    </row>
    <row r="1368" spans="1:32" ht="39.75" customHeight="1" x14ac:dyDescent="0.25">
      <c r="A1368" s="2118" t="s">
        <v>2595</v>
      </c>
      <c r="B1368" s="2118"/>
      <c r="C1368" s="2118"/>
      <c r="D1368" s="2118"/>
      <c r="E1368" s="2118"/>
      <c r="F1368" s="2118"/>
      <c r="G1368" s="2118"/>
      <c r="H1368" s="2118"/>
      <c r="I1368" s="2118"/>
      <c r="J1368" s="2118"/>
      <c r="K1368" s="2118"/>
      <c r="L1368" s="2118"/>
      <c r="M1368" s="2118"/>
      <c r="N1368" s="2118"/>
      <c r="O1368" s="2118"/>
      <c r="P1368" s="2884">
        <f>SUM(P1236:P1367)</f>
        <v>0</v>
      </c>
      <c r="Q1368" s="2468"/>
      <c r="R1368" s="2468"/>
      <c r="S1368" s="2468"/>
      <c r="T1368" s="2468"/>
      <c r="U1368" s="2468"/>
      <c r="V1368" s="2468"/>
      <c r="W1368" s="2468"/>
      <c r="X1368" s="2468"/>
      <c r="Y1368" s="2468"/>
      <c r="Z1368" s="2468"/>
      <c r="AA1368" s="2468"/>
      <c r="AB1368" s="2468"/>
      <c r="AC1368" s="2468"/>
      <c r="AD1368" s="2468"/>
      <c r="AE1368" s="2468"/>
      <c r="AF1368" s="2468"/>
    </row>
    <row r="1369" spans="1:32" ht="29.25" thickBot="1" x14ac:dyDescent="0.5">
      <c r="A1369" s="2426" t="s">
        <v>546</v>
      </c>
      <c r="B1369" s="2388"/>
      <c r="C1369" s="2388"/>
      <c r="D1369" s="2388"/>
      <c r="E1369" s="2388"/>
      <c r="F1369" s="2388"/>
      <c r="G1369" s="2388"/>
      <c r="H1369" s="2388"/>
      <c r="I1369" s="2388"/>
      <c r="J1369" s="2388"/>
      <c r="K1369" s="2388"/>
      <c r="L1369" s="2388"/>
      <c r="M1369" s="2388"/>
      <c r="N1369" s="2388"/>
      <c r="O1369" s="2388"/>
      <c r="P1369" s="2388"/>
      <c r="Q1369" s="2388"/>
      <c r="R1369" s="2388"/>
      <c r="S1369" s="2388"/>
      <c r="T1369" s="2388"/>
      <c r="U1369" s="2388"/>
      <c r="V1369" s="2388"/>
      <c r="W1369" s="2388"/>
      <c r="X1369" s="2388"/>
      <c r="Y1369" s="2388"/>
      <c r="Z1369" s="2388"/>
      <c r="AA1369" s="2388"/>
      <c r="AB1369" s="2388"/>
      <c r="AC1369" s="2388"/>
      <c r="AD1369" s="2388"/>
      <c r="AE1369" s="2388"/>
      <c r="AF1369" s="2388"/>
    </row>
    <row r="1370" spans="1:32" ht="15.75" thickBot="1" x14ac:dyDescent="0.3">
      <c r="A1370" s="1537" t="s">
        <v>2</v>
      </c>
      <c r="B1370" s="1539" t="s">
        <v>33</v>
      </c>
      <c r="C1370" s="1540"/>
      <c r="D1370" s="1541"/>
      <c r="E1370" s="1545" t="s">
        <v>38</v>
      </c>
      <c r="F1370" s="1504" t="s">
        <v>32</v>
      </c>
      <c r="G1370" s="1507" t="s">
        <v>39</v>
      </c>
      <c r="H1370" s="1509"/>
      <c r="I1370" s="1504" t="s">
        <v>43</v>
      </c>
      <c r="J1370" s="1504" t="s">
        <v>22</v>
      </c>
      <c r="K1370" s="1504" t="s">
        <v>37</v>
      </c>
      <c r="L1370" s="1537" t="s">
        <v>26</v>
      </c>
      <c r="M1370" s="1547" t="s">
        <v>3</v>
      </c>
      <c r="N1370" s="1549" t="s">
        <v>23</v>
      </c>
      <c r="O1370" s="1550"/>
      <c r="P1370" s="1551"/>
      <c r="Q1370" s="1545" t="s">
        <v>4</v>
      </c>
      <c r="R1370" s="1547" t="s">
        <v>5</v>
      </c>
      <c r="S1370" s="1504" t="s">
        <v>27</v>
      </c>
      <c r="T1370" s="1537" t="s">
        <v>6</v>
      </c>
      <c r="U1370" s="1552" t="s">
        <v>8</v>
      </c>
      <c r="V1370" s="1553"/>
      <c r="W1370" s="1553"/>
      <c r="X1370" s="1553"/>
      <c r="Y1370" s="1553"/>
      <c r="Z1370" s="1553"/>
      <c r="AA1370" s="1553"/>
      <c r="AB1370" s="1553"/>
      <c r="AC1370" s="1553"/>
      <c r="AD1370" s="1553"/>
      <c r="AE1370" s="1553"/>
      <c r="AF1370" s="1554"/>
    </row>
    <row r="1371" spans="1:32" ht="15.75" thickBot="1" x14ac:dyDescent="0.3">
      <c r="A1371" s="1505"/>
      <c r="B1371" s="1542"/>
      <c r="C1371" s="1543"/>
      <c r="D1371" s="1544"/>
      <c r="E1371" s="1546"/>
      <c r="F1371" s="1505"/>
      <c r="G1371" s="1510"/>
      <c r="H1371" s="1512"/>
      <c r="I1371" s="1505"/>
      <c r="J1371" s="1505"/>
      <c r="K1371" s="1505"/>
      <c r="L1371" s="1505"/>
      <c r="M1371" s="1546"/>
      <c r="N1371" s="1545" t="s">
        <v>24</v>
      </c>
      <c r="O1371" s="1555" t="s">
        <v>36</v>
      </c>
      <c r="P1371" s="1556"/>
      <c r="Q1371" s="1546"/>
      <c r="R1371" s="1546"/>
      <c r="S1371" s="1505"/>
      <c r="T1371" s="1505"/>
      <c r="U1371" s="1557" t="s">
        <v>28</v>
      </c>
      <c r="V1371" s="1558"/>
      <c r="W1371" s="1559"/>
      <c r="X1371" s="1557" t="s">
        <v>29</v>
      </c>
      <c r="Y1371" s="1558"/>
      <c r="Z1371" s="1559"/>
      <c r="AA1371" s="1557" t="s">
        <v>30</v>
      </c>
      <c r="AB1371" s="1558"/>
      <c r="AC1371" s="1559"/>
      <c r="AD1371" s="1557" t="s">
        <v>31</v>
      </c>
      <c r="AE1371" s="1558"/>
      <c r="AF1371" s="1559"/>
    </row>
    <row r="1372" spans="1:32" ht="15.75" thickBot="1" x14ac:dyDescent="0.3">
      <c r="A1372" s="1538"/>
      <c r="B1372" s="452" t="s">
        <v>34</v>
      </c>
      <c r="C1372" s="452" t="s">
        <v>35</v>
      </c>
      <c r="D1372" s="452" t="s">
        <v>200</v>
      </c>
      <c r="E1372" s="1546"/>
      <c r="F1372" s="1505"/>
      <c r="G1372" s="35" t="s">
        <v>40</v>
      </c>
      <c r="H1372" s="35" t="s">
        <v>41</v>
      </c>
      <c r="I1372" s="1505"/>
      <c r="J1372" s="1505"/>
      <c r="K1372" s="1505"/>
      <c r="L1372" s="1538"/>
      <c r="M1372" s="1548"/>
      <c r="N1372" s="1546"/>
      <c r="O1372" s="34" t="s">
        <v>25</v>
      </c>
      <c r="P1372" s="40" t="s">
        <v>0</v>
      </c>
      <c r="Q1372" s="1546"/>
      <c r="R1372" s="1548"/>
      <c r="S1372" s="1505"/>
      <c r="T1372" s="1538"/>
      <c r="U1372" s="40" t="s">
        <v>12</v>
      </c>
      <c r="V1372" s="40" t="s">
        <v>13</v>
      </c>
      <c r="W1372" s="40" t="s">
        <v>14</v>
      </c>
      <c r="X1372" s="40" t="s">
        <v>15</v>
      </c>
      <c r="Y1372" s="40" t="s">
        <v>16</v>
      </c>
      <c r="Z1372" s="40" t="s">
        <v>17</v>
      </c>
      <c r="AA1372" s="40" t="s">
        <v>18</v>
      </c>
      <c r="AB1372" s="40" t="s">
        <v>19</v>
      </c>
      <c r="AC1372" s="40" t="s">
        <v>20</v>
      </c>
      <c r="AD1372" s="40" t="s">
        <v>9</v>
      </c>
      <c r="AE1372" s="40" t="s">
        <v>10</v>
      </c>
      <c r="AF1372" s="40" t="s">
        <v>11</v>
      </c>
    </row>
    <row r="1373" spans="1:32" ht="78.75" x14ac:dyDescent="0.25">
      <c r="A1373" s="2544">
        <v>144</v>
      </c>
      <c r="B1373" s="2370" t="s">
        <v>61</v>
      </c>
      <c r="C1373" s="2372" t="s">
        <v>63</v>
      </c>
      <c r="D1373" s="2640" t="s">
        <v>69</v>
      </c>
      <c r="E1373" s="2370" t="s">
        <v>85</v>
      </c>
      <c r="F1373" s="2640" t="s">
        <v>56</v>
      </c>
      <c r="G1373" s="2370" t="s">
        <v>121</v>
      </c>
      <c r="H1373" s="2640" t="s">
        <v>118</v>
      </c>
      <c r="I1373" s="2648" t="s">
        <v>826</v>
      </c>
      <c r="J1373" s="2610" t="s">
        <v>827</v>
      </c>
      <c r="K1373" s="2610" t="s">
        <v>48</v>
      </c>
      <c r="L1373" s="357" t="s">
        <v>724</v>
      </c>
      <c r="M1373" s="232" t="s">
        <v>828</v>
      </c>
      <c r="N1373" s="453" t="s">
        <v>241</v>
      </c>
      <c r="O1373" s="2389" t="s">
        <v>373</v>
      </c>
      <c r="P1373" s="2975">
        <v>0</v>
      </c>
      <c r="Q1373" s="2526" t="s">
        <v>265</v>
      </c>
      <c r="R1373" s="2645">
        <v>1</v>
      </c>
      <c r="S1373" s="454">
        <v>1</v>
      </c>
      <c r="T1373" s="357" t="s">
        <v>726</v>
      </c>
      <c r="U1373" s="455"/>
      <c r="V1373" s="456"/>
      <c r="W1373" s="456"/>
      <c r="X1373" s="456"/>
      <c r="Y1373" s="456"/>
      <c r="Z1373" s="358"/>
      <c r="AA1373" s="456"/>
      <c r="AB1373" s="456"/>
      <c r="AC1373" s="456"/>
      <c r="AD1373" s="358"/>
      <c r="AE1373" s="358"/>
      <c r="AF1373" s="358"/>
    </row>
    <row r="1374" spans="1:32" ht="78.75" x14ac:dyDescent="0.25">
      <c r="A1374" s="2545"/>
      <c r="B1374" s="2371"/>
      <c r="C1374" s="2373"/>
      <c r="D1374" s="2641"/>
      <c r="E1374" s="2371"/>
      <c r="F1374" s="2641"/>
      <c r="G1374" s="2371"/>
      <c r="H1374" s="2641"/>
      <c r="I1374" s="2619"/>
      <c r="J1374" s="2611"/>
      <c r="K1374" s="2611"/>
      <c r="L1374" s="363" t="s">
        <v>727</v>
      </c>
      <c r="M1374" s="365" t="s">
        <v>828</v>
      </c>
      <c r="N1374" s="98" t="s">
        <v>829</v>
      </c>
      <c r="O1374" s="2390"/>
      <c r="P1374" s="2976"/>
      <c r="Q1374" s="2527"/>
      <c r="R1374" s="2646"/>
      <c r="S1374" s="457">
        <v>0.1</v>
      </c>
      <c r="T1374" s="365" t="s">
        <v>726</v>
      </c>
      <c r="U1374" s="458"/>
      <c r="V1374" s="458"/>
      <c r="W1374" s="458"/>
      <c r="X1374" s="458"/>
      <c r="Y1374" s="459"/>
      <c r="Z1374" s="364"/>
      <c r="AA1374" s="364"/>
      <c r="AB1374" s="364"/>
      <c r="AC1374" s="460"/>
      <c r="AD1374" s="364"/>
      <c r="AE1374" s="364"/>
      <c r="AF1374" s="364"/>
    </row>
    <row r="1375" spans="1:32" ht="94.5" x14ac:dyDescent="0.25">
      <c r="A1375" s="2545"/>
      <c r="B1375" s="2371"/>
      <c r="C1375" s="2373"/>
      <c r="D1375" s="2641"/>
      <c r="E1375" s="2371"/>
      <c r="F1375" s="2641"/>
      <c r="G1375" s="2371"/>
      <c r="H1375" s="2641"/>
      <c r="I1375" s="2619"/>
      <c r="J1375" s="2611"/>
      <c r="K1375" s="2611"/>
      <c r="L1375" s="363" t="s">
        <v>729</v>
      </c>
      <c r="M1375" s="365" t="s">
        <v>830</v>
      </c>
      <c r="N1375" s="98" t="s">
        <v>831</v>
      </c>
      <c r="O1375" s="2390"/>
      <c r="P1375" s="2976"/>
      <c r="Q1375" s="2527"/>
      <c r="R1375" s="2646"/>
      <c r="S1375" s="457">
        <v>0.1</v>
      </c>
      <c r="T1375" s="365" t="s">
        <v>726</v>
      </c>
      <c r="U1375" s="458"/>
      <c r="V1375" s="458"/>
      <c r="W1375" s="458"/>
      <c r="X1375" s="458"/>
      <c r="Y1375" s="459"/>
      <c r="Z1375" s="364"/>
      <c r="AA1375" s="460"/>
      <c r="AB1375" s="460"/>
      <c r="AC1375" s="460"/>
      <c r="AD1375" s="460"/>
      <c r="AE1375" s="364"/>
      <c r="AF1375" s="364"/>
    </row>
    <row r="1376" spans="1:32" ht="63" x14ac:dyDescent="0.25">
      <c r="A1376" s="2545"/>
      <c r="B1376" s="2371"/>
      <c r="C1376" s="2373"/>
      <c r="D1376" s="2641"/>
      <c r="E1376" s="2371"/>
      <c r="F1376" s="2641"/>
      <c r="G1376" s="2371"/>
      <c r="H1376" s="2641"/>
      <c r="I1376" s="2619"/>
      <c r="J1376" s="2611"/>
      <c r="K1376" s="2611"/>
      <c r="L1376" s="363" t="s">
        <v>832</v>
      </c>
      <c r="M1376" s="365" t="s">
        <v>833</v>
      </c>
      <c r="N1376" s="98" t="s">
        <v>834</v>
      </c>
      <c r="O1376" s="2390"/>
      <c r="P1376" s="2976"/>
      <c r="Q1376" s="2527"/>
      <c r="R1376" s="2646"/>
      <c r="S1376" s="457">
        <v>0.1</v>
      </c>
      <c r="T1376" s="98" t="s">
        <v>835</v>
      </c>
      <c r="U1376" s="458"/>
      <c r="V1376" s="458"/>
      <c r="W1376" s="458"/>
      <c r="X1376" s="458"/>
      <c r="Y1376" s="459"/>
      <c r="Z1376" s="364"/>
      <c r="AA1376" s="460"/>
      <c r="AB1376" s="460"/>
      <c r="AC1376" s="460"/>
      <c r="AD1376" s="460"/>
      <c r="AE1376" s="364"/>
      <c r="AF1376" s="364"/>
    </row>
    <row r="1377" spans="1:32" ht="94.5" x14ac:dyDescent="0.25">
      <c r="A1377" s="2545"/>
      <c r="B1377" s="2371"/>
      <c r="C1377" s="2373"/>
      <c r="D1377" s="2641"/>
      <c r="E1377" s="2371"/>
      <c r="F1377" s="2641"/>
      <c r="G1377" s="2371"/>
      <c r="H1377" s="2641"/>
      <c r="I1377" s="2619"/>
      <c r="J1377" s="2611"/>
      <c r="K1377" s="2611"/>
      <c r="L1377" s="363" t="s">
        <v>836</v>
      </c>
      <c r="M1377" s="365" t="s">
        <v>830</v>
      </c>
      <c r="N1377" s="98" t="s">
        <v>831</v>
      </c>
      <c r="O1377" s="2390"/>
      <c r="P1377" s="2976"/>
      <c r="Q1377" s="2527"/>
      <c r="R1377" s="2646"/>
      <c r="S1377" s="457">
        <v>0.1</v>
      </c>
      <c r="T1377" s="98" t="s">
        <v>731</v>
      </c>
      <c r="U1377" s="458"/>
      <c r="V1377" s="458"/>
      <c r="W1377" s="458"/>
      <c r="X1377" s="458"/>
      <c r="Y1377" s="459"/>
      <c r="Z1377" s="364"/>
      <c r="AA1377" s="460"/>
      <c r="AB1377" s="460"/>
      <c r="AC1377" s="460"/>
      <c r="AD1377" s="460"/>
      <c r="AE1377" s="364"/>
      <c r="AF1377" s="364"/>
    </row>
    <row r="1378" spans="1:32" ht="78.75" x14ac:dyDescent="0.25">
      <c r="A1378" s="2545"/>
      <c r="B1378" s="2371"/>
      <c r="C1378" s="2373"/>
      <c r="D1378" s="2641"/>
      <c r="E1378" s="2371"/>
      <c r="F1378" s="2641"/>
      <c r="G1378" s="2371"/>
      <c r="H1378" s="2641"/>
      <c r="I1378" s="2619"/>
      <c r="J1378" s="2611"/>
      <c r="K1378" s="2611"/>
      <c r="L1378" s="363" t="s">
        <v>730</v>
      </c>
      <c r="M1378" s="365" t="s">
        <v>828</v>
      </c>
      <c r="N1378" s="98" t="s">
        <v>829</v>
      </c>
      <c r="O1378" s="2390"/>
      <c r="P1378" s="2976"/>
      <c r="Q1378" s="2527"/>
      <c r="R1378" s="2646"/>
      <c r="S1378" s="457">
        <v>0.1</v>
      </c>
      <c r="T1378" s="365" t="s">
        <v>731</v>
      </c>
      <c r="U1378" s="458"/>
      <c r="V1378" s="458"/>
      <c r="W1378" s="458"/>
      <c r="X1378" s="458"/>
      <c r="Y1378" s="458"/>
      <c r="Z1378" s="364"/>
      <c r="AA1378" s="364"/>
      <c r="AB1378" s="364"/>
      <c r="AC1378" s="364"/>
      <c r="AD1378" s="364"/>
      <c r="AE1378" s="364"/>
      <c r="AF1378" s="364"/>
    </row>
    <row r="1379" spans="1:32" ht="79.5" thickBot="1" x14ac:dyDescent="0.3">
      <c r="A1379" s="2546"/>
      <c r="B1379" s="2643"/>
      <c r="C1379" s="2639"/>
      <c r="D1379" s="2642"/>
      <c r="E1379" s="2643"/>
      <c r="F1379" s="2642"/>
      <c r="G1379" s="2643"/>
      <c r="H1379" s="2642"/>
      <c r="I1379" s="2649"/>
      <c r="J1379" s="2650"/>
      <c r="K1379" s="2650"/>
      <c r="L1379" s="220" t="s">
        <v>732</v>
      </c>
      <c r="M1379" s="371" t="s">
        <v>837</v>
      </c>
      <c r="N1379" s="461" t="s">
        <v>241</v>
      </c>
      <c r="O1379" s="2391"/>
      <c r="P1379" s="2977"/>
      <c r="Q1379" s="2528"/>
      <c r="R1379" s="2647"/>
      <c r="S1379" s="462">
        <v>0.1</v>
      </c>
      <c r="T1379" s="371" t="s">
        <v>743</v>
      </c>
      <c r="U1379" s="463"/>
      <c r="V1379" s="463"/>
      <c r="W1379" s="463"/>
      <c r="X1379" s="463"/>
      <c r="Y1379" s="463"/>
      <c r="Z1379" s="464"/>
      <c r="AA1379" s="464"/>
      <c r="AB1379" s="464"/>
      <c r="AC1379" s="464"/>
      <c r="AD1379" s="464"/>
      <c r="AE1379" s="464"/>
      <c r="AF1379" s="464"/>
    </row>
    <row r="1380" spans="1:32" ht="78.75" x14ac:dyDescent="0.25">
      <c r="A1380" s="2571">
        <v>145</v>
      </c>
      <c r="B1380" s="2385" t="s">
        <v>61</v>
      </c>
      <c r="C1380" s="1599" t="s">
        <v>63</v>
      </c>
      <c r="D1380" s="1707" t="s">
        <v>69</v>
      </c>
      <c r="E1380" s="2385" t="s">
        <v>85</v>
      </c>
      <c r="F1380" s="1707" t="s">
        <v>56</v>
      </c>
      <c r="G1380" s="2385" t="s">
        <v>121</v>
      </c>
      <c r="H1380" s="1707" t="s">
        <v>118</v>
      </c>
      <c r="I1380" s="2379" t="s">
        <v>838</v>
      </c>
      <c r="J1380" s="2379" t="s">
        <v>839</v>
      </c>
      <c r="K1380" s="2379" t="s">
        <v>48</v>
      </c>
      <c r="L1380" s="1325" t="s">
        <v>724</v>
      </c>
      <c r="M1380" s="1329" t="s">
        <v>828</v>
      </c>
      <c r="N1380" s="1287" t="s">
        <v>241</v>
      </c>
      <c r="O1380" s="2416" t="s">
        <v>373</v>
      </c>
      <c r="P1380" s="2978">
        <v>0</v>
      </c>
      <c r="Q1380" s="2553" t="s">
        <v>265</v>
      </c>
      <c r="R1380" s="2644">
        <v>1</v>
      </c>
      <c r="S1380" s="1330">
        <v>0</v>
      </c>
      <c r="T1380" s="1325" t="s">
        <v>726</v>
      </c>
      <c r="U1380" s="465"/>
      <c r="V1380" s="466"/>
      <c r="W1380" s="466"/>
      <c r="X1380" s="466"/>
      <c r="Y1380" s="466"/>
      <c r="Z1380" s="467"/>
      <c r="AA1380" s="466"/>
      <c r="AB1380" s="466"/>
      <c r="AC1380" s="466"/>
      <c r="AD1380" s="467"/>
      <c r="AE1380" s="467"/>
      <c r="AF1380" s="467"/>
    </row>
    <row r="1381" spans="1:32" ht="78.75" x14ac:dyDescent="0.25">
      <c r="A1381" s="2559"/>
      <c r="B1381" s="2386"/>
      <c r="C1381" s="1600"/>
      <c r="D1381" s="1708"/>
      <c r="E1381" s="2386"/>
      <c r="F1381" s="1708"/>
      <c r="G1381" s="2386"/>
      <c r="H1381" s="1708"/>
      <c r="I1381" s="2379"/>
      <c r="J1381" s="2379"/>
      <c r="K1381" s="2379"/>
      <c r="L1381" s="1325" t="s">
        <v>727</v>
      </c>
      <c r="M1381" s="1260" t="s">
        <v>828</v>
      </c>
      <c r="N1381" s="1260" t="s">
        <v>829</v>
      </c>
      <c r="O1381" s="2416"/>
      <c r="P1381" s="2978"/>
      <c r="Q1381" s="2553"/>
      <c r="R1381" s="2644"/>
      <c r="S1381" s="1331">
        <v>0</v>
      </c>
      <c r="T1381" s="1260" t="s">
        <v>726</v>
      </c>
      <c r="U1381" s="458"/>
      <c r="V1381" s="458"/>
      <c r="W1381" s="458"/>
      <c r="X1381" s="458"/>
      <c r="Y1381" s="459"/>
      <c r="Z1381" s="364"/>
      <c r="AA1381" s="364"/>
      <c r="AB1381" s="364"/>
      <c r="AC1381" s="460"/>
      <c r="AD1381" s="364"/>
      <c r="AE1381" s="364"/>
      <c r="AF1381" s="364"/>
    </row>
    <row r="1382" spans="1:32" ht="94.5" x14ac:dyDescent="0.25">
      <c r="A1382" s="2559"/>
      <c r="B1382" s="2386"/>
      <c r="C1382" s="1600"/>
      <c r="D1382" s="1708"/>
      <c r="E1382" s="2386"/>
      <c r="F1382" s="1708"/>
      <c r="G1382" s="2386"/>
      <c r="H1382" s="1708"/>
      <c r="I1382" s="2379"/>
      <c r="J1382" s="2379"/>
      <c r="K1382" s="2379"/>
      <c r="L1382" s="1325" t="s">
        <v>729</v>
      </c>
      <c r="M1382" s="1260" t="s">
        <v>830</v>
      </c>
      <c r="N1382" s="1260" t="s">
        <v>831</v>
      </c>
      <c r="O1382" s="2416"/>
      <c r="P1382" s="2978"/>
      <c r="Q1382" s="2553"/>
      <c r="R1382" s="2644"/>
      <c r="S1382" s="1331">
        <v>0</v>
      </c>
      <c r="T1382" s="1260" t="s">
        <v>726</v>
      </c>
      <c r="U1382" s="458"/>
      <c r="V1382" s="458"/>
      <c r="W1382" s="458"/>
      <c r="X1382" s="458"/>
      <c r="Y1382" s="459"/>
      <c r="Z1382" s="364"/>
      <c r="AA1382" s="460"/>
      <c r="AB1382" s="460"/>
      <c r="AC1382" s="460"/>
      <c r="AD1382" s="460"/>
      <c r="AE1382" s="364"/>
      <c r="AF1382" s="364"/>
    </row>
    <row r="1383" spans="1:32" ht="47.25" x14ac:dyDescent="0.25">
      <c r="A1383" s="2559"/>
      <c r="B1383" s="2386"/>
      <c r="C1383" s="1600"/>
      <c r="D1383" s="1708"/>
      <c r="E1383" s="2386"/>
      <c r="F1383" s="1708"/>
      <c r="G1383" s="2386"/>
      <c r="H1383" s="1708"/>
      <c r="I1383" s="2379"/>
      <c r="J1383" s="2379"/>
      <c r="K1383" s="2379"/>
      <c r="L1383" s="1325" t="s">
        <v>832</v>
      </c>
      <c r="M1383" s="1260" t="s">
        <v>840</v>
      </c>
      <c r="N1383" s="1260" t="s">
        <v>834</v>
      </c>
      <c r="O1383" s="2416"/>
      <c r="P1383" s="2978"/>
      <c r="Q1383" s="2553"/>
      <c r="R1383" s="2644"/>
      <c r="S1383" s="1331">
        <v>0</v>
      </c>
      <c r="T1383" s="1260" t="s">
        <v>835</v>
      </c>
      <c r="U1383" s="458"/>
      <c r="V1383" s="458"/>
      <c r="W1383" s="458"/>
      <c r="X1383" s="458"/>
      <c r="Y1383" s="459"/>
      <c r="Z1383" s="364"/>
      <c r="AA1383" s="460"/>
      <c r="AB1383" s="460"/>
      <c r="AC1383" s="460"/>
      <c r="AD1383" s="460"/>
      <c r="AE1383" s="364"/>
      <c r="AF1383" s="364"/>
    </row>
    <row r="1384" spans="1:32" ht="94.5" x14ac:dyDescent="0.25">
      <c r="A1384" s="2559"/>
      <c r="B1384" s="2386"/>
      <c r="C1384" s="1600"/>
      <c r="D1384" s="1708"/>
      <c r="E1384" s="2386"/>
      <c r="F1384" s="1708"/>
      <c r="G1384" s="2386"/>
      <c r="H1384" s="1708"/>
      <c r="I1384" s="2379"/>
      <c r="J1384" s="2379"/>
      <c r="K1384" s="2379"/>
      <c r="L1384" s="1325" t="s">
        <v>836</v>
      </c>
      <c r="M1384" s="1260" t="s">
        <v>830</v>
      </c>
      <c r="N1384" s="1260" t="s">
        <v>831</v>
      </c>
      <c r="O1384" s="2416"/>
      <c r="P1384" s="2978"/>
      <c r="Q1384" s="2553"/>
      <c r="R1384" s="2644"/>
      <c r="S1384" s="1331">
        <v>0</v>
      </c>
      <c r="T1384" s="1260" t="s">
        <v>731</v>
      </c>
      <c r="U1384" s="458"/>
      <c r="V1384" s="458"/>
      <c r="W1384" s="458"/>
      <c r="X1384" s="458"/>
      <c r="Y1384" s="459"/>
      <c r="Z1384" s="364"/>
      <c r="AA1384" s="460"/>
      <c r="AB1384" s="460"/>
      <c r="AC1384" s="460"/>
      <c r="AD1384" s="460"/>
      <c r="AE1384" s="364"/>
      <c r="AF1384" s="364"/>
    </row>
    <row r="1385" spans="1:32" ht="78.75" x14ac:dyDescent="0.25">
      <c r="A1385" s="2559"/>
      <c r="B1385" s="2386"/>
      <c r="C1385" s="1600"/>
      <c r="D1385" s="1708"/>
      <c r="E1385" s="2386"/>
      <c r="F1385" s="1708"/>
      <c r="G1385" s="2386"/>
      <c r="H1385" s="1708"/>
      <c r="I1385" s="2379"/>
      <c r="J1385" s="2379"/>
      <c r="K1385" s="2379"/>
      <c r="L1385" s="1325" t="s">
        <v>730</v>
      </c>
      <c r="M1385" s="1260" t="s">
        <v>828</v>
      </c>
      <c r="N1385" s="1260" t="s">
        <v>829</v>
      </c>
      <c r="O1385" s="2416"/>
      <c r="P1385" s="2978"/>
      <c r="Q1385" s="2553"/>
      <c r="R1385" s="2644"/>
      <c r="S1385" s="1331">
        <v>0</v>
      </c>
      <c r="T1385" s="1260" t="s">
        <v>731</v>
      </c>
      <c r="U1385" s="458"/>
      <c r="V1385" s="458"/>
      <c r="W1385" s="458"/>
      <c r="X1385" s="458"/>
      <c r="Y1385" s="458"/>
      <c r="Z1385" s="364"/>
      <c r="AA1385" s="364"/>
      <c r="AB1385" s="364"/>
      <c r="AC1385" s="364"/>
      <c r="AD1385" s="364"/>
      <c r="AE1385" s="364"/>
      <c r="AF1385" s="364"/>
    </row>
    <row r="1386" spans="1:32" ht="79.5" thickBot="1" x14ac:dyDescent="0.3">
      <c r="A1386" s="2572"/>
      <c r="B1386" s="2387"/>
      <c r="C1386" s="1601"/>
      <c r="D1386" s="1709"/>
      <c r="E1386" s="2387"/>
      <c r="F1386" s="1709"/>
      <c r="G1386" s="2387"/>
      <c r="H1386" s="1709"/>
      <c r="I1386" s="2379"/>
      <c r="J1386" s="2379"/>
      <c r="K1386" s="2379"/>
      <c r="L1386" s="1325" t="s">
        <v>732</v>
      </c>
      <c r="M1386" s="1260" t="s">
        <v>837</v>
      </c>
      <c r="N1386" s="1260" t="s">
        <v>241</v>
      </c>
      <c r="O1386" s="2416"/>
      <c r="P1386" s="2978"/>
      <c r="Q1386" s="2553"/>
      <c r="R1386" s="2644"/>
      <c r="S1386" s="1331">
        <v>0</v>
      </c>
      <c r="T1386" s="1260" t="s">
        <v>743</v>
      </c>
      <c r="U1386" s="458"/>
      <c r="V1386" s="458"/>
      <c r="W1386" s="458"/>
      <c r="X1386" s="458"/>
      <c r="Y1386" s="458"/>
      <c r="Z1386" s="364"/>
      <c r="AA1386" s="364"/>
      <c r="AB1386" s="364"/>
      <c r="AC1386" s="364"/>
      <c r="AD1386" s="364"/>
      <c r="AE1386" s="364"/>
      <c r="AF1386" s="364"/>
    </row>
    <row r="1387" spans="1:32" ht="78.75" x14ac:dyDescent="0.25">
      <c r="A1387" s="2544">
        <v>146</v>
      </c>
      <c r="B1387" s="2370" t="s">
        <v>61</v>
      </c>
      <c r="C1387" s="2372" t="s">
        <v>63</v>
      </c>
      <c r="D1387" s="2640" t="s">
        <v>69</v>
      </c>
      <c r="E1387" s="2370" t="s">
        <v>85</v>
      </c>
      <c r="F1387" s="2640" t="s">
        <v>56</v>
      </c>
      <c r="G1387" s="2370" t="s">
        <v>121</v>
      </c>
      <c r="H1387" s="2640" t="s">
        <v>118</v>
      </c>
      <c r="I1387" s="2610" t="s">
        <v>841</v>
      </c>
      <c r="J1387" s="2610" t="s">
        <v>842</v>
      </c>
      <c r="K1387" s="2610" t="s">
        <v>48</v>
      </c>
      <c r="L1387" s="357" t="s">
        <v>724</v>
      </c>
      <c r="M1387" s="232" t="s">
        <v>828</v>
      </c>
      <c r="N1387" s="453" t="s">
        <v>241</v>
      </c>
      <c r="O1387" s="2389" t="s">
        <v>373</v>
      </c>
      <c r="P1387" s="2975">
        <v>0</v>
      </c>
      <c r="Q1387" s="2526" t="s">
        <v>265</v>
      </c>
      <c r="R1387" s="2645">
        <v>1</v>
      </c>
      <c r="S1387" s="454">
        <v>0</v>
      </c>
      <c r="T1387" s="357" t="s">
        <v>726</v>
      </c>
      <c r="U1387" s="468"/>
      <c r="V1387" s="456"/>
      <c r="W1387" s="456"/>
      <c r="X1387" s="456"/>
      <c r="Y1387" s="456"/>
      <c r="Z1387" s="358"/>
      <c r="AA1387" s="456"/>
      <c r="AB1387" s="456"/>
      <c r="AC1387" s="456"/>
      <c r="AD1387" s="358"/>
      <c r="AE1387" s="358"/>
      <c r="AF1387" s="358"/>
    </row>
    <row r="1388" spans="1:32" ht="78.75" x14ac:dyDescent="0.25">
      <c r="A1388" s="2545"/>
      <c r="B1388" s="2371"/>
      <c r="C1388" s="2373"/>
      <c r="D1388" s="2641"/>
      <c r="E1388" s="2371"/>
      <c r="F1388" s="2641"/>
      <c r="G1388" s="2371"/>
      <c r="H1388" s="2641"/>
      <c r="I1388" s="2611"/>
      <c r="J1388" s="2611"/>
      <c r="K1388" s="2611"/>
      <c r="L1388" s="363" t="s">
        <v>727</v>
      </c>
      <c r="M1388" s="365" t="s">
        <v>828</v>
      </c>
      <c r="N1388" s="98" t="s">
        <v>829</v>
      </c>
      <c r="O1388" s="2390"/>
      <c r="P1388" s="2976"/>
      <c r="Q1388" s="2527"/>
      <c r="R1388" s="2646"/>
      <c r="S1388" s="457">
        <v>0</v>
      </c>
      <c r="T1388" s="365" t="s">
        <v>726</v>
      </c>
      <c r="U1388" s="458"/>
      <c r="V1388" s="458"/>
      <c r="W1388" s="458"/>
      <c r="X1388" s="458"/>
      <c r="Y1388" s="459"/>
      <c r="Z1388" s="364"/>
      <c r="AA1388" s="364"/>
      <c r="AB1388" s="364"/>
      <c r="AC1388" s="460"/>
      <c r="AD1388" s="364"/>
      <c r="AE1388" s="364"/>
      <c r="AF1388" s="364"/>
    </row>
    <row r="1389" spans="1:32" ht="94.5" x14ac:dyDescent="0.25">
      <c r="A1389" s="2545"/>
      <c r="B1389" s="2371"/>
      <c r="C1389" s="2373"/>
      <c r="D1389" s="2641"/>
      <c r="E1389" s="2371"/>
      <c r="F1389" s="2641"/>
      <c r="G1389" s="2371"/>
      <c r="H1389" s="2641"/>
      <c r="I1389" s="2611"/>
      <c r="J1389" s="2611"/>
      <c r="K1389" s="2611"/>
      <c r="L1389" s="363" t="s">
        <v>729</v>
      </c>
      <c r="M1389" s="365" t="s">
        <v>830</v>
      </c>
      <c r="N1389" s="98" t="s">
        <v>831</v>
      </c>
      <c r="O1389" s="2390"/>
      <c r="P1389" s="2976"/>
      <c r="Q1389" s="2527"/>
      <c r="R1389" s="2646"/>
      <c r="S1389" s="457">
        <v>0</v>
      </c>
      <c r="T1389" s="365" t="s">
        <v>726</v>
      </c>
      <c r="U1389" s="458"/>
      <c r="V1389" s="458"/>
      <c r="W1389" s="458"/>
      <c r="X1389" s="458"/>
      <c r="Y1389" s="459"/>
      <c r="Z1389" s="364"/>
      <c r="AA1389" s="460"/>
      <c r="AB1389" s="460"/>
      <c r="AC1389" s="460"/>
      <c r="AD1389" s="460"/>
      <c r="AE1389" s="364"/>
      <c r="AF1389" s="364"/>
    </row>
    <row r="1390" spans="1:32" ht="47.25" x14ac:dyDescent="0.25">
      <c r="A1390" s="2545"/>
      <c r="B1390" s="2371"/>
      <c r="C1390" s="2373"/>
      <c r="D1390" s="2641"/>
      <c r="E1390" s="2371"/>
      <c r="F1390" s="2641"/>
      <c r="G1390" s="2371"/>
      <c r="H1390" s="2641"/>
      <c r="I1390" s="2611"/>
      <c r="J1390" s="2611"/>
      <c r="K1390" s="2611"/>
      <c r="L1390" s="363" t="s">
        <v>832</v>
      </c>
      <c r="M1390" s="365" t="s">
        <v>840</v>
      </c>
      <c r="N1390" s="98" t="s">
        <v>834</v>
      </c>
      <c r="O1390" s="2390"/>
      <c r="P1390" s="2976"/>
      <c r="Q1390" s="2527"/>
      <c r="R1390" s="2646"/>
      <c r="S1390" s="457">
        <v>0</v>
      </c>
      <c r="T1390" s="98" t="s">
        <v>835</v>
      </c>
      <c r="U1390" s="458"/>
      <c r="V1390" s="458"/>
      <c r="W1390" s="458"/>
      <c r="X1390" s="458"/>
      <c r="Y1390" s="459"/>
      <c r="Z1390" s="364"/>
      <c r="AA1390" s="460"/>
      <c r="AB1390" s="460"/>
      <c r="AC1390" s="460"/>
      <c r="AD1390" s="460"/>
      <c r="AE1390" s="364"/>
      <c r="AF1390" s="364"/>
    </row>
    <row r="1391" spans="1:32" ht="94.5" x14ac:dyDescent="0.25">
      <c r="A1391" s="2545"/>
      <c r="B1391" s="2371"/>
      <c r="C1391" s="2373"/>
      <c r="D1391" s="2641"/>
      <c r="E1391" s="2371"/>
      <c r="F1391" s="2641"/>
      <c r="G1391" s="2371"/>
      <c r="H1391" s="2641"/>
      <c r="I1391" s="2611"/>
      <c r="J1391" s="2611"/>
      <c r="K1391" s="2611"/>
      <c r="L1391" s="363" t="s">
        <v>836</v>
      </c>
      <c r="M1391" s="365" t="s">
        <v>830</v>
      </c>
      <c r="N1391" s="98" t="s">
        <v>831</v>
      </c>
      <c r="O1391" s="2390"/>
      <c r="P1391" s="2976"/>
      <c r="Q1391" s="2527"/>
      <c r="R1391" s="2646"/>
      <c r="S1391" s="457">
        <v>0</v>
      </c>
      <c r="T1391" s="98" t="s">
        <v>731</v>
      </c>
      <c r="U1391" s="458"/>
      <c r="V1391" s="458"/>
      <c r="W1391" s="458"/>
      <c r="X1391" s="458"/>
      <c r="Y1391" s="459"/>
      <c r="Z1391" s="364"/>
      <c r="AA1391" s="460"/>
      <c r="AB1391" s="460"/>
      <c r="AC1391" s="460"/>
      <c r="AD1391" s="460"/>
      <c r="AE1391" s="364"/>
      <c r="AF1391" s="364"/>
    </row>
    <row r="1392" spans="1:32" ht="78.75" x14ac:dyDescent="0.25">
      <c r="A1392" s="2545"/>
      <c r="B1392" s="2371"/>
      <c r="C1392" s="2373"/>
      <c r="D1392" s="2641"/>
      <c r="E1392" s="2371"/>
      <c r="F1392" s="2641"/>
      <c r="G1392" s="2371"/>
      <c r="H1392" s="2641"/>
      <c r="I1392" s="2611"/>
      <c r="J1392" s="2611"/>
      <c r="K1392" s="2611"/>
      <c r="L1392" s="363" t="s">
        <v>730</v>
      </c>
      <c r="M1392" s="365" t="s">
        <v>828</v>
      </c>
      <c r="N1392" s="98" t="s">
        <v>829</v>
      </c>
      <c r="O1392" s="2390"/>
      <c r="P1392" s="2976"/>
      <c r="Q1392" s="2527"/>
      <c r="R1392" s="2646"/>
      <c r="S1392" s="457">
        <v>0</v>
      </c>
      <c r="T1392" s="365" t="s">
        <v>731</v>
      </c>
      <c r="U1392" s="458"/>
      <c r="V1392" s="458"/>
      <c r="W1392" s="458"/>
      <c r="X1392" s="458"/>
      <c r="Y1392" s="458"/>
      <c r="Z1392" s="364"/>
      <c r="AA1392" s="364"/>
      <c r="AB1392" s="364"/>
      <c r="AC1392" s="364"/>
      <c r="AD1392" s="364"/>
      <c r="AE1392" s="364"/>
      <c r="AF1392" s="364"/>
    </row>
    <row r="1393" spans="1:32" ht="79.5" thickBot="1" x14ac:dyDescent="0.3">
      <c r="A1393" s="2546"/>
      <c r="B1393" s="2643"/>
      <c r="C1393" s="2639"/>
      <c r="D1393" s="2642"/>
      <c r="E1393" s="2643"/>
      <c r="F1393" s="2642"/>
      <c r="G1393" s="2643"/>
      <c r="H1393" s="2642"/>
      <c r="I1393" s="2611"/>
      <c r="J1393" s="2611"/>
      <c r="K1393" s="2611"/>
      <c r="L1393" s="363" t="s">
        <v>732</v>
      </c>
      <c r="M1393" s="365" t="s">
        <v>837</v>
      </c>
      <c r="N1393" s="98" t="s">
        <v>241</v>
      </c>
      <c r="O1393" s="2390"/>
      <c r="P1393" s="2976"/>
      <c r="Q1393" s="2527"/>
      <c r="R1393" s="2646"/>
      <c r="S1393" s="457">
        <v>0</v>
      </c>
      <c r="T1393" s="365" t="s">
        <v>743</v>
      </c>
      <c r="U1393" s="458"/>
      <c r="V1393" s="458"/>
      <c r="W1393" s="458"/>
      <c r="X1393" s="458"/>
      <c r="Y1393" s="458"/>
      <c r="Z1393" s="364"/>
      <c r="AA1393" s="364"/>
      <c r="AB1393" s="364"/>
      <c r="AC1393" s="364"/>
      <c r="AD1393" s="364"/>
      <c r="AE1393" s="364"/>
      <c r="AF1393" s="364"/>
    </row>
    <row r="1394" spans="1:32" ht="78.75" x14ac:dyDescent="0.25">
      <c r="A1394" s="2571">
        <v>147</v>
      </c>
      <c r="B1394" s="2385" t="s">
        <v>61</v>
      </c>
      <c r="C1394" s="1599" t="s">
        <v>63</v>
      </c>
      <c r="D1394" s="1707" t="s">
        <v>69</v>
      </c>
      <c r="E1394" s="2385" t="s">
        <v>85</v>
      </c>
      <c r="F1394" s="1707" t="s">
        <v>56</v>
      </c>
      <c r="G1394" s="2385" t="s">
        <v>121</v>
      </c>
      <c r="H1394" s="1707" t="s">
        <v>118</v>
      </c>
      <c r="I1394" s="2378" t="s">
        <v>843</v>
      </c>
      <c r="J1394" s="2378" t="s">
        <v>844</v>
      </c>
      <c r="K1394" s="2378" t="s">
        <v>48</v>
      </c>
      <c r="L1394" s="1258" t="s">
        <v>724</v>
      </c>
      <c r="M1394" s="1205" t="s">
        <v>828</v>
      </c>
      <c r="N1394" s="1332" t="s">
        <v>241</v>
      </c>
      <c r="O1394" s="2415" t="s">
        <v>373</v>
      </c>
      <c r="P1394" s="2979">
        <v>0</v>
      </c>
      <c r="Q1394" s="2565" t="s">
        <v>265</v>
      </c>
      <c r="R1394" s="2651">
        <v>1</v>
      </c>
      <c r="S1394" s="1333">
        <v>0</v>
      </c>
      <c r="T1394" s="1258" t="s">
        <v>726</v>
      </c>
      <c r="U1394" s="468"/>
      <c r="V1394" s="456"/>
      <c r="W1394" s="456"/>
      <c r="X1394" s="456"/>
      <c r="Y1394" s="456"/>
      <c r="Z1394" s="358"/>
      <c r="AA1394" s="456"/>
      <c r="AB1394" s="456"/>
      <c r="AC1394" s="456"/>
      <c r="AD1394" s="358"/>
      <c r="AE1394" s="358"/>
      <c r="AF1394" s="358"/>
    </row>
    <row r="1395" spans="1:32" ht="78.75" x14ac:dyDescent="0.25">
      <c r="A1395" s="2559"/>
      <c r="B1395" s="2386"/>
      <c r="C1395" s="1600"/>
      <c r="D1395" s="1708"/>
      <c r="E1395" s="2386"/>
      <c r="F1395" s="1708"/>
      <c r="G1395" s="2386"/>
      <c r="H1395" s="1708"/>
      <c r="I1395" s="2379"/>
      <c r="J1395" s="2379"/>
      <c r="K1395" s="2379"/>
      <c r="L1395" s="1325" t="s">
        <v>727</v>
      </c>
      <c r="M1395" s="1260" t="s">
        <v>828</v>
      </c>
      <c r="N1395" s="1260" t="s">
        <v>829</v>
      </c>
      <c r="O1395" s="2416"/>
      <c r="P1395" s="2978"/>
      <c r="Q1395" s="2553"/>
      <c r="R1395" s="2644"/>
      <c r="S1395" s="1331">
        <v>0</v>
      </c>
      <c r="T1395" s="1260" t="s">
        <v>726</v>
      </c>
      <c r="U1395" s="458"/>
      <c r="V1395" s="458"/>
      <c r="W1395" s="458"/>
      <c r="X1395" s="458"/>
      <c r="Y1395" s="459"/>
      <c r="Z1395" s="364"/>
      <c r="AA1395" s="364"/>
      <c r="AB1395" s="364"/>
      <c r="AC1395" s="460"/>
      <c r="AD1395" s="364"/>
      <c r="AE1395" s="364"/>
      <c r="AF1395" s="364"/>
    </row>
    <row r="1396" spans="1:32" ht="94.5" x14ac:dyDescent="0.25">
      <c r="A1396" s="2559"/>
      <c r="B1396" s="2386"/>
      <c r="C1396" s="1600"/>
      <c r="D1396" s="1708"/>
      <c r="E1396" s="2386"/>
      <c r="F1396" s="1708"/>
      <c r="G1396" s="2386"/>
      <c r="H1396" s="1708"/>
      <c r="I1396" s="2379"/>
      <c r="J1396" s="2379"/>
      <c r="K1396" s="2379"/>
      <c r="L1396" s="1325" t="s">
        <v>729</v>
      </c>
      <c r="M1396" s="1260" t="s">
        <v>830</v>
      </c>
      <c r="N1396" s="1260" t="s">
        <v>831</v>
      </c>
      <c r="O1396" s="2416"/>
      <c r="P1396" s="2978"/>
      <c r="Q1396" s="2553"/>
      <c r="R1396" s="2644"/>
      <c r="S1396" s="1331">
        <v>0</v>
      </c>
      <c r="T1396" s="1260" t="s">
        <v>726</v>
      </c>
      <c r="U1396" s="458"/>
      <c r="V1396" s="458"/>
      <c r="W1396" s="458"/>
      <c r="X1396" s="458"/>
      <c r="Y1396" s="459"/>
      <c r="Z1396" s="364"/>
      <c r="AA1396" s="460"/>
      <c r="AB1396" s="460"/>
      <c r="AC1396" s="460"/>
      <c r="AD1396" s="460"/>
      <c r="AE1396" s="364"/>
      <c r="AF1396" s="364"/>
    </row>
    <row r="1397" spans="1:32" ht="47.25" x14ac:dyDescent="0.25">
      <c r="A1397" s="2559"/>
      <c r="B1397" s="2386"/>
      <c r="C1397" s="1600"/>
      <c r="D1397" s="1708"/>
      <c r="E1397" s="2386"/>
      <c r="F1397" s="1708"/>
      <c r="G1397" s="2386"/>
      <c r="H1397" s="1708"/>
      <c r="I1397" s="2379"/>
      <c r="J1397" s="2379"/>
      <c r="K1397" s="2379"/>
      <c r="L1397" s="1325" t="s">
        <v>832</v>
      </c>
      <c r="M1397" s="1260" t="s">
        <v>840</v>
      </c>
      <c r="N1397" s="1260" t="s">
        <v>834</v>
      </c>
      <c r="O1397" s="2416"/>
      <c r="P1397" s="2978"/>
      <c r="Q1397" s="2553"/>
      <c r="R1397" s="2644"/>
      <c r="S1397" s="1331">
        <v>0</v>
      </c>
      <c r="T1397" s="1260" t="s">
        <v>835</v>
      </c>
      <c r="U1397" s="458"/>
      <c r="V1397" s="458"/>
      <c r="W1397" s="458"/>
      <c r="X1397" s="458"/>
      <c r="Y1397" s="459"/>
      <c r="Z1397" s="364"/>
      <c r="AA1397" s="460"/>
      <c r="AB1397" s="460"/>
      <c r="AC1397" s="460"/>
      <c r="AD1397" s="460"/>
      <c r="AE1397" s="364"/>
      <c r="AF1397" s="364"/>
    </row>
    <row r="1398" spans="1:32" ht="94.5" x14ac:dyDescent="0.25">
      <c r="A1398" s="2559"/>
      <c r="B1398" s="2386"/>
      <c r="C1398" s="1600"/>
      <c r="D1398" s="1708"/>
      <c r="E1398" s="2386"/>
      <c r="F1398" s="1708"/>
      <c r="G1398" s="2386"/>
      <c r="H1398" s="1708"/>
      <c r="I1398" s="2379"/>
      <c r="J1398" s="2379"/>
      <c r="K1398" s="2379"/>
      <c r="L1398" s="1325" t="s">
        <v>836</v>
      </c>
      <c r="M1398" s="1260" t="s">
        <v>830</v>
      </c>
      <c r="N1398" s="1260" t="s">
        <v>831</v>
      </c>
      <c r="O1398" s="2416"/>
      <c r="P1398" s="2978"/>
      <c r="Q1398" s="2553"/>
      <c r="R1398" s="2644"/>
      <c r="S1398" s="1331">
        <v>0</v>
      </c>
      <c r="T1398" s="1260" t="s">
        <v>731</v>
      </c>
      <c r="U1398" s="458"/>
      <c r="V1398" s="458"/>
      <c r="W1398" s="458"/>
      <c r="X1398" s="458"/>
      <c r="Y1398" s="459"/>
      <c r="Z1398" s="364"/>
      <c r="AA1398" s="460"/>
      <c r="AB1398" s="460"/>
      <c r="AC1398" s="460"/>
      <c r="AD1398" s="460"/>
      <c r="AE1398" s="364"/>
      <c r="AF1398" s="364"/>
    </row>
    <row r="1399" spans="1:32" ht="78.75" x14ac:dyDescent="0.25">
      <c r="A1399" s="2559"/>
      <c r="B1399" s="2386"/>
      <c r="C1399" s="1600"/>
      <c r="D1399" s="1708"/>
      <c r="E1399" s="2386"/>
      <c r="F1399" s="1708"/>
      <c r="G1399" s="2386"/>
      <c r="H1399" s="1708"/>
      <c r="I1399" s="2379"/>
      <c r="J1399" s="2379"/>
      <c r="K1399" s="2379"/>
      <c r="L1399" s="1325" t="s">
        <v>730</v>
      </c>
      <c r="M1399" s="1260" t="s">
        <v>828</v>
      </c>
      <c r="N1399" s="1260" t="s">
        <v>829</v>
      </c>
      <c r="O1399" s="2416"/>
      <c r="P1399" s="2978"/>
      <c r="Q1399" s="2553"/>
      <c r="R1399" s="2644"/>
      <c r="S1399" s="1331">
        <v>0</v>
      </c>
      <c r="T1399" s="1260" t="s">
        <v>731</v>
      </c>
      <c r="U1399" s="458"/>
      <c r="V1399" s="458"/>
      <c r="W1399" s="458"/>
      <c r="X1399" s="458"/>
      <c r="Y1399" s="458"/>
      <c r="Z1399" s="364"/>
      <c r="AA1399" s="364"/>
      <c r="AB1399" s="364"/>
      <c r="AC1399" s="364"/>
      <c r="AD1399" s="364"/>
      <c r="AE1399" s="364"/>
      <c r="AF1399" s="364"/>
    </row>
    <row r="1400" spans="1:32" ht="79.5" thickBot="1" x14ac:dyDescent="0.3">
      <c r="A1400" s="2572"/>
      <c r="B1400" s="2387"/>
      <c r="C1400" s="1601"/>
      <c r="D1400" s="1709"/>
      <c r="E1400" s="2387"/>
      <c r="F1400" s="1709"/>
      <c r="G1400" s="2387"/>
      <c r="H1400" s="1709"/>
      <c r="I1400" s="2379"/>
      <c r="J1400" s="2379"/>
      <c r="K1400" s="2379"/>
      <c r="L1400" s="1325" t="s">
        <v>732</v>
      </c>
      <c r="M1400" s="1260" t="s">
        <v>837</v>
      </c>
      <c r="N1400" s="1260" t="s">
        <v>241</v>
      </c>
      <c r="O1400" s="2416"/>
      <c r="P1400" s="2978"/>
      <c r="Q1400" s="2553"/>
      <c r="R1400" s="2644"/>
      <c r="S1400" s="1331">
        <v>0</v>
      </c>
      <c r="T1400" s="1260" t="s">
        <v>743</v>
      </c>
      <c r="U1400" s="458"/>
      <c r="V1400" s="458"/>
      <c r="W1400" s="458"/>
      <c r="X1400" s="458"/>
      <c r="Y1400" s="458"/>
      <c r="Z1400" s="364"/>
      <c r="AA1400" s="364"/>
      <c r="AB1400" s="364"/>
      <c r="AC1400" s="364"/>
      <c r="AD1400" s="364"/>
      <c r="AE1400" s="364"/>
      <c r="AF1400" s="364"/>
    </row>
    <row r="1401" spans="1:32" ht="78.75" x14ac:dyDescent="0.25">
      <c r="A1401" s="2544">
        <v>148</v>
      </c>
      <c r="B1401" s="2370" t="s">
        <v>61</v>
      </c>
      <c r="C1401" s="2372" t="s">
        <v>63</v>
      </c>
      <c r="D1401" s="2640" t="s">
        <v>69</v>
      </c>
      <c r="E1401" s="2370" t="s">
        <v>85</v>
      </c>
      <c r="F1401" s="2640" t="s">
        <v>56</v>
      </c>
      <c r="G1401" s="2370" t="s">
        <v>121</v>
      </c>
      <c r="H1401" s="2640" t="s">
        <v>118</v>
      </c>
      <c r="I1401" s="2610" t="s">
        <v>845</v>
      </c>
      <c r="J1401" s="2610" t="s">
        <v>846</v>
      </c>
      <c r="K1401" s="2610" t="s">
        <v>48</v>
      </c>
      <c r="L1401" s="357" t="s">
        <v>724</v>
      </c>
      <c r="M1401" s="232" t="s">
        <v>828</v>
      </c>
      <c r="N1401" s="453" t="s">
        <v>241</v>
      </c>
      <c r="O1401" s="2389" t="s">
        <v>373</v>
      </c>
      <c r="P1401" s="2975">
        <v>0</v>
      </c>
      <c r="Q1401" s="2526" t="s">
        <v>265</v>
      </c>
      <c r="R1401" s="2645">
        <v>1</v>
      </c>
      <c r="S1401" s="454">
        <v>0</v>
      </c>
      <c r="T1401" s="357" t="s">
        <v>726</v>
      </c>
      <c r="U1401" s="468"/>
      <c r="V1401" s="456"/>
      <c r="W1401" s="456"/>
      <c r="X1401" s="456"/>
      <c r="Y1401" s="456"/>
      <c r="Z1401" s="358"/>
      <c r="AA1401" s="456"/>
      <c r="AB1401" s="456"/>
      <c r="AC1401" s="456"/>
      <c r="AD1401" s="358"/>
      <c r="AE1401" s="358"/>
      <c r="AF1401" s="358"/>
    </row>
    <row r="1402" spans="1:32" ht="78.75" x14ac:dyDescent="0.25">
      <c r="A1402" s="2545"/>
      <c r="B1402" s="2371"/>
      <c r="C1402" s="2373"/>
      <c r="D1402" s="2641"/>
      <c r="E1402" s="2371"/>
      <c r="F1402" s="2641"/>
      <c r="G1402" s="2371"/>
      <c r="H1402" s="2641"/>
      <c r="I1402" s="2611"/>
      <c r="J1402" s="2611"/>
      <c r="K1402" s="2611"/>
      <c r="L1402" s="363" t="s">
        <v>727</v>
      </c>
      <c r="M1402" s="365" t="s">
        <v>828</v>
      </c>
      <c r="N1402" s="98" t="s">
        <v>829</v>
      </c>
      <c r="O1402" s="2390"/>
      <c r="P1402" s="2976"/>
      <c r="Q1402" s="2527"/>
      <c r="R1402" s="2646"/>
      <c r="S1402" s="457">
        <v>0</v>
      </c>
      <c r="T1402" s="365" t="s">
        <v>726</v>
      </c>
      <c r="U1402" s="458"/>
      <c r="V1402" s="458"/>
      <c r="W1402" s="458"/>
      <c r="X1402" s="458"/>
      <c r="Y1402" s="459"/>
      <c r="Z1402" s="364"/>
      <c r="AA1402" s="364"/>
      <c r="AB1402" s="364"/>
      <c r="AC1402" s="460"/>
      <c r="AD1402" s="364"/>
      <c r="AE1402" s="364"/>
      <c r="AF1402" s="364"/>
    </row>
    <row r="1403" spans="1:32" ht="94.5" x14ac:dyDescent="0.25">
      <c r="A1403" s="2545"/>
      <c r="B1403" s="2371"/>
      <c r="C1403" s="2373"/>
      <c r="D1403" s="2641"/>
      <c r="E1403" s="2371"/>
      <c r="F1403" s="2641"/>
      <c r="G1403" s="2371"/>
      <c r="H1403" s="2641"/>
      <c r="I1403" s="2611"/>
      <c r="J1403" s="2611"/>
      <c r="K1403" s="2611"/>
      <c r="L1403" s="363" t="s">
        <v>729</v>
      </c>
      <c r="M1403" s="365" t="s">
        <v>830</v>
      </c>
      <c r="N1403" s="98" t="s">
        <v>831</v>
      </c>
      <c r="O1403" s="2390"/>
      <c r="P1403" s="2976"/>
      <c r="Q1403" s="2527"/>
      <c r="R1403" s="2646"/>
      <c r="S1403" s="457">
        <v>0</v>
      </c>
      <c r="T1403" s="365" t="s">
        <v>726</v>
      </c>
      <c r="U1403" s="458"/>
      <c r="V1403" s="458"/>
      <c r="W1403" s="458"/>
      <c r="X1403" s="458"/>
      <c r="Y1403" s="459"/>
      <c r="Z1403" s="364"/>
      <c r="AA1403" s="460"/>
      <c r="AB1403" s="460"/>
      <c r="AC1403" s="460"/>
      <c r="AD1403" s="460"/>
      <c r="AE1403" s="364"/>
      <c r="AF1403" s="364"/>
    </row>
    <row r="1404" spans="1:32" ht="47.25" x14ac:dyDescent="0.25">
      <c r="A1404" s="2545"/>
      <c r="B1404" s="2371"/>
      <c r="C1404" s="2373"/>
      <c r="D1404" s="2641"/>
      <c r="E1404" s="2371"/>
      <c r="F1404" s="2641"/>
      <c r="G1404" s="2371"/>
      <c r="H1404" s="2641"/>
      <c r="I1404" s="2611"/>
      <c r="J1404" s="2611"/>
      <c r="K1404" s="2611"/>
      <c r="L1404" s="363" t="s">
        <v>832</v>
      </c>
      <c r="M1404" s="365" t="s">
        <v>840</v>
      </c>
      <c r="N1404" s="98" t="s">
        <v>834</v>
      </c>
      <c r="O1404" s="2390"/>
      <c r="P1404" s="2976"/>
      <c r="Q1404" s="2527"/>
      <c r="R1404" s="2646"/>
      <c r="S1404" s="457">
        <v>0</v>
      </c>
      <c r="T1404" s="98" t="s">
        <v>835</v>
      </c>
      <c r="U1404" s="458"/>
      <c r="V1404" s="458"/>
      <c r="W1404" s="458"/>
      <c r="X1404" s="458"/>
      <c r="Y1404" s="459"/>
      <c r="Z1404" s="364"/>
      <c r="AA1404" s="460"/>
      <c r="AB1404" s="460"/>
      <c r="AC1404" s="460"/>
      <c r="AD1404" s="460"/>
      <c r="AE1404" s="364"/>
      <c r="AF1404" s="364"/>
    </row>
    <row r="1405" spans="1:32" ht="94.5" x14ac:dyDescent="0.25">
      <c r="A1405" s="2545"/>
      <c r="B1405" s="2371"/>
      <c r="C1405" s="2373"/>
      <c r="D1405" s="2641"/>
      <c r="E1405" s="2371"/>
      <c r="F1405" s="2641"/>
      <c r="G1405" s="2371"/>
      <c r="H1405" s="2641"/>
      <c r="I1405" s="2611"/>
      <c r="J1405" s="2611"/>
      <c r="K1405" s="2611"/>
      <c r="L1405" s="363" t="s">
        <v>836</v>
      </c>
      <c r="M1405" s="365" t="s">
        <v>830</v>
      </c>
      <c r="N1405" s="98" t="s">
        <v>831</v>
      </c>
      <c r="O1405" s="2390"/>
      <c r="P1405" s="2976"/>
      <c r="Q1405" s="2527"/>
      <c r="R1405" s="2646"/>
      <c r="S1405" s="457">
        <v>0</v>
      </c>
      <c r="T1405" s="98" t="s">
        <v>731</v>
      </c>
      <c r="U1405" s="458"/>
      <c r="V1405" s="458"/>
      <c r="W1405" s="458"/>
      <c r="X1405" s="458"/>
      <c r="Y1405" s="459"/>
      <c r="Z1405" s="364"/>
      <c r="AA1405" s="460"/>
      <c r="AB1405" s="460"/>
      <c r="AC1405" s="460"/>
      <c r="AD1405" s="460"/>
      <c r="AE1405" s="364"/>
      <c r="AF1405" s="364"/>
    </row>
    <row r="1406" spans="1:32" ht="78.75" x14ac:dyDescent="0.25">
      <c r="A1406" s="2545"/>
      <c r="B1406" s="2371"/>
      <c r="C1406" s="2373"/>
      <c r="D1406" s="2641"/>
      <c r="E1406" s="2371"/>
      <c r="F1406" s="2641"/>
      <c r="G1406" s="2371"/>
      <c r="H1406" s="2641"/>
      <c r="I1406" s="2611"/>
      <c r="J1406" s="2611"/>
      <c r="K1406" s="2611"/>
      <c r="L1406" s="363" t="s">
        <v>730</v>
      </c>
      <c r="M1406" s="365" t="s">
        <v>828</v>
      </c>
      <c r="N1406" s="98" t="s">
        <v>829</v>
      </c>
      <c r="O1406" s="2390"/>
      <c r="P1406" s="2976"/>
      <c r="Q1406" s="2527"/>
      <c r="R1406" s="2646"/>
      <c r="S1406" s="457">
        <v>0</v>
      </c>
      <c r="T1406" s="365" t="s">
        <v>731</v>
      </c>
      <c r="U1406" s="458"/>
      <c r="V1406" s="458"/>
      <c r="W1406" s="458"/>
      <c r="X1406" s="458"/>
      <c r="Y1406" s="458"/>
      <c r="Z1406" s="364"/>
      <c r="AA1406" s="364"/>
      <c r="AB1406" s="364"/>
      <c r="AC1406" s="364"/>
      <c r="AD1406" s="364"/>
      <c r="AE1406" s="364"/>
      <c r="AF1406" s="364"/>
    </row>
    <row r="1407" spans="1:32" ht="79.5" thickBot="1" x14ac:dyDescent="0.3">
      <c r="A1407" s="2546"/>
      <c r="B1407" s="2643"/>
      <c r="C1407" s="2639"/>
      <c r="D1407" s="2642"/>
      <c r="E1407" s="2643"/>
      <c r="F1407" s="2642"/>
      <c r="G1407" s="2643"/>
      <c r="H1407" s="2642"/>
      <c r="I1407" s="2611"/>
      <c r="J1407" s="2611"/>
      <c r="K1407" s="2611"/>
      <c r="L1407" s="363" t="s">
        <v>732</v>
      </c>
      <c r="M1407" s="365" t="s">
        <v>837</v>
      </c>
      <c r="N1407" s="98" t="s">
        <v>241</v>
      </c>
      <c r="O1407" s="2390"/>
      <c r="P1407" s="2976"/>
      <c r="Q1407" s="2527"/>
      <c r="R1407" s="2646"/>
      <c r="S1407" s="457">
        <v>0</v>
      </c>
      <c r="T1407" s="365" t="s">
        <v>743</v>
      </c>
      <c r="U1407" s="458"/>
      <c r="V1407" s="458"/>
      <c r="W1407" s="458"/>
      <c r="X1407" s="458"/>
      <c r="Y1407" s="458"/>
      <c r="Z1407" s="364"/>
      <c r="AA1407" s="364"/>
      <c r="AB1407" s="364"/>
      <c r="AC1407" s="364"/>
      <c r="AD1407" s="364"/>
      <c r="AE1407" s="364"/>
      <c r="AF1407" s="364"/>
    </row>
    <row r="1408" spans="1:32" ht="78.75" x14ac:dyDescent="0.25">
      <c r="A1408" s="2571">
        <v>149</v>
      </c>
      <c r="B1408" s="2385" t="s">
        <v>61</v>
      </c>
      <c r="C1408" s="1599" t="s">
        <v>63</v>
      </c>
      <c r="D1408" s="1707" t="s">
        <v>69</v>
      </c>
      <c r="E1408" s="2385" t="s">
        <v>85</v>
      </c>
      <c r="F1408" s="1707" t="s">
        <v>56</v>
      </c>
      <c r="G1408" s="2385" t="s">
        <v>121</v>
      </c>
      <c r="H1408" s="1707" t="s">
        <v>118</v>
      </c>
      <c r="I1408" s="2378" t="s">
        <v>847</v>
      </c>
      <c r="J1408" s="2378" t="s">
        <v>848</v>
      </c>
      <c r="K1408" s="2378" t="s">
        <v>48</v>
      </c>
      <c r="L1408" s="1258" t="s">
        <v>724</v>
      </c>
      <c r="M1408" s="1205" t="s">
        <v>828</v>
      </c>
      <c r="N1408" s="1332" t="s">
        <v>241</v>
      </c>
      <c r="O1408" s="2415" t="s">
        <v>373</v>
      </c>
      <c r="P1408" s="2979">
        <v>23123269.84</v>
      </c>
      <c r="Q1408" s="2565" t="s">
        <v>265</v>
      </c>
      <c r="R1408" s="2651">
        <v>1</v>
      </c>
      <c r="S1408" s="1333">
        <v>1</v>
      </c>
      <c r="T1408" s="1258" t="s">
        <v>726</v>
      </c>
      <c r="U1408" s="455"/>
      <c r="V1408" s="456"/>
      <c r="W1408" s="456"/>
      <c r="X1408" s="456"/>
      <c r="Y1408" s="456"/>
      <c r="Z1408" s="358"/>
      <c r="AA1408" s="456"/>
      <c r="AB1408" s="456"/>
      <c r="AC1408" s="456"/>
      <c r="AD1408" s="358"/>
      <c r="AE1408" s="358"/>
      <c r="AF1408" s="358"/>
    </row>
    <row r="1409" spans="1:32" ht="78.75" x14ac:dyDescent="0.25">
      <c r="A1409" s="2559"/>
      <c r="B1409" s="2386"/>
      <c r="C1409" s="1600"/>
      <c r="D1409" s="1708"/>
      <c r="E1409" s="2386"/>
      <c r="F1409" s="1708"/>
      <c r="G1409" s="2386"/>
      <c r="H1409" s="1708"/>
      <c r="I1409" s="2379"/>
      <c r="J1409" s="2379"/>
      <c r="K1409" s="2379"/>
      <c r="L1409" s="1325" t="s">
        <v>727</v>
      </c>
      <c r="M1409" s="1260" t="s">
        <v>828</v>
      </c>
      <c r="N1409" s="1260" t="s">
        <v>829</v>
      </c>
      <c r="O1409" s="2416"/>
      <c r="P1409" s="2978"/>
      <c r="Q1409" s="2553"/>
      <c r="R1409" s="2644"/>
      <c r="S1409" s="1331">
        <v>0.91</v>
      </c>
      <c r="T1409" s="1260" t="s">
        <v>726</v>
      </c>
      <c r="U1409" s="458"/>
      <c r="V1409" s="458"/>
      <c r="W1409" s="364"/>
      <c r="X1409" s="364"/>
      <c r="Y1409" s="460"/>
      <c r="Z1409" s="364"/>
      <c r="AA1409" s="364"/>
      <c r="AB1409" s="364"/>
      <c r="AC1409" s="460"/>
      <c r="AD1409" s="364"/>
      <c r="AE1409" s="364"/>
      <c r="AF1409" s="364"/>
    </row>
    <row r="1410" spans="1:32" ht="94.5" x14ac:dyDescent="0.25">
      <c r="A1410" s="2559"/>
      <c r="B1410" s="2386"/>
      <c r="C1410" s="1600"/>
      <c r="D1410" s="1708"/>
      <c r="E1410" s="2386"/>
      <c r="F1410" s="1708"/>
      <c r="G1410" s="2386"/>
      <c r="H1410" s="1708"/>
      <c r="I1410" s="2379"/>
      <c r="J1410" s="2379"/>
      <c r="K1410" s="2379"/>
      <c r="L1410" s="1325" t="s">
        <v>729</v>
      </c>
      <c r="M1410" s="1260" t="s">
        <v>830</v>
      </c>
      <c r="N1410" s="1260" t="s">
        <v>831</v>
      </c>
      <c r="O1410" s="2416"/>
      <c r="P1410" s="2978"/>
      <c r="Q1410" s="2553"/>
      <c r="R1410" s="2644"/>
      <c r="S1410" s="1331">
        <v>0.91</v>
      </c>
      <c r="T1410" s="1260" t="s">
        <v>726</v>
      </c>
      <c r="U1410" s="458"/>
      <c r="V1410" s="458"/>
      <c r="W1410" s="364"/>
      <c r="X1410" s="364"/>
      <c r="Y1410" s="460"/>
      <c r="Z1410" s="364"/>
      <c r="AA1410" s="460"/>
      <c r="AB1410" s="460"/>
      <c r="AC1410" s="460"/>
      <c r="AD1410" s="460"/>
      <c r="AE1410" s="364"/>
      <c r="AF1410" s="364"/>
    </row>
    <row r="1411" spans="1:32" ht="47.25" x14ac:dyDescent="0.25">
      <c r="A1411" s="2559"/>
      <c r="B1411" s="2386"/>
      <c r="C1411" s="1600"/>
      <c r="D1411" s="1708"/>
      <c r="E1411" s="2386"/>
      <c r="F1411" s="1708"/>
      <c r="G1411" s="2386"/>
      <c r="H1411" s="1708"/>
      <c r="I1411" s="2379"/>
      <c r="J1411" s="2379"/>
      <c r="K1411" s="2379"/>
      <c r="L1411" s="1325" t="s">
        <v>832</v>
      </c>
      <c r="M1411" s="1260" t="s">
        <v>840</v>
      </c>
      <c r="N1411" s="1260" t="s">
        <v>834</v>
      </c>
      <c r="O1411" s="2416"/>
      <c r="P1411" s="2978"/>
      <c r="Q1411" s="2553"/>
      <c r="R1411" s="2644"/>
      <c r="S1411" s="1331">
        <v>0.91</v>
      </c>
      <c r="T1411" s="1260" t="s">
        <v>835</v>
      </c>
      <c r="U1411" s="458"/>
      <c r="V1411" s="458"/>
      <c r="W1411" s="364"/>
      <c r="X1411" s="364"/>
      <c r="Y1411" s="460"/>
      <c r="Z1411" s="364"/>
      <c r="AA1411" s="460"/>
      <c r="AB1411" s="460"/>
      <c r="AC1411" s="460"/>
      <c r="AD1411" s="460"/>
      <c r="AE1411" s="364"/>
      <c r="AF1411" s="364"/>
    </row>
    <row r="1412" spans="1:32" ht="94.5" x14ac:dyDescent="0.25">
      <c r="A1412" s="2559"/>
      <c r="B1412" s="2386"/>
      <c r="C1412" s="1600"/>
      <c r="D1412" s="1708"/>
      <c r="E1412" s="2386"/>
      <c r="F1412" s="1708"/>
      <c r="G1412" s="2386"/>
      <c r="H1412" s="1708"/>
      <c r="I1412" s="2379"/>
      <c r="J1412" s="2379"/>
      <c r="K1412" s="2379"/>
      <c r="L1412" s="1325" t="s">
        <v>836</v>
      </c>
      <c r="M1412" s="1260" t="s">
        <v>830</v>
      </c>
      <c r="N1412" s="1260" t="s">
        <v>831</v>
      </c>
      <c r="O1412" s="2416"/>
      <c r="P1412" s="2978"/>
      <c r="Q1412" s="2553"/>
      <c r="R1412" s="2644"/>
      <c r="S1412" s="1331">
        <v>0.91</v>
      </c>
      <c r="T1412" s="1260" t="s">
        <v>731</v>
      </c>
      <c r="U1412" s="458"/>
      <c r="V1412" s="458"/>
      <c r="W1412" s="364"/>
      <c r="X1412" s="364"/>
      <c r="Y1412" s="460"/>
      <c r="Z1412" s="364"/>
      <c r="AA1412" s="460"/>
      <c r="AB1412" s="460"/>
      <c r="AC1412" s="460"/>
      <c r="AD1412" s="460"/>
      <c r="AE1412" s="364"/>
      <c r="AF1412" s="364"/>
    </row>
    <row r="1413" spans="1:32" ht="78.75" x14ac:dyDescent="0.25">
      <c r="A1413" s="2559"/>
      <c r="B1413" s="2386"/>
      <c r="C1413" s="1600"/>
      <c r="D1413" s="1708"/>
      <c r="E1413" s="2386"/>
      <c r="F1413" s="1708"/>
      <c r="G1413" s="2386"/>
      <c r="H1413" s="1708"/>
      <c r="I1413" s="2379"/>
      <c r="J1413" s="2379"/>
      <c r="K1413" s="2379"/>
      <c r="L1413" s="1325" t="s">
        <v>730</v>
      </c>
      <c r="M1413" s="1260" t="s">
        <v>828</v>
      </c>
      <c r="N1413" s="1260" t="s">
        <v>829</v>
      </c>
      <c r="O1413" s="2416"/>
      <c r="P1413" s="2978"/>
      <c r="Q1413" s="2553"/>
      <c r="R1413" s="2644"/>
      <c r="S1413" s="1331">
        <v>0.91</v>
      </c>
      <c r="T1413" s="1260" t="s">
        <v>731</v>
      </c>
      <c r="U1413" s="458"/>
      <c r="V1413" s="458"/>
      <c r="W1413" s="364"/>
      <c r="X1413" s="364"/>
      <c r="Y1413" s="364"/>
      <c r="Z1413" s="364"/>
      <c r="AA1413" s="364"/>
      <c r="AB1413" s="364"/>
      <c r="AC1413" s="364"/>
      <c r="AD1413" s="364"/>
      <c r="AE1413" s="364"/>
      <c r="AF1413" s="364"/>
    </row>
    <row r="1414" spans="1:32" ht="79.5" thickBot="1" x14ac:dyDescent="0.3">
      <c r="A1414" s="2572"/>
      <c r="B1414" s="2387"/>
      <c r="C1414" s="1601"/>
      <c r="D1414" s="1709"/>
      <c r="E1414" s="2387"/>
      <c r="F1414" s="1709"/>
      <c r="G1414" s="2387"/>
      <c r="H1414" s="1709"/>
      <c r="I1414" s="2379"/>
      <c r="J1414" s="2379"/>
      <c r="K1414" s="2379"/>
      <c r="L1414" s="1325" t="s">
        <v>732</v>
      </c>
      <c r="M1414" s="1260" t="s">
        <v>837</v>
      </c>
      <c r="N1414" s="1260" t="s">
        <v>241</v>
      </c>
      <c r="O1414" s="2416"/>
      <c r="P1414" s="2978"/>
      <c r="Q1414" s="2553"/>
      <c r="R1414" s="2644"/>
      <c r="S1414" s="1331">
        <v>0.91</v>
      </c>
      <c r="T1414" s="1260" t="s">
        <v>743</v>
      </c>
      <c r="U1414" s="458"/>
      <c r="V1414" s="458"/>
      <c r="W1414" s="364"/>
      <c r="X1414" s="364"/>
      <c r="Y1414" s="364"/>
      <c r="Z1414" s="364"/>
      <c r="AA1414" s="364"/>
      <c r="AB1414" s="364"/>
      <c r="AC1414" s="364"/>
      <c r="AD1414" s="364"/>
      <c r="AE1414" s="364"/>
      <c r="AF1414" s="364"/>
    </row>
    <row r="1415" spans="1:32" ht="78.75" x14ac:dyDescent="0.25">
      <c r="A1415" s="2544">
        <v>150</v>
      </c>
      <c r="B1415" s="2370" t="s">
        <v>61</v>
      </c>
      <c r="C1415" s="2372" t="s">
        <v>63</v>
      </c>
      <c r="D1415" s="2640" t="s">
        <v>69</v>
      </c>
      <c r="E1415" s="2370" t="s">
        <v>85</v>
      </c>
      <c r="F1415" s="2640" t="s">
        <v>56</v>
      </c>
      <c r="G1415" s="2370" t="s">
        <v>121</v>
      </c>
      <c r="H1415" s="2640" t="s">
        <v>118</v>
      </c>
      <c r="I1415" s="2610" t="s">
        <v>849</v>
      </c>
      <c r="J1415" s="2610" t="s">
        <v>850</v>
      </c>
      <c r="K1415" s="2610" t="s">
        <v>48</v>
      </c>
      <c r="L1415" s="357" t="s">
        <v>724</v>
      </c>
      <c r="M1415" s="232" t="s">
        <v>828</v>
      </c>
      <c r="N1415" s="453" t="s">
        <v>241</v>
      </c>
      <c r="O1415" s="2389" t="s">
        <v>373</v>
      </c>
      <c r="P1415" s="2975">
        <v>27584852.329999998</v>
      </c>
      <c r="Q1415" s="2526" t="s">
        <v>265</v>
      </c>
      <c r="R1415" s="2645">
        <v>1</v>
      </c>
      <c r="S1415" s="454">
        <v>1</v>
      </c>
      <c r="T1415" s="357" t="s">
        <v>726</v>
      </c>
      <c r="U1415" s="455"/>
      <c r="V1415" s="456"/>
      <c r="W1415" s="456"/>
      <c r="X1415" s="456"/>
      <c r="Y1415" s="456"/>
      <c r="Z1415" s="358"/>
      <c r="AA1415" s="456"/>
      <c r="AB1415" s="456"/>
      <c r="AC1415" s="456"/>
      <c r="AD1415" s="358"/>
      <c r="AE1415" s="358"/>
      <c r="AF1415" s="358"/>
    </row>
    <row r="1416" spans="1:32" ht="78.75" x14ac:dyDescent="0.25">
      <c r="A1416" s="2545"/>
      <c r="B1416" s="2371"/>
      <c r="C1416" s="2373"/>
      <c r="D1416" s="2641"/>
      <c r="E1416" s="2371"/>
      <c r="F1416" s="2641"/>
      <c r="G1416" s="2371"/>
      <c r="H1416" s="2641"/>
      <c r="I1416" s="2611"/>
      <c r="J1416" s="2611"/>
      <c r="K1416" s="2611"/>
      <c r="L1416" s="363" t="s">
        <v>727</v>
      </c>
      <c r="M1416" s="365" t="s">
        <v>828</v>
      </c>
      <c r="N1416" s="98" t="s">
        <v>829</v>
      </c>
      <c r="O1416" s="2390"/>
      <c r="P1416" s="2976"/>
      <c r="Q1416" s="2527"/>
      <c r="R1416" s="2646"/>
      <c r="S1416" s="457">
        <v>0.57999999999999996</v>
      </c>
      <c r="T1416" s="365" t="s">
        <v>726</v>
      </c>
      <c r="U1416" s="458"/>
      <c r="V1416" s="458"/>
      <c r="W1416" s="458"/>
      <c r="X1416" s="458"/>
      <c r="Y1416" s="459"/>
      <c r="Z1416" s="364"/>
      <c r="AA1416" s="364"/>
      <c r="AB1416" s="364"/>
      <c r="AC1416" s="460"/>
      <c r="AD1416" s="364"/>
      <c r="AE1416" s="364"/>
      <c r="AF1416" s="364"/>
    </row>
    <row r="1417" spans="1:32" ht="94.5" x14ac:dyDescent="0.25">
      <c r="A1417" s="2545"/>
      <c r="B1417" s="2371"/>
      <c r="C1417" s="2373"/>
      <c r="D1417" s="2641"/>
      <c r="E1417" s="2371"/>
      <c r="F1417" s="2641"/>
      <c r="G1417" s="2371"/>
      <c r="H1417" s="2641"/>
      <c r="I1417" s="2611"/>
      <c r="J1417" s="2611"/>
      <c r="K1417" s="2611"/>
      <c r="L1417" s="363" t="s">
        <v>729</v>
      </c>
      <c r="M1417" s="365" t="s">
        <v>830</v>
      </c>
      <c r="N1417" s="98" t="s">
        <v>831</v>
      </c>
      <c r="O1417" s="2390"/>
      <c r="P1417" s="2976"/>
      <c r="Q1417" s="2527"/>
      <c r="R1417" s="2646"/>
      <c r="S1417" s="457">
        <v>0.57999999999999996</v>
      </c>
      <c r="T1417" s="365" t="s">
        <v>726</v>
      </c>
      <c r="U1417" s="458"/>
      <c r="V1417" s="458"/>
      <c r="W1417" s="458"/>
      <c r="X1417" s="458"/>
      <c r="Y1417" s="459"/>
      <c r="Z1417" s="364"/>
      <c r="AA1417" s="460"/>
      <c r="AB1417" s="460"/>
      <c r="AC1417" s="460"/>
      <c r="AD1417" s="460"/>
      <c r="AE1417" s="364"/>
      <c r="AF1417" s="364"/>
    </row>
    <row r="1418" spans="1:32" ht="47.25" x14ac:dyDescent="0.25">
      <c r="A1418" s="2545"/>
      <c r="B1418" s="2371"/>
      <c r="C1418" s="2373"/>
      <c r="D1418" s="2641"/>
      <c r="E1418" s="2371"/>
      <c r="F1418" s="2641"/>
      <c r="G1418" s="2371"/>
      <c r="H1418" s="2641"/>
      <c r="I1418" s="2611"/>
      <c r="J1418" s="2611"/>
      <c r="K1418" s="2611"/>
      <c r="L1418" s="363" t="s">
        <v>832</v>
      </c>
      <c r="M1418" s="365" t="s">
        <v>840</v>
      </c>
      <c r="N1418" s="98" t="s">
        <v>834</v>
      </c>
      <c r="O1418" s="2390"/>
      <c r="P1418" s="2976"/>
      <c r="Q1418" s="2527"/>
      <c r="R1418" s="2646"/>
      <c r="S1418" s="457">
        <v>0.57999999999999996</v>
      </c>
      <c r="T1418" s="98" t="s">
        <v>835</v>
      </c>
      <c r="U1418" s="458"/>
      <c r="V1418" s="458"/>
      <c r="W1418" s="458"/>
      <c r="X1418" s="458"/>
      <c r="Y1418" s="459"/>
      <c r="Z1418" s="364"/>
      <c r="AA1418" s="460"/>
      <c r="AB1418" s="460"/>
      <c r="AC1418" s="460"/>
      <c r="AD1418" s="460"/>
      <c r="AE1418" s="364"/>
      <c r="AF1418" s="364"/>
    </row>
    <row r="1419" spans="1:32" ht="94.5" x14ac:dyDescent="0.25">
      <c r="A1419" s="2545"/>
      <c r="B1419" s="2371"/>
      <c r="C1419" s="2373"/>
      <c r="D1419" s="2641"/>
      <c r="E1419" s="2371"/>
      <c r="F1419" s="2641"/>
      <c r="G1419" s="2371"/>
      <c r="H1419" s="2641"/>
      <c r="I1419" s="2611"/>
      <c r="J1419" s="2611"/>
      <c r="K1419" s="2611"/>
      <c r="L1419" s="363" t="s">
        <v>836</v>
      </c>
      <c r="M1419" s="365" t="s">
        <v>830</v>
      </c>
      <c r="N1419" s="98" t="s">
        <v>831</v>
      </c>
      <c r="O1419" s="2390"/>
      <c r="P1419" s="2976"/>
      <c r="Q1419" s="2527"/>
      <c r="R1419" s="2646"/>
      <c r="S1419" s="457">
        <v>0.57999999999999996</v>
      </c>
      <c r="T1419" s="98" t="s">
        <v>731</v>
      </c>
      <c r="U1419" s="458"/>
      <c r="V1419" s="458"/>
      <c r="W1419" s="458"/>
      <c r="X1419" s="458"/>
      <c r="Y1419" s="459"/>
      <c r="Z1419" s="364"/>
      <c r="AA1419" s="460"/>
      <c r="AB1419" s="460"/>
      <c r="AC1419" s="460"/>
      <c r="AD1419" s="460"/>
      <c r="AE1419" s="364"/>
      <c r="AF1419" s="364"/>
    </row>
    <row r="1420" spans="1:32" ht="78.75" x14ac:dyDescent="0.25">
      <c r="A1420" s="2545"/>
      <c r="B1420" s="2371"/>
      <c r="C1420" s="2373"/>
      <c r="D1420" s="2641"/>
      <c r="E1420" s="2371"/>
      <c r="F1420" s="2641"/>
      <c r="G1420" s="2371"/>
      <c r="H1420" s="2641"/>
      <c r="I1420" s="2611"/>
      <c r="J1420" s="2611"/>
      <c r="K1420" s="2611"/>
      <c r="L1420" s="363" t="s">
        <v>730</v>
      </c>
      <c r="M1420" s="365" t="s">
        <v>828</v>
      </c>
      <c r="N1420" s="98" t="s">
        <v>829</v>
      </c>
      <c r="O1420" s="2390"/>
      <c r="P1420" s="2976"/>
      <c r="Q1420" s="2527"/>
      <c r="R1420" s="2646"/>
      <c r="S1420" s="457">
        <v>0.57999999999999996</v>
      </c>
      <c r="T1420" s="365" t="s">
        <v>731</v>
      </c>
      <c r="U1420" s="458"/>
      <c r="V1420" s="458"/>
      <c r="W1420" s="458"/>
      <c r="X1420" s="458"/>
      <c r="Y1420" s="458"/>
      <c r="Z1420" s="364"/>
      <c r="AA1420" s="364"/>
      <c r="AB1420" s="364"/>
      <c r="AC1420" s="364"/>
      <c r="AD1420" s="364"/>
      <c r="AE1420" s="364"/>
      <c r="AF1420" s="364"/>
    </row>
    <row r="1421" spans="1:32" ht="79.5" thickBot="1" x14ac:dyDescent="0.3">
      <c r="A1421" s="2546"/>
      <c r="B1421" s="2643"/>
      <c r="C1421" s="2639"/>
      <c r="D1421" s="2642"/>
      <c r="E1421" s="2643"/>
      <c r="F1421" s="2642"/>
      <c r="G1421" s="2643"/>
      <c r="H1421" s="2642"/>
      <c r="I1421" s="2611"/>
      <c r="J1421" s="2611"/>
      <c r="K1421" s="2611"/>
      <c r="L1421" s="363" t="s">
        <v>732</v>
      </c>
      <c r="M1421" s="365" t="s">
        <v>837</v>
      </c>
      <c r="N1421" s="98" t="s">
        <v>241</v>
      </c>
      <c r="O1421" s="2390"/>
      <c r="P1421" s="2976"/>
      <c r="Q1421" s="2527"/>
      <c r="R1421" s="2646"/>
      <c r="S1421" s="457">
        <v>0.57999999999999996</v>
      </c>
      <c r="T1421" s="365" t="s">
        <v>743</v>
      </c>
      <c r="U1421" s="458"/>
      <c r="V1421" s="458"/>
      <c r="W1421" s="458"/>
      <c r="X1421" s="458"/>
      <c r="Y1421" s="458"/>
      <c r="Z1421" s="364"/>
      <c r="AA1421" s="364"/>
      <c r="AB1421" s="364"/>
      <c r="AC1421" s="364"/>
      <c r="AD1421" s="364"/>
      <c r="AE1421" s="364"/>
      <c r="AF1421" s="364"/>
    </row>
    <row r="1422" spans="1:32" ht="78.75" x14ac:dyDescent="0.25">
      <c r="A1422" s="2571">
        <v>151</v>
      </c>
      <c r="B1422" s="2385" t="s">
        <v>61</v>
      </c>
      <c r="C1422" s="1599" t="s">
        <v>63</v>
      </c>
      <c r="D1422" s="1707" t="s">
        <v>69</v>
      </c>
      <c r="E1422" s="2385" t="s">
        <v>87</v>
      </c>
      <c r="F1422" s="1707" t="s">
        <v>56</v>
      </c>
      <c r="G1422" s="2385" t="s">
        <v>121</v>
      </c>
      <c r="H1422" s="1707" t="s">
        <v>118</v>
      </c>
      <c r="I1422" s="2378" t="s">
        <v>851</v>
      </c>
      <c r="J1422" s="2378" t="s">
        <v>852</v>
      </c>
      <c r="K1422" s="2378" t="s">
        <v>48</v>
      </c>
      <c r="L1422" s="1258" t="s">
        <v>724</v>
      </c>
      <c r="M1422" s="1205" t="s">
        <v>828</v>
      </c>
      <c r="N1422" s="1332" t="s">
        <v>241</v>
      </c>
      <c r="O1422" s="2415" t="s">
        <v>373</v>
      </c>
      <c r="P1422" s="2979">
        <v>92162350.709999993</v>
      </c>
      <c r="Q1422" s="2565" t="s">
        <v>265</v>
      </c>
      <c r="R1422" s="2651">
        <v>1</v>
      </c>
      <c r="S1422" s="1333">
        <v>1</v>
      </c>
      <c r="T1422" s="1258" t="s">
        <v>726</v>
      </c>
      <c r="U1422" s="455"/>
      <c r="V1422" s="456"/>
      <c r="W1422" s="456"/>
      <c r="X1422" s="456"/>
      <c r="Y1422" s="456"/>
      <c r="Z1422" s="358"/>
      <c r="AA1422" s="456"/>
      <c r="AB1422" s="456"/>
      <c r="AC1422" s="456"/>
      <c r="AD1422" s="358"/>
      <c r="AE1422" s="358"/>
      <c r="AF1422" s="358"/>
    </row>
    <row r="1423" spans="1:32" ht="78.75" x14ac:dyDescent="0.25">
      <c r="A1423" s="2559"/>
      <c r="B1423" s="2386"/>
      <c r="C1423" s="1600"/>
      <c r="D1423" s="1708"/>
      <c r="E1423" s="2386"/>
      <c r="F1423" s="1708"/>
      <c r="G1423" s="2386"/>
      <c r="H1423" s="1708"/>
      <c r="I1423" s="2379"/>
      <c r="J1423" s="2379"/>
      <c r="K1423" s="2379"/>
      <c r="L1423" s="1325" t="s">
        <v>727</v>
      </c>
      <c r="M1423" s="1260" t="s">
        <v>828</v>
      </c>
      <c r="N1423" s="1260" t="s">
        <v>829</v>
      </c>
      <c r="O1423" s="2416"/>
      <c r="P1423" s="2978"/>
      <c r="Q1423" s="2553"/>
      <c r="R1423" s="2644"/>
      <c r="S1423" s="1331">
        <v>0.44</v>
      </c>
      <c r="T1423" s="1260" t="s">
        <v>726</v>
      </c>
      <c r="U1423" s="458"/>
      <c r="V1423" s="458"/>
      <c r="W1423" s="458"/>
      <c r="X1423" s="458"/>
      <c r="Y1423" s="459"/>
      <c r="Z1423" s="364"/>
      <c r="AA1423" s="364"/>
      <c r="AB1423" s="364"/>
      <c r="AC1423" s="460"/>
      <c r="AD1423" s="364"/>
      <c r="AE1423" s="364"/>
      <c r="AF1423" s="364"/>
    </row>
    <row r="1424" spans="1:32" ht="94.5" x14ac:dyDescent="0.25">
      <c r="A1424" s="2559"/>
      <c r="B1424" s="2386"/>
      <c r="C1424" s="1600"/>
      <c r="D1424" s="1708"/>
      <c r="E1424" s="2386"/>
      <c r="F1424" s="1708"/>
      <c r="G1424" s="2386"/>
      <c r="H1424" s="1708"/>
      <c r="I1424" s="2379"/>
      <c r="J1424" s="2379"/>
      <c r="K1424" s="2379"/>
      <c r="L1424" s="1325" t="s">
        <v>729</v>
      </c>
      <c r="M1424" s="1260" t="s">
        <v>830</v>
      </c>
      <c r="N1424" s="1260" t="s">
        <v>831</v>
      </c>
      <c r="O1424" s="2416"/>
      <c r="P1424" s="2978"/>
      <c r="Q1424" s="2553"/>
      <c r="R1424" s="2644"/>
      <c r="S1424" s="1331">
        <v>0.44</v>
      </c>
      <c r="T1424" s="1260" t="s">
        <v>726</v>
      </c>
      <c r="U1424" s="458"/>
      <c r="V1424" s="458"/>
      <c r="W1424" s="458"/>
      <c r="X1424" s="458"/>
      <c r="Y1424" s="459"/>
      <c r="Z1424" s="364"/>
      <c r="AA1424" s="460"/>
      <c r="AB1424" s="460"/>
      <c r="AC1424" s="460"/>
      <c r="AD1424" s="460"/>
      <c r="AE1424" s="364"/>
      <c r="AF1424" s="364"/>
    </row>
    <row r="1425" spans="1:32" ht="47.25" x14ac:dyDescent="0.25">
      <c r="A1425" s="2559"/>
      <c r="B1425" s="2386"/>
      <c r="C1425" s="1600"/>
      <c r="D1425" s="1708"/>
      <c r="E1425" s="2386"/>
      <c r="F1425" s="1708"/>
      <c r="G1425" s="2386"/>
      <c r="H1425" s="1708"/>
      <c r="I1425" s="2379"/>
      <c r="J1425" s="2379"/>
      <c r="K1425" s="2379"/>
      <c r="L1425" s="1325" t="s">
        <v>832</v>
      </c>
      <c r="M1425" s="1260" t="s">
        <v>840</v>
      </c>
      <c r="N1425" s="1260" t="s">
        <v>834</v>
      </c>
      <c r="O1425" s="2416"/>
      <c r="P1425" s="2978"/>
      <c r="Q1425" s="2553"/>
      <c r="R1425" s="2644"/>
      <c r="S1425" s="1331">
        <v>0.44</v>
      </c>
      <c r="T1425" s="1260" t="s">
        <v>835</v>
      </c>
      <c r="U1425" s="458"/>
      <c r="V1425" s="458"/>
      <c r="W1425" s="458"/>
      <c r="X1425" s="458"/>
      <c r="Y1425" s="459"/>
      <c r="Z1425" s="364"/>
      <c r="AA1425" s="460"/>
      <c r="AB1425" s="460"/>
      <c r="AC1425" s="460"/>
      <c r="AD1425" s="460"/>
      <c r="AE1425" s="364"/>
      <c r="AF1425" s="364"/>
    </row>
    <row r="1426" spans="1:32" ht="94.5" x14ac:dyDescent="0.25">
      <c r="A1426" s="2559"/>
      <c r="B1426" s="2386"/>
      <c r="C1426" s="1600"/>
      <c r="D1426" s="1708"/>
      <c r="E1426" s="2386"/>
      <c r="F1426" s="1708"/>
      <c r="G1426" s="2386"/>
      <c r="H1426" s="1708"/>
      <c r="I1426" s="2379"/>
      <c r="J1426" s="2379"/>
      <c r="K1426" s="2379"/>
      <c r="L1426" s="1325" t="s">
        <v>836</v>
      </c>
      <c r="M1426" s="1260" t="s">
        <v>830</v>
      </c>
      <c r="N1426" s="1260" t="s">
        <v>831</v>
      </c>
      <c r="O1426" s="2416"/>
      <c r="P1426" s="2978"/>
      <c r="Q1426" s="2553"/>
      <c r="R1426" s="2644"/>
      <c r="S1426" s="1331">
        <v>0.44</v>
      </c>
      <c r="T1426" s="1260" t="s">
        <v>731</v>
      </c>
      <c r="U1426" s="458"/>
      <c r="V1426" s="458"/>
      <c r="W1426" s="458"/>
      <c r="X1426" s="458"/>
      <c r="Y1426" s="459"/>
      <c r="Z1426" s="364"/>
      <c r="AA1426" s="460"/>
      <c r="AB1426" s="460"/>
      <c r="AC1426" s="460"/>
      <c r="AD1426" s="460"/>
      <c r="AE1426" s="364"/>
      <c r="AF1426" s="364"/>
    </row>
    <row r="1427" spans="1:32" ht="78.75" x14ac:dyDescent="0.25">
      <c r="A1427" s="2559"/>
      <c r="B1427" s="2386"/>
      <c r="C1427" s="1600"/>
      <c r="D1427" s="1708"/>
      <c r="E1427" s="2386"/>
      <c r="F1427" s="1708"/>
      <c r="G1427" s="2386"/>
      <c r="H1427" s="1708"/>
      <c r="I1427" s="2379"/>
      <c r="J1427" s="2379"/>
      <c r="K1427" s="2379"/>
      <c r="L1427" s="1325" t="s">
        <v>730</v>
      </c>
      <c r="M1427" s="1260" t="s">
        <v>828</v>
      </c>
      <c r="N1427" s="1260" t="s">
        <v>829</v>
      </c>
      <c r="O1427" s="2416"/>
      <c r="P1427" s="2978"/>
      <c r="Q1427" s="2553"/>
      <c r="R1427" s="2644"/>
      <c r="S1427" s="1331">
        <v>0.44</v>
      </c>
      <c r="T1427" s="1260" t="s">
        <v>731</v>
      </c>
      <c r="U1427" s="458"/>
      <c r="V1427" s="458"/>
      <c r="W1427" s="458"/>
      <c r="X1427" s="458"/>
      <c r="Y1427" s="458"/>
      <c r="Z1427" s="364"/>
      <c r="AA1427" s="364"/>
      <c r="AB1427" s="364"/>
      <c r="AC1427" s="364"/>
      <c r="AD1427" s="364"/>
      <c r="AE1427" s="364"/>
      <c r="AF1427" s="364"/>
    </row>
    <row r="1428" spans="1:32" ht="79.5" thickBot="1" x14ac:dyDescent="0.3">
      <c r="A1428" s="2572"/>
      <c r="B1428" s="2387"/>
      <c r="C1428" s="1601"/>
      <c r="D1428" s="1709"/>
      <c r="E1428" s="2387"/>
      <c r="F1428" s="1709"/>
      <c r="G1428" s="2387"/>
      <c r="H1428" s="1709"/>
      <c r="I1428" s="2379"/>
      <c r="J1428" s="2379"/>
      <c r="K1428" s="2379"/>
      <c r="L1428" s="1325" t="s">
        <v>732</v>
      </c>
      <c r="M1428" s="1260" t="s">
        <v>837</v>
      </c>
      <c r="N1428" s="1260" t="s">
        <v>241</v>
      </c>
      <c r="O1428" s="2416"/>
      <c r="P1428" s="2978"/>
      <c r="Q1428" s="2553"/>
      <c r="R1428" s="2644"/>
      <c r="S1428" s="1331">
        <v>0.44</v>
      </c>
      <c r="T1428" s="1260" t="s">
        <v>743</v>
      </c>
      <c r="U1428" s="458"/>
      <c r="V1428" s="458"/>
      <c r="W1428" s="458"/>
      <c r="X1428" s="458"/>
      <c r="Y1428" s="458"/>
      <c r="Z1428" s="364"/>
      <c r="AA1428" s="364"/>
      <c r="AB1428" s="364"/>
      <c r="AC1428" s="364"/>
      <c r="AD1428" s="364"/>
      <c r="AE1428" s="364"/>
      <c r="AF1428" s="364"/>
    </row>
    <row r="1429" spans="1:32" ht="78.75" x14ac:dyDescent="0.25">
      <c r="A1429" s="2544">
        <v>152</v>
      </c>
      <c r="B1429" s="2370" t="s">
        <v>61</v>
      </c>
      <c r="C1429" s="2372" t="s">
        <v>63</v>
      </c>
      <c r="D1429" s="2640" t="s">
        <v>69</v>
      </c>
      <c r="E1429" s="2370" t="s">
        <v>85</v>
      </c>
      <c r="F1429" s="2640" t="s">
        <v>56</v>
      </c>
      <c r="G1429" s="2370" t="s">
        <v>121</v>
      </c>
      <c r="H1429" s="2640" t="s">
        <v>118</v>
      </c>
      <c r="I1429" s="2610" t="s">
        <v>853</v>
      </c>
      <c r="J1429" s="2610" t="s">
        <v>854</v>
      </c>
      <c r="K1429" s="2610" t="s">
        <v>48</v>
      </c>
      <c r="L1429" s="357" t="s">
        <v>724</v>
      </c>
      <c r="M1429" s="232" t="s">
        <v>828</v>
      </c>
      <c r="N1429" s="453" t="s">
        <v>241</v>
      </c>
      <c r="O1429" s="2389" t="s">
        <v>373</v>
      </c>
      <c r="P1429" s="2975">
        <v>114947578.86</v>
      </c>
      <c r="Q1429" s="2526" t="s">
        <v>265</v>
      </c>
      <c r="R1429" s="2645">
        <v>1</v>
      </c>
      <c r="S1429" s="454">
        <v>1</v>
      </c>
      <c r="T1429" s="357" t="s">
        <v>726</v>
      </c>
      <c r="U1429" s="455"/>
      <c r="V1429" s="456"/>
      <c r="W1429" s="456"/>
      <c r="X1429" s="456"/>
      <c r="Y1429" s="456"/>
      <c r="Z1429" s="358"/>
      <c r="AA1429" s="456"/>
      <c r="AB1429" s="456"/>
      <c r="AC1429" s="456"/>
      <c r="AD1429" s="358"/>
      <c r="AE1429" s="358"/>
      <c r="AF1429" s="358"/>
    </row>
    <row r="1430" spans="1:32" ht="78.75" x14ac:dyDescent="0.25">
      <c r="A1430" s="2545"/>
      <c r="B1430" s="2371"/>
      <c r="C1430" s="2373"/>
      <c r="D1430" s="2641"/>
      <c r="E1430" s="2371"/>
      <c r="F1430" s="2641"/>
      <c r="G1430" s="2371"/>
      <c r="H1430" s="2641"/>
      <c r="I1430" s="2611"/>
      <c r="J1430" s="2611"/>
      <c r="K1430" s="2611"/>
      <c r="L1430" s="363" t="s">
        <v>727</v>
      </c>
      <c r="M1430" s="365" t="s">
        <v>828</v>
      </c>
      <c r="N1430" s="98" t="s">
        <v>829</v>
      </c>
      <c r="O1430" s="2390"/>
      <c r="P1430" s="2976"/>
      <c r="Q1430" s="2527"/>
      <c r="R1430" s="2646"/>
      <c r="S1430" s="457">
        <v>0.75</v>
      </c>
      <c r="T1430" s="365" t="s">
        <v>726</v>
      </c>
      <c r="U1430" s="458"/>
      <c r="V1430" s="458"/>
      <c r="W1430" s="458"/>
      <c r="X1430" s="364"/>
      <c r="Y1430" s="460"/>
      <c r="Z1430" s="364"/>
      <c r="AA1430" s="364"/>
      <c r="AB1430" s="364"/>
      <c r="AC1430" s="460"/>
      <c r="AD1430" s="364"/>
      <c r="AE1430" s="364"/>
      <c r="AF1430" s="364"/>
    </row>
    <row r="1431" spans="1:32" ht="94.5" x14ac:dyDescent="0.25">
      <c r="A1431" s="2545"/>
      <c r="B1431" s="2371"/>
      <c r="C1431" s="2373"/>
      <c r="D1431" s="2641"/>
      <c r="E1431" s="2371"/>
      <c r="F1431" s="2641"/>
      <c r="G1431" s="2371"/>
      <c r="H1431" s="2641"/>
      <c r="I1431" s="2611"/>
      <c r="J1431" s="2611"/>
      <c r="K1431" s="2611"/>
      <c r="L1431" s="363" t="s">
        <v>729</v>
      </c>
      <c r="M1431" s="365" t="s">
        <v>830</v>
      </c>
      <c r="N1431" s="98" t="s">
        <v>831</v>
      </c>
      <c r="O1431" s="2390"/>
      <c r="P1431" s="2976"/>
      <c r="Q1431" s="2527"/>
      <c r="R1431" s="2646"/>
      <c r="S1431" s="457">
        <v>0.75</v>
      </c>
      <c r="T1431" s="365" t="s">
        <v>726</v>
      </c>
      <c r="U1431" s="458"/>
      <c r="V1431" s="458"/>
      <c r="W1431" s="458"/>
      <c r="X1431" s="364"/>
      <c r="Y1431" s="460"/>
      <c r="Z1431" s="364"/>
      <c r="AA1431" s="460"/>
      <c r="AB1431" s="460"/>
      <c r="AC1431" s="460"/>
      <c r="AD1431" s="460"/>
      <c r="AE1431" s="364"/>
      <c r="AF1431" s="364"/>
    </row>
    <row r="1432" spans="1:32" ht="47.25" x14ac:dyDescent="0.25">
      <c r="A1432" s="2545"/>
      <c r="B1432" s="2371"/>
      <c r="C1432" s="2373"/>
      <c r="D1432" s="2641"/>
      <c r="E1432" s="2371"/>
      <c r="F1432" s="2641"/>
      <c r="G1432" s="2371"/>
      <c r="H1432" s="2641"/>
      <c r="I1432" s="2611"/>
      <c r="J1432" s="2611"/>
      <c r="K1432" s="2611"/>
      <c r="L1432" s="363" t="s">
        <v>832</v>
      </c>
      <c r="M1432" s="365" t="s">
        <v>840</v>
      </c>
      <c r="N1432" s="98" t="s">
        <v>834</v>
      </c>
      <c r="O1432" s="2390"/>
      <c r="P1432" s="2976"/>
      <c r="Q1432" s="2527"/>
      <c r="R1432" s="2646"/>
      <c r="S1432" s="457">
        <v>0.75</v>
      </c>
      <c r="T1432" s="98" t="s">
        <v>835</v>
      </c>
      <c r="U1432" s="458"/>
      <c r="V1432" s="458"/>
      <c r="W1432" s="458"/>
      <c r="X1432" s="364"/>
      <c r="Y1432" s="460"/>
      <c r="Z1432" s="364"/>
      <c r="AA1432" s="460"/>
      <c r="AB1432" s="460"/>
      <c r="AC1432" s="460"/>
      <c r="AD1432" s="460"/>
      <c r="AE1432" s="364"/>
      <c r="AF1432" s="364"/>
    </row>
    <row r="1433" spans="1:32" ht="94.5" x14ac:dyDescent="0.25">
      <c r="A1433" s="2545"/>
      <c r="B1433" s="2371"/>
      <c r="C1433" s="2373"/>
      <c r="D1433" s="2641"/>
      <c r="E1433" s="2371"/>
      <c r="F1433" s="2641"/>
      <c r="G1433" s="2371"/>
      <c r="H1433" s="2641"/>
      <c r="I1433" s="2611"/>
      <c r="J1433" s="2611"/>
      <c r="K1433" s="2611"/>
      <c r="L1433" s="363" t="s">
        <v>836</v>
      </c>
      <c r="M1433" s="365" t="s">
        <v>830</v>
      </c>
      <c r="N1433" s="98" t="s">
        <v>831</v>
      </c>
      <c r="O1433" s="2390"/>
      <c r="P1433" s="2976"/>
      <c r="Q1433" s="2527"/>
      <c r="R1433" s="2646"/>
      <c r="S1433" s="457">
        <v>0.75</v>
      </c>
      <c r="T1433" s="98" t="s">
        <v>731</v>
      </c>
      <c r="U1433" s="458"/>
      <c r="V1433" s="458"/>
      <c r="W1433" s="458"/>
      <c r="X1433" s="364"/>
      <c r="Y1433" s="460"/>
      <c r="Z1433" s="364"/>
      <c r="AA1433" s="460"/>
      <c r="AB1433" s="460"/>
      <c r="AC1433" s="460"/>
      <c r="AD1433" s="460"/>
      <c r="AE1433" s="364"/>
      <c r="AF1433" s="364"/>
    </row>
    <row r="1434" spans="1:32" ht="78.75" x14ac:dyDescent="0.25">
      <c r="A1434" s="2545"/>
      <c r="B1434" s="2371"/>
      <c r="C1434" s="2373"/>
      <c r="D1434" s="2641"/>
      <c r="E1434" s="2371"/>
      <c r="F1434" s="2641"/>
      <c r="G1434" s="2371"/>
      <c r="H1434" s="2641"/>
      <c r="I1434" s="2611"/>
      <c r="J1434" s="2611"/>
      <c r="K1434" s="2611"/>
      <c r="L1434" s="363" t="s">
        <v>730</v>
      </c>
      <c r="M1434" s="365" t="s">
        <v>828</v>
      </c>
      <c r="N1434" s="98" t="s">
        <v>829</v>
      </c>
      <c r="O1434" s="2390"/>
      <c r="P1434" s="2976"/>
      <c r="Q1434" s="2527"/>
      <c r="R1434" s="2646"/>
      <c r="S1434" s="457">
        <v>0.75</v>
      </c>
      <c r="T1434" s="365" t="s">
        <v>731</v>
      </c>
      <c r="U1434" s="458"/>
      <c r="V1434" s="458"/>
      <c r="W1434" s="458"/>
      <c r="X1434" s="364"/>
      <c r="Y1434" s="364"/>
      <c r="Z1434" s="364"/>
      <c r="AA1434" s="364"/>
      <c r="AB1434" s="364"/>
      <c r="AC1434" s="364"/>
      <c r="AD1434" s="364"/>
      <c r="AE1434" s="364"/>
      <c r="AF1434" s="364"/>
    </row>
    <row r="1435" spans="1:32" ht="79.5" thickBot="1" x14ac:dyDescent="0.3">
      <c r="A1435" s="2546"/>
      <c r="B1435" s="2643"/>
      <c r="C1435" s="2639"/>
      <c r="D1435" s="2642"/>
      <c r="E1435" s="2643"/>
      <c r="F1435" s="2642"/>
      <c r="G1435" s="2643"/>
      <c r="H1435" s="2642"/>
      <c r="I1435" s="2611"/>
      <c r="J1435" s="2611"/>
      <c r="K1435" s="2611"/>
      <c r="L1435" s="363" t="s">
        <v>732</v>
      </c>
      <c r="M1435" s="365" t="s">
        <v>837</v>
      </c>
      <c r="N1435" s="98" t="s">
        <v>241</v>
      </c>
      <c r="O1435" s="2390"/>
      <c r="P1435" s="2976"/>
      <c r="Q1435" s="2527"/>
      <c r="R1435" s="2646"/>
      <c r="S1435" s="457">
        <v>0.75</v>
      </c>
      <c r="T1435" s="365" t="s">
        <v>743</v>
      </c>
      <c r="U1435" s="458"/>
      <c r="V1435" s="458"/>
      <c r="W1435" s="458"/>
      <c r="X1435" s="364"/>
      <c r="Y1435" s="364"/>
      <c r="Z1435" s="364"/>
      <c r="AA1435" s="364"/>
      <c r="AB1435" s="364"/>
      <c r="AC1435" s="364"/>
      <c r="AD1435" s="364"/>
      <c r="AE1435" s="364"/>
      <c r="AF1435" s="364"/>
    </row>
    <row r="1436" spans="1:32" ht="78.75" x14ac:dyDescent="0.25">
      <c r="A1436" s="2571">
        <v>153</v>
      </c>
      <c r="B1436" s="2385" t="s">
        <v>61</v>
      </c>
      <c r="C1436" s="1599" t="s">
        <v>63</v>
      </c>
      <c r="D1436" s="1707" t="s">
        <v>69</v>
      </c>
      <c r="E1436" s="2385" t="s">
        <v>85</v>
      </c>
      <c r="F1436" s="1707" t="s">
        <v>56</v>
      </c>
      <c r="G1436" s="2385" t="s">
        <v>121</v>
      </c>
      <c r="H1436" s="1707" t="s">
        <v>118</v>
      </c>
      <c r="I1436" s="2378" t="s">
        <v>855</v>
      </c>
      <c r="J1436" s="2378" t="s">
        <v>856</v>
      </c>
      <c r="K1436" s="2378" t="s">
        <v>48</v>
      </c>
      <c r="L1436" s="1258" t="s">
        <v>724</v>
      </c>
      <c r="M1436" s="1205" t="s">
        <v>828</v>
      </c>
      <c r="N1436" s="1332" t="s">
        <v>241</v>
      </c>
      <c r="O1436" s="2415" t="s">
        <v>373</v>
      </c>
      <c r="P1436" s="2979">
        <v>117810246.53</v>
      </c>
      <c r="Q1436" s="2565" t="s">
        <v>265</v>
      </c>
      <c r="R1436" s="2651">
        <v>1</v>
      </c>
      <c r="S1436" s="1333">
        <v>1</v>
      </c>
      <c r="T1436" s="1258" t="s">
        <v>726</v>
      </c>
      <c r="U1436" s="455"/>
      <c r="V1436" s="456"/>
      <c r="W1436" s="456"/>
      <c r="X1436" s="456"/>
      <c r="Y1436" s="456"/>
      <c r="Z1436" s="358"/>
      <c r="AA1436" s="456"/>
      <c r="AB1436" s="456"/>
      <c r="AC1436" s="456"/>
      <c r="AD1436" s="358"/>
      <c r="AE1436" s="358"/>
      <c r="AF1436" s="358"/>
    </row>
    <row r="1437" spans="1:32" ht="78.75" x14ac:dyDescent="0.25">
      <c r="A1437" s="2559"/>
      <c r="B1437" s="2386"/>
      <c r="C1437" s="1600"/>
      <c r="D1437" s="1708"/>
      <c r="E1437" s="2386"/>
      <c r="F1437" s="1708"/>
      <c r="G1437" s="2386"/>
      <c r="H1437" s="1708"/>
      <c r="I1437" s="2379"/>
      <c r="J1437" s="2379"/>
      <c r="K1437" s="2379"/>
      <c r="L1437" s="1325" t="s">
        <v>727</v>
      </c>
      <c r="M1437" s="1260" t="s">
        <v>828</v>
      </c>
      <c r="N1437" s="1260" t="s">
        <v>829</v>
      </c>
      <c r="O1437" s="2416"/>
      <c r="P1437" s="2978"/>
      <c r="Q1437" s="2553"/>
      <c r="R1437" s="2644"/>
      <c r="S1437" s="1331">
        <v>0.43</v>
      </c>
      <c r="T1437" s="1260" t="s">
        <v>726</v>
      </c>
      <c r="U1437" s="458"/>
      <c r="V1437" s="458"/>
      <c r="W1437" s="458"/>
      <c r="X1437" s="458"/>
      <c r="Y1437" s="459"/>
      <c r="Z1437" s="364"/>
      <c r="AA1437" s="364"/>
      <c r="AB1437" s="364"/>
      <c r="AC1437" s="460"/>
      <c r="AD1437" s="364"/>
      <c r="AE1437" s="364"/>
      <c r="AF1437" s="364"/>
    </row>
    <row r="1438" spans="1:32" ht="94.5" x14ac:dyDescent="0.25">
      <c r="A1438" s="2559"/>
      <c r="B1438" s="2386"/>
      <c r="C1438" s="1600"/>
      <c r="D1438" s="1708"/>
      <c r="E1438" s="2386"/>
      <c r="F1438" s="1708"/>
      <c r="G1438" s="2386"/>
      <c r="H1438" s="1708"/>
      <c r="I1438" s="2379"/>
      <c r="J1438" s="2379"/>
      <c r="K1438" s="2379"/>
      <c r="L1438" s="1325" t="s">
        <v>729</v>
      </c>
      <c r="M1438" s="1260" t="s">
        <v>830</v>
      </c>
      <c r="N1438" s="1260" t="s">
        <v>831</v>
      </c>
      <c r="O1438" s="2416"/>
      <c r="P1438" s="2978"/>
      <c r="Q1438" s="2553"/>
      <c r="R1438" s="2644"/>
      <c r="S1438" s="1331">
        <v>0.43</v>
      </c>
      <c r="T1438" s="1260" t="s">
        <v>726</v>
      </c>
      <c r="U1438" s="458"/>
      <c r="V1438" s="458"/>
      <c r="W1438" s="458"/>
      <c r="X1438" s="458"/>
      <c r="Y1438" s="459"/>
      <c r="Z1438" s="364"/>
      <c r="AA1438" s="460"/>
      <c r="AB1438" s="460"/>
      <c r="AC1438" s="460"/>
      <c r="AD1438" s="460"/>
      <c r="AE1438" s="364"/>
      <c r="AF1438" s="364"/>
    </row>
    <row r="1439" spans="1:32" ht="47.25" x14ac:dyDescent="0.25">
      <c r="A1439" s="2559"/>
      <c r="B1439" s="2386"/>
      <c r="C1439" s="1600"/>
      <c r="D1439" s="1708"/>
      <c r="E1439" s="2386"/>
      <c r="F1439" s="1708"/>
      <c r="G1439" s="2386"/>
      <c r="H1439" s="1708"/>
      <c r="I1439" s="2379"/>
      <c r="J1439" s="2379"/>
      <c r="K1439" s="2379"/>
      <c r="L1439" s="1325" t="s">
        <v>832</v>
      </c>
      <c r="M1439" s="1260" t="s">
        <v>840</v>
      </c>
      <c r="N1439" s="1260" t="s">
        <v>834</v>
      </c>
      <c r="O1439" s="2416"/>
      <c r="P1439" s="2978"/>
      <c r="Q1439" s="2553"/>
      <c r="R1439" s="2644"/>
      <c r="S1439" s="1331">
        <v>0.43</v>
      </c>
      <c r="T1439" s="1260" t="s">
        <v>835</v>
      </c>
      <c r="U1439" s="458"/>
      <c r="V1439" s="458"/>
      <c r="W1439" s="458"/>
      <c r="X1439" s="458"/>
      <c r="Y1439" s="459"/>
      <c r="Z1439" s="364"/>
      <c r="AA1439" s="460"/>
      <c r="AB1439" s="460"/>
      <c r="AC1439" s="460"/>
      <c r="AD1439" s="460"/>
      <c r="AE1439" s="364"/>
      <c r="AF1439" s="364"/>
    </row>
    <row r="1440" spans="1:32" ht="94.5" x14ac:dyDescent="0.25">
      <c r="A1440" s="2559"/>
      <c r="B1440" s="2386"/>
      <c r="C1440" s="1600"/>
      <c r="D1440" s="1708"/>
      <c r="E1440" s="2386"/>
      <c r="F1440" s="1708"/>
      <c r="G1440" s="2386"/>
      <c r="H1440" s="1708"/>
      <c r="I1440" s="2379"/>
      <c r="J1440" s="2379"/>
      <c r="K1440" s="2379"/>
      <c r="L1440" s="1325" t="s">
        <v>836</v>
      </c>
      <c r="M1440" s="1260" t="s">
        <v>830</v>
      </c>
      <c r="N1440" s="1260" t="s">
        <v>831</v>
      </c>
      <c r="O1440" s="2416"/>
      <c r="P1440" s="2978"/>
      <c r="Q1440" s="2553"/>
      <c r="R1440" s="2644"/>
      <c r="S1440" s="1331">
        <v>0.43</v>
      </c>
      <c r="T1440" s="1260" t="s">
        <v>731</v>
      </c>
      <c r="U1440" s="458"/>
      <c r="V1440" s="458"/>
      <c r="W1440" s="458"/>
      <c r="X1440" s="458"/>
      <c r="Y1440" s="459"/>
      <c r="Z1440" s="364"/>
      <c r="AA1440" s="460"/>
      <c r="AB1440" s="460"/>
      <c r="AC1440" s="460"/>
      <c r="AD1440" s="460"/>
      <c r="AE1440" s="364"/>
      <c r="AF1440" s="364"/>
    </row>
    <row r="1441" spans="1:32" ht="78.75" x14ac:dyDescent="0.25">
      <c r="A1441" s="2559"/>
      <c r="B1441" s="2386"/>
      <c r="C1441" s="1600"/>
      <c r="D1441" s="1708"/>
      <c r="E1441" s="2386"/>
      <c r="F1441" s="1708"/>
      <c r="G1441" s="2386"/>
      <c r="H1441" s="1708"/>
      <c r="I1441" s="2379"/>
      <c r="J1441" s="2379"/>
      <c r="K1441" s="2379"/>
      <c r="L1441" s="1325" t="s">
        <v>730</v>
      </c>
      <c r="M1441" s="1260" t="s">
        <v>828</v>
      </c>
      <c r="N1441" s="1260" t="s">
        <v>829</v>
      </c>
      <c r="O1441" s="2416"/>
      <c r="P1441" s="2978"/>
      <c r="Q1441" s="2553"/>
      <c r="R1441" s="2644"/>
      <c r="S1441" s="1331">
        <v>0.43</v>
      </c>
      <c r="T1441" s="1260" t="s">
        <v>731</v>
      </c>
      <c r="U1441" s="458"/>
      <c r="V1441" s="458"/>
      <c r="W1441" s="458"/>
      <c r="X1441" s="458"/>
      <c r="Y1441" s="458"/>
      <c r="Z1441" s="364"/>
      <c r="AA1441" s="364"/>
      <c r="AB1441" s="364"/>
      <c r="AC1441" s="364"/>
      <c r="AD1441" s="364"/>
      <c r="AE1441" s="364"/>
      <c r="AF1441" s="364"/>
    </row>
    <row r="1442" spans="1:32" ht="79.5" thickBot="1" x14ac:dyDescent="0.3">
      <c r="A1442" s="2572"/>
      <c r="B1442" s="2387"/>
      <c r="C1442" s="1601"/>
      <c r="D1442" s="1709"/>
      <c r="E1442" s="2387"/>
      <c r="F1442" s="1709"/>
      <c r="G1442" s="2387"/>
      <c r="H1442" s="1709"/>
      <c r="I1442" s="2379"/>
      <c r="J1442" s="2379"/>
      <c r="K1442" s="2379"/>
      <c r="L1442" s="1325" t="s">
        <v>732</v>
      </c>
      <c r="M1442" s="1260" t="s">
        <v>837</v>
      </c>
      <c r="N1442" s="1260" t="s">
        <v>241</v>
      </c>
      <c r="O1442" s="2416"/>
      <c r="P1442" s="2978"/>
      <c r="Q1442" s="2553"/>
      <c r="R1442" s="2644"/>
      <c r="S1442" s="1331">
        <v>0.43</v>
      </c>
      <c r="T1442" s="1260" t="s">
        <v>743</v>
      </c>
      <c r="U1442" s="458"/>
      <c r="V1442" s="458"/>
      <c r="W1442" s="458"/>
      <c r="X1442" s="458"/>
      <c r="Y1442" s="458"/>
      <c r="Z1442" s="364"/>
      <c r="AA1442" s="364"/>
      <c r="AB1442" s="364"/>
      <c r="AC1442" s="364"/>
      <c r="AD1442" s="364"/>
      <c r="AE1442" s="364"/>
      <c r="AF1442" s="364"/>
    </row>
    <row r="1443" spans="1:32" ht="78.75" x14ac:dyDescent="0.25">
      <c r="A1443" s="2544">
        <v>154</v>
      </c>
      <c r="B1443" s="2370" t="s">
        <v>61</v>
      </c>
      <c r="C1443" s="2372" t="s">
        <v>63</v>
      </c>
      <c r="D1443" s="2640" t="s">
        <v>69</v>
      </c>
      <c r="E1443" s="2370" t="s">
        <v>85</v>
      </c>
      <c r="F1443" s="2640" t="s">
        <v>56</v>
      </c>
      <c r="G1443" s="2370" t="s">
        <v>121</v>
      </c>
      <c r="H1443" s="2640" t="s">
        <v>118</v>
      </c>
      <c r="I1443" s="2610" t="s">
        <v>857</v>
      </c>
      <c r="J1443" s="2610" t="s">
        <v>858</v>
      </c>
      <c r="K1443" s="2610" t="s">
        <v>48</v>
      </c>
      <c r="L1443" s="357" t="s">
        <v>724</v>
      </c>
      <c r="M1443" s="232" t="s">
        <v>828</v>
      </c>
      <c r="N1443" s="453" t="s">
        <v>241</v>
      </c>
      <c r="O1443" s="2366" t="s">
        <v>373</v>
      </c>
      <c r="P1443" s="2980">
        <v>241169439.63999999</v>
      </c>
      <c r="Q1443" s="2541" t="s">
        <v>265</v>
      </c>
      <c r="R1443" s="2652">
        <v>1</v>
      </c>
      <c r="S1443" s="469">
        <v>1</v>
      </c>
      <c r="T1443" s="357" t="s">
        <v>726</v>
      </c>
      <c r="U1443" s="455"/>
      <c r="V1443" s="456"/>
      <c r="W1443" s="456"/>
      <c r="X1443" s="456"/>
      <c r="Y1443" s="456"/>
      <c r="Z1443" s="358"/>
      <c r="AA1443" s="456"/>
      <c r="AB1443" s="456"/>
      <c r="AC1443" s="456"/>
      <c r="AD1443" s="358"/>
      <c r="AE1443" s="358"/>
      <c r="AF1443" s="358"/>
    </row>
    <row r="1444" spans="1:32" ht="78.75" x14ac:dyDescent="0.25">
      <c r="A1444" s="2545"/>
      <c r="B1444" s="2371"/>
      <c r="C1444" s="2373"/>
      <c r="D1444" s="2641"/>
      <c r="E1444" s="2371"/>
      <c r="F1444" s="2641"/>
      <c r="G1444" s="2371"/>
      <c r="H1444" s="2641"/>
      <c r="I1444" s="2611"/>
      <c r="J1444" s="2611"/>
      <c r="K1444" s="2611"/>
      <c r="L1444" s="363" t="s">
        <v>727</v>
      </c>
      <c r="M1444" s="365" t="s">
        <v>828</v>
      </c>
      <c r="N1444" s="98" t="s">
        <v>829</v>
      </c>
      <c r="O1444" s="2367"/>
      <c r="P1444" s="2981"/>
      <c r="Q1444" s="2542"/>
      <c r="R1444" s="2653"/>
      <c r="S1444" s="470">
        <v>0.92</v>
      </c>
      <c r="T1444" s="365" t="s">
        <v>726</v>
      </c>
      <c r="U1444" s="458"/>
      <c r="V1444" s="458"/>
      <c r="W1444" s="364"/>
      <c r="X1444" s="364"/>
      <c r="Y1444" s="460"/>
      <c r="Z1444" s="364"/>
      <c r="AA1444" s="364"/>
      <c r="AB1444" s="364"/>
      <c r="AC1444" s="460"/>
      <c r="AD1444" s="364"/>
      <c r="AE1444" s="364"/>
      <c r="AF1444" s="364"/>
    </row>
    <row r="1445" spans="1:32" ht="94.5" x14ac:dyDescent="0.25">
      <c r="A1445" s="2545"/>
      <c r="B1445" s="2371"/>
      <c r="C1445" s="2373"/>
      <c r="D1445" s="2641"/>
      <c r="E1445" s="2371"/>
      <c r="F1445" s="2641"/>
      <c r="G1445" s="2371"/>
      <c r="H1445" s="2641"/>
      <c r="I1445" s="2611"/>
      <c r="J1445" s="2611"/>
      <c r="K1445" s="2611"/>
      <c r="L1445" s="363" t="s">
        <v>729</v>
      </c>
      <c r="M1445" s="365" t="s">
        <v>830</v>
      </c>
      <c r="N1445" s="98" t="s">
        <v>831</v>
      </c>
      <c r="O1445" s="2367"/>
      <c r="P1445" s="2981"/>
      <c r="Q1445" s="2542"/>
      <c r="R1445" s="2653"/>
      <c r="S1445" s="470">
        <v>0.92</v>
      </c>
      <c r="T1445" s="365" t="s">
        <v>726</v>
      </c>
      <c r="U1445" s="458"/>
      <c r="V1445" s="458"/>
      <c r="W1445" s="364"/>
      <c r="X1445" s="364"/>
      <c r="Y1445" s="460"/>
      <c r="Z1445" s="364"/>
      <c r="AA1445" s="460"/>
      <c r="AB1445" s="460"/>
      <c r="AC1445" s="460"/>
      <c r="AD1445" s="460"/>
      <c r="AE1445" s="364"/>
      <c r="AF1445" s="364"/>
    </row>
    <row r="1446" spans="1:32" ht="47.25" x14ac:dyDescent="0.25">
      <c r="A1446" s="2545"/>
      <c r="B1446" s="2371"/>
      <c r="C1446" s="2373"/>
      <c r="D1446" s="2641"/>
      <c r="E1446" s="2371"/>
      <c r="F1446" s="2641"/>
      <c r="G1446" s="2371"/>
      <c r="H1446" s="2641"/>
      <c r="I1446" s="2611"/>
      <c r="J1446" s="2611"/>
      <c r="K1446" s="2611"/>
      <c r="L1446" s="363" t="s">
        <v>832</v>
      </c>
      <c r="M1446" s="365" t="s">
        <v>840</v>
      </c>
      <c r="N1446" s="98" t="s">
        <v>834</v>
      </c>
      <c r="O1446" s="2367"/>
      <c r="P1446" s="2981"/>
      <c r="Q1446" s="2542"/>
      <c r="R1446" s="2653"/>
      <c r="S1446" s="470">
        <v>0.92</v>
      </c>
      <c r="T1446" s="98" t="s">
        <v>835</v>
      </c>
      <c r="U1446" s="458"/>
      <c r="V1446" s="458"/>
      <c r="W1446" s="364"/>
      <c r="X1446" s="364"/>
      <c r="Y1446" s="460"/>
      <c r="Z1446" s="364"/>
      <c r="AA1446" s="460"/>
      <c r="AB1446" s="460"/>
      <c r="AC1446" s="460"/>
      <c r="AD1446" s="460"/>
      <c r="AE1446" s="364"/>
      <c r="AF1446" s="364"/>
    </row>
    <row r="1447" spans="1:32" ht="94.5" x14ac:dyDescent="0.25">
      <c r="A1447" s="2545"/>
      <c r="B1447" s="2371"/>
      <c r="C1447" s="2373"/>
      <c r="D1447" s="2641"/>
      <c r="E1447" s="2371"/>
      <c r="F1447" s="2641"/>
      <c r="G1447" s="2371"/>
      <c r="H1447" s="2641"/>
      <c r="I1447" s="2611"/>
      <c r="J1447" s="2611"/>
      <c r="K1447" s="2611"/>
      <c r="L1447" s="363" t="s">
        <v>836</v>
      </c>
      <c r="M1447" s="365" t="s">
        <v>830</v>
      </c>
      <c r="N1447" s="98" t="s">
        <v>831</v>
      </c>
      <c r="O1447" s="2367"/>
      <c r="P1447" s="2981"/>
      <c r="Q1447" s="2542"/>
      <c r="R1447" s="2653"/>
      <c r="S1447" s="470">
        <v>0.92</v>
      </c>
      <c r="T1447" s="98" t="s">
        <v>731</v>
      </c>
      <c r="U1447" s="458"/>
      <c r="V1447" s="458"/>
      <c r="W1447" s="364"/>
      <c r="X1447" s="364"/>
      <c r="Y1447" s="460"/>
      <c r="Z1447" s="364"/>
      <c r="AA1447" s="460"/>
      <c r="AB1447" s="460"/>
      <c r="AC1447" s="460"/>
      <c r="AD1447" s="460"/>
      <c r="AE1447" s="364"/>
      <c r="AF1447" s="364"/>
    </row>
    <row r="1448" spans="1:32" ht="78.75" x14ac:dyDescent="0.25">
      <c r="A1448" s="2545"/>
      <c r="B1448" s="2371"/>
      <c r="C1448" s="2373"/>
      <c r="D1448" s="2641"/>
      <c r="E1448" s="2371"/>
      <c r="F1448" s="2641"/>
      <c r="G1448" s="2371"/>
      <c r="H1448" s="2641"/>
      <c r="I1448" s="2611"/>
      <c r="J1448" s="2611"/>
      <c r="K1448" s="2611"/>
      <c r="L1448" s="363" t="s">
        <v>730</v>
      </c>
      <c r="M1448" s="365" t="s">
        <v>828</v>
      </c>
      <c r="N1448" s="98" t="s">
        <v>829</v>
      </c>
      <c r="O1448" s="2367"/>
      <c r="P1448" s="2981"/>
      <c r="Q1448" s="2542"/>
      <c r="R1448" s="2653"/>
      <c r="S1448" s="470">
        <v>0.92</v>
      </c>
      <c r="T1448" s="365" t="s">
        <v>731</v>
      </c>
      <c r="U1448" s="458"/>
      <c r="V1448" s="458"/>
      <c r="W1448" s="364"/>
      <c r="X1448" s="364"/>
      <c r="Y1448" s="364"/>
      <c r="Z1448" s="364"/>
      <c r="AA1448" s="364"/>
      <c r="AB1448" s="364"/>
      <c r="AC1448" s="364"/>
      <c r="AD1448" s="364"/>
      <c r="AE1448" s="364"/>
      <c r="AF1448" s="364"/>
    </row>
    <row r="1449" spans="1:32" ht="79.5" thickBot="1" x14ac:dyDescent="0.3">
      <c r="A1449" s="2546"/>
      <c r="B1449" s="2643"/>
      <c r="C1449" s="2639"/>
      <c r="D1449" s="2642"/>
      <c r="E1449" s="2643"/>
      <c r="F1449" s="2642"/>
      <c r="G1449" s="2643"/>
      <c r="H1449" s="2642"/>
      <c r="I1449" s="2611"/>
      <c r="J1449" s="2611"/>
      <c r="K1449" s="2611"/>
      <c r="L1449" s="363" t="s">
        <v>732</v>
      </c>
      <c r="M1449" s="365" t="s">
        <v>837</v>
      </c>
      <c r="N1449" s="98" t="s">
        <v>241</v>
      </c>
      <c r="O1449" s="2367"/>
      <c r="P1449" s="2981"/>
      <c r="Q1449" s="2542"/>
      <c r="R1449" s="2653"/>
      <c r="S1449" s="470">
        <v>0.92</v>
      </c>
      <c r="T1449" s="365" t="s">
        <v>743</v>
      </c>
      <c r="U1449" s="458"/>
      <c r="V1449" s="458"/>
      <c r="W1449" s="364"/>
      <c r="X1449" s="364"/>
      <c r="Y1449" s="364"/>
      <c r="Z1449" s="364"/>
      <c r="AA1449" s="364"/>
      <c r="AB1449" s="364"/>
      <c r="AC1449" s="364"/>
      <c r="AD1449" s="364"/>
      <c r="AE1449" s="364"/>
      <c r="AF1449" s="364"/>
    </row>
    <row r="1450" spans="1:32" ht="78.75" x14ac:dyDescent="0.25">
      <c r="A1450" s="2571">
        <v>155</v>
      </c>
      <c r="B1450" s="2385" t="s">
        <v>61</v>
      </c>
      <c r="C1450" s="1599" t="s">
        <v>63</v>
      </c>
      <c r="D1450" s="1707" t="s">
        <v>69</v>
      </c>
      <c r="E1450" s="2385" t="s">
        <v>85</v>
      </c>
      <c r="F1450" s="1707" t="s">
        <v>56</v>
      </c>
      <c r="G1450" s="2385" t="s">
        <v>121</v>
      </c>
      <c r="H1450" s="1707" t="s">
        <v>118</v>
      </c>
      <c r="I1450" s="2378" t="s">
        <v>859</v>
      </c>
      <c r="J1450" s="2378" t="s">
        <v>860</v>
      </c>
      <c r="K1450" s="2378" t="s">
        <v>48</v>
      </c>
      <c r="L1450" s="1258" t="s">
        <v>724</v>
      </c>
      <c r="M1450" s="1205" t="s">
        <v>828</v>
      </c>
      <c r="N1450" s="1332" t="s">
        <v>241</v>
      </c>
      <c r="O1450" s="2415" t="s">
        <v>373</v>
      </c>
      <c r="P1450" s="2979">
        <v>164691570.25999999</v>
      </c>
      <c r="Q1450" s="2565" t="s">
        <v>265</v>
      </c>
      <c r="R1450" s="2651">
        <v>1</v>
      </c>
      <c r="S1450" s="1333">
        <v>1</v>
      </c>
      <c r="T1450" s="1258" t="s">
        <v>726</v>
      </c>
      <c r="U1450" s="455"/>
      <c r="V1450" s="456"/>
      <c r="W1450" s="456"/>
      <c r="X1450" s="456"/>
      <c r="Y1450" s="456"/>
      <c r="Z1450" s="358"/>
      <c r="AA1450" s="456"/>
      <c r="AB1450" s="456"/>
      <c r="AC1450" s="456"/>
      <c r="AD1450" s="358"/>
      <c r="AE1450" s="358"/>
      <c r="AF1450" s="358"/>
    </row>
    <row r="1451" spans="1:32" ht="78.75" x14ac:dyDescent="0.25">
      <c r="A1451" s="2559"/>
      <c r="B1451" s="2386"/>
      <c r="C1451" s="1600"/>
      <c r="D1451" s="1708"/>
      <c r="E1451" s="2386"/>
      <c r="F1451" s="1708"/>
      <c r="G1451" s="2386"/>
      <c r="H1451" s="1708"/>
      <c r="I1451" s="2379"/>
      <c r="J1451" s="2379"/>
      <c r="K1451" s="2379"/>
      <c r="L1451" s="1325" t="s">
        <v>727</v>
      </c>
      <c r="M1451" s="1260" t="s">
        <v>828</v>
      </c>
      <c r="N1451" s="1260" t="s">
        <v>829</v>
      </c>
      <c r="O1451" s="2416"/>
      <c r="P1451" s="2978"/>
      <c r="Q1451" s="2553"/>
      <c r="R1451" s="2644"/>
      <c r="S1451" s="1331">
        <v>0.7</v>
      </c>
      <c r="T1451" s="1260" t="s">
        <v>726</v>
      </c>
      <c r="U1451" s="458"/>
      <c r="V1451" s="458"/>
      <c r="W1451" s="458"/>
      <c r="X1451" s="458"/>
      <c r="Y1451" s="460"/>
      <c r="Z1451" s="364"/>
      <c r="AA1451" s="364"/>
      <c r="AB1451" s="364"/>
      <c r="AC1451" s="460"/>
      <c r="AD1451" s="364"/>
      <c r="AE1451" s="364"/>
      <c r="AF1451" s="364"/>
    </row>
    <row r="1452" spans="1:32" ht="94.5" x14ac:dyDescent="0.25">
      <c r="A1452" s="2559"/>
      <c r="B1452" s="2386"/>
      <c r="C1452" s="1600"/>
      <c r="D1452" s="1708"/>
      <c r="E1452" s="2386"/>
      <c r="F1452" s="1708"/>
      <c r="G1452" s="2386"/>
      <c r="H1452" s="1708"/>
      <c r="I1452" s="2379"/>
      <c r="J1452" s="2379"/>
      <c r="K1452" s="2379"/>
      <c r="L1452" s="1325" t="s">
        <v>729</v>
      </c>
      <c r="M1452" s="1260" t="s">
        <v>830</v>
      </c>
      <c r="N1452" s="1260" t="s">
        <v>831</v>
      </c>
      <c r="O1452" s="2416"/>
      <c r="P1452" s="2978"/>
      <c r="Q1452" s="2553"/>
      <c r="R1452" s="2644"/>
      <c r="S1452" s="1331">
        <v>0.7</v>
      </c>
      <c r="T1452" s="1260" t="s">
        <v>726</v>
      </c>
      <c r="U1452" s="458"/>
      <c r="V1452" s="458"/>
      <c r="W1452" s="458"/>
      <c r="X1452" s="458"/>
      <c r="Y1452" s="460"/>
      <c r="Z1452" s="364"/>
      <c r="AA1452" s="460"/>
      <c r="AB1452" s="460"/>
      <c r="AC1452" s="460"/>
      <c r="AD1452" s="460"/>
      <c r="AE1452" s="364"/>
      <c r="AF1452" s="364"/>
    </row>
    <row r="1453" spans="1:32" ht="47.25" x14ac:dyDescent="0.25">
      <c r="A1453" s="2559"/>
      <c r="B1453" s="2386"/>
      <c r="C1453" s="1600"/>
      <c r="D1453" s="1708"/>
      <c r="E1453" s="2386"/>
      <c r="F1453" s="1708"/>
      <c r="G1453" s="2386"/>
      <c r="H1453" s="1708"/>
      <c r="I1453" s="2379"/>
      <c r="J1453" s="2379"/>
      <c r="K1453" s="2379"/>
      <c r="L1453" s="1325" t="s">
        <v>832</v>
      </c>
      <c r="M1453" s="1260" t="s">
        <v>840</v>
      </c>
      <c r="N1453" s="1260" t="s">
        <v>834</v>
      </c>
      <c r="O1453" s="2416"/>
      <c r="P1453" s="2978"/>
      <c r="Q1453" s="2553"/>
      <c r="R1453" s="2644"/>
      <c r="S1453" s="1331">
        <v>0.7</v>
      </c>
      <c r="T1453" s="1260" t="s">
        <v>835</v>
      </c>
      <c r="U1453" s="458"/>
      <c r="V1453" s="458"/>
      <c r="W1453" s="458"/>
      <c r="X1453" s="458"/>
      <c r="Y1453" s="460"/>
      <c r="Z1453" s="364"/>
      <c r="AA1453" s="460"/>
      <c r="AB1453" s="460"/>
      <c r="AC1453" s="460"/>
      <c r="AD1453" s="460"/>
      <c r="AE1453" s="364"/>
      <c r="AF1453" s="364"/>
    </row>
    <row r="1454" spans="1:32" ht="94.5" x14ac:dyDescent="0.25">
      <c r="A1454" s="2559"/>
      <c r="B1454" s="2386"/>
      <c r="C1454" s="1600"/>
      <c r="D1454" s="1708"/>
      <c r="E1454" s="2386"/>
      <c r="F1454" s="1708"/>
      <c r="G1454" s="2386"/>
      <c r="H1454" s="1708"/>
      <c r="I1454" s="2379"/>
      <c r="J1454" s="2379"/>
      <c r="K1454" s="2379"/>
      <c r="L1454" s="1325" t="s">
        <v>836</v>
      </c>
      <c r="M1454" s="1260" t="s">
        <v>830</v>
      </c>
      <c r="N1454" s="1260" t="s">
        <v>831</v>
      </c>
      <c r="O1454" s="2416"/>
      <c r="P1454" s="2978"/>
      <c r="Q1454" s="2553"/>
      <c r="R1454" s="2644"/>
      <c r="S1454" s="1331">
        <v>0.7</v>
      </c>
      <c r="T1454" s="1260" t="s">
        <v>731</v>
      </c>
      <c r="U1454" s="458"/>
      <c r="V1454" s="458"/>
      <c r="W1454" s="458"/>
      <c r="X1454" s="458"/>
      <c r="Y1454" s="460"/>
      <c r="Z1454" s="364"/>
      <c r="AA1454" s="460"/>
      <c r="AB1454" s="460"/>
      <c r="AC1454" s="460"/>
      <c r="AD1454" s="460"/>
      <c r="AE1454" s="364"/>
      <c r="AF1454" s="364"/>
    </row>
    <row r="1455" spans="1:32" ht="78.75" x14ac:dyDescent="0.25">
      <c r="A1455" s="2559"/>
      <c r="B1455" s="2386"/>
      <c r="C1455" s="1600"/>
      <c r="D1455" s="1708"/>
      <c r="E1455" s="2386"/>
      <c r="F1455" s="1708"/>
      <c r="G1455" s="2386"/>
      <c r="H1455" s="1708"/>
      <c r="I1455" s="2379"/>
      <c r="J1455" s="2379"/>
      <c r="K1455" s="2379"/>
      <c r="L1455" s="1325" t="s">
        <v>730</v>
      </c>
      <c r="M1455" s="1260" t="s">
        <v>828</v>
      </c>
      <c r="N1455" s="1260" t="s">
        <v>829</v>
      </c>
      <c r="O1455" s="2416"/>
      <c r="P1455" s="2978"/>
      <c r="Q1455" s="2553"/>
      <c r="R1455" s="2644"/>
      <c r="S1455" s="1331">
        <v>0.7</v>
      </c>
      <c r="T1455" s="1260" t="s">
        <v>731</v>
      </c>
      <c r="U1455" s="458"/>
      <c r="V1455" s="458"/>
      <c r="W1455" s="458"/>
      <c r="X1455" s="458"/>
      <c r="Y1455" s="364"/>
      <c r="Z1455" s="364"/>
      <c r="AA1455" s="364"/>
      <c r="AB1455" s="364"/>
      <c r="AC1455" s="364"/>
      <c r="AD1455" s="364"/>
      <c r="AE1455" s="364"/>
      <c r="AF1455" s="364"/>
    </row>
    <row r="1456" spans="1:32" ht="79.5" thickBot="1" x14ac:dyDescent="0.3">
      <c r="A1456" s="2572"/>
      <c r="B1456" s="2387"/>
      <c r="C1456" s="1601"/>
      <c r="D1456" s="1709"/>
      <c r="E1456" s="2387"/>
      <c r="F1456" s="1709"/>
      <c r="G1456" s="2387"/>
      <c r="H1456" s="1709"/>
      <c r="I1456" s="2379"/>
      <c r="J1456" s="2379"/>
      <c r="K1456" s="2379"/>
      <c r="L1456" s="1325" t="s">
        <v>732</v>
      </c>
      <c r="M1456" s="1260" t="s">
        <v>837</v>
      </c>
      <c r="N1456" s="1260" t="s">
        <v>241</v>
      </c>
      <c r="O1456" s="2416"/>
      <c r="P1456" s="2978"/>
      <c r="Q1456" s="2553"/>
      <c r="R1456" s="2644"/>
      <c r="S1456" s="1331">
        <v>0.7</v>
      </c>
      <c r="T1456" s="1260" t="s">
        <v>743</v>
      </c>
      <c r="U1456" s="458"/>
      <c r="V1456" s="458"/>
      <c r="W1456" s="458"/>
      <c r="X1456" s="458"/>
      <c r="Y1456" s="364"/>
      <c r="Z1456" s="364"/>
      <c r="AA1456" s="364"/>
      <c r="AB1456" s="364"/>
      <c r="AC1456" s="364"/>
      <c r="AD1456" s="364"/>
      <c r="AE1456" s="364"/>
      <c r="AF1456" s="364"/>
    </row>
    <row r="1457" spans="1:32" ht="78.75" x14ac:dyDescent="0.25">
      <c r="A1457" s="2544">
        <v>156</v>
      </c>
      <c r="B1457" s="2370" t="s">
        <v>61</v>
      </c>
      <c r="C1457" s="2372" t="s">
        <v>63</v>
      </c>
      <c r="D1457" s="2640" t="s">
        <v>69</v>
      </c>
      <c r="E1457" s="2370" t="s">
        <v>85</v>
      </c>
      <c r="F1457" s="2640" t="s">
        <v>56</v>
      </c>
      <c r="G1457" s="2370" t="s">
        <v>121</v>
      </c>
      <c r="H1457" s="2640" t="s">
        <v>118</v>
      </c>
      <c r="I1457" s="2610" t="s">
        <v>861</v>
      </c>
      <c r="J1457" s="2610" t="s">
        <v>862</v>
      </c>
      <c r="K1457" s="2610" t="s">
        <v>48</v>
      </c>
      <c r="L1457" s="357" t="s">
        <v>724</v>
      </c>
      <c r="M1457" s="232" t="s">
        <v>828</v>
      </c>
      <c r="N1457" s="453" t="s">
        <v>241</v>
      </c>
      <c r="O1457" s="2389" t="s">
        <v>373</v>
      </c>
      <c r="P1457" s="2975">
        <v>263091591.13999999</v>
      </c>
      <c r="Q1457" s="2526" t="s">
        <v>265</v>
      </c>
      <c r="R1457" s="2645">
        <v>1</v>
      </c>
      <c r="S1457" s="454">
        <v>1</v>
      </c>
      <c r="T1457" s="357" t="s">
        <v>726</v>
      </c>
      <c r="U1457" s="455"/>
      <c r="V1457" s="456"/>
      <c r="W1457" s="456"/>
      <c r="X1457" s="456"/>
      <c r="Y1457" s="456"/>
      <c r="Z1457" s="358"/>
      <c r="AA1457" s="456"/>
      <c r="AB1457" s="456"/>
      <c r="AC1457" s="456"/>
      <c r="AD1457" s="358"/>
      <c r="AE1457" s="358"/>
      <c r="AF1457" s="358"/>
    </row>
    <row r="1458" spans="1:32" ht="78.75" x14ac:dyDescent="0.25">
      <c r="A1458" s="2545"/>
      <c r="B1458" s="2371"/>
      <c r="C1458" s="2373"/>
      <c r="D1458" s="2641"/>
      <c r="E1458" s="2371"/>
      <c r="F1458" s="2641"/>
      <c r="G1458" s="2371"/>
      <c r="H1458" s="2641"/>
      <c r="I1458" s="2611"/>
      <c r="J1458" s="2611"/>
      <c r="K1458" s="2611"/>
      <c r="L1458" s="363" t="s">
        <v>727</v>
      </c>
      <c r="M1458" s="365" t="s">
        <v>828</v>
      </c>
      <c r="N1458" s="98" t="s">
        <v>829</v>
      </c>
      <c r="O1458" s="2390"/>
      <c r="P1458" s="2976"/>
      <c r="Q1458" s="2527"/>
      <c r="R1458" s="2646"/>
      <c r="S1458" s="457">
        <v>0.65</v>
      </c>
      <c r="T1458" s="365" t="s">
        <v>726</v>
      </c>
      <c r="U1458" s="458"/>
      <c r="V1458" s="458"/>
      <c r="W1458" s="458"/>
      <c r="X1458" s="458"/>
      <c r="Y1458" s="460"/>
      <c r="Z1458" s="364"/>
      <c r="AA1458" s="364"/>
      <c r="AB1458" s="364"/>
      <c r="AC1458" s="460"/>
      <c r="AD1458" s="364"/>
      <c r="AE1458" s="364"/>
      <c r="AF1458" s="364"/>
    </row>
    <row r="1459" spans="1:32" ht="94.5" x14ac:dyDescent="0.25">
      <c r="A1459" s="2545"/>
      <c r="B1459" s="2371"/>
      <c r="C1459" s="2373"/>
      <c r="D1459" s="2641"/>
      <c r="E1459" s="2371"/>
      <c r="F1459" s="2641"/>
      <c r="G1459" s="2371"/>
      <c r="H1459" s="2641"/>
      <c r="I1459" s="2611"/>
      <c r="J1459" s="2611"/>
      <c r="K1459" s="2611"/>
      <c r="L1459" s="363" t="s">
        <v>729</v>
      </c>
      <c r="M1459" s="365" t="s">
        <v>830</v>
      </c>
      <c r="N1459" s="98" t="s">
        <v>831</v>
      </c>
      <c r="O1459" s="2390"/>
      <c r="P1459" s="2976"/>
      <c r="Q1459" s="2527"/>
      <c r="R1459" s="2646"/>
      <c r="S1459" s="457">
        <v>0.65</v>
      </c>
      <c r="T1459" s="365" t="s">
        <v>726</v>
      </c>
      <c r="U1459" s="458"/>
      <c r="V1459" s="458"/>
      <c r="W1459" s="458"/>
      <c r="X1459" s="458"/>
      <c r="Y1459" s="460"/>
      <c r="Z1459" s="364"/>
      <c r="AA1459" s="460"/>
      <c r="AB1459" s="460"/>
      <c r="AC1459" s="460"/>
      <c r="AD1459" s="460"/>
      <c r="AE1459" s="364"/>
      <c r="AF1459" s="364"/>
    </row>
    <row r="1460" spans="1:32" ht="47.25" x14ac:dyDescent="0.25">
      <c r="A1460" s="2545"/>
      <c r="B1460" s="2371"/>
      <c r="C1460" s="2373"/>
      <c r="D1460" s="2641"/>
      <c r="E1460" s="2371"/>
      <c r="F1460" s="2641"/>
      <c r="G1460" s="2371"/>
      <c r="H1460" s="2641"/>
      <c r="I1460" s="2611"/>
      <c r="J1460" s="2611"/>
      <c r="K1460" s="2611"/>
      <c r="L1460" s="363" t="s">
        <v>832</v>
      </c>
      <c r="M1460" s="365" t="s">
        <v>840</v>
      </c>
      <c r="N1460" s="98" t="s">
        <v>834</v>
      </c>
      <c r="O1460" s="2390"/>
      <c r="P1460" s="2976"/>
      <c r="Q1460" s="2527"/>
      <c r="R1460" s="2646"/>
      <c r="S1460" s="457">
        <v>0.65</v>
      </c>
      <c r="T1460" s="98" t="s">
        <v>835</v>
      </c>
      <c r="U1460" s="458"/>
      <c r="V1460" s="458"/>
      <c r="W1460" s="458"/>
      <c r="X1460" s="458"/>
      <c r="Y1460" s="460"/>
      <c r="Z1460" s="364"/>
      <c r="AA1460" s="460"/>
      <c r="AB1460" s="460"/>
      <c r="AC1460" s="460"/>
      <c r="AD1460" s="460"/>
      <c r="AE1460" s="364"/>
      <c r="AF1460" s="364"/>
    </row>
    <row r="1461" spans="1:32" ht="94.5" x14ac:dyDescent="0.25">
      <c r="A1461" s="2545"/>
      <c r="B1461" s="2371"/>
      <c r="C1461" s="2373"/>
      <c r="D1461" s="2641"/>
      <c r="E1461" s="2371"/>
      <c r="F1461" s="2641"/>
      <c r="G1461" s="2371"/>
      <c r="H1461" s="2641"/>
      <c r="I1461" s="2611"/>
      <c r="J1461" s="2611"/>
      <c r="K1461" s="2611"/>
      <c r="L1461" s="363" t="s">
        <v>836</v>
      </c>
      <c r="M1461" s="365" t="s">
        <v>830</v>
      </c>
      <c r="N1461" s="98" t="s">
        <v>831</v>
      </c>
      <c r="O1461" s="2390"/>
      <c r="P1461" s="2976"/>
      <c r="Q1461" s="2527"/>
      <c r="R1461" s="2646"/>
      <c r="S1461" s="457">
        <v>0.65</v>
      </c>
      <c r="T1461" s="98" t="s">
        <v>731</v>
      </c>
      <c r="U1461" s="458"/>
      <c r="V1461" s="458"/>
      <c r="W1461" s="458"/>
      <c r="X1461" s="458"/>
      <c r="Y1461" s="460"/>
      <c r="Z1461" s="364"/>
      <c r="AA1461" s="460"/>
      <c r="AB1461" s="460"/>
      <c r="AC1461" s="460"/>
      <c r="AD1461" s="460"/>
      <c r="AE1461" s="364"/>
      <c r="AF1461" s="364"/>
    </row>
    <row r="1462" spans="1:32" ht="78.75" x14ac:dyDescent="0.25">
      <c r="A1462" s="2545"/>
      <c r="B1462" s="2371"/>
      <c r="C1462" s="2373"/>
      <c r="D1462" s="2641"/>
      <c r="E1462" s="2371"/>
      <c r="F1462" s="2641"/>
      <c r="G1462" s="2371"/>
      <c r="H1462" s="2641"/>
      <c r="I1462" s="2611"/>
      <c r="J1462" s="2611"/>
      <c r="K1462" s="2611"/>
      <c r="L1462" s="363" t="s">
        <v>730</v>
      </c>
      <c r="M1462" s="365" t="s">
        <v>828</v>
      </c>
      <c r="N1462" s="98" t="s">
        <v>829</v>
      </c>
      <c r="O1462" s="2390"/>
      <c r="P1462" s="2976"/>
      <c r="Q1462" s="2527"/>
      <c r="R1462" s="2646"/>
      <c r="S1462" s="457">
        <v>0.65</v>
      </c>
      <c r="T1462" s="365" t="s">
        <v>731</v>
      </c>
      <c r="U1462" s="458"/>
      <c r="V1462" s="458"/>
      <c r="W1462" s="458"/>
      <c r="X1462" s="458"/>
      <c r="Y1462" s="364"/>
      <c r="Z1462" s="364"/>
      <c r="AA1462" s="364"/>
      <c r="AB1462" s="364"/>
      <c r="AC1462" s="364"/>
      <c r="AD1462" s="364"/>
      <c r="AE1462" s="364"/>
      <c r="AF1462" s="364"/>
    </row>
    <row r="1463" spans="1:32" ht="79.5" thickBot="1" x14ac:dyDescent="0.3">
      <c r="A1463" s="2546"/>
      <c r="B1463" s="2643"/>
      <c r="C1463" s="2639"/>
      <c r="D1463" s="2642"/>
      <c r="E1463" s="2643"/>
      <c r="F1463" s="2642"/>
      <c r="G1463" s="2643"/>
      <c r="H1463" s="2642"/>
      <c r="I1463" s="2611"/>
      <c r="J1463" s="2611"/>
      <c r="K1463" s="2611"/>
      <c r="L1463" s="363" t="s">
        <v>732</v>
      </c>
      <c r="M1463" s="365" t="s">
        <v>837</v>
      </c>
      <c r="N1463" s="98" t="s">
        <v>241</v>
      </c>
      <c r="O1463" s="2390"/>
      <c r="P1463" s="2976"/>
      <c r="Q1463" s="2527"/>
      <c r="R1463" s="2646"/>
      <c r="S1463" s="457">
        <v>0.65</v>
      </c>
      <c r="T1463" s="365" t="s">
        <v>743</v>
      </c>
      <c r="U1463" s="458"/>
      <c r="V1463" s="458"/>
      <c r="W1463" s="458"/>
      <c r="X1463" s="458"/>
      <c r="Y1463" s="364"/>
      <c r="Z1463" s="364"/>
      <c r="AA1463" s="364"/>
      <c r="AB1463" s="364"/>
      <c r="AC1463" s="364"/>
      <c r="AD1463" s="364"/>
      <c r="AE1463" s="364"/>
      <c r="AF1463" s="364"/>
    </row>
    <row r="1464" spans="1:32" ht="78.75" x14ac:dyDescent="0.25">
      <c r="A1464" s="2571">
        <v>157</v>
      </c>
      <c r="B1464" s="2385" t="s">
        <v>61</v>
      </c>
      <c r="C1464" s="1599" t="s">
        <v>63</v>
      </c>
      <c r="D1464" s="1707" t="s">
        <v>69</v>
      </c>
      <c r="E1464" s="2385" t="s">
        <v>85</v>
      </c>
      <c r="F1464" s="1707" t="s">
        <v>56</v>
      </c>
      <c r="G1464" s="2385" t="s">
        <v>121</v>
      </c>
      <c r="H1464" s="1707" t="s">
        <v>118</v>
      </c>
      <c r="I1464" s="2378" t="s">
        <v>863</v>
      </c>
      <c r="J1464" s="2378" t="s">
        <v>864</v>
      </c>
      <c r="K1464" s="2378" t="s">
        <v>48</v>
      </c>
      <c r="L1464" s="1258" t="s">
        <v>724</v>
      </c>
      <c r="M1464" s="1205" t="s">
        <v>828</v>
      </c>
      <c r="N1464" s="1332" t="s">
        <v>241</v>
      </c>
      <c r="O1464" s="2415" t="s">
        <v>373</v>
      </c>
      <c r="P1464" s="2979">
        <v>145919407.08000001</v>
      </c>
      <c r="Q1464" s="2565" t="s">
        <v>265</v>
      </c>
      <c r="R1464" s="2651">
        <v>1</v>
      </c>
      <c r="S1464" s="1333">
        <v>1</v>
      </c>
      <c r="T1464" s="1258" t="s">
        <v>726</v>
      </c>
      <c r="U1464" s="455"/>
      <c r="V1464" s="456"/>
      <c r="W1464" s="456"/>
      <c r="X1464" s="456"/>
      <c r="Y1464" s="456"/>
      <c r="Z1464" s="358"/>
      <c r="AA1464" s="456"/>
      <c r="AB1464" s="456"/>
      <c r="AC1464" s="456"/>
      <c r="AD1464" s="358"/>
      <c r="AE1464" s="358"/>
      <c r="AF1464" s="358"/>
    </row>
    <row r="1465" spans="1:32" ht="78.75" x14ac:dyDescent="0.25">
      <c r="A1465" s="2559"/>
      <c r="B1465" s="2386"/>
      <c r="C1465" s="1600"/>
      <c r="D1465" s="1708"/>
      <c r="E1465" s="2386"/>
      <c r="F1465" s="1708"/>
      <c r="G1465" s="2386"/>
      <c r="H1465" s="1708"/>
      <c r="I1465" s="2379"/>
      <c r="J1465" s="2379"/>
      <c r="K1465" s="2379"/>
      <c r="L1465" s="1325" t="s">
        <v>727</v>
      </c>
      <c r="M1465" s="1260" t="s">
        <v>828</v>
      </c>
      <c r="N1465" s="1260" t="s">
        <v>829</v>
      </c>
      <c r="O1465" s="2416"/>
      <c r="P1465" s="2978"/>
      <c r="Q1465" s="2553"/>
      <c r="R1465" s="2644"/>
      <c r="S1465" s="1331">
        <v>0.35</v>
      </c>
      <c r="T1465" s="1260" t="s">
        <v>726</v>
      </c>
      <c r="U1465" s="458"/>
      <c r="V1465" s="458"/>
      <c r="W1465" s="458"/>
      <c r="X1465" s="458"/>
      <c r="Y1465" s="459"/>
      <c r="Z1465" s="364"/>
      <c r="AA1465" s="364"/>
      <c r="AB1465" s="364"/>
      <c r="AC1465" s="460"/>
      <c r="AD1465" s="364"/>
      <c r="AE1465" s="364"/>
      <c r="AF1465" s="364"/>
    </row>
    <row r="1466" spans="1:32" ht="94.5" x14ac:dyDescent="0.25">
      <c r="A1466" s="2559"/>
      <c r="B1466" s="2386"/>
      <c r="C1466" s="1600"/>
      <c r="D1466" s="1708"/>
      <c r="E1466" s="2386"/>
      <c r="F1466" s="1708"/>
      <c r="G1466" s="2386"/>
      <c r="H1466" s="1708"/>
      <c r="I1466" s="2379"/>
      <c r="J1466" s="2379"/>
      <c r="K1466" s="2379"/>
      <c r="L1466" s="1325" t="s">
        <v>729</v>
      </c>
      <c r="M1466" s="1260" t="s">
        <v>830</v>
      </c>
      <c r="N1466" s="1260" t="s">
        <v>831</v>
      </c>
      <c r="O1466" s="2416"/>
      <c r="P1466" s="2978"/>
      <c r="Q1466" s="2553"/>
      <c r="R1466" s="2644"/>
      <c r="S1466" s="1331">
        <v>0.35</v>
      </c>
      <c r="T1466" s="1260" t="s">
        <v>726</v>
      </c>
      <c r="U1466" s="458"/>
      <c r="V1466" s="458"/>
      <c r="W1466" s="458"/>
      <c r="X1466" s="458"/>
      <c r="Y1466" s="459"/>
      <c r="Z1466" s="364"/>
      <c r="AA1466" s="460"/>
      <c r="AB1466" s="460"/>
      <c r="AC1466" s="460"/>
      <c r="AD1466" s="460"/>
      <c r="AE1466" s="364"/>
      <c r="AF1466" s="364"/>
    </row>
    <row r="1467" spans="1:32" ht="47.25" x14ac:dyDescent="0.25">
      <c r="A1467" s="2559"/>
      <c r="B1467" s="2386"/>
      <c r="C1467" s="1600"/>
      <c r="D1467" s="1708"/>
      <c r="E1467" s="2386"/>
      <c r="F1467" s="1708"/>
      <c r="G1467" s="2386"/>
      <c r="H1467" s="1708"/>
      <c r="I1467" s="2379"/>
      <c r="J1467" s="2379"/>
      <c r="K1467" s="2379"/>
      <c r="L1467" s="1325" t="s">
        <v>832</v>
      </c>
      <c r="M1467" s="1260" t="s">
        <v>840</v>
      </c>
      <c r="N1467" s="1260" t="s">
        <v>834</v>
      </c>
      <c r="O1467" s="2416"/>
      <c r="P1467" s="2978"/>
      <c r="Q1467" s="2553"/>
      <c r="R1467" s="2644"/>
      <c r="S1467" s="1331">
        <v>0.35</v>
      </c>
      <c r="T1467" s="1260" t="s">
        <v>835</v>
      </c>
      <c r="U1467" s="458"/>
      <c r="V1467" s="458"/>
      <c r="W1467" s="458"/>
      <c r="X1467" s="458"/>
      <c r="Y1467" s="459"/>
      <c r="Z1467" s="364"/>
      <c r="AA1467" s="460"/>
      <c r="AB1467" s="460"/>
      <c r="AC1467" s="460"/>
      <c r="AD1467" s="460"/>
      <c r="AE1467" s="364"/>
      <c r="AF1467" s="364"/>
    </row>
    <row r="1468" spans="1:32" ht="94.5" x14ac:dyDescent="0.25">
      <c r="A1468" s="2559"/>
      <c r="B1468" s="2386"/>
      <c r="C1468" s="1600"/>
      <c r="D1468" s="1708"/>
      <c r="E1468" s="2386"/>
      <c r="F1468" s="1708"/>
      <c r="G1468" s="2386"/>
      <c r="H1468" s="1708"/>
      <c r="I1468" s="2379"/>
      <c r="J1468" s="2379"/>
      <c r="K1468" s="2379"/>
      <c r="L1468" s="1325" t="s">
        <v>836</v>
      </c>
      <c r="M1468" s="1260" t="s">
        <v>830</v>
      </c>
      <c r="N1468" s="1260" t="s">
        <v>831</v>
      </c>
      <c r="O1468" s="2416"/>
      <c r="P1468" s="2978"/>
      <c r="Q1468" s="2553"/>
      <c r="R1468" s="2644"/>
      <c r="S1468" s="1331">
        <v>0.35</v>
      </c>
      <c r="T1468" s="1260" t="s">
        <v>731</v>
      </c>
      <c r="U1468" s="458"/>
      <c r="V1468" s="458"/>
      <c r="W1468" s="458"/>
      <c r="X1468" s="458"/>
      <c r="Y1468" s="459"/>
      <c r="Z1468" s="364"/>
      <c r="AA1468" s="460"/>
      <c r="AB1468" s="460"/>
      <c r="AC1468" s="460"/>
      <c r="AD1468" s="460"/>
      <c r="AE1468" s="364"/>
      <c r="AF1468" s="364"/>
    </row>
    <row r="1469" spans="1:32" ht="78.75" x14ac:dyDescent="0.25">
      <c r="A1469" s="2559"/>
      <c r="B1469" s="2386"/>
      <c r="C1469" s="1600"/>
      <c r="D1469" s="1708"/>
      <c r="E1469" s="2386"/>
      <c r="F1469" s="1708"/>
      <c r="G1469" s="2386"/>
      <c r="H1469" s="1708"/>
      <c r="I1469" s="2379"/>
      <c r="J1469" s="2379"/>
      <c r="K1469" s="2379"/>
      <c r="L1469" s="1325" t="s">
        <v>730</v>
      </c>
      <c r="M1469" s="1260" t="s">
        <v>828</v>
      </c>
      <c r="N1469" s="1260" t="s">
        <v>829</v>
      </c>
      <c r="O1469" s="2416"/>
      <c r="P1469" s="2978"/>
      <c r="Q1469" s="2553"/>
      <c r="R1469" s="2644"/>
      <c r="S1469" s="1331">
        <v>0.35</v>
      </c>
      <c r="T1469" s="1260" t="s">
        <v>731</v>
      </c>
      <c r="U1469" s="458"/>
      <c r="V1469" s="458"/>
      <c r="W1469" s="458"/>
      <c r="X1469" s="458"/>
      <c r="Y1469" s="458"/>
      <c r="Z1469" s="364"/>
      <c r="AA1469" s="364"/>
      <c r="AB1469" s="364"/>
      <c r="AC1469" s="364"/>
      <c r="AD1469" s="364"/>
      <c r="AE1469" s="364"/>
      <c r="AF1469" s="364"/>
    </row>
    <row r="1470" spans="1:32" ht="79.5" thickBot="1" x14ac:dyDescent="0.3">
      <c r="A1470" s="2572"/>
      <c r="B1470" s="2387"/>
      <c r="C1470" s="1601"/>
      <c r="D1470" s="1709"/>
      <c r="E1470" s="2387"/>
      <c r="F1470" s="1709"/>
      <c r="G1470" s="2387"/>
      <c r="H1470" s="1709"/>
      <c r="I1470" s="2379"/>
      <c r="J1470" s="2379"/>
      <c r="K1470" s="2379"/>
      <c r="L1470" s="1325" t="s">
        <v>732</v>
      </c>
      <c r="M1470" s="1260" t="s">
        <v>837</v>
      </c>
      <c r="N1470" s="1260" t="s">
        <v>241</v>
      </c>
      <c r="O1470" s="2416"/>
      <c r="P1470" s="2978"/>
      <c r="Q1470" s="2553"/>
      <c r="R1470" s="2644"/>
      <c r="S1470" s="1331">
        <v>0.35</v>
      </c>
      <c r="T1470" s="1260" t="s">
        <v>743</v>
      </c>
      <c r="U1470" s="458"/>
      <c r="V1470" s="458"/>
      <c r="W1470" s="458"/>
      <c r="X1470" s="458"/>
      <c r="Y1470" s="458"/>
      <c r="Z1470" s="364"/>
      <c r="AA1470" s="364"/>
      <c r="AB1470" s="364"/>
      <c r="AC1470" s="364"/>
      <c r="AD1470" s="364"/>
      <c r="AE1470" s="364"/>
      <c r="AF1470" s="364"/>
    </row>
    <row r="1471" spans="1:32" ht="78.75" x14ac:dyDescent="0.25">
      <c r="A1471" s="2544">
        <v>158</v>
      </c>
      <c r="B1471" s="2370" t="s">
        <v>61</v>
      </c>
      <c r="C1471" s="2372" t="s">
        <v>63</v>
      </c>
      <c r="D1471" s="2640" t="s">
        <v>69</v>
      </c>
      <c r="E1471" s="2370" t="s">
        <v>85</v>
      </c>
      <c r="F1471" s="2640" t="s">
        <v>56</v>
      </c>
      <c r="G1471" s="2370" t="s">
        <v>121</v>
      </c>
      <c r="H1471" s="2640" t="s">
        <v>118</v>
      </c>
      <c r="I1471" s="2610" t="s">
        <v>865</v>
      </c>
      <c r="J1471" s="2610" t="s">
        <v>866</v>
      </c>
      <c r="K1471" s="2610" t="s">
        <v>48</v>
      </c>
      <c r="L1471" s="357" t="s">
        <v>724</v>
      </c>
      <c r="M1471" s="232" t="s">
        <v>828</v>
      </c>
      <c r="N1471" s="453" t="s">
        <v>241</v>
      </c>
      <c r="O1471" s="2389" t="s">
        <v>373</v>
      </c>
      <c r="P1471" s="2975">
        <v>123331421.34999999</v>
      </c>
      <c r="Q1471" s="2526" t="s">
        <v>265</v>
      </c>
      <c r="R1471" s="2645">
        <v>1</v>
      </c>
      <c r="S1471" s="454">
        <v>1</v>
      </c>
      <c r="T1471" s="357" t="s">
        <v>726</v>
      </c>
      <c r="U1471" s="455"/>
      <c r="V1471" s="456"/>
      <c r="W1471" s="456"/>
      <c r="X1471" s="456"/>
      <c r="Y1471" s="456"/>
      <c r="Z1471" s="358"/>
      <c r="AA1471" s="456"/>
      <c r="AB1471" s="456"/>
      <c r="AC1471" s="456"/>
      <c r="AD1471" s="358"/>
      <c r="AE1471" s="358"/>
      <c r="AF1471" s="358"/>
    </row>
    <row r="1472" spans="1:32" ht="78.75" x14ac:dyDescent="0.25">
      <c r="A1472" s="2545"/>
      <c r="B1472" s="2371"/>
      <c r="C1472" s="2373"/>
      <c r="D1472" s="2641"/>
      <c r="E1472" s="2371"/>
      <c r="F1472" s="2641"/>
      <c r="G1472" s="2371"/>
      <c r="H1472" s="2641"/>
      <c r="I1472" s="2611"/>
      <c r="J1472" s="2611"/>
      <c r="K1472" s="2611"/>
      <c r="L1472" s="363" t="s">
        <v>727</v>
      </c>
      <c r="M1472" s="365" t="s">
        <v>828</v>
      </c>
      <c r="N1472" s="98" t="s">
        <v>829</v>
      </c>
      <c r="O1472" s="2390"/>
      <c r="P1472" s="2976"/>
      <c r="Q1472" s="2527"/>
      <c r="R1472" s="2646"/>
      <c r="S1472" s="457">
        <v>0.55000000000000004</v>
      </c>
      <c r="T1472" s="365" t="s">
        <v>726</v>
      </c>
      <c r="U1472" s="458"/>
      <c r="V1472" s="458"/>
      <c r="W1472" s="458"/>
      <c r="X1472" s="458"/>
      <c r="Y1472" s="460"/>
      <c r="Z1472" s="364"/>
      <c r="AA1472" s="364"/>
      <c r="AB1472" s="364"/>
      <c r="AC1472" s="460"/>
      <c r="AD1472" s="364"/>
      <c r="AE1472" s="364"/>
      <c r="AF1472" s="364"/>
    </row>
    <row r="1473" spans="1:32" ht="94.5" x14ac:dyDescent="0.25">
      <c r="A1473" s="2545"/>
      <c r="B1473" s="2371"/>
      <c r="C1473" s="2373"/>
      <c r="D1473" s="2641"/>
      <c r="E1473" s="2371"/>
      <c r="F1473" s="2641"/>
      <c r="G1473" s="2371"/>
      <c r="H1473" s="2641"/>
      <c r="I1473" s="2611"/>
      <c r="J1473" s="2611"/>
      <c r="K1473" s="2611"/>
      <c r="L1473" s="363" t="s">
        <v>729</v>
      </c>
      <c r="M1473" s="365" t="s">
        <v>830</v>
      </c>
      <c r="N1473" s="98" t="s">
        <v>831</v>
      </c>
      <c r="O1473" s="2390"/>
      <c r="P1473" s="2976"/>
      <c r="Q1473" s="2527"/>
      <c r="R1473" s="2646"/>
      <c r="S1473" s="457">
        <v>0.55000000000000004</v>
      </c>
      <c r="T1473" s="365" t="s">
        <v>726</v>
      </c>
      <c r="U1473" s="458"/>
      <c r="V1473" s="458"/>
      <c r="W1473" s="458"/>
      <c r="X1473" s="458"/>
      <c r="Y1473" s="460"/>
      <c r="Z1473" s="364"/>
      <c r="AA1473" s="460"/>
      <c r="AB1473" s="460"/>
      <c r="AC1473" s="460"/>
      <c r="AD1473" s="460"/>
      <c r="AE1473" s="364"/>
      <c r="AF1473" s="364"/>
    </row>
    <row r="1474" spans="1:32" ht="47.25" x14ac:dyDescent="0.25">
      <c r="A1474" s="2545"/>
      <c r="B1474" s="2371"/>
      <c r="C1474" s="2373"/>
      <c r="D1474" s="2641"/>
      <c r="E1474" s="2371"/>
      <c r="F1474" s="2641"/>
      <c r="G1474" s="2371"/>
      <c r="H1474" s="2641"/>
      <c r="I1474" s="2611"/>
      <c r="J1474" s="2611"/>
      <c r="K1474" s="2611"/>
      <c r="L1474" s="363" t="s">
        <v>832</v>
      </c>
      <c r="M1474" s="365" t="s">
        <v>840</v>
      </c>
      <c r="N1474" s="98" t="s">
        <v>834</v>
      </c>
      <c r="O1474" s="2390"/>
      <c r="P1474" s="2976"/>
      <c r="Q1474" s="2527"/>
      <c r="R1474" s="2646"/>
      <c r="S1474" s="457">
        <v>0.55000000000000004</v>
      </c>
      <c r="T1474" s="98" t="s">
        <v>835</v>
      </c>
      <c r="U1474" s="458"/>
      <c r="V1474" s="458"/>
      <c r="W1474" s="458"/>
      <c r="X1474" s="458"/>
      <c r="Y1474" s="460"/>
      <c r="Z1474" s="364"/>
      <c r="AA1474" s="460"/>
      <c r="AB1474" s="460"/>
      <c r="AC1474" s="460"/>
      <c r="AD1474" s="460"/>
      <c r="AE1474" s="364"/>
      <c r="AF1474" s="364"/>
    </row>
    <row r="1475" spans="1:32" ht="94.5" x14ac:dyDescent="0.25">
      <c r="A1475" s="2545"/>
      <c r="B1475" s="2371"/>
      <c r="C1475" s="2373"/>
      <c r="D1475" s="2641"/>
      <c r="E1475" s="2371"/>
      <c r="F1475" s="2641"/>
      <c r="G1475" s="2371"/>
      <c r="H1475" s="2641"/>
      <c r="I1475" s="2611"/>
      <c r="J1475" s="2611"/>
      <c r="K1475" s="2611"/>
      <c r="L1475" s="363" t="s">
        <v>836</v>
      </c>
      <c r="M1475" s="365" t="s">
        <v>830</v>
      </c>
      <c r="N1475" s="98" t="s">
        <v>831</v>
      </c>
      <c r="O1475" s="2390"/>
      <c r="P1475" s="2976"/>
      <c r="Q1475" s="2527"/>
      <c r="R1475" s="2646"/>
      <c r="S1475" s="457">
        <v>0.55000000000000004</v>
      </c>
      <c r="T1475" s="98" t="s">
        <v>731</v>
      </c>
      <c r="U1475" s="458"/>
      <c r="V1475" s="458"/>
      <c r="W1475" s="458"/>
      <c r="X1475" s="458"/>
      <c r="Y1475" s="460"/>
      <c r="Z1475" s="364"/>
      <c r="AA1475" s="460"/>
      <c r="AB1475" s="460"/>
      <c r="AC1475" s="460"/>
      <c r="AD1475" s="460"/>
      <c r="AE1475" s="364"/>
      <c r="AF1475" s="364"/>
    </row>
    <row r="1476" spans="1:32" ht="78.75" x14ac:dyDescent="0.25">
      <c r="A1476" s="2545"/>
      <c r="B1476" s="2371"/>
      <c r="C1476" s="2373"/>
      <c r="D1476" s="2641"/>
      <c r="E1476" s="2371"/>
      <c r="F1476" s="2641"/>
      <c r="G1476" s="2371"/>
      <c r="H1476" s="2641"/>
      <c r="I1476" s="2611"/>
      <c r="J1476" s="2611"/>
      <c r="K1476" s="2611"/>
      <c r="L1476" s="363" t="s">
        <v>730</v>
      </c>
      <c r="M1476" s="365" t="s">
        <v>828</v>
      </c>
      <c r="N1476" s="98" t="s">
        <v>829</v>
      </c>
      <c r="O1476" s="2390"/>
      <c r="P1476" s="2976"/>
      <c r="Q1476" s="2527"/>
      <c r="R1476" s="2646"/>
      <c r="S1476" s="457">
        <v>0.55000000000000004</v>
      </c>
      <c r="T1476" s="365" t="s">
        <v>731</v>
      </c>
      <c r="U1476" s="458"/>
      <c r="V1476" s="458"/>
      <c r="W1476" s="458"/>
      <c r="X1476" s="458"/>
      <c r="Y1476" s="364"/>
      <c r="Z1476" s="364"/>
      <c r="AA1476" s="364"/>
      <c r="AB1476" s="364"/>
      <c r="AC1476" s="364"/>
      <c r="AD1476" s="364"/>
      <c r="AE1476" s="364"/>
      <c r="AF1476" s="364"/>
    </row>
    <row r="1477" spans="1:32" ht="79.5" thickBot="1" x14ac:dyDescent="0.3">
      <c r="A1477" s="2546"/>
      <c r="B1477" s="2643"/>
      <c r="C1477" s="2639"/>
      <c r="D1477" s="2642"/>
      <c r="E1477" s="2643"/>
      <c r="F1477" s="2642"/>
      <c r="G1477" s="2643"/>
      <c r="H1477" s="2642"/>
      <c r="I1477" s="2611"/>
      <c r="J1477" s="2611"/>
      <c r="K1477" s="2611"/>
      <c r="L1477" s="363" t="s">
        <v>732</v>
      </c>
      <c r="M1477" s="365" t="s">
        <v>837</v>
      </c>
      <c r="N1477" s="98" t="s">
        <v>241</v>
      </c>
      <c r="O1477" s="2390"/>
      <c r="P1477" s="2976"/>
      <c r="Q1477" s="2527"/>
      <c r="R1477" s="2646"/>
      <c r="S1477" s="457">
        <v>0.55000000000000004</v>
      </c>
      <c r="T1477" s="365" t="s">
        <v>743</v>
      </c>
      <c r="U1477" s="458"/>
      <c r="V1477" s="458"/>
      <c r="W1477" s="458"/>
      <c r="X1477" s="458"/>
      <c r="Y1477" s="364"/>
      <c r="Z1477" s="364"/>
      <c r="AA1477" s="364"/>
      <c r="AB1477" s="364"/>
      <c r="AC1477" s="364"/>
      <c r="AD1477" s="364"/>
      <c r="AE1477" s="364"/>
      <c r="AF1477" s="364"/>
    </row>
    <row r="1478" spans="1:32" ht="78.75" x14ac:dyDescent="0.25">
      <c r="A1478" s="2571">
        <v>159</v>
      </c>
      <c r="B1478" s="2385" t="s">
        <v>61</v>
      </c>
      <c r="C1478" s="1599" t="s">
        <v>63</v>
      </c>
      <c r="D1478" s="1707" t="s">
        <v>69</v>
      </c>
      <c r="E1478" s="2385" t="s">
        <v>85</v>
      </c>
      <c r="F1478" s="1707" t="s">
        <v>56</v>
      </c>
      <c r="G1478" s="2385" t="s">
        <v>121</v>
      </c>
      <c r="H1478" s="1707" t="s">
        <v>118</v>
      </c>
      <c r="I1478" s="2378" t="s">
        <v>867</v>
      </c>
      <c r="J1478" s="2378" t="s">
        <v>868</v>
      </c>
      <c r="K1478" s="2378" t="s">
        <v>48</v>
      </c>
      <c r="L1478" s="1258" t="s">
        <v>724</v>
      </c>
      <c r="M1478" s="1205" t="s">
        <v>828</v>
      </c>
      <c r="N1478" s="1332" t="s">
        <v>241</v>
      </c>
      <c r="O1478" s="2415" t="s">
        <v>373</v>
      </c>
      <c r="P1478" s="2979">
        <v>220648203.41</v>
      </c>
      <c r="Q1478" s="2565" t="s">
        <v>265</v>
      </c>
      <c r="R1478" s="2651">
        <v>1</v>
      </c>
      <c r="S1478" s="1333">
        <v>1</v>
      </c>
      <c r="T1478" s="1258" t="s">
        <v>726</v>
      </c>
      <c r="U1478" s="455"/>
      <c r="V1478" s="456"/>
      <c r="W1478" s="456"/>
      <c r="X1478" s="456"/>
      <c r="Y1478" s="456"/>
      <c r="Z1478" s="358"/>
      <c r="AA1478" s="456"/>
      <c r="AB1478" s="456"/>
      <c r="AC1478" s="456"/>
      <c r="AD1478" s="358"/>
      <c r="AE1478" s="358"/>
      <c r="AF1478" s="358"/>
    </row>
    <row r="1479" spans="1:32" ht="78.75" x14ac:dyDescent="0.25">
      <c r="A1479" s="2559"/>
      <c r="B1479" s="2386"/>
      <c r="C1479" s="1600"/>
      <c r="D1479" s="1708"/>
      <c r="E1479" s="2386"/>
      <c r="F1479" s="1708"/>
      <c r="G1479" s="2386"/>
      <c r="H1479" s="1708"/>
      <c r="I1479" s="2379"/>
      <c r="J1479" s="2379"/>
      <c r="K1479" s="2379"/>
      <c r="L1479" s="1325" t="s">
        <v>727</v>
      </c>
      <c r="M1479" s="1260" t="s">
        <v>828</v>
      </c>
      <c r="N1479" s="1260" t="s">
        <v>829</v>
      </c>
      <c r="O1479" s="2416"/>
      <c r="P1479" s="2978"/>
      <c r="Q1479" s="2553"/>
      <c r="R1479" s="2644"/>
      <c r="S1479" s="1331">
        <v>0.45</v>
      </c>
      <c r="T1479" s="1260" t="s">
        <v>726</v>
      </c>
      <c r="U1479" s="458"/>
      <c r="V1479" s="458"/>
      <c r="W1479" s="458"/>
      <c r="X1479" s="458"/>
      <c r="Y1479" s="459"/>
      <c r="Z1479" s="364"/>
      <c r="AA1479" s="364"/>
      <c r="AB1479" s="364"/>
      <c r="AC1479" s="460"/>
      <c r="AD1479" s="364"/>
      <c r="AE1479" s="364"/>
      <c r="AF1479" s="364"/>
    </row>
    <row r="1480" spans="1:32" ht="94.5" x14ac:dyDescent="0.25">
      <c r="A1480" s="2559"/>
      <c r="B1480" s="2386"/>
      <c r="C1480" s="1600"/>
      <c r="D1480" s="1708"/>
      <c r="E1480" s="2386"/>
      <c r="F1480" s="1708"/>
      <c r="G1480" s="2386"/>
      <c r="H1480" s="1708"/>
      <c r="I1480" s="2379"/>
      <c r="J1480" s="2379"/>
      <c r="K1480" s="2379"/>
      <c r="L1480" s="1325" t="s">
        <v>729</v>
      </c>
      <c r="M1480" s="1260" t="s">
        <v>830</v>
      </c>
      <c r="N1480" s="1260" t="s">
        <v>831</v>
      </c>
      <c r="O1480" s="2416"/>
      <c r="P1480" s="2978"/>
      <c r="Q1480" s="2553"/>
      <c r="R1480" s="2644"/>
      <c r="S1480" s="1331">
        <v>0.45</v>
      </c>
      <c r="T1480" s="1260" t="s">
        <v>726</v>
      </c>
      <c r="U1480" s="458"/>
      <c r="V1480" s="458"/>
      <c r="W1480" s="458"/>
      <c r="X1480" s="458"/>
      <c r="Y1480" s="459"/>
      <c r="Z1480" s="364"/>
      <c r="AA1480" s="460"/>
      <c r="AB1480" s="460"/>
      <c r="AC1480" s="460"/>
      <c r="AD1480" s="460"/>
      <c r="AE1480" s="364"/>
      <c r="AF1480" s="364"/>
    </row>
    <row r="1481" spans="1:32" ht="47.25" x14ac:dyDescent="0.25">
      <c r="A1481" s="2559"/>
      <c r="B1481" s="2386"/>
      <c r="C1481" s="1600"/>
      <c r="D1481" s="1708"/>
      <c r="E1481" s="2386"/>
      <c r="F1481" s="1708"/>
      <c r="G1481" s="2386"/>
      <c r="H1481" s="1708"/>
      <c r="I1481" s="2379"/>
      <c r="J1481" s="2379"/>
      <c r="K1481" s="2379"/>
      <c r="L1481" s="1325" t="s">
        <v>832</v>
      </c>
      <c r="M1481" s="1260" t="s">
        <v>840</v>
      </c>
      <c r="N1481" s="1260" t="s">
        <v>834</v>
      </c>
      <c r="O1481" s="2416"/>
      <c r="P1481" s="2978"/>
      <c r="Q1481" s="2553"/>
      <c r="R1481" s="2644"/>
      <c r="S1481" s="1331">
        <v>0.45</v>
      </c>
      <c r="T1481" s="1260" t="s">
        <v>835</v>
      </c>
      <c r="U1481" s="458"/>
      <c r="V1481" s="458"/>
      <c r="W1481" s="458"/>
      <c r="X1481" s="458"/>
      <c r="Y1481" s="459"/>
      <c r="Z1481" s="364"/>
      <c r="AA1481" s="460"/>
      <c r="AB1481" s="460"/>
      <c r="AC1481" s="460"/>
      <c r="AD1481" s="460"/>
      <c r="AE1481" s="364"/>
      <c r="AF1481" s="364"/>
    </row>
    <row r="1482" spans="1:32" ht="94.5" x14ac:dyDescent="0.25">
      <c r="A1482" s="2559"/>
      <c r="B1482" s="2386"/>
      <c r="C1482" s="1600"/>
      <c r="D1482" s="1708"/>
      <c r="E1482" s="2386"/>
      <c r="F1482" s="1708"/>
      <c r="G1482" s="2386"/>
      <c r="H1482" s="1708"/>
      <c r="I1482" s="2379"/>
      <c r="J1482" s="2379"/>
      <c r="K1482" s="2379"/>
      <c r="L1482" s="1325" t="s">
        <v>836</v>
      </c>
      <c r="M1482" s="1260" t="s">
        <v>830</v>
      </c>
      <c r="N1482" s="1260" t="s">
        <v>831</v>
      </c>
      <c r="O1482" s="2416"/>
      <c r="P1482" s="2978"/>
      <c r="Q1482" s="2553"/>
      <c r="R1482" s="2644"/>
      <c r="S1482" s="1331">
        <v>0.45</v>
      </c>
      <c r="T1482" s="1260" t="s">
        <v>731</v>
      </c>
      <c r="U1482" s="458"/>
      <c r="V1482" s="458"/>
      <c r="W1482" s="458"/>
      <c r="X1482" s="458"/>
      <c r="Y1482" s="459"/>
      <c r="Z1482" s="364"/>
      <c r="AA1482" s="460"/>
      <c r="AB1482" s="460"/>
      <c r="AC1482" s="460"/>
      <c r="AD1482" s="460"/>
      <c r="AE1482" s="364"/>
      <c r="AF1482" s="364"/>
    </row>
    <row r="1483" spans="1:32" ht="78.75" x14ac:dyDescent="0.25">
      <c r="A1483" s="2559"/>
      <c r="B1483" s="2386"/>
      <c r="C1483" s="1600"/>
      <c r="D1483" s="1708"/>
      <c r="E1483" s="2386"/>
      <c r="F1483" s="1708"/>
      <c r="G1483" s="2386"/>
      <c r="H1483" s="1708"/>
      <c r="I1483" s="2379"/>
      <c r="J1483" s="2379"/>
      <c r="K1483" s="2379"/>
      <c r="L1483" s="1325" t="s">
        <v>730</v>
      </c>
      <c r="M1483" s="1260" t="s">
        <v>828</v>
      </c>
      <c r="N1483" s="1260" t="s">
        <v>829</v>
      </c>
      <c r="O1483" s="2416"/>
      <c r="P1483" s="2978"/>
      <c r="Q1483" s="2553"/>
      <c r="R1483" s="2644"/>
      <c r="S1483" s="1331">
        <v>0.45</v>
      </c>
      <c r="T1483" s="1260" t="s">
        <v>731</v>
      </c>
      <c r="U1483" s="458"/>
      <c r="V1483" s="458"/>
      <c r="W1483" s="458"/>
      <c r="X1483" s="458"/>
      <c r="Y1483" s="458"/>
      <c r="Z1483" s="364"/>
      <c r="AA1483" s="364"/>
      <c r="AB1483" s="364"/>
      <c r="AC1483" s="364"/>
      <c r="AD1483" s="364"/>
      <c r="AE1483" s="364"/>
      <c r="AF1483" s="364"/>
    </row>
    <row r="1484" spans="1:32" ht="79.5" thickBot="1" x14ac:dyDescent="0.3">
      <c r="A1484" s="2572"/>
      <c r="B1484" s="2387"/>
      <c r="C1484" s="1601"/>
      <c r="D1484" s="1709"/>
      <c r="E1484" s="2387"/>
      <c r="F1484" s="1709"/>
      <c r="G1484" s="2387"/>
      <c r="H1484" s="1709"/>
      <c r="I1484" s="2379"/>
      <c r="J1484" s="2379"/>
      <c r="K1484" s="2379"/>
      <c r="L1484" s="1325" t="s">
        <v>732</v>
      </c>
      <c r="M1484" s="1260" t="s">
        <v>837</v>
      </c>
      <c r="N1484" s="1260" t="s">
        <v>241</v>
      </c>
      <c r="O1484" s="2416"/>
      <c r="P1484" s="2978"/>
      <c r="Q1484" s="2553"/>
      <c r="R1484" s="2644"/>
      <c r="S1484" s="1331">
        <v>0.45</v>
      </c>
      <c r="T1484" s="1260" t="s">
        <v>743</v>
      </c>
      <c r="U1484" s="458"/>
      <c r="V1484" s="458"/>
      <c r="W1484" s="458"/>
      <c r="X1484" s="458"/>
      <c r="Y1484" s="458"/>
      <c r="Z1484" s="364"/>
      <c r="AA1484" s="364"/>
      <c r="AB1484" s="364"/>
      <c r="AC1484" s="364"/>
      <c r="AD1484" s="364"/>
      <c r="AE1484" s="364"/>
      <c r="AF1484" s="364"/>
    </row>
    <row r="1485" spans="1:32" ht="78.75" x14ac:dyDescent="0.25">
      <c r="A1485" s="2544">
        <v>160</v>
      </c>
      <c r="B1485" s="2370" t="s">
        <v>61</v>
      </c>
      <c r="C1485" s="2372" t="s">
        <v>63</v>
      </c>
      <c r="D1485" s="2640" t="s">
        <v>69</v>
      </c>
      <c r="E1485" s="2370" t="s">
        <v>85</v>
      </c>
      <c r="F1485" s="2640" t="s">
        <v>56</v>
      </c>
      <c r="G1485" s="2370" t="s">
        <v>121</v>
      </c>
      <c r="H1485" s="2640" t="s">
        <v>118</v>
      </c>
      <c r="I1485" s="2610" t="s">
        <v>869</v>
      </c>
      <c r="J1485" s="2610" t="s">
        <v>870</v>
      </c>
      <c r="K1485" s="2610" t="s">
        <v>48</v>
      </c>
      <c r="L1485" s="357" t="s">
        <v>724</v>
      </c>
      <c r="M1485" s="232" t="s">
        <v>828</v>
      </c>
      <c r="N1485" s="453" t="s">
        <v>241</v>
      </c>
      <c r="O1485" s="2389" t="s">
        <v>373</v>
      </c>
      <c r="P1485" s="2975">
        <v>23761331</v>
      </c>
      <c r="Q1485" s="2526" t="s">
        <v>265</v>
      </c>
      <c r="R1485" s="2645">
        <v>1</v>
      </c>
      <c r="S1485" s="454">
        <v>1</v>
      </c>
      <c r="T1485" s="357" t="s">
        <v>726</v>
      </c>
      <c r="U1485" s="455"/>
      <c r="V1485" s="456"/>
      <c r="W1485" s="456"/>
      <c r="X1485" s="456"/>
      <c r="Y1485" s="456"/>
      <c r="Z1485" s="358"/>
      <c r="AA1485" s="456"/>
      <c r="AB1485" s="456"/>
      <c r="AC1485" s="456"/>
      <c r="AD1485" s="358"/>
      <c r="AE1485" s="358"/>
      <c r="AF1485" s="358"/>
    </row>
    <row r="1486" spans="1:32" ht="78.75" x14ac:dyDescent="0.25">
      <c r="A1486" s="2545"/>
      <c r="B1486" s="2371"/>
      <c r="C1486" s="2373"/>
      <c r="D1486" s="2641"/>
      <c r="E1486" s="2371"/>
      <c r="F1486" s="2641"/>
      <c r="G1486" s="2371"/>
      <c r="H1486" s="2641"/>
      <c r="I1486" s="2611"/>
      <c r="J1486" s="2611"/>
      <c r="K1486" s="2611"/>
      <c r="L1486" s="363" t="s">
        <v>727</v>
      </c>
      <c r="M1486" s="365" t="s">
        <v>828</v>
      </c>
      <c r="N1486" s="98" t="s">
        <v>829</v>
      </c>
      <c r="O1486" s="2390"/>
      <c r="P1486" s="2976"/>
      <c r="Q1486" s="2527"/>
      <c r="R1486" s="2646"/>
      <c r="S1486" s="457">
        <v>0.91</v>
      </c>
      <c r="T1486" s="365" t="s">
        <v>726</v>
      </c>
      <c r="U1486" s="458"/>
      <c r="V1486" s="458"/>
      <c r="W1486" s="364"/>
      <c r="X1486" s="364"/>
      <c r="Y1486" s="460"/>
      <c r="Z1486" s="364"/>
      <c r="AA1486" s="364"/>
      <c r="AB1486" s="364"/>
      <c r="AC1486" s="460"/>
      <c r="AD1486" s="364"/>
      <c r="AE1486" s="364"/>
      <c r="AF1486" s="364"/>
    </row>
    <row r="1487" spans="1:32" ht="94.5" x14ac:dyDescent="0.25">
      <c r="A1487" s="2545"/>
      <c r="B1487" s="2371"/>
      <c r="C1487" s="2373"/>
      <c r="D1487" s="2641"/>
      <c r="E1487" s="2371"/>
      <c r="F1487" s="2641"/>
      <c r="G1487" s="2371"/>
      <c r="H1487" s="2641"/>
      <c r="I1487" s="2611"/>
      <c r="J1487" s="2611"/>
      <c r="K1487" s="2611"/>
      <c r="L1487" s="363" t="s">
        <v>729</v>
      </c>
      <c r="M1487" s="365" t="s">
        <v>830</v>
      </c>
      <c r="N1487" s="98" t="s">
        <v>831</v>
      </c>
      <c r="O1487" s="2390"/>
      <c r="P1487" s="2976"/>
      <c r="Q1487" s="2527"/>
      <c r="R1487" s="2646"/>
      <c r="S1487" s="457">
        <v>0.91</v>
      </c>
      <c r="T1487" s="365" t="s">
        <v>726</v>
      </c>
      <c r="U1487" s="458"/>
      <c r="V1487" s="458"/>
      <c r="W1487" s="364"/>
      <c r="X1487" s="364"/>
      <c r="Y1487" s="460"/>
      <c r="Z1487" s="364"/>
      <c r="AA1487" s="460"/>
      <c r="AB1487" s="460"/>
      <c r="AC1487" s="460"/>
      <c r="AD1487" s="460"/>
      <c r="AE1487" s="364"/>
      <c r="AF1487" s="364"/>
    </row>
    <row r="1488" spans="1:32" ht="47.25" x14ac:dyDescent="0.25">
      <c r="A1488" s="2545"/>
      <c r="B1488" s="2371"/>
      <c r="C1488" s="2373"/>
      <c r="D1488" s="2641"/>
      <c r="E1488" s="2371"/>
      <c r="F1488" s="2641"/>
      <c r="G1488" s="2371"/>
      <c r="H1488" s="2641"/>
      <c r="I1488" s="2611"/>
      <c r="J1488" s="2611"/>
      <c r="K1488" s="2611"/>
      <c r="L1488" s="363" t="s">
        <v>832</v>
      </c>
      <c r="M1488" s="365" t="s">
        <v>840</v>
      </c>
      <c r="N1488" s="98" t="s">
        <v>834</v>
      </c>
      <c r="O1488" s="2390"/>
      <c r="P1488" s="2976"/>
      <c r="Q1488" s="2527"/>
      <c r="R1488" s="2646"/>
      <c r="S1488" s="457">
        <v>0.91</v>
      </c>
      <c r="T1488" s="98" t="s">
        <v>835</v>
      </c>
      <c r="U1488" s="458"/>
      <c r="V1488" s="458"/>
      <c r="W1488" s="364"/>
      <c r="X1488" s="364"/>
      <c r="Y1488" s="460"/>
      <c r="Z1488" s="364"/>
      <c r="AA1488" s="460"/>
      <c r="AB1488" s="460"/>
      <c r="AC1488" s="460"/>
      <c r="AD1488" s="460"/>
      <c r="AE1488" s="364"/>
      <c r="AF1488" s="364"/>
    </row>
    <row r="1489" spans="1:32" ht="94.5" x14ac:dyDescent="0.25">
      <c r="A1489" s="2545"/>
      <c r="B1489" s="2371"/>
      <c r="C1489" s="2373"/>
      <c r="D1489" s="2641"/>
      <c r="E1489" s="2371"/>
      <c r="F1489" s="2641"/>
      <c r="G1489" s="2371"/>
      <c r="H1489" s="2641"/>
      <c r="I1489" s="2611"/>
      <c r="J1489" s="2611"/>
      <c r="K1489" s="2611"/>
      <c r="L1489" s="363" t="s">
        <v>836</v>
      </c>
      <c r="M1489" s="365" t="s">
        <v>830</v>
      </c>
      <c r="N1489" s="98" t="s">
        <v>831</v>
      </c>
      <c r="O1489" s="2390"/>
      <c r="P1489" s="2976"/>
      <c r="Q1489" s="2527"/>
      <c r="R1489" s="2646"/>
      <c r="S1489" s="457">
        <v>0.91</v>
      </c>
      <c r="T1489" s="98" t="s">
        <v>731</v>
      </c>
      <c r="U1489" s="458"/>
      <c r="V1489" s="458"/>
      <c r="W1489" s="364"/>
      <c r="X1489" s="364"/>
      <c r="Y1489" s="460"/>
      <c r="Z1489" s="364"/>
      <c r="AA1489" s="460"/>
      <c r="AB1489" s="460"/>
      <c r="AC1489" s="460"/>
      <c r="AD1489" s="460"/>
      <c r="AE1489" s="364"/>
      <c r="AF1489" s="364"/>
    </row>
    <row r="1490" spans="1:32" ht="78.75" x14ac:dyDescent="0.25">
      <c r="A1490" s="2545"/>
      <c r="B1490" s="2371"/>
      <c r="C1490" s="2373"/>
      <c r="D1490" s="2641"/>
      <c r="E1490" s="2371"/>
      <c r="F1490" s="2641"/>
      <c r="G1490" s="2371"/>
      <c r="H1490" s="2641"/>
      <c r="I1490" s="2611"/>
      <c r="J1490" s="2611"/>
      <c r="K1490" s="2611"/>
      <c r="L1490" s="363" t="s">
        <v>730</v>
      </c>
      <c r="M1490" s="365" t="s">
        <v>828</v>
      </c>
      <c r="N1490" s="98" t="s">
        <v>829</v>
      </c>
      <c r="O1490" s="2390"/>
      <c r="P1490" s="2976"/>
      <c r="Q1490" s="2527"/>
      <c r="R1490" s="2646"/>
      <c r="S1490" s="457">
        <v>0.91</v>
      </c>
      <c r="T1490" s="365" t="s">
        <v>731</v>
      </c>
      <c r="U1490" s="458"/>
      <c r="V1490" s="458"/>
      <c r="W1490" s="364"/>
      <c r="X1490" s="364"/>
      <c r="Y1490" s="364"/>
      <c r="Z1490" s="364"/>
      <c r="AA1490" s="364"/>
      <c r="AB1490" s="364"/>
      <c r="AC1490" s="364"/>
      <c r="AD1490" s="364"/>
      <c r="AE1490" s="364"/>
      <c r="AF1490" s="364"/>
    </row>
    <row r="1491" spans="1:32" ht="79.5" thickBot="1" x14ac:dyDescent="0.3">
      <c r="A1491" s="2546"/>
      <c r="B1491" s="2643"/>
      <c r="C1491" s="2639"/>
      <c r="D1491" s="2642"/>
      <c r="E1491" s="2643"/>
      <c r="F1491" s="2642"/>
      <c r="G1491" s="2643"/>
      <c r="H1491" s="2642"/>
      <c r="I1491" s="2611"/>
      <c r="J1491" s="2611"/>
      <c r="K1491" s="2611"/>
      <c r="L1491" s="363" t="s">
        <v>732</v>
      </c>
      <c r="M1491" s="365" t="s">
        <v>837</v>
      </c>
      <c r="N1491" s="98" t="s">
        <v>241</v>
      </c>
      <c r="O1491" s="2390"/>
      <c r="P1491" s="2976"/>
      <c r="Q1491" s="2527"/>
      <c r="R1491" s="2646"/>
      <c r="S1491" s="457">
        <v>0.91</v>
      </c>
      <c r="T1491" s="365" t="s">
        <v>743</v>
      </c>
      <c r="U1491" s="458"/>
      <c r="V1491" s="458"/>
      <c r="W1491" s="364"/>
      <c r="X1491" s="364"/>
      <c r="Y1491" s="364"/>
      <c r="Z1491" s="364"/>
      <c r="AA1491" s="364"/>
      <c r="AB1491" s="364"/>
      <c r="AC1491" s="364"/>
      <c r="AD1491" s="364"/>
      <c r="AE1491" s="364"/>
      <c r="AF1491" s="364"/>
    </row>
    <row r="1492" spans="1:32" ht="78.75" x14ac:dyDescent="0.25">
      <c r="A1492" s="2571">
        <v>161</v>
      </c>
      <c r="B1492" s="2385" t="s">
        <v>61</v>
      </c>
      <c r="C1492" s="1599" t="s">
        <v>63</v>
      </c>
      <c r="D1492" s="1707" t="s">
        <v>70</v>
      </c>
      <c r="E1492" s="2385" t="s">
        <v>85</v>
      </c>
      <c r="F1492" s="1707" t="s">
        <v>56</v>
      </c>
      <c r="G1492" s="2385" t="s">
        <v>121</v>
      </c>
      <c r="H1492" s="1707" t="s">
        <v>118</v>
      </c>
      <c r="I1492" s="2378" t="s">
        <v>871</v>
      </c>
      <c r="J1492" s="2378" t="s">
        <v>872</v>
      </c>
      <c r="K1492" s="2378" t="s">
        <v>48</v>
      </c>
      <c r="L1492" s="1258" t="s">
        <v>724</v>
      </c>
      <c r="M1492" s="1205" t="s">
        <v>828</v>
      </c>
      <c r="N1492" s="1332" t="s">
        <v>241</v>
      </c>
      <c r="O1492" s="2415" t="s">
        <v>373</v>
      </c>
      <c r="P1492" s="2979">
        <v>0</v>
      </c>
      <c r="Q1492" s="2565" t="s">
        <v>265</v>
      </c>
      <c r="R1492" s="2651">
        <v>1</v>
      </c>
      <c r="S1492" s="1333">
        <v>1</v>
      </c>
      <c r="T1492" s="1258" t="s">
        <v>726</v>
      </c>
      <c r="U1492" s="455"/>
      <c r="V1492" s="456"/>
      <c r="W1492" s="456"/>
      <c r="X1492" s="456"/>
      <c r="Y1492" s="456"/>
      <c r="Z1492" s="358"/>
      <c r="AA1492" s="456"/>
      <c r="AB1492" s="456"/>
      <c r="AC1492" s="456"/>
      <c r="AD1492" s="358"/>
      <c r="AE1492" s="358"/>
      <c r="AF1492" s="358"/>
    </row>
    <row r="1493" spans="1:32" ht="78.75" x14ac:dyDescent="0.25">
      <c r="A1493" s="2559"/>
      <c r="B1493" s="2386"/>
      <c r="C1493" s="1600"/>
      <c r="D1493" s="1708"/>
      <c r="E1493" s="2386"/>
      <c r="F1493" s="1708"/>
      <c r="G1493" s="2386"/>
      <c r="H1493" s="1708"/>
      <c r="I1493" s="2379"/>
      <c r="J1493" s="2379"/>
      <c r="K1493" s="2379"/>
      <c r="L1493" s="1325" t="s">
        <v>727</v>
      </c>
      <c r="M1493" s="1260" t="s">
        <v>828</v>
      </c>
      <c r="N1493" s="1260" t="s">
        <v>829</v>
      </c>
      <c r="O1493" s="2416"/>
      <c r="P1493" s="2978"/>
      <c r="Q1493" s="2553"/>
      <c r="R1493" s="2644"/>
      <c r="S1493" s="1331">
        <v>0.55000000000000004</v>
      </c>
      <c r="T1493" s="1260" t="s">
        <v>726</v>
      </c>
      <c r="U1493" s="458"/>
      <c r="V1493" s="458"/>
      <c r="W1493" s="458"/>
      <c r="X1493" s="458"/>
      <c r="Y1493" s="459"/>
      <c r="Z1493" s="364"/>
      <c r="AA1493" s="364"/>
      <c r="AB1493" s="364"/>
      <c r="AC1493" s="460"/>
      <c r="AD1493" s="364"/>
      <c r="AE1493" s="364"/>
      <c r="AF1493" s="364"/>
    </row>
    <row r="1494" spans="1:32" ht="94.5" x14ac:dyDescent="0.25">
      <c r="A1494" s="2559"/>
      <c r="B1494" s="2386"/>
      <c r="C1494" s="1600"/>
      <c r="D1494" s="1708"/>
      <c r="E1494" s="2386"/>
      <c r="F1494" s="1708"/>
      <c r="G1494" s="2386"/>
      <c r="H1494" s="1708"/>
      <c r="I1494" s="2379"/>
      <c r="J1494" s="2379"/>
      <c r="K1494" s="2379"/>
      <c r="L1494" s="1325" t="s">
        <v>729</v>
      </c>
      <c r="M1494" s="1260" t="s">
        <v>830</v>
      </c>
      <c r="N1494" s="1260" t="s">
        <v>831</v>
      </c>
      <c r="O1494" s="2416"/>
      <c r="P1494" s="2978"/>
      <c r="Q1494" s="2553"/>
      <c r="R1494" s="2644"/>
      <c r="S1494" s="1331">
        <v>5.55</v>
      </c>
      <c r="T1494" s="1260" t="s">
        <v>726</v>
      </c>
      <c r="U1494" s="458"/>
      <c r="V1494" s="458"/>
      <c r="W1494" s="458"/>
      <c r="X1494" s="458"/>
      <c r="Y1494" s="459"/>
      <c r="Z1494" s="364"/>
      <c r="AA1494" s="460"/>
      <c r="AB1494" s="460"/>
      <c r="AC1494" s="460"/>
      <c r="AD1494" s="460"/>
      <c r="AE1494" s="364"/>
      <c r="AF1494" s="364"/>
    </row>
    <row r="1495" spans="1:32" ht="47.25" x14ac:dyDescent="0.25">
      <c r="A1495" s="2559"/>
      <c r="B1495" s="2386"/>
      <c r="C1495" s="1600"/>
      <c r="D1495" s="1708"/>
      <c r="E1495" s="2386"/>
      <c r="F1495" s="1708"/>
      <c r="G1495" s="2386"/>
      <c r="H1495" s="1708"/>
      <c r="I1495" s="2379"/>
      <c r="J1495" s="2379"/>
      <c r="K1495" s="2379"/>
      <c r="L1495" s="1325" t="s">
        <v>832</v>
      </c>
      <c r="M1495" s="1260" t="s">
        <v>840</v>
      </c>
      <c r="N1495" s="1260" t="s">
        <v>834</v>
      </c>
      <c r="O1495" s="2416"/>
      <c r="P1495" s="2978"/>
      <c r="Q1495" s="2553"/>
      <c r="R1495" s="2644"/>
      <c r="S1495" s="1331">
        <v>0.55000000000000004</v>
      </c>
      <c r="T1495" s="1260" t="s">
        <v>835</v>
      </c>
      <c r="U1495" s="458"/>
      <c r="V1495" s="458"/>
      <c r="W1495" s="458"/>
      <c r="X1495" s="458"/>
      <c r="Y1495" s="459"/>
      <c r="Z1495" s="364"/>
      <c r="AA1495" s="460"/>
      <c r="AB1495" s="460"/>
      <c r="AC1495" s="460"/>
      <c r="AD1495" s="460"/>
      <c r="AE1495" s="364"/>
      <c r="AF1495" s="364"/>
    </row>
    <row r="1496" spans="1:32" ht="94.5" x14ac:dyDescent="0.25">
      <c r="A1496" s="2559"/>
      <c r="B1496" s="2386"/>
      <c r="C1496" s="1600"/>
      <c r="D1496" s="1708"/>
      <c r="E1496" s="2386"/>
      <c r="F1496" s="1708"/>
      <c r="G1496" s="2386"/>
      <c r="H1496" s="1708"/>
      <c r="I1496" s="2379"/>
      <c r="J1496" s="2379"/>
      <c r="K1496" s="2379"/>
      <c r="L1496" s="1325" t="s">
        <v>836</v>
      </c>
      <c r="M1496" s="1260" t="s">
        <v>830</v>
      </c>
      <c r="N1496" s="1260" t="s">
        <v>831</v>
      </c>
      <c r="O1496" s="2416"/>
      <c r="P1496" s="2978"/>
      <c r="Q1496" s="2553"/>
      <c r="R1496" s="2644"/>
      <c r="S1496" s="1331">
        <v>0.55000000000000004</v>
      </c>
      <c r="T1496" s="1260" t="s">
        <v>731</v>
      </c>
      <c r="U1496" s="458"/>
      <c r="V1496" s="458"/>
      <c r="W1496" s="458"/>
      <c r="X1496" s="458"/>
      <c r="Y1496" s="459"/>
      <c r="Z1496" s="364"/>
      <c r="AA1496" s="460"/>
      <c r="AB1496" s="460"/>
      <c r="AC1496" s="460"/>
      <c r="AD1496" s="460"/>
      <c r="AE1496" s="364"/>
      <c r="AF1496" s="364"/>
    </row>
    <row r="1497" spans="1:32" ht="78.75" x14ac:dyDescent="0.25">
      <c r="A1497" s="2559"/>
      <c r="B1497" s="2386"/>
      <c r="C1497" s="1600"/>
      <c r="D1497" s="1708"/>
      <c r="E1497" s="2386"/>
      <c r="F1497" s="1708"/>
      <c r="G1497" s="2386"/>
      <c r="H1497" s="1708"/>
      <c r="I1497" s="2379"/>
      <c r="J1497" s="2379"/>
      <c r="K1497" s="2379"/>
      <c r="L1497" s="1325" t="s">
        <v>730</v>
      </c>
      <c r="M1497" s="1260" t="s">
        <v>828</v>
      </c>
      <c r="N1497" s="1260" t="s">
        <v>829</v>
      </c>
      <c r="O1497" s="2416"/>
      <c r="P1497" s="2978"/>
      <c r="Q1497" s="2553"/>
      <c r="R1497" s="2644"/>
      <c r="S1497" s="1331">
        <v>0.55000000000000004</v>
      </c>
      <c r="T1497" s="1260" t="s">
        <v>731</v>
      </c>
      <c r="U1497" s="458"/>
      <c r="V1497" s="458"/>
      <c r="W1497" s="458"/>
      <c r="X1497" s="458"/>
      <c r="Y1497" s="458"/>
      <c r="Z1497" s="364"/>
      <c r="AA1497" s="364"/>
      <c r="AB1497" s="364"/>
      <c r="AC1497" s="364"/>
      <c r="AD1497" s="364"/>
      <c r="AE1497" s="364"/>
      <c r="AF1497" s="364"/>
    </row>
    <row r="1498" spans="1:32" ht="79.5" thickBot="1" x14ac:dyDescent="0.3">
      <c r="A1498" s="2572"/>
      <c r="B1498" s="2387"/>
      <c r="C1498" s="1601"/>
      <c r="D1498" s="1709"/>
      <c r="E1498" s="2387"/>
      <c r="F1498" s="1709"/>
      <c r="G1498" s="2387"/>
      <c r="H1498" s="1709"/>
      <c r="I1498" s="2379"/>
      <c r="J1498" s="2379"/>
      <c r="K1498" s="2379"/>
      <c r="L1498" s="1325" t="s">
        <v>732</v>
      </c>
      <c r="M1498" s="1260" t="s">
        <v>837</v>
      </c>
      <c r="N1498" s="1260" t="s">
        <v>241</v>
      </c>
      <c r="O1498" s="2416"/>
      <c r="P1498" s="2978"/>
      <c r="Q1498" s="2553"/>
      <c r="R1498" s="2644"/>
      <c r="S1498" s="1331">
        <v>0.55000000000000004</v>
      </c>
      <c r="T1498" s="1260" t="s">
        <v>743</v>
      </c>
      <c r="U1498" s="458"/>
      <c r="V1498" s="458"/>
      <c r="W1498" s="458"/>
      <c r="X1498" s="458"/>
      <c r="Y1498" s="458"/>
      <c r="Z1498" s="364"/>
      <c r="AA1498" s="364"/>
      <c r="AB1498" s="364"/>
      <c r="AC1498" s="364"/>
      <c r="AD1498" s="364"/>
      <c r="AE1498" s="364"/>
      <c r="AF1498" s="364"/>
    </row>
    <row r="1499" spans="1:32" ht="78.75" x14ac:dyDescent="0.25">
      <c r="A1499" s="2544">
        <v>162</v>
      </c>
      <c r="B1499" s="2370" t="s">
        <v>61</v>
      </c>
      <c r="C1499" s="2372" t="s">
        <v>63</v>
      </c>
      <c r="D1499" s="2640" t="s">
        <v>69</v>
      </c>
      <c r="E1499" s="2370" t="s">
        <v>85</v>
      </c>
      <c r="F1499" s="2640" t="s">
        <v>56</v>
      </c>
      <c r="G1499" s="2370" t="s">
        <v>121</v>
      </c>
      <c r="H1499" s="2640" t="s">
        <v>118</v>
      </c>
      <c r="I1499" s="2610" t="s">
        <v>873</v>
      </c>
      <c r="J1499" s="2610" t="s">
        <v>874</v>
      </c>
      <c r="K1499" s="2610" t="s">
        <v>48</v>
      </c>
      <c r="L1499" s="357" t="s">
        <v>724</v>
      </c>
      <c r="M1499" s="232" t="s">
        <v>828</v>
      </c>
      <c r="N1499" s="453" t="s">
        <v>241</v>
      </c>
      <c r="O1499" s="2389" t="s">
        <v>373</v>
      </c>
      <c r="P1499" s="2975">
        <v>0</v>
      </c>
      <c r="Q1499" s="2526" t="s">
        <v>265</v>
      </c>
      <c r="R1499" s="2645">
        <v>1</v>
      </c>
      <c r="S1499" s="454">
        <v>1</v>
      </c>
      <c r="T1499" s="357" t="s">
        <v>726</v>
      </c>
      <c r="U1499" s="455"/>
      <c r="V1499" s="456"/>
      <c r="W1499" s="456"/>
      <c r="X1499" s="456"/>
      <c r="Y1499" s="456"/>
      <c r="Z1499" s="358"/>
      <c r="AA1499" s="456"/>
      <c r="AB1499" s="456"/>
      <c r="AC1499" s="456"/>
      <c r="AD1499" s="358"/>
      <c r="AE1499" s="358"/>
      <c r="AF1499" s="358"/>
    </row>
    <row r="1500" spans="1:32" ht="78.75" x14ac:dyDescent="0.25">
      <c r="A1500" s="2545"/>
      <c r="B1500" s="2371"/>
      <c r="C1500" s="2373"/>
      <c r="D1500" s="2641"/>
      <c r="E1500" s="2371"/>
      <c r="F1500" s="2641"/>
      <c r="G1500" s="2371"/>
      <c r="H1500" s="2641"/>
      <c r="I1500" s="2611"/>
      <c r="J1500" s="2611"/>
      <c r="K1500" s="2611"/>
      <c r="L1500" s="363" t="s">
        <v>727</v>
      </c>
      <c r="M1500" s="365" t="s">
        <v>828</v>
      </c>
      <c r="N1500" s="98" t="s">
        <v>829</v>
      </c>
      <c r="O1500" s="2390"/>
      <c r="P1500" s="2976"/>
      <c r="Q1500" s="2527"/>
      <c r="R1500" s="2646"/>
      <c r="S1500" s="457">
        <v>0.3</v>
      </c>
      <c r="T1500" s="365" t="s">
        <v>726</v>
      </c>
      <c r="U1500" s="458"/>
      <c r="V1500" s="458"/>
      <c r="W1500" s="458"/>
      <c r="X1500" s="458"/>
      <c r="Y1500" s="459"/>
      <c r="Z1500" s="364"/>
      <c r="AA1500" s="364"/>
      <c r="AB1500" s="364"/>
      <c r="AC1500" s="460"/>
      <c r="AD1500" s="364"/>
      <c r="AE1500" s="364"/>
      <c r="AF1500" s="364"/>
    </row>
    <row r="1501" spans="1:32" ht="94.5" x14ac:dyDescent="0.25">
      <c r="A1501" s="2545"/>
      <c r="B1501" s="2371"/>
      <c r="C1501" s="2373"/>
      <c r="D1501" s="2641"/>
      <c r="E1501" s="2371"/>
      <c r="F1501" s="2641"/>
      <c r="G1501" s="2371"/>
      <c r="H1501" s="2641"/>
      <c r="I1501" s="2611"/>
      <c r="J1501" s="2611"/>
      <c r="K1501" s="2611"/>
      <c r="L1501" s="363" t="s">
        <v>729</v>
      </c>
      <c r="M1501" s="365" t="s">
        <v>830</v>
      </c>
      <c r="N1501" s="98" t="s">
        <v>831</v>
      </c>
      <c r="O1501" s="2390"/>
      <c r="P1501" s="2976"/>
      <c r="Q1501" s="2527"/>
      <c r="R1501" s="2646"/>
      <c r="S1501" s="457">
        <v>0.3</v>
      </c>
      <c r="T1501" s="365" t="s">
        <v>726</v>
      </c>
      <c r="U1501" s="458"/>
      <c r="V1501" s="458"/>
      <c r="W1501" s="458"/>
      <c r="X1501" s="458"/>
      <c r="Y1501" s="459"/>
      <c r="Z1501" s="364"/>
      <c r="AA1501" s="460"/>
      <c r="AB1501" s="460"/>
      <c r="AC1501" s="460"/>
      <c r="AD1501" s="460"/>
      <c r="AE1501" s="364"/>
      <c r="AF1501" s="364"/>
    </row>
    <row r="1502" spans="1:32" ht="47.25" x14ac:dyDescent="0.25">
      <c r="A1502" s="2545"/>
      <c r="B1502" s="2371"/>
      <c r="C1502" s="2373"/>
      <c r="D1502" s="2641"/>
      <c r="E1502" s="2371"/>
      <c r="F1502" s="2641"/>
      <c r="G1502" s="2371"/>
      <c r="H1502" s="2641"/>
      <c r="I1502" s="2611"/>
      <c r="J1502" s="2611"/>
      <c r="K1502" s="2611"/>
      <c r="L1502" s="363" t="s">
        <v>832</v>
      </c>
      <c r="M1502" s="365" t="s">
        <v>840</v>
      </c>
      <c r="N1502" s="98" t="s">
        <v>834</v>
      </c>
      <c r="O1502" s="2390"/>
      <c r="P1502" s="2976"/>
      <c r="Q1502" s="2527"/>
      <c r="R1502" s="2646"/>
      <c r="S1502" s="457">
        <v>0.3</v>
      </c>
      <c r="T1502" s="98" t="s">
        <v>835</v>
      </c>
      <c r="U1502" s="458"/>
      <c r="V1502" s="458"/>
      <c r="W1502" s="458"/>
      <c r="X1502" s="458"/>
      <c r="Y1502" s="459"/>
      <c r="Z1502" s="364"/>
      <c r="AA1502" s="460"/>
      <c r="AB1502" s="460"/>
      <c r="AC1502" s="460"/>
      <c r="AD1502" s="460"/>
      <c r="AE1502" s="364"/>
      <c r="AF1502" s="364"/>
    </row>
    <row r="1503" spans="1:32" ht="94.5" x14ac:dyDescent="0.25">
      <c r="A1503" s="2545"/>
      <c r="B1503" s="2371"/>
      <c r="C1503" s="2373"/>
      <c r="D1503" s="2641"/>
      <c r="E1503" s="2371"/>
      <c r="F1503" s="2641"/>
      <c r="G1503" s="2371"/>
      <c r="H1503" s="2641"/>
      <c r="I1503" s="2611"/>
      <c r="J1503" s="2611"/>
      <c r="K1503" s="2611"/>
      <c r="L1503" s="363" t="s">
        <v>836</v>
      </c>
      <c r="M1503" s="365" t="s">
        <v>830</v>
      </c>
      <c r="N1503" s="98" t="s">
        <v>831</v>
      </c>
      <c r="O1503" s="2390"/>
      <c r="P1503" s="2976"/>
      <c r="Q1503" s="2527"/>
      <c r="R1503" s="2646"/>
      <c r="S1503" s="457">
        <v>0.3</v>
      </c>
      <c r="T1503" s="98" t="s">
        <v>731</v>
      </c>
      <c r="U1503" s="458"/>
      <c r="V1503" s="458"/>
      <c r="W1503" s="458"/>
      <c r="X1503" s="458"/>
      <c r="Y1503" s="459"/>
      <c r="Z1503" s="364"/>
      <c r="AA1503" s="460"/>
      <c r="AB1503" s="460"/>
      <c r="AC1503" s="460"/>
      <c r="AD1503" s="460"/>
      <c r="AE1503" s="364"/>
      <c r="AF1503" s="364"/>
    </row>
    <row r="1504" spans="1:32" ht="78.75" x14ac:dyDescent="0.25">
      <c r="A1504" s="2545"/>
      <c r="B1504" s="2371"/>
      <c r="C1504" s="2373"/>
      <c r="D1504" s="2641"/>
      <c r="E1504" s="2371"/>
      <c r="F1504" s="2641"/>
      <c r="G1504" s="2371"/>
      <c r="H1504" s="2641"/>
      <c r="I1504" s="2611"/>
      <c r="J1504" s="2611"/>
      <c r="K1504" s="2611"/>
      <c r="L1504" s="363" t="s">
        <v>730</v>
      </c>
      <c r="M1504" s="365" t="s">
        <v>828</v>
      </c>
      <c r="N1504" s="98" t="s">
        <v>829</v>
      </c>
      <c r="O1504" s="2390"/>
      <c r="P1504" s="2976"/>
      <c r="Q1504" s="2527"/>
      <c r="R1504" s="2646"/>
      <c r="S1504" s="457">
        <v>0.3</v>
      </c>
      <c r="T1504" s="365" t="s">
        <v>731</v>
      </c>
      <c r="U1504" s="458"/>
      <c r="V1504" s="458"/>
      <c r="W1504" s="458"/>
      <c r="X1504" s="458"/>
      <c r="Y1504" s="458"/>
      <c r="Z1504" s="364"/>
      <c r="AA1504" s="364"/>
      <c r="AB1504" s="364"/>
      <c r="AC1504" s="364"/>
      <c r="AD1504" s="364"/>
      <c r="AE1504" s="364"/>
      <c r="AF1504" s="364"/>
    </row>
    <row r="1505" spans="1:32" ht="79.5" thickBot="1" x14ac:dyDescent="0.3">
      <c r="A1505" s="2546"/>
      <c r="B1505" s="2643"/>
      <c r="C1505" s="2639"/>
      <c r="D1505" s="2642"/>
      <c r="E1505" s="2643"/>
      <c r="F1505" s="2642"/>
      <c r="G1505" s="2643"/>
      <c r="H1505" s="2642"/>
      <c r="I1505" s="2611"/>
      <c r="J1505" s="2611"/>
      <c r="K1505" s="2611"/>
      <c r="L1505" s="363" t="s">
        <v>732</v>
      </c>
      <c r="M1505" s="365" t="s">
        <v>837</v>
      </c>
      <c r="N1505" s="98" t="s">
        <v>241</v>
      </c>
      <c r="O1505" s="2390"/>
      <c r="P1505" s="2976"/>
      <c r="Q1505" s="2527"/>
      <c r="R1505" s="2646"/>
      <c r="S1505" s="457">
        <v>0.3</v>
      </c>
      <c r="T1505" s="365" t="s">
        <v>743</v>
      </c>
      <c r="U1505" s="458"/>
      <c r="V1505" s="458"/>
      <c r="W1505" s="458"/>
      <c r="X1505" s="458"/>
      <c r="Y1505" s="458"/>
      <c r="Z1505" s="364"/>
      <c r="AA1505" s="364"/>
      <c r="AB1505" s="364"/>
      <c r="AC1505" s="364"/>
      <c r="AD1505" s="364"/>
      <c r="AE1505" s="364"/>
      <c r="AF1505" s="364"/>
    </row>
    <row r="1506" spans="1:32" ht="78.75" x14ac:dyDescent="0.25">
      <c r="A1506" s="2571">
        <v>163</v>
      </c>
      <c r="B1506" s="2385" t="s">
        <v>61</v>
      </c>
      <c r="C1506" s="1599" t="s">
        <v>63</v>
      </c>
      <c r="D1506" s="1707" t="s">
        <v>69</v>
      </c>
      <c r="E1506" s="2385" t="s">
        <v>85</v>
      </c>
      <c r="F1506" s="1707" t="s">
        <v>56</v>
      </c>
      <c r="G1506" s="2385" t="s">
        <v>121</v>
      </c>
      <c r="H1506" s="1707" t="s">
        <v>118</v>
      </c>
      <c r="I1506" s="2378" t="s">
        <v>875</v>
      </c>
      <c r="J1506" s="2378" t="s">
        <v>876</v>
      </c>
      <c r="K1506" s="2378" t="s">
        <v>48</v>
      </c>
      <c r="L1506" s="1258" t="s">
        <v>724</v>
      </c>
      <c r="M1506" s="1205" t="s">
        <v>828</v>
      </c>
      <c r="N1506" s="1332" t="s">
        <v>241</v>
      </c>
      <c r="O1506" s="2415" t="s">
        <v>373</v>
      </c>
      <c r="P1506" s="2979">
        <v>0</v>
      </c>
      <c r="Q1506" s="2565" t="s">
        <v>265</v>
      </c>
      <c r="R1506" s="2651">
        <v>1</v>
      </c>
      <c r="S1506" s="1333">
        <v>1</v>
      </c>
      <c r="T1506" s="1258" t="s">
        <v>726</v>
      </c>
      <c r="U1506" s="455"/>
      <c r="V1506" s="456"/>
      <c r="W1506" s="456"/>
      <c r="X1506" s="456"/>
      <c r="Y1506" s="456"/>
      <c r="Z1506" s="358"/>
      <c r="AA1506" s="456"/>
      <c r="AB1506" s="456"/>
      <c r="AC1506" s="456"/>
      <c r="AD1506" s="358"/>
      <c r="AE1506" s="358"/>
      <c r="AF1506" s="358"/>
    </row>
    <row r="1507" spans="1:32" ht="78.75" x14ac:dyDescent="0.25">
      <c r="A1507" s="2559"/>
      <c r="B1507" s="2386"/>
      <c r="C1507" s="1600"/>
      <c r="D1507" s="1708"/>
      <c r="E1507" s="2386"/>
      <c r="F1507" s="1708"/>
      <c r="G1507" s="2386"/>
      <c r="H1507" s="1708"/>
      <c r="I1507" s="2379"/>
      <c r="J1507" s="2379"/>
      <c r="K1507" s="2379"/>
      <c r="L1507" s="1325" t="s">
        <v>727</v>
      </c>
      <c r="M1507" s="1260" t="s">
        <v>828</v>
      </c>
      <c r="N1507" s="1260" t="s">
        <v>829</v>
      </c>
      <c r="O1507" s="2416"/>
      <c r="P1507" s="2978"/>
      <c r="Q1507" s="2553"/>
      <c r="R1507" s="2644"/>
      <c r="S1507" s="1331">
        <v>0.67</v>
      </c>
      <c r="T1507" s="1260" t="s">
        <v>726</v>
      </c>
      <c r="U1507" s="458"/>
      <c r="V1507" s="458"/>
      <c r="W1507" s="458"/>
      <c r="X1507" s="364"/>
      <c r="Y1507" s="460"/>
      <c r="Z1507" s="364"/>
      <c r="AA1507" s="364"/>
      <c r="AB1507" s="364"/>
      <c r="AC1507" s="460"/>
      <c r="AD1507" s="364"/>
      <c r="AE1507" s="364"/>
      <c r="AF1507" s="364"/>
    </row>
    <row r="1508" spans="1:32" ht="94.5" x14ac:dyDescent="0.25">
      <c r="A1508" s="2559"/>
      <c r="B1508" s="2386"/>
      <c r="C1508" s="1600"/>
      <c r="D1508" s="1708"/>
      <c r="E1508" s="2386"/>
      <c r="F1508" s="1708"/>
      <c r="G1508" s="2386"/>
      <c r="H1508" s="1708"/>
      <c r="I1508" s="2379"/>
      <c r="J1508" s="2379"/>
      <c r="K1508" s="2379"/>
      <c r="L1508" s="1325" t="s">
        <v>729</v>
      </c>
      <c r="M1508" s="1260" t="s">
        <v>830</v>
      </c>
      <c r="N1508" s="1260" t="s">
        <v>831</v>
      </c>
      <c r="O1508" s="2416"/>
      <c r="P1508" s="2978"/>
      <c r="Q1508" s="2553"/>
      <c r="R1508" s="2644"/>
      <c r="S1508" s="1331">
        <v>0.67</v>
      </c>
      <c r="T1508" s="1260" t="s">
        <v>726</v>
      </c>
      <c r="U1508" s="458"/>
      <c r="V1508" s="458"/>
      <c r="W1508" s="458"/>
      <c r="X1508" s="364"/>
      <c r="Y1508" s="460"/>
      <c r="Z1508" s="364"/>
      <c r="AA1508" s="460"/>
      <c r="AB1508" s="460"/>
      <c r="AC1508" s="460"/>
      <c r="AD1508" s="460"/>
      <c r="AE1508" s="364"/>
      <c r="AF1508" s="364"/>
    </row>
    <row r="1509" spans="1:32" ht="47.25" x14ac:dyDescent="0.25">
      <c r="A1509" s="2559"/>
      <c r="B1509" s="2386"/>
      <c r="C1509" s="1600"/>
      <c r="D1509" s="1708"/>
      <c r="E1509" s="2386"/>
      <c r="F1509" s="1708"/>
      <c r="G1509" s="2386"/>
      <c r="H1509" s="1708"/>
      <c r="I1509" s="2379"/>
      <c r="J1509" s="2379"/>
      <c r="K1509" s="2379"/>
      <c r="L1509" s="1325" t="s">
        <v>832</v>
      </c>
      <c r="M1509" s="1260" t="s">
        <v>840</v>
      </c>
      <c r="N1509" s="1260" t="s">
        <v>834</v>
      </c>
      <c r="O1509" s="2416"/>
      <c r="P1509" s="2978"/>
      <c r="Q1509" s="2553"/>
      <c r="R1509" s="2644"/>
      <c r="S1509" s="1331">
        <v>0.67</v>
      </c>
      <c r="T1509" s="1260" t="s">
        <v>835</v>
      </c>
      <c r="U1509" s="458"/>
      <c r="V1509" s="458"/>
      <c r="W1509" s="458"/>
      <c r="X1509" s="364"/>
      <c r="Y1509" s="460"/>
      <c r="Z1509" s="364"/>
      <c r="AA1509" s="460"/>
      <c r="AB1509" s="460"/>
      <c r="AC1509" s="460"/>
      <c r="AD1509" s="460"/>
      <c r="AE1509" s="364"/>
      <c r="AF1509" s="364"/>
    </row>
    <row r="1510" spans="1:32" ht="94.5" x14ac:dyDescent="0.25">
      <c r="A1510" s="2559"/>
      <c r="B1510" s="2386"/>
      <c r="C1510" s="1600"/>
      <c r="D1510" s="1708"/>
      <c r="E1510" s="2386"/>
      <c r="F1510" s="1708"/>
      <c r="G1510" s="2386"/>
      <c r="H1510" s="1708"/>
      <c r="I1510" s="2379"/>
      <c r="J1510" s="2379"/>
      <c r="K1510" s="2379"/>
      <c r="L1510" s="1325" t="s">
        <v>836</v>
      </c>
      <c r="M1510" s="1260" t="s">
        <v>830</v>
      </c>
      <c r="N1510" s="1260" t="s">
        <v>831</v>
      </c>
      <c r="O1510" s="2416"/>
      <c r="P1510" s="2978"/>
      <c r="Q1510" s="2553"/>
      <c r="R1510" s="2644"/>
      <c r="S1510" s="1331">
        <v>0.67</v>
      </c>
      <c r="T1510" s="1260" t="s">
        <v>731</v>
      </c>
      <c r="U1510" s="458"/>
      <c r="V1510" s="458"/>
      <c r="W1510" s="458"/>
      <c r="X1510" s="364"/>
      <c r="Y1510" s="460"/>
      <c r="Z1510" s="364"/>
      <c r="AA1510" s="460"/>
      <c r="AB1510" s="460"/>
      <c r="AC1510" s="460"/>
      <c r="AD1510" s="460"/>
      <c r="AE1510" s="364"/>
      <c r="AF1510" s="364"/>
    </row>
    <row r="1511" spans="1:32" ht="78.75" x14ac:dyDescent="0.25">
      <c r="A1511" s="2559"/>
      <c r="B1511" s="2386"/>
      <c r="C1511" s="1600"/>
      <c r="D1511" s="1708"/>
      <c r="E1511" s="2386"/>
      <c r="F1511" s="1708"/>
      <c r="G1511" s="2386"/>
      <c r="H1511" s="1708"/>
      <c r="I1511" s="2379"/>
      <c r="J1511" s="2379"/>
      <c r="K1511" s="2379"/>
      <c r="L1511" s="1325" t="s">
        <v>730</v>
      </c>
      <c r="M1511" s="1260" t="s">
        <v>828</v>
      </c>
      <c r="N1511" s="1260" t="s">
        <v>829</v>
      </c>
      <c r="O1511" s="2416"/>
      <c r="P1511" s="2978"/>
      <c r="Q1511" s="2553"/>
      <c r="R1511" s="2644"/>
      <c r="S1511" s="1331">
        <v>0.67</v>
      </c>
      <c r="T1511" s="1260" t="s">
        <v>731</v>
      </c>
      <c r="U1511" s="458"/>
      <c r="V1511" s="458"/>
      <c r="W1511" s="458"/>
      <c r="X1511" s="364"/>
      <c r="Y1511" s="364"/>
      <c r="Z1511" s="364"/>
      <c r="AA1511" s="364"/>
      <c r="AB1511" s="364"/>
      <c r="AC1511" s="364"/>
      <c r="AD1511" s="364"/>
      <c r="AE1511" s="364"/>
      <c r="AF1511" s="364"/>
    </row>
    <row r="1512" spans="1:32" ht="79.5" thickBot="1" x14ac:dyDescent="0.3">
      <c r="A1512" s="2572"/>
      <c r="B1512" s="2387"/>
      <c r="C1512" s="1601"/>
      <c r="D1512" s="1709"/>
      <c r="E1512" s="2387"/>
      <c r="F1512" s="1709"/>
      <c r="G1512" s="2387"/>
      <c r="H1512" s="1709"/>
      <c r="I1512" s="2379"/>
      <c r="J1512" s="2379"/>
      <c r="K1512" s="2379"/>
      <c r="L1512" s="1325" t="s">
        <v>732</v>
      </c>
      <c r="M1512" s="1260" t="s">
        <v>837</v>
      </c>
      <c r="N1512" s="1260" t="s">
        <v>241</v>
      </c>
      <c r="O1512" s="2416"/>
      <c r="P1512" s="2978"/>
      <c r="Q1512" s="2553"/>
      <c r="R1512" s="2644"/>
      <c r="S1512" s="1331">
        <v>0.67</v>
      </c>
      <c r="T1512" s="1260" t="s">
        <v>743</v>
      </c>
      <c r="U1512" s="458"/>
      <c r="V1512" s="458"/>
      <c r="W1512" s="458"/>
      <c r="X1512" s="364"/>
      <c r="Y1512" s="364"/>
      <c r="Z1512" s="364"/>
      <c r="AA1512" s="364"/>
      <c r="AB1512" s="364"/>
      <c r="AC1512" s="364"/>
      <c r="AD1512" s="364"/>
      <c r="AE1512" s="364"/>
      <c r="AF1512" s="364"/>
    </row>
    <row r="1513" spans="1:32" ht="78.75" x14ac:dyDescent="0.25">
      <c r="A1513" s="2544">
        <v>164</v>
      </c>
      <c r="B1513" s="2370" t="s">
        <v>61</v>
      </c>
      <c r="C1513" s="2372" t="s">
        <v>63</v>
      </c>
      <c r="D1513" s="2640" t="s">
        <v>69</v>
      </c>
      <c r="E1513" s="2370" t="s">
        <v>85</v>
      </c>
      <c r="F1513" s="2640" t="s">
        <v>56</v>
      </c>
      <c r="G1513" s="2370" t="s">
        <v>121</v>
      </c>
      <c r="H1513" s="2640" t="s">
        <v>118</v>
      </c>
      <c r="I1513" s="2610" t="s">
        <v>877</v>
      </c>
      <c r="J1513" s="2610" t="s">
        <v>878</v>
      </c>
      <c r="K1513" s="2610" t="s">
        <v>48</v>
      </c>
      <c r="L1513" s="357" t="s">
        <v>724</v>
      </c>
      <c r="M1513" s="232" t="s">
        <v>828</v>
      </c>
      <c r="N1513" s="453" t="s">
        <v>241</v>
      </c>
      <c r="O1513" s="2389" t="s">
        <v>373</v>
      </c>
      <c r="P1513" s="2975">
        <v>0</v>
      </c>
      <c r="Q1513" s="2526" t="s">
        <v>265</v>
      </c>
      <c r="R1513" s="2645">
        <v>1</v>
      </c>
      <c r="S1513" s="454">
        <v>1</v>
      </c>
      <c r="T1513" s="357" t="s">
        <v>726</v>
      </c>
      <c r="U1513" s="455"/>
      <c r="V1513" s="456"/>
      <c r="W1513" s="456"/>
      <c r="X1513" s="456"/>
      <c r="Y1513" s="456"/>
      <c r="Z1513" s="358"/>
      <c r="AA1513" s="456"/>
      <c r="AB1513" s="456"/>
      <c r="AC1513" s="456"/>
      <c r="AD1513" s="358"/>
      <c r="AE1513" s="358"/>
      <c r="AF1513" s="358"/>
    </row>
    <row r="1514" spans="1:32" ht="78.75" x14ac:dyDescent="0.25">
      <c r="A1514" s="2545"/>
      <c r="B1514" s="2371"/>
      <c r="C1514" s="2373"/>
      <c r="D1514" s="2641"/>
      <c r="E1514" s="2371"/>
      <c r="F1514" s="2641"/>
      <c r="G1514" s="2371"/>
      <c r="H1514" s="2641"/>
      <c r="I1514" s="2611"/>
      <c r="J1514" s="2611"/>
      <c r="K1514" s="2611"/>
      <c r="L1514" s="363" t="s">
        <v>727</v>
      </c>
      <c r="M1514" s="365" t="s">
        <v>828</v>
      </c>
      <c r="N1514" s="98" t="s">
        <v>829</v>
      </c>
      <c r="O1514" s="2390"/>
      <c r="P1514" s="2976"/>
      <c r="Q1514" s="2527"/>
      <c r="R1514" s="2646"/>
      <c r="S1514" s="457">
        <v>0.2</v>
      </c>
      <c r="T1514" s="365" t="s">
        <v>726</v>
      </c>
      <c r="U1514" s="458"/>
      <c r="V1514" s="458"/>
      <c r="W1514" s="458"/>
      <c r="X1514" s="458"/>
      <c r="Y1514" s="459"/>
      <c r="Z1514" s="364"/>
      <c r="AA1514" s="364"/>
      <c r="AB1514" s="364"/>
      <c r="AC1514" s="460"/>
      <c r="AD1514" s="364"/>
      <c r="AE1514" s="364"/>
      <c r="AF1514" s="364"/>
    </row>
    <row r="1515" spans="1:32" ht="94.5" x14ac:dyDescent="0.25">
      <c r="A1515" s="2545"/>
      <c r="B1515" s="2371"/>
      <c r="C1515" s="2373"/>
      <c r="D1515" s="2641"/>
      <c r="E1515" s="2371"/>
      <c r="F1515" s="2641"/>
      <c r="G1515" s="2371"/>
      <c r="H1515" s="2641"/>
      <c r="I1515" s="2611"/>
      <c r="J1515" s="2611"/>
      <c r="K1515" s="2611"/>
      <c r="L1515" s="363" t="s">
        <v>729</v>
      </c>
      <c r="M1515" s="365" t="s">
        <v>830</v>
      </c>
      <c r="N1515" s="98" t="s">
        <v>831</v>
      </c>
      <c r="O1515" s="2390"/>
      <c r="P1515" s="2976"/>
      <c r="Q1515" s="2527"/>
      <c r="R1515" s="2646"/>
      <c r="S1515" s="457">
        <v>0.2</v>
      </c>
      <c r="T1515" s="365" t="s">
        <v>726</v>
      </c>
      <c r="U1515" s="458"/>
      <c r="V1515" s="458"/>
      <c r="W1515" s="458"/>
      <c r="X1515" s="458"/>
      <c r="Y1515" s="459"/>
      <c r="Z1515" s="364"/>
      <c r="AA1515" s="460"/>
      <c r="AB1515" s="460"/>
      <c r="AC1515" s="460"/>
      <c r="AD1515" s="460"/>
      <c r="AE1515" s="364"/>
      <c r="AF1515" s="364"/>
    </row>
    <row r="1516" spans="1:32" ht="47.25" x14ac:dyDescent="0.25">
      <c r="A1516" s="2545"/>
      <c r="B1516" s="2371"/>
      <c r="C1516" s="2373"/>
      <c r="D1516" s="2641"/>
      <c r="E1516" s="2371"/>
      <c r="F1516" s="2641"/>
      <c r="G1516" s="2371"/>
      <c r="H1516" s="2641"/>
      <c r="I1516" s="2611"/>
      <c r="J1516" s="2611"/>
      <c r="K1516" s="2611"/>
      <c r="L1516" s="363" t="s">
        <v>832</v>
      </c>
      <c r="M1516" s="365" t="s">
        <v>840</v>
      </c>
      <c r="N1516" s="98" t="s">
        <v>834</v>
      </c>
      <c r="O1516" s="2390"/>
      <c r="P1516" s="2976"/>
      <c r="Q1516" s="2527"/>
      <c r="R1516" s="2646"/>
      <c r="S1516" s="457">
        <v>0.2</v>
      </c>
      <c r="T1516" s="98" t="s">
        <v>835</v>
      </c>
      <c r="U1516" s="458"/>
      <c r="V1516" s="458"/>
      <c r="W1516" s="458"/>
      <c r="X1516" s="458"/>
      <c r="Y1516" s="459"/>
      <c r="Z1516" s="364"/>
      <c r="AA1516" s="460"/>
      <c r="AB1516" s="460"/>
      <c r="AC1516" s="460"/>
      <c r="AD1516" s="460"/>
      <c r="AE1516" s="364"/>
      <c r="AF1516" s="364"/>
    </row>
    <row r="1517" spans="1:32" ht="94.5" x14ac:dyDescent="0.25">
      <c r="A1517" s="2545"/>
      <c r="B1517" s="2371"/>
      <c r="C1517" s="2373"/>
      <c r="D1517" s="2641"/>
      <c r="E1517" s="2371"/>
      <c r="F1517" s="2641"/>
      <c r="G1517" s="2371"/>
      <c r="H1517" s="2641"/>
      <c r="I1517" s="2611"/>
      <c r="J1517" s="2611"/>
      <c r="K1517" s="2611"/>
      <c r="L1517" s="363" t="s">
        <v>836</v>
      </c>
      <c r="M1517" s="365" t="s">
        <v>830</v>
      </c>
      <c r="N1517" s="98" t="s">
        <v>831</v>
      </c>
      <c r="O1517" s="2390"/>
      <c r="P1517" s="2976"/>
      <c r="Q1517" s="2527"/>
      <c r="R1517" s="2646"/>
      <c r="S1517" s="457">
        <v>0.2</v>
      </c>
      <c r="T1517" s="98" t="s">
        <v>731</v>
      </c>
      <c r="U1517" s="458"/>
      <c r="V1517" s="458"/>
      <c r="W1517" s="458"/>
      <c r="X1517" s="458"/>
      <c r="Y1517" s="459"/>
      <c r="Z1517" s="364"/>
      <c r="AA1517" s="460"/>
      <c r="AB1517" s="460"/>
      <c r="AC1517" s="460"/>
      <c r="AD1517" s="460"/>
      <c r="AE1517" s="364"/>
      <c r="AF1517" s="364"/>
    </row>
    <row r="1518" spans="1:32" ht="78.75" x14ac:dyDescent="0.25">
      <c r="A1518" s="2545"/>
      <c r="B1518" s="2371"/>
      <c r="C1518" s="2373"/>
      <c r="D1518" s="2641"/>
      <c r="E1518" s="2371"/>
      <c r="F1518" s="2641"/>
      <c r="G1518" s="2371"/>
      <c r="H1518" s="2641"/>
      <c r="I1518" s="2611"/>
      <c r="J1518" s="2611"/>
      <c r="K1518" s="2611"/>
      <c r="L1518" s="363" t="s">
        <v>730</v>
      </c>
      <c r="M1518" s="365" t="s">
        <v>828</v>
      </c>
      <c r="N1518" s="98" t="s">
        <v>829</v>
      </c>
      <c r="O1518" s="2390"/>
      <c r="P1518" s="2976"/>
      <c r="Q1518" s="2527"/>
      <c r="R1518" s="2646"/>
      <c r="S1518" s="457">
        <v>0.2</v>
      </c>
      <c r="T1518" s="365" t="s">
        <v>731</v>
      </c>
      <c r="U1518" s="458"/>
      <c r="V1518" s="458"/>
      <c r="W1518" s="458"/>
      <c r="X1518" s="458"/>
      <c r="Y1518" s="458"/>
      <c r="Z1518" s="364"/>
      <c r="AA1518" s="364"/>
      <c r="AB1518" s="364"/>
      <c r="AC1518" s="364"/>
      <c r="AD1518" s="364"/>
      <c r="AE1518" s="364"/>
      <c r="AF1518" s="364"/>
    </row>
    <row r="1519" spans="1:32" ht="79.5" thickBot="1" x14ac:dyDescent="0.3">
      <c r="A1519" s="2546"/>
      <c r="B1519" s="2643"/>
      <c r="C1519" s="2639"/>
      <c r="D1519" s="2642"/>
      <c r="E1519" s="2643"/>
      <c r="F1519" s="2642"/>
      <c r="G1519" s="2643"/>
      <c r="H1519" s="2642"/>
      <c r="I1519" s="2611"/>
      <c r="J1519" s="2611"/>
      <c r="K1519" s="2611"/>
      <c r="L1519" s="363" t="s">
        <v>732</v>
      </c>
      <c r="M1519" s="365" t="s">
        <v>837</v>
      </c>
      <c r="N1519" s="98" t="s">
        <v>241</v>
      </c>
      <c r="O1519" s="2390"/>
      <c r="P1519" s="2976"/>
      <c r="Q1519" s="2527"/>
      <c r="R1519" s="2646"/>
      <c r="S1519" s="457">
        <v>0.2</v>
      </c>
      <c r="T1519" s="365" t="s">
        <v>743</v>
      </c>
      <c r="U1519" s="458"/>
      <c r="V1519" s="458"/>
      <c r="W1519" s="458"/>
      <c r="X1519" s="458"/>
      <c r="Y1519" s="458"/>
      <c r="Z1519" s="364"/>
      <c r="AA1519" s="364"/>
      <c r="AB1519" s="364"/>
      <c r="AC1519" s="364"/>
      <c r="AD1519" s="364"/>
      <c r="AE1519" s="364"/>
      <c r="AF1519" s="364"/>
    </row>
    <row r="1520" spans="1:32" ht="78.75" x14ac:dyDescent="0.25">
      <c r="A1520" s="2571">
        <v>165</v>
      </c>
      <c r="B1520" s="2385" t="s">
        <v>61</v>
      </c>
      <c r="C1520" s="1599" t="s">
        <v>63</v>
      </c>
      <c r="D1520" s="1707" t="s">
        <v>69</v>
      </c>
      <c r="E1520" s="2385" t="s">
        <v>85</v>
      </c>
      <c r="F1520" s="1707" t="s">
        <v>56</v>
      </c>
      <c r="G1520" s="2385" t="s">
        <v>121</v>
      </c>
      <c r="H1520" s="1707" t="s">
        <v>118</v>
      </c>
      <c r="I1520" s="2378" t="s">
        <v>879</v>
      </c>
      <c r="J1520" s="2378" t="s">
        <v>880</v>
      </c>
      <c r="K1520" s="2378" t="s">
        <v>48</v>
      </c>
      <c r="L1520" s="1258" t="s">
        <v>724</v>
      </c>
      <c r="M1520" s="1205" t="s">
        <v>828</v>
      </c>
      <c r="N1520" s="1332" t="s">
        <v>241</v>
      </c>
      <c r="O1520" s="2415" t="s">
        <v>373</v>
      </c>
      <c r="P1520" s="2979">
        <v>5919724.0199999996</v>
      </c>
      <c r="Q1520" s="2565" t="s">
        <v>265</v>
      </c>
      <c r="R1520" s="2651">
        <v>1</v>
      </c>
      <c r="S1520" s="1333">
        <v>1</v>
      </c>
      <c r="T1520" s="1258" t="s">
        <v>726</v>
      </c>
      <c r="U1520" s="455"/>
      <c r="V1520" s="456"/>
      <c r="W1520" s="456"/>
      <c r="X1520" s="456"/>
      <c r="Y1520" s="456"/>
      <c r="Z1520" s="358"/>
      <c r="AA1520" s="456"/>
      <c r="AB1520" s="456"/>
      <c r="AC1520" s="456"/>
      <c r="AD1520" s="358"/>
      <c r="AE1520" s="358"/>
      <c r="AF1520" s="358"/>
    </row>
    <row r="1521" spans="1:32" ht="78.75" x14ac:dyDescent="0.25">
      <c r="A1521" s="2559"/>
      <c r="B1521" s="2386"/>
      <c r="C1521" s="1600"/>
      <c r="D1521" s="1708"/>
      <c r="E1521" s="2386"/>
      <c r="F1521" s="1708"/>
      <c r="G1521" s="2386"/>
      <c r="H1521" s="1708"/>
      <c r="I1521" s="2379"/>
      <c r="J1521" s="2379"/>
      <c r="K1521" s="2379"/>
      <c r="L1521" s="1325" t="s">
        <v>727</v>
      </c>
      <c r="M1521" s="1260" t="s">
        <v>828</v>
      </c>
      <c r="N1521" s="1260" t="s">
        <v>829</v>
      </c>
      <c r="O1521" s="2416"/>
      <c r="P1521" s="2978"/>
      <c r="Q1521" s="2553"/>
      <c r="R1521" s="2644"/>
      <c r="S1521" s="1331">
        <v>0.94</v>
      </c>
      <c r="T1521" s="1260" t="s">
        <v>726</v>
      </c>
      <c r="U1521" s="458"/>
      <c r="V1521" s="458"/>
      <c r="W1521" s="458"/>
      <c r="X1521" s="364"/>
      <c r="Y1521" s="460"/>
      <c r="Z1521" s="364"/>
      <c r="AA1521" s="364"/>
      <c r="AB1521" s="364"/>
      <c r="AC1521" s="460"/>
      <c r="AD1521" s="364"/>
      <c r="AE1521" s="364"/>
      <c r="AF1521" s="364"/>
    </row>
    <row r="1522" spans="1:32" ht="94.5" x14ac:dyDescent="0.25">
      <c r="A1522" s="2559"/>
      <c r="B1522" s="2386"/>
      <c r="C1522" s="1600"/>
      <c r="D1522" s="1708"/>
      <c r="E1522" s="2386"/>
      <c r="F1522" s="1708"/>
      <c r="G1522" s="2386"/>
      <c r="H1522" s="1708"/>
      <c r="I1522" s="2379"/>
      <c r="J1522" s="2379"/>
      <c r="K1522" s="2379"/>
      <c r="L1522" s="1325" t="s">
        <v>729</v>
      </c>
      <c r="M1522" s="1260" t="s">
        <v>830</v>
      </c>
      <c r="N1522" s="1260" t="s">
        <v>831</v>
      </c>
      <c r="O1522" s="2416"/>
      <c r="P1522" s="2978"/>
      <c r="Q1522" s="2553"/>
      <c r="R1522" s="2644"/>
      <c r="S1522" s="1331">
        <v>0.94</v>
      </c>
      <c r="T1522" s="1260" t="s">
        <v>726</v>
      </c>
      <c r="U1522" s="458"/>
      <c r="V1522" s="458"/>
      <c r="W1522" s="458"/>
      <c r="X1522" s="364"/>
      <c r="Y1522" s="460"/>
      <c r="Z1522" s="364"/>
      <c r="AA1522" s="460"/>
      <c r="AB1522" s="460"/>
      <c r="AC1522" s="460"/>
      <c r="AD1522" s="460"/>
      <c r="AE1522" s="364"/>
      <c r="AF1522" s="364"/>
    </row>
    <row r="1523" spans="1:32" ht="47.25" x14ac:dyDescent="0.25">
      <c r="A1523" s="2559"/>
      <c r="B1523" s="2386"/>
      <c r="C1523" s="1600"/>
      <c r="D1523" s="1708"/>
      <c r="E1523" s="2386"/>
      <c r="F1523" s="1708"/>
      <c r="G1523" s="2386"/>
      <c r="H1523" s="1708"/>
      <c r="I1523" s="2379"/>
      <c r="J1523" s="2379"/>
      <c r="K1523" s="2379"/>
      <c r="L1523" s="1325" t="s">
        <v>832</v>
      </c>
      <c r="M1523" s="1260" t="s">
        <v>840</v>
      </c>
      <c r="N1523" s="1260" t="s">
        <v>834</v>
      </c>
      <c r="O1523" s="2416"/>
      <c r="P1523" s="2978"/>
      <c r="Q1523" s="2553"/>
      <c r="R1523" s="2644"/>
      <c r="S1523" s="1331">
        <v>0.94</v>
      </c>
      <c r="T1523" s="1260" t="s">
        <v>835</v>
      </c>
      <c r="U1523" s="458"/>
      <c r="V1523" s="458"/>
      <c r="W1523" s="458"/>
      <c r="X1523" s="364"/>
      <c r="Y1523" s="460"/>
      <c r="Z1523" s="364"/>
      <c r="AA1523" s="460"/>
      <c r="AB1523" s="460"/>
      <c r="AC1523" s="460"/>
      <c r="AD1523" s="460"/>
      <c r="AE1523" s="364"/>
      <c r="AF1523" s="364"/>
    </row>
    <row r="1524" spans="1:32" ht="94.5" x14ac:dyDescent="0.25">
      <c r="A1524" s="2559"/>
      <c r="B1524" s="2386"/>
      <c r="C1524" s="1600"/>
      <c r="D1524" s="1708"/>
      <c r="E1524" s="2386"/>
      <c r="F1524" s="1708"/>
      <c r="G1524" s="2386"/>
      <c r="H1524" s="1708"/>
      <c r="I1524" s="2379"/>
      <c r="J1524" s="2379"/>
      <c r="K1524" s="2379"/>
      <c r="L1524" s="1325" t="s">
        <v>836</v>
      </c>
      <c r="M1524" s="1260" t="s">
        <v>830</v>
      </c>
      <c r="N1524" s="1260" t="s">
        <v>831</v>
      </c>
      <c r="O1524" s="2416"/>
      <c r="P1524" s="2978"/>
      <c r="Q1524" s="2553"/>
      <c r="R1524" s="2644"/>
      <c r="S1524" s="1331">
        <v>0.94</v>
      </c>
      <c r="T1524" s="1260" t="s">
        <v>731</v>
      </c>
      <c r="U1524" s="458"/>
      <c r="V1524" s="458"/>
      <c r="W1524" s="458"/>
      <c r="X1524" s="364"/>
      <c r="Y1524" s="460"/>
      <c r="Z1524" s="364"/>
      <c r="AA1524" s="460"/>
      <c r="AB1524" s="460"/>
      <c r="AC1524" s="460"/>
      <c r="AD1524" s="460"/>
      <c r="AE1524" s="364"/>
      <c r="AF1524" s="364"/>
    </row>
    <row r="1525" spans="1:32" ht="78.75" x14ac:dyDescent="0.25">
      <c r="A1525" s="2559"/>
      <c r="B1525" s="2386"/>
      <c r="C1525" s="1600"/>
      <c r="D1525" s="1708"/>
      <c r="E1525" s="2386"/>
      <c r="F1525" s="1708"/>
      <c r="G1525" s="2386"/>
      <c r="H1525" s="1708"/>
      <c r="I1525" s="2379"/>
      <c r="J1525" s="2379"/>
      <c r="K1525" s="2379"/>
      <c r="L1525" s="1325" t="s">
        <v>730</v>
      </c>
      <c r="M1525" s="1260" t="s">
        <v>828</v>
      </c>
      <c r="N1525" s="1260" t="s">
        <v>829</v>
      </c>
      <c r="O1525" s="2416"/>
      <c r="P1525" s="2978"/>
      <c r="Q1525" s="2553"/>
      <c r="R1525" s="2644"/>
      <c r="S1525" s="1331">
        <v>0.94</v>
      </c>
      <c r="T1525" s="1260" t="s">
        <v>731</v>
      </c>
      <c r="U1525" s="458"/>
      <c r="V1525" s="458"/>
      <c r="W1525" s="458"/>
      <c r="X1525" s="364"/>
      <c r="Y1525" s="364"/>
      <c r="Z1525" s="364"/>
      <c r="AA1525" s="364"/>
      <c r="AB1525" s="364"/>
      <c r="AC1525" s="364"/>
      <c r="AD1525" s="364"/>
      <c r="AE1525" s="364"/>
      <c r="AF1525" s="364"/>
    </row>
    <row r="1526" spans="1:32" ht="79.5" thickBot="1" x14ac:dyDescent="0.3">
      <c r="A1526" s="2572"/>
      <c r="B1526" s="2387"/>
      <c r="C1526" s="1601"/>
      <c r="D1526" s="1709"/>
      <c r="E1526" s="2387"/>
      <c r="F1526" s="1709"/>
      <c r="G1526" s="2387"/>
      <c r="H1526" s="1709"/>
      <c r="I1526" s="2379"/>
      <c r="J1526" s="2379"/>
      <c r="K1526" s="2379"/>
      <c r="L1526" s="1325" t="s">
        <v>732</v>
      </c>
      <c r="M1526" s="1260" t="s">
        <v>837</v>
      </c>
      <c r="N1526" s="1260" t="s">
        <v>241</v>
      </c>
      <c r="O1526" s="2416"/>
      <c r="P1526" s="2978"/>
      <c r="Q1526" s="2553"/>
      <c r="R1526" s="2644"/>
      <c r="S1526" s="1331">
        <v>0.94</v>
      </c>
      <c r="T1526" s="1260" t="s">
        <v>743</v>
      </c>
      <c r="U1526" s="458"/>
      <c r="V1526" s="458"/>
      <c r="W1526" s="458"/>
      <c r="X1526" s="364"/>
      <c r="Y1526" s="364"/>
      <c r="Z1526" s="364"/>
      <c r="AA1526" s="364"/>
      <c r="AB1526" s="364"/>
      <c r="AC1526" s="364"/>
      <c r="AD1526" s="364"/>
      <c r="AE1526" s="364"/>
      <c r="AF1526" s="364"/>
    </row>
    <row r="1527" spans="1:32" ht="78.75" x14ac:dyDescent="0.25">
      <c r="A1527" s="2544">
        <v>166</v>
      </c>
      <c r="B1527" s="2370" t="s">
        <v>61</v>
      </c>
      <c r="C1527" s="2372" t="s">
        <v>63</v>
      </c>
      <c r="D1527" s="2640" t="s">
        <v>69</v>
      </c>
      <c r="E1527" s="2370" t="s">
        <v>85</v>
      </c>
      <c r="F1527" s="2640" t="s">
        <v>56</v>
      </c>
      <c r="G1527" s="2370" t="s">
        <v>121</v>
      </c>
      <c r="H1527" s="2640" t="s">
        <v>118</v>
      </c>
      <c r="I1527" s="2610" t="s">
        <v>881</v>
      </c>
      <c r="J1527" s="2610" t="s">
        <v>882</v>
      </c>
      <c r="K1527" s="2610" t="s">
        <v>48</v>
      </c>
      <c r="L1527" s="357" t="s">
        <v>724</v>
      </c>
      <c r="M1527" s="232" t="s">
        <v>828</v>
      </c>
      <c r="N1527" s="453" t="s">
        <v>241</v>
      </c>
      <c r="O1527" s="2366" t="s">
        <v>373</v>
      </c>
      <c r="P1527" s="2980">
        <v>5239644.99</v>
      </c>
      <c r="Q1527" s="2541" t="s">
        <v>265</v>
      </c>
      <c r="R1527" s="2652">
        <v>1</v>
      </c>
      <c r="S1527" s="469">
        <v>1</v>
      </c>
      <c r="T1527" s="357" t="s">
        <v>726</v>
      </c>
      <c r="U1527" s="455"/>
      <c r="V1527" s="456"/>
      <c r="W1527" s="456"/>
      <c r="X1527" s="456"/>
      <c r="Y1527" s="456"/>
      <c r="Z1527" s="358"/>
      <c r="AA1527" s="456"/>
      <c r="AB1527" s="456"/>
      <c r="AC1527" s="456"/>
      <c r="AD1527" s="358"/>
      <c r="AE1527" s="358"/>
      <c r="AF1527" s="358"/>
    </row>
    <row r="1528" spans="1:32" ht="78.75" x14ac:dyDescent="0.25">
      <c r="A1528" s="2545"/>
      <c r="B1528" s="2371"/>
      <c r="C1528" s="2373"/>
      <c r="D1528" s="2641"/>
      <c r="E1528" s="2371"/>
      <c r="F1528" s="2641"/>
      <c r="G1528" s="2371"/>
      <c r="H1528" s="2641"/>
      <c r="I1528" s="2611"/>
      <c r="J1528" s="2611"/>
      <c r="K1528" s="2611"/>
      <c r="L1528" s="363" t="s">
        <v>727</v>
      </c>
      <c r="M1528" s="365" t="s">
        <v>828</v>
      </c>
      <c r="N1528" s="98" t="s">
        <v>829</v>
      </c>
      <c r="O1528" s="2367"/>
      <c r="P1528" s="2981"/>
      <c r="Q1528" s="2542"/>
      <c r="R1528" s="2653"/>
      <c r="S1528" s="470">
        <v>0.95</v>
      </c>
      <c r="T1528" s="365" t="s">
        <v>726</v>
      </c>
      <c r="U1528" s="458"/>
      <c r="V1528" s="458"/>
      <c r="W1528" s="364"/>
      <c r="X1528" s="364"/>
      <c r="Y1528" s="460"/>
      <c r="Z1528" s="364"/>
      <c r="AA1528" s="364"/>
      <c r="AB1528" s="364"/>
      <c r="AC1528" s="460"/>
      <c r="AD1528" s="364"/>
      <c r="AE1528" s="364"/>
      <c r="AF1528" s="364"/>
    </row>
    <row r="1529" spans="1:32" ht="94.5" x14ac:dyDescent="0.25">
      <c r="A1529" s="2545"/>
      <c r="B1529" s="2371"/>
      <c r="C1529" s="2373"/>
      <c r="D1529" s="2641"/>
      <c r="E1529" s="2371"/>
      <c r="F1529" s="2641"/>
      <c r="G1529" s="2371"/>
      <c r="H1529" s="2641"/>
      <c r="I1529" s="2611"/>
      <c r="J1529" s="2611"/>
      <c r="K1529" s="2611"/>
      <c r="L1529" s="363" t="s">
        <v>729</v>
      </c>
      <c r="M1529" s="365" t="s">
        <v>830</v>
      </c>
      <c r="N1529" s="98" t="s">
        <v>831</v>
      </c>
      <c r="O1529" s="2367"/>
      <c r="P1529" s="2981"/>
      <c r="Q1529" s="2542"/>
      <c r="R1529" s="2653"/>
      <c r="S1529" s="470">
        <v>0.95</v>
      </c>
      <c r="T1529" s="365" t="s">
        <v>726</v>
      </c>
      <c r="U1529" s="458"/>
      <c r="V1529" s="458"/>
      <c r="W1529" s="364"/>
      <c r="X1529" s="364"/>
      <c r="Y1529" s="460"/>
      <c r="Z1529" s="364"/>
      <c r="AA1529" s="460"/>
      <c r="AB1529" s="460"/>
      <c r="AC1529" s="460"/>
      <c r="AD1529" s="460"/>
      <c r="AE1529" s="364"/>
      <c r="AF1529" s="364"/>
    </row>
    <row r="1530" spans="1:32" ht="47.25" x14ac:dyDescent="0.25">
      <c r="A1530" s="2545"/>
      <c r="B1530" s="2371"/>
      <c r="C1530" s="2373"/>
      <c r="D1530" s="2641"/>
      <c r="E1530" s="2371"/>
      <c r="F1530" s="2641"/>
      <c r="G1530" s="2371"/>
      <c r="H1530" s="2641"/>
      <c r="I1530" s="2611"/>
      <c r="J1530" s="2611"/>
      <c r="K1530" s="2611"/>
      <c r="L1530" s="363" t="s">
        <v>832</v>
      </c>
      <c r="M1530" s="365" t="s">
        <v>840</v>
      </c>
      <c r="N1530" s="98" t="s">
        <v>834</v>
      </c>
      <c r="O1530" s="2367"/>
      <c r="P1530" s="2981"/>
      <c r="Q1530" s="2542"/>
      <c r="R1530" s="2653"/>
      <c r="S1530" s="470">
        <v>0.95</v>
      </c>
      <c r="T1530" s="98" t="s">
        <v>835</v>
      </c>
      <c r="U1530" s="458"/>
      <c r="V1530" s="458"/>
      <c r="W1530" s="364"/>
      <c r="X1530" s="364"/>
      <c r="Y1530" s="460"/>
      <c r="Z1530" s="364"/>
      <c r="AA1530" s="460"/>
      <c r="AB1530" s="460"/>
      <c r="AC1530" s="460"/>
      <c r="AD1530" s="460"/>
      <c r="AE1530" s="364"/>
      <c r="AF1530" s="364"/>
    </row>
    <row r="1531" spans="1:32" ht="94.5" x14ac:dyDescent="0.25">
      <c r="A1531" s="2545"/>
      <c r="B1531" s="2371"/>
      <c r="C1531" s="2373"/>
      <c r="D1531" s="2641"/>
      <c r="E1531" s="2371"/>
      <c r="F1531" s="2641"/>
      <c r="G1531" s="2371"/>
      <c r="H1531" s="2641"/>
      <c r="I1531" s="2611"/>
      <c r="J1531" s="2611"/>
      <c r="K1531" s="2611"/>
      <c r="L1531" s="363" t="s">
        <v>836</v>
      </c>
      <c r="M1531" s="365" t="s">
        <v>830</v>
      </c>
      <c r="N1531" s="98" t="s">
        <v>831</v>
      </c>
      <c r="O1531" s="2367"/>
      <c r="P1531" s="2981"/>
      <c r="Q1531" s="2542"/>
      <c r="R1531" s="2653"/>
      <c r="S1531" s="470">
        <v>0.95</v>
      </c>
      <c r="T1531" s="98" t="s">
        <v>731</v>
      </c>
      <c r="U1531" s="458"/>
      <c r="V1531" s="458"/>
      <c r="W1531" s="364"/>
      <c r="X1531" s="364"/>
      <c r="Y1531" s="460"/>
      <c r="Z1531" s="364"/>
      <c r="AA1531" s="460"/>
      <c r="AB1531" s="460"/>
      <c r="AC1531" s="460"/>
      <c r="AD1531" s="460"/>
      <c r="AE1531" s="364"/>
      <c r="AF1531" s="364"/>
    </row>
    <row r="1532" spans="1:32" ht="78.75" x14ac:dyDescent="0.25">
      <c r="A1532" s="2545"/>
      <c r="B1532" s="2371"/>
      <c r="C1532" s="2373"/>
      <c r="D1532" s="2641"/>
      <c r="E1532" s="2371"/>
      <c r="F1532" s="2641"/>
      <c r="G1532" s="2371"/>
      <c r="H1532" s="2641"/>
      <c r="I1532" s="2611"/>
      <c r="J1532" s="2611"/>
      <c r="K1532" s="2611"/>
      <c r="L1532" s="363" t="s">
        <v>730</v>
      </c>
      <c r="M1532" s="365" t="s">
        <v>828</v>
      </c>
      <c r="N1532" s="98" t="s">
        <v>829</v>
      </c>
      <c r="O1532" s="2367"/>
      <c r="P1532" s="2981"/>
      <c r="Q1532" s="2542"/>
      <c r="R1532" s="2653"/>
      <c r="S1532" s="470">
        <v>0.95</v>
      </c>
      <c r="T1532" s="365" t="s">
        <v>731</v>
      </c>
      <c r="U1532" s="458"/>
      <c r="V1532" s="458"/>
      <c r="W1532" s="364"/>
      <c r="X1532" s="364"/>
      <c r="Y1532" s="364"/>
      <c r="Z1532" s="364"/>
      <c r="AA1532" s="364"/>
      <c r="AB1532" s="364"/>
      <c r="AC1532" s="364"/>
      <c r="AD1532" s="364"/>
      <c r="AE1532" s="364"/>
      <c r="AF1532" s="364"/>
    </row>
    <row r="1533" spans="1:32" ht="79.5" thickBot="1" x14ac:dyDescent="0.3">
      <c r="A1533" s="2546"/>
      <c r="B1533" s="2643"/>
      <c r="C1533" s="2639"/>
      <c r="D1533" s="2642"/>
      <c r="E1533" s="2643"/>
      <c r="F1533" s="2642"/>
      <c r="G1533" s="2643"/>
      <c r="H1533" s="2642"/>
      <c r="I1533" s="2611"/>
      <c r="J1533" s="2611"/>
      <c r="K1533" s="2611"/>
      <c r="L1533" s="363" t="s">
        <v>732</v>
      </c>
      <c r="M1533" s="365" t="s">
        <v>837</v>
      </c>
      <c r="N1533" s="98" t="s">
        <v>241</v>
      </c>
      <c r="O1533" s="2367"/>
      <c r="P1533" s="2981"/>
      <c r="Q1533" s="2542"/>
      <c r="R1533" s="2653"/>
      <c r="S1533" s="470">
        <v>0.95</v>
      </c>
      <c r="T1533" s="365" t="s">
        <v>743</v>
      </c>
      <c r="U1533" s="458"/>
      <c r="V1533" s="458"/>
      <c r="W1533" s="364"/>
      <c r="X1533" s="364"/>
      <c r="Y1533" s="364"/>
      <c r="Z1533" s="364"/>
      <c r="AA1533" s="364"/>
      <c r="AB1533" s="364"/>
      <c r="AC1533" s="364"/>
      <c r="AD1533" s="364"/>
      <c r="AE1533" s="364"/>
      <c r="AF1533" s="364"/>
    </row>
    <row r="1534" spans="1:32" ht="78.75" x14ac:dyDescent="0.25">
      <c r="A1534" s="2571">
        <v>167</v>
      </c>
      <c r="B1534" s="2385" t="s">
        <v>61</v>
      </c>
      <c r="C1534" s="1599" t="s">
        <v>63</v>
      </c>
      <c r="D1534" s="1707" t="s">
        <v>69</v>
      </c>
      <c r="E1534" s="2385" t="s">
        <v>85</v>
      </c>
      <c r="F1534" s="1707" t="s">
        <v>56</v>
      </c>
      <c r="G1534" s="2385" t="s">
        <v>121</v>
      </c>
      <c r="H1534" s="1707" t="s">
        <v>118</v>
      </c>
      <c r="I1534" s="2378" t="s">
        <v>883</v>
      </c>
      <c r="J1534" s="2378" t="s">
        <v>884</v>
      </c>
      <c r="K1534" s="2378" t="s">
        <v>48</v>
      </c>
      <c r="L1534" s="1258" t="s">
        <v>724</v>
      </c>
      <c r="M1534" s="1205" t="s">
        <v>828</v>
      </c>
      <c r="N1534" s="1332" t="s">
        <v>241</v>
      </c>
      <c r="O1534" s="2415" t="s">
        <v>373</v>
      </c>
      <c r="P1534" s="2979">
        <v>3758498.95</v>
      </c>
      <c r="Q1534" s="2565" t="s">
        <v>265</v>
      </c>
      <c r="R1534" s="2651">
        <v>1</v>
      </c>
      <c r="S1534" s="1333">
        <v>1</v>
      </c>
      <c r="T1534" s="1258" t="s">
        <v>726</v>
      </c>
      <c r="U1534" s="455"/>
      <c r="V1534" s="456"/>
      <c r="W1534" s="456"/>
      <c r="X1534" s="456"/>
      <c r="Y1534" s="456"/>
      <c r="Z1534" s="358"/>
      <c r="AA1534" s="456"/>
      <c r="AB1534" s="456"/>
      <c r="AC1534" s="456"/>
      <c r="AD1534" s="358"/>
      <c r="AE1534" s="358"/>
      <c r="AF1534" s="358"/>
    </row>
    <row r="1535" spans="1:32" ht="78.75" x14ac:dyDescent="0.25">
      <c r="A1535" s="2559"/>
      <c r="B1535" s="2386"/>
      <c r="C1535" s="1600"/>
      <c r="D1535" s="1708"/>
      <c r="E1535" s="2386"/>
      <c r="F1535" s="1708"/>
      <c r="G1535" s="2386"/>
      <c r="H1535" s="1708"/>
      <c r="I1535" s="2379"/>
      <c r="J1535" s="2379"/>
      <c r="K1535" s="2379"/>
      <c r="L1535" s="1325" t="s">
        <v>727</v>
      </c>
      <c r="M1535" s="1260" t="s">
        <v>828</v>
      </c>
      <c r="N1535" s="1260" t="s">
        <v>829</v>
      </c>
      <c r="O1535" s="2416"/>
      <c r="P1535" s="2978"/>
      <c r="Q1535" s="2553"/>
      <c r="R1535" s="2644"/>
      <c r="S1535" s="1331">
        <v>0.85</v>
      </c>
      <c r="T1535" s="1260" t="s">
        <v>726</v>
      </c>
      <c r="U1535" s="458"/>
      <c r="V1535" s="458"/>
      <c r="W1535" s="458"/>
      <c r="X1535" s="364"/>
      <c r="Y1535" s="460"/>
      <c r="Z1535" s="364"/>
      <c r="AA1535" s="364"/>
      <c r="AB1535" s="364"/>
      <c r="AC1535" s="460"/>
      <c r="AD1535" s="364"/>
      <c r="AE1535" s="364"/>
      <c r="AF1535" s="364"/>
    </row>
    <row r="1536" spans="1:32" ht="94.5" x14ac:dyDescent="0.25">
      <c r="A1536" s="2559"/>
      <c r="B1536" s="2386"/>
      <c r="C1536" s="1600"/>
      <c r="D1536" s="1708"/>
      <c r="E1536" s="2386"/>
      <c r="F1536" s="1708"/>
      <c r="G1536" s="2386"/>
      <c r="H1536" s="1708"/>
      <c r="I1536" s="2379"/>
      <c r="J1536" s="2379"/>
      <c r="K1536" s="2379"/>
      <c r="L1536" s="1325" t="s">
        <v>729</v>
      </c>
      <c r="M1536" s="1260" t="s">
        <v>830</v>
      </c>
      <c r="N1536" s="1260" t="s">
        <v>831</v>
      </c>
      <c r="O1536" s="2416"/>
      <c r="P1536" s="2978"/>
      <c r="Q1536" s="2553"/>
      <c r="R1536" s="2644"/>
      <c r="S1536" s="1331">
        <v>0.85</v>
      </c>
      <c r="T1536" s="1260" t="s">
        <v>726</v>
      </c>
      <c r="U1536" s="458"/>
      <c r="V1536" s="458"/>
      <c r="W1536" s="458"/>
      <c r="X1536" s="364"/>
      <c r="Y1536" s="460"/>
      <c r="Z1536" s="364"/>
      <c r="AA1536" s="460"/>
      <c r="AB1536" s="460"/>
      <c r="AC1536" s="460"/>
      <c r="AD1536" s="460"/>
      <c r="AE1536" s="364"/>
      <c r="AF1536" s="364"/>
    </row>
    <row r="1537" spans="1:32" ht="47.25" x14ac:dyDescent="0.25">
      <c r="A1537" s="2559"/>
      <c r="B1537" s="2386"/>
      <c r="C1537" s="1600"/>
      <c r="D1537" s="1708"/>
      <c r="E1537" s="2386"/>
      <c r="F1537" s="1708"/>
      <c r="G1537" s="2386"/>
      <c r="H1537" s="1708"/>
      <c r="I1537" s="2379"/>
      <c r="J1537" s="2379"/>
      <c r="K1537" s="2379"/>
      <c r="L1537" s="1325" t="s">
        <v>832</v>
      </c>
      <c r="M1537" s="1260" t="s">
        <v>840</v>
      </c>
      <c r="N1537" s="1260" t="s">
        <v>834</v>
      </c>
      <c r="O1537" s="2416"/>
      <c r="P1537" s="2978"/>
      <c r="Q1537" s="2553"/>
      <c r="R1537" s="2644"/>
      <c r="S1537" s="1331">
        <v>0.85</v>
      </c>
      <c r="T1537" s="1260" t="s">
        <v>835</v>
      </c>
      <c r="U1537" s="458"/>
      <c r="V1537" s="458"/>
      <c r="W1537" s="458"/>
      <c r="X1537" s="364"/>
      <c r="Y1537" s="460"/>
      <c r="Z1537" s="364"/>
      <c r="AA1537" s="460"/>
      <c r="AB1537" s="460"/>
      <c r="AC1537" s="460"/>
      <c r="AD1537" s="460"/>
      <c r="AE1537" s="364"/>
      <c r="AF1537" s="364"/>
    </row>
    <row r="1538" spans="1:32" ht="94.5" x14ac:dyDescent="0.25">
      <c r="A1538" s="2559"/>
      <c r="B1538" s="2386"/>
      <c r="C1538" s="1600"/>
      <c r="D1538" s="1708"/>
      <c r="E1538" s="2386"/>
      <c r="F1538" s="1708"/>
      <c r="G1538" s="2386"/>
      <c r="H1538" s="1708"/>
      <c r="I1538" s="2379"/>
      <c r="J1538" s="2379"/>
      <c r="K1538" s="2379"/>
      <c r="L1538" s="1325" t="s">
        <v>836</v>
      </c>
      <c r="M1538" s="1260" t="s">
        <v>830</v>
      </c>
      <c r="N1538" s="1260" t="s">
        <v>831</v>
      </c>
      <c r="O1538" s="2416"/>
      <c r="P1538" s="2978"/>
      <c r="Q1538" s="2553"/>
      <c r="R1538" s="2644"/>
      <c r="S1538" s="1331">
        <v>0.85</v>
      </c>
      <c r="T1538" s="1260" t="s">
        <v>731</v>
      </c>
      <c r="U1538" s="458"/>
      <c r="V1538" s="458"/>
      <c r="W1538" s="458"/>
      <c r="X1538" s="364"/>
      <c r="Y1538" s="460"/>
      <c r="Z1538" s="364"/>
      <c r="AA1538" s="460"/>
      <c r="AB1538" s="460"/>
      <c r="AC1538" s="460"/>
      <c r="AD1538" s="460"/>
      <c r="AE1538" s="364"/>
      <c r="AF1538" s="364"/>
    </row>
    <row r="1539" spans="1:32" ht="78.75" x14ac:dyDescent="0.25">
      <c r="A1539" s="2559"/>
      <c r="B1539" s="2386"/>
      <c r="C1539" s="1600"/>
      <c r="D1539" s="1708"/>
      <c r="E1539" s="2386"/>
      <c r="F1539" s="1708"/>
      <c r="G1539" s="2386"/>
      <c r="H1539" s="1708"/>
      <c r="I1539" s="2379"/>
      <c r="J1539" s="2379"/>
      <c r="K1539" s="2379"/>
      <c r="L1539" s="1325" t="s">
        <v>730</v>
      </c>
      <c r="M1539" s="1260" t="s">
        <v>828</v>
      </c>
      <c r="N1539" s="1260" t="s">
        <v>829</v>
      </c>
      <c r="O1539" s="2416"/>
      <c r="P1539" s="2978"/>
      <c r="Q1539" s="2553"/>
      <c r="R1539" s="2644"/>
      <c r="S1539" s="1331">
        <v>0.85</v>
      </c>
      <c r="T1539" s="1260" t="s">
        <v>731</v>
      </c>
      <c r="U1539" s="458"/>
      <c r="V1539" s="458"/>
      <c r="W1539" s="458"/>
      <c r="X1539" s="364"/>
      <c r="Y1539" s="364"/>
      <c r="Z1539" s="364"/>
      <c r="AA1539" s="364"/>
      <c r="AB1539" s="364"/>
      <c r="AC1539" s="364"/>
      <c r="AD1539" s="364"/>
      <c r="AE1539" s="364"/>
      <c r="AF1539" s="364"/>
    </row>
    <row r="1540" spans="1:32" ht="79.5" thickBot="1" x14ac:dyDescent="0.3">
      <c r="A1540" s="2572"/>
      <c r="B1540" s="2387"/>
      <c r="C1540" s="1601"/>
      <c r="D1540" s="1709"/>
      <c r="E1540" s="2387"/>
      <c r="F1540" s="1709"/>
      <c r="G1540" s="2387"/>
      <c r="H1540" s="1709"/>
      <c r="I1540" s="2379"/>
      <c r="J1540" s="2379"/>
      <c r="K1540" s="2379"/>
      <c r="L1540" s="1325" t="s">
        <v>732</v>
      </c>
      <c r="M1540" s="1260" t="s">
        <v>837</v>
      </c>
      <c r="N1540" s="1260" t="s">
        <v>241</v>
      </c>
      <c r="O1540" s="2416"/>
      <c r="P1540" s="2978"/>
      <c r="Q1540" s="2553"/>
      <c r="R1540" s="2644"/>
      <c r="S1540" s="1331">
        <v>0.85</v>
      </c>
      <c r="T1540" s="1260" t="s">
        <v>743</v>
      </c>
      <c r="U1540" s="458"/>
      <c r="V1540" s="458"/>
      <c r="W1540" s="458"/>
      <c r="X1540" s="364"/>
      <c r="Y1540" s="364"/>
      <c r="Z1540" s="364"/>
      <c r="AA1540" s="364"/>
      <c r="AB1540" s="364"/>
      <c r="AC1540" s="364"/>
      <c r="AD1540" s="364"/>
      <c r="AE1540" s="364"/>
      <c r="AF1540" s="364"/>
    </row>
    <row r="1541" spans="1:32" ht="78.75" x14ac:dyDescent="0.25">
      <c r="A1541" s="2544">
        <v>168</v>
      </c>
      <c r="B1541" s="2370" t="s">
        <v>61</v>
      </c>
      <c r="C1541" s="2372" t="s">
        <v>63</v>
      </c>
      <c r="D1541" s="2640" t="s">
        <v>69</v>
      </c>
      <c r="E1541" s="2370" t="s">
        <v>85</v>
      </c>
      <c r="F1541" s="2640" t="s">
        <v>56</v>
      </c>
      <c r="G1541" s="2370" t="s">
        <v>121</v>
      </c>
      <c r="H1541" s="2640" t="s">
        <v>118</v>
      </c>
      <c r="I1541" s="2610" t="s">
        <v>885</v>
      </c>
      <c r="J1541" s="2610" t="s">
        <v>886</v>
      </c>
      <c r="K1541" s="2610" t="s">
        <v>48</v>
      </c>
      <c r="L1541" s="357" t="s">
        <v>724</v>
      </c>
      <c r="M1541" s="232" t="s">
        <v>828</v>
      </c>
      <c r="N1541" s="453" t="s">
        <v>241</v>
      </c>
      <c r="O1541" s="2389" t="s">
        <v>373</v>
      </c>
      <c r="P1541" s="2975">
        <v>21943445.66</v>
      </c>
      <c r="Q1541" s="2526" t="s">
        <v>265</v>
      </c>
      <c r="R1541" s="2645">
        <v>1</v>
      </c>
      <c r="S1541" s="454">
        <v>1</v>
      </c>
      <c r="T1541" s="357" t="s">
        <v>726</v>
      </c>
      <c r="U1541" s="455"/>
      <c r="V1541" s="456"/>
      <c r="W1541" s="456"/>
      <c r="X1541" s="456"/>
      <c r="Y1541" s="456"/>
      <c r="Z1541" s="358"/>
      <c r="AA1541" s="456"/>
      <c r="AB1541" s="456"/>
      <c r="AC1541" s="456"/>
      <c r="AD1541" s="358"/>
      <c r="AE1541" s="358"/>
      <c r="AF1541" s="358"/>
    </row>
    <row r="1542" spans="1:32" ht="78.75" x14ac:dyDescent="0.25">
      <c r="A1542" s="2545"/>
      <c r="B1542" s="2371"/>
      <c r="C1542" s="2373"/>
      <c r="D1542" s="2641"/>
      <c r="E1542" s="2371"/>
      <c r="F1542" s="2641"/>
      <c r="G1542" s="2371"/>
      <c r="H1542" s="2641"/>
      <c r="I1542" s="2611"/>
      <c r="J1542" s="2611"/>
      <c r="K1542" s="2611"/>
      <c r="L1542" s="363" t="s">
        <v>727</v>
      </c>
      <c r="M1542" s="365" t="s">
        <v>828</v>
      </c>
      <c r="N1542" s="98" t="s">
        <v>829</v>
      </c>
      <c r="O1542" s="2390"/>
      <c r="P1542" s="2976"/>
      <c r="Q1542" s="2527"/>
      <c r="R1542" s="2646"/>
      <c r="S1542" s="457">
        <v>0.65</v>
      </c>
      <c r="T1542" s="365" t="s">
        <v>726</v>
      </c>
      <c r="U1542" s="458"/>
      <c r="V1542" s="458"/>
      <c r="W1542" s="458"/>
      <c r="X1542" s="458"/>
      <c r="Y1542" s="459"/>
      <c r="Z1542" s="364"/>
      <c r="AA1542" s="364"/>
      <c r="AB1542" s="364"/>
      <c r="AC1542" s="460"/>
      <c r="AD1542" s="364"/>
      <c r="AE1542" s="364"/>
      <c r="AF1542" s="364"/>
    </row>
    <row r="1543" spans="1:32" ht="94.5" x14ac:dyDescent="0.25">
      <c r="A1543" s="2545"/>
      <c r="B1543" s="2371"/>
      <c r="C1543" s="2373"/>
      <c r="D1543" s="2641"/>
      <c r="E1543" s="2371"/>
      <c r="F1543" s="2641"/>
      <c r="G1543" s="2371"/>
      <c r="H1543" s="2641"/>
      <c r="I1543" s="2611"/>
      <c r="J1543" s="2611"/>
      <c r="K1543" s="2611"/>
      <c r="L1543" s="363" t="s">
        <v>729</v>
      </c>
      <c r="M1543" s="365" t="s">
        <v>830</v>
      </c>
      <c r="N1543" s="98" t="s">
        <v>831</v>
      </c>
      <c r="O1543" s="2390"/>
      <c r="P1543" s="2976"/>
      <c r="Q1543" s="2527"/>
      <c r="R1543" s="2646"/>
      <c r="S1543" s="457">
        <v>0.65</v>
      </c>
      <c r="T1543" s="365" t="s">
        <v>726</v>
      </c>
      <c r="U1543" s="458"/>
      <c r="V1543" s="458"/>
      <c r="W1543" s="458"/>
      <c r="X1543" s="458"/>
      <c r="Y1543" s="459"/>
      <c r="Z1543" s="364"/>
      <c r="AA1543" s="460"/>
      <c r="AB1543" s="460"/>
      <c r="AC1543" s="460"/>
      <c r="AD1543" s="460"/>
      <c r="AE1543" s="364"/>
      <c r="AF1543" s="364"/>
    </row>
    <row r="1544" spans="1:32" ht="47.25" x14ac:dyDescent="0.25">
      <c r="A1544" s="2545"/>
      <c r="B1544" s="2371"/>
      <c r="C1544" s="2373"/>
      <c r="D1544" s="2641"/>
      <c r="E1544" s="2371"/>
      <c r="F1544" s="2641"/>
      <c r="G1544" s="2371"/>
      <c r="H1544" s="2641"/>
      <c r="I1544" s="2611"/>
      <c r="J1544" s="2611"/>
      <c r="K1544" s="2611"/>
      <c r="L1544" s="363" t="s">
        <v>832</v>
      </c>
      <c r="M1544" s="365" t="s">
        <v>840</v>
      </c>
      <c r="N1544" s="98" t="s">
        <v>834</v>
      </c>
      <c r="O1544" s="2390"/>
      <c r="P1544" s="2976"/>
      <c r="Q1544" s="2527"/>
      <c r="R1544" s="2646"/>
      <c r="S1544" s="457">
        <v>0.65</v>
      </c>
      <c r="T1544" s="98" t="s">
        <v>835</v>
      </c>
      <c r="U1544" s="458"/>
      <c r="V1544" s="458"/>
      <c r="W1544" s="458"/>
      <c r="X1544" s="458"/>
      <c r="Y1544" s="459"/>
      <c r="Z1544" s="364"/>
      <c r="AA1544" s="460"/>
      <c r="AB1544" s="460"/>
      <c r="AC1544" s="460"/>
      <c r="AD1544" s="460"/>
      <c r="AE1544" s="364"/>
      <c r="AF1544" s="364"/>
    </row>
    <row r="1545" spans="1:32" ht="94.5" x14ac:dyDescent="0.25">
      <c r="A1545" s="2545"/>
      <c r="B1545" s="2371"/>
      <c r="C1545" s="2373"/>
      <c r="D1545" s="2641"/>
      <c r="E1545" s="2371"/>
      <c r="F1545" s="2641"/>
      <c r="G1545" s="2371"/>
      <c r="H1545" s="2641"/>
      <c r="I1545" s="2611"/>
      <c r="J1545" s="2611"/>
      <c r="K1545" s="2611"/>
      <c r="L1545" s="363" t="s">
        <v>836</v>
      </c>
      <c r="M1545" s="365" t="s">
        <v>830</v>
      </c>
      <c r="N1545" s="98" t="s">
        <v>831</v>
      </c>
      <c r="O1545" s="2390"/>
      <c r="P1545" s="2976"/>
      <c r="Q1545" s="2527"/>
      <c r="R1545" s="2646"/>
      <c r="S1545" s="457">
        <v>0.65</v>
      </c>
      <c r="T1545" s="98" t="s">
        <v>731</v>
      </c>
      <c r="U1545" s="458"/>
      <c r="V1545" s="458"/>
      <c r="W1545" s="458"/>
      <c r="X1545" s="458"/>
      <c r="Y1545" s="459"/>
      <c r="Z1545" s="364"/>
      <c r="AA1545" s="460"/>
      <c r="AB1545" s="460"/>
      <c r="AC1545" s="460"/>
      <c r="AD1545" s="460"/>
      <c r="AE1545" s="364"/>
      <c r="AF1545" s="364"/>
    </row>
    <row r="1546" spans="1:32" ht="78.75" x14ac:dyDescent="0.25">
      <c r="A1546" s="2545"/>
      <c r="B1546" s="2371"/>
      <c r="C1546" s="2373"/>
      <c r="D1546" s="2641"/>
      <c r="E1546" s="2371"/>
      <c r="F1546" s="2641"/>
      <c r="G1546" s="2371"/>
      <c r="H1546" s="2641"/>
      <c r="I1546" s="2611"/>
      <c r="J1546" s="2611"/>
      <c r="K1546" s="2611"/>
      <c r="L1546" s="363" t="s">
        <v>730</v>
      </c>
      <c r="M1546" s="365" t="s">
        <v>828</v>
      </c>
      <c r="N1546" s="98" t="s">
        <v>829</v>
      </c>
      <c r="O1546" s="2390"/>
      <c r="P1546" s="2976"/>
      <c r="Q1546" s="2527"/>
      <c r="R1546" s="2646"/>
      <c r="S1546" s="457">
        <v>0.65</v>
      </c>
      <c r="T1546" s="365" t="s">
        <v>731</v>
      </c>
      <c r="U1546" s="458"/>
      <c r="V1546" s="458"/>
      <c r="W1546" s="458"/>
      <c r="X1546" s="458"/>
      <c r="Y1546" s="458"/>
      <c r="Z1546" s="364"/>
      <c r="AA1546" s="364"/>
      <c r="AB1546" s="364"/>
      <c r="AC1546" s="364"/>
      <c r="AD1546" s="364"/>
      <c r="AE1546" s="364"/>
      <c r="AF1546" s="364"/>
    </row>
    <row r="1547" spans="1:32" ht="79.5" thickBot="1" x14ac:dyDescent="0.3">
      <c r="A1547" s="2546"/>
      <c r="B1547" s="2643"/>
      <c r="C1547" s="2639"/>
      <c r="D1547" s="2642"/>
      <c r="E1547" s="2643"/>
      <c r="F1547" s="2642"/>
      <c r="G1547" s="2643"/>
      <c r="H1547" s="2642"/>
      <c r="I1547" s="2611"/>
      <c r="J1547" s="2611"/>
      <c r="K1547" s="2611"/>
      <c r="L1547" s="363" t="s">
        <v>732</v>
      </c>
      <c r="M1547" s="365" t="s">
        <v>837</v>
      </c>
      <c r="N1547" s="98" t="s">
        <v>241</v>
      </c>
      <c r="O1547" s="2390"/>
      <c r="P1547" s="2976"/>
      <c r="Q1547" s="2527"/>
      <c r="R1547" s="2646"/>
      <c r="S1547" s="457">
        <v>0.65</v>
      </c>
      <c r="T1547" s="365" t="s">
        <v>743</v>
      </c>
      <c r="U1547" s="458"/>
      <c r="V1547" s="458"/>
      <c r="W1547" s="458"/>
      <c r="X1547" s="458"/>
      <c r="Y1547" s="458"/>
      <c r="Z1547" s="364"/>
      <c r="AA1547" s="364"/>
      <c r="AB1547" s="364"/>
      <c r="AC1547" s="364"/>
      <c r="AD1547" s="364"/>
      <c r="AE1547" s="364"/>
      <c r="AF1547" s="364"/>
    </row>
    <row r="1548" spans="1:32" ht="78.75" x14ac:dyDescent="0.25">
      <c r="A1548" s="2571">
        <v>169</v>
      </c>
      <c r="B1548" s="2385" t="s">
        <v>61</v>
      </c>
      <c r="C1548" s="1599" t="s">
        <v>63</v>
      </c>
      <c r="D1548" s="1707" t="s">
        <v>69</v>
      </c>
      <c r="E1548" s="2385" t="s">
        <v>85</v>
      </c>
      <c r="F1548" s="1707" t="s">
        <v>56</v>
      </c>
      <c r="G1548" s="2385" t="s">
        <v>121</v>
      </c>
      <c r="H1548" s="1707" t="s">
        <v>118</v>
      </c>
      <c r="I1548" s="2378" t="s">
        <v>887</v>
      </c>
      <c r="J1548" s="2378" t="s">
        <v>888</v>
      </c>
      <c r="K1548" s="2378" t="s">
        <v>48</v>
      </c>
      <c r="L1548" s="1258" t="s">
        <v>724</v>
      </c>
      <c r="M1548" s="1205" t="s">
        <v>828</v>
      </c>
      <c r="N1548" s="1332" t="s">
        <v>241</v>
      </c>
      <c r="O1548" s="2415" t="s">
        <v>373</v>
      </c>
      <c r="P1548" s="2979">
        <v>34275248.159999996</v>
      </c>
      <c r="Q1548" s="2565" t="s">
        <v>265</v>
      </c>
      <c r="R1548" s="2651">
        <v>1</v>
      </c>
      <c r="S1548" s="1333">
        <v>1</v>
      </c>
      <c r="T1548" s="1258" t="s">
        <v>726</v>
      </c>
      <c r="U1548" s="455"/>
      <c r="V1548" s="456"/>
      <c r="W1548" s="456"/>
      <c r="X1548" s="456"/>
      <c r="Y1548" s="456"/>
      <c r="Z1548" s="358"/>
      <c r="AA1548" s="456"/>
      <c r="AB1548" s="456"/>
      <c r="AC1548" s="456"/>
      <c r="AD1548" s="358"/>
      <c r="AE1548" s="358"/>
      <c r="AF1548" s="358"/>
    </row>
    <row r="1549" spans="1:32" ht="78.75" x14ac:dyDescent="0.25">
      <c r="A1549" s="2559"/>
      <c r="B1549" s="2386"/>
      <c r="C1549" s="1600"/>
      <c r="D1549" s="1708"/>
      <c r="E1549" s="2386"/>
      <c r="F1549" s="1708"/>
      <c r="G1549" s="2386"/>
      <c r="H1549" s="1708"/>
      <c r="I1549" s="2379"/>
      <c r="J1549" s="2379"/>
      <c r="K1549" s="2379"/>
      <c r="L1549" s="1325" t="s">
        <v>727</v>
      </c>
      <c r="M1549" s="1260" t="s">
        <v>828</v>
      </c>
      <c r="N1549" s="1260" t="s">
        <v>829</v>
      </c>
      <c r="O1549" s="2416"/>
      <c r="P1549" s="2978"/>
      <c r="Q1549" s="2553"/>
      <c r="R1549" s="2644"/>
      <c r="S1549" s="1331">
        <v>0.9</v>
      </c>
      <c r="T1549" s="1260" t="s">
        <v>726</v>
      </c>
      <c r="U1549" s="458"/>
      <c r="V1549" s="458"/>
      <c r="W1549" s="364"/>
      <c r="X1549" s="364"/>
      <c r="Y1549" s="460"/>
      <c r="Z1549" s="364"/>
      <c r="AA1549" s="364"/>
      <c r="AB1549" s="364"/>
      <c r="AC1549" s="460"/>
      <c r="AD1549" s="364"/>
      <c r="AE1549" s="364"/>
      <c r="AF1549" s="364"/>
    </row>
    <row r="1550" spans="1:32" ht="94.5" x14ac:dyDescent="0.25">
      <c r="A1550" s="2559"/>
      <c r="B1550" s="2386"/>
      <c r="C1550" s="1600"/>
      <c r="D1550" s="1708"/>
      <c r="E1550" s="2386"/>
      <c r="F1550" s="1708"/>
      <c r="G1550" s="2386"/>
      <c r="H1550" s="1708"/>
      <c r="I1550" s="2379"/>
      <c r="J1550" s="2379"/>
      <c r="K1550" s="2379"/>
      <c r="L1550" s="1325" t="s">
        <v>729</v>
      </c>
      <c r="M1550" s="1260" t="s">
        <v>830</v>
      </c>
      <c r="N1550" s="1260" t="s">
        <v>831</v>
      </c>
      <c r="O1550" s="2416"/>
      <c r="P1550" s="2978"/>
      <c r="Q1550" s="2553"/>
      <c r="R1550" s="2644"/>
      <c r="S1550" s="1331">
        <v>0.9</v>
      </c>
      <c r="T1550" s="1260" t="s">
        <v>726</v>
      </c>
      <c r="U1550" s="458"/>
      <c r="V1550" s="458"/>
      <c r="W1550" s="364"/>
      <c r="X1550" s="364"/>
      <c r="Y1550" s="460"/>
      <c r="Z1550" s="364"/>
      <c r="AA1550" s="460"/>
      <c r="AB1550" s="460"/>
      <c r="AC1550" s="460"/>
      <c r="AD1550" s="460"/>
      <c r="AE1550" s="364"/>
      <c r="AF1550" s="364"/>
    </row>
    <row r="1551" spans="1:32" ht="47.25" x14ac:dyDescent="0.25">
      <c r="A1551" s="2559"/>
      <c r="B1551" s="2386"/>
      <c r="C1551" s="1600"/>
      <c r="D1551" s="1708"/>
      <c r="E1551" s="2386"/>
      <c r="F1551" s="1708"/>
      <c r="G1551" s="2386"/>
      <c r="H1551" s="1708"/>
      <c r="I1551" s="2379"/>
      <c r="J1551" s="2379"/>
      <c r="K1551" s="2379"/>
      <c r="L1551" s="1325" t="s">
        <v>832</v>
      </c>
      <c r="M1551" s="1260" t="s">
        <v>840</v>
      </c>
      <c r="N1551" s="1260" t="s">
        <v>834</v>
      </c>
      <c r="O1551" s="2416"/>
      <c r="P1551" s="2978"/>
      <c r="Q1551" s="2553"/>
      <c r="R1551" s="2644"/>
      <c r="S1551" s="1331">
        <v>0.9</v>
      </c>
      <c r="T1551" s="1260" t="s">
        <v>835</v>
      </c>
      <c r="U1551" s="458"/>
      <c r="V1551" s="458"/>
      <c r="W1551" s="364"/>
      <c r="X1551" s="364"/>
      <c r="Y1551" s="460"/>
      <c r="Z1551" s="364"/>
      <c r="AA1551" s="460"/>
      <c r="AB1551" s="460"/>
      <c r="AC1551" s="460"/>
      <c r="AD1551" s="460"/>
      <c r="AE1551" s="364"/>
      <c r="AF1551" s="364"/>
    </row>
    <row r="1552" spans="1:32" ht="94.5" x14ac:dyDescent="0.25">
      <c r="A1552" s="2559"/>
      <c r="B1552" s="2386"/>
      <c r="C1552" s="1600"/>
      <c r="D1552" s="1708"/>
      <c r="E1552" s="2386"/>
      <c r="F1552" s="1708"/>
      <c r="G1552" s="2386"/>
      <c r="H1552" s="1708"/>
      <c r="I1552" s="2379"/>
      <c r="J1552" s="2379"/>
      <c r="K1552" s="2379"/>
      <c r="L1552" s="1325" t="s">
        <v>836</v>
      </c>
      <c r="M1552" s="1260" t="s">
        <v>830</v>
      </c>
      <c r="N1552" s="1260" t="s">
        <v>831</v>
      </c>
      <c r="O1552" s="2416"/>
      <c r="P1552" s="2978"/>
      <c r="Q1552" s="2553"/>
      <c r="R1552" s="2644"/>
      <c r="S1552" s="1331">
        <v>0.9</v>
      </c>
      <c r="T1552" s="1260" t="s">
        <v>731</v>
      </c>
      <c r="U1552" s="458"/>
      <c r="V1552" s="458"/>
      <c r="W1552" s="364"/>
      <c r="X1552" s="364"/>
      <c r="Y1552" s="460"/>
      <c r="Z1552" s="364"/>
      <c r="AA1552" s="460"/>
      <c r="AB1552" s="460"/>
      <c r="AC1552" s="460"/>
      <c r="AD1552" s="460"/>
      <c r="AE1552" s="364"/>
      <c r="AF1552" s="364"/>
    </row>
    <row r="1553" spans="1:32" ht="78.75" x14ac:dyDescent="0.25">
      <c r="A1553" s="2559"/>
      <c r="B1553" s="2386"/>
      <c r="C1553" s="1600"/>
      <c r="D1553" s="1708"/>
      <c r="E1553" s="2386"/>
      <c r="F1553" s="1708"/>
      <c r="G1553" s="2386"/>
      <c r="H1553" s="1708"/>
      <c r="I1553" s="2379"/>
      <c r="J1553" s="2379"/>
      <c r="K1553" s="2379"/>
      <c r="L1553" s="1325" t="s">
        <v>730</v>
      </c>
      <c r="M1553" s="1260" t="s">
        <v>828</v>
      </c>
      <c r="N1553" s="1260" t="s">
        <v>829</v>
      </c>
      <c r="O1553" s="2416"/>
      <c r="P1553" s="2978"/>
      <c r="Q1553" s="2553"/>
      <c r="R1553" s="2644"/>
      <c r="S1553" s="1331">
        <v>0.9</v>
      </c>
      <c r="T1553" s="1260" t="s">
        <v>731</v>
      </c>
      <c r="U1553" s="458"/>
      <c r="V1553" s="458"/>
      <c r="W1553" s="364"/>
      <c r="X1553" s="364"/>
      <c r="Y1553" s="364"/>
      <c r="Z1553" s="364"/>
      <c r="AA1553" s="364"/>
      <c r="AB1553" s="364"/>
      <c r="AC1553" s="364"/>
      <c r="AD1553" s="364"/>
      <c r="AE1553" s="364"/>
      <c r="AF1553" s="364"/>
    </row>
    <row r="1554" spans="1:32" ht="79.5" thickBot="1" x14ac:dyDescent="0.3">
      <c r="A1554" s="2572"/>
      <c r="B1554" s="2387"/>
      <c r="C1554" s="1601"/>
      <c r="D1554" s="1709"/>
      <c r="E1554" s="2387"/>
      <c r="F1554" s="1709"/>
      <c r="G1554" s="2387"/>
      <c r="H1554" s="1709"/>
      <c r="I1554" s="2379"/>
      <c r="J1554" s="2379"/>
      <c r="K1554" s="2379"/>
      <c r="L1554" s="1325" t="s">
        <v>732</v>
      </c>
      <c r="M1554" s="1260" t="s">
        <v>837</v>
      </c>
      <c r="N1554" s="1260" t="s">
        <v>241</v>
      </c>
      <c r="O1554" s="2416"/>
      <c r="P1554" s="2978"/>
      <c r="Q1554" s="2553"/>
      <c r="R1554" s="2644"/>
      <c r="S1554" s="1331">
        <v>0.9</v>
      </c>
      <c r="T1554" s="1260" t="s">
        <v>743</v>
      </c>
      <c r="U1554" s="458"/>
      <c r="V1554" s="458"/>
      <c r="W1554" s="364"/>
      <c r="X1554" s="364"/>
      <c r="Y1554" s="364"/>
      <c r="Z1554" s="364"/>
      <c r="AA1554" s="364"/>
      <c r="AB1554" s="364"/>
      <c r="AC1554" s="364"/>
      <c r="AD1554" s="364"/>
      <c r="AE1554" s="364"/>
      <c r="AF1554" s="364"/>
    </row>
    <row r="1555" spans="1:32" ht="78.75" x14ac:dyDescent="0.25">
      <c r="A1555" s="2544">
        <v>170</v>
      </c>
      <c r="B1555" s="2370" t="s">
        <v>61</v>
      </c>
      <c r="C1555" s="2372" t="s">
        <v>63</v>
      </c>
      <c r="D1555" s="2640" t="s">
        <v>69</v>
      </c>
      <c r="E1555" s="2370" t="s">
        <v>85</v>
      </c>
      <c r="F1555" s="2640" t="s">
        <v>56</v>
      </c>
      <c r="G1555" s="2370" t="s">
        <v>121</v>
      </c>
      <c r="H1555" s="2640" t="s">
        <v>118</v>
      </c>
      <c r="I1555" s="2610" t="s">
        <v>889</v>
      </c>
      <c r="J1555" s="2610" t="s">
        <v>890</v>
      </c>
      <c r="K1555" s="2610" t="s">
        <v>48</v>
      </c>
      <c r="L1555" s="357" t="s">
        <v>724</v>
      </c>
      <c r="M1555" s="232" t="s">
        <v>828</v>
      </c>
      <c r="N1555" s="453" t="s">
        <v>241</v>
      </c>
      <c r="O1555" s="2366" t="s">
        <v>373</v>
      </c>
      <c r="P1555" s="2980">
        <v>5122414.3499999996</v>
      </c>
      <c r="Q1555" s="2541" t="s">
        <v>265</v>
      </c>
      <c r="R1555" s="2652">
        <v>1</v>
      </c>
      <c r="S1555" s="469">
        <v>1</v>
      </c>
      <c r="T1555" s="357" t="s">
        <v>726</v>
      </c>
      <c r="U1555" s="455"/>
      <c r="V1555" s="456"/>
      <c r="W1555" s="456"/>
      <c r="X1555" s="456"/>
      <c r="Y1555" s="456"/>
      <c r="Z1555" s="358"/>
      <c r="AA1555" s="456"/>
      <c r="AB1555" s="456"/>
      <c r="AC1555" s="456"/>
      <c r="AD1555" s="358"/>
      <c r="AE1555" s="358"/>
      <c r="AF1555" s="358"/>
    </row>
    <row r="1556" spans="1:32" ht="78.75" x14ac:dyDescent="0.25">
      <c r="A1556" s="2545"/>
      <c r="B1556" s="2371"/>
      <c r="C1556" s="2373"/>
      <c r="D1556" s="2641"/>
      <c r="E1556" s="2371"/>
      <c r="F1556" s="2641"/>
      <c r="G1556" s="2371"/>
      <c r="H1556" s="2641"/>
      <c r="I1556" s="2611"/>
      <c r="J1556" s="2611"/>
      <c r="K1556" s="2611"/>
      <c r="L1556" s="363" t="s">
        <v>727</v>
      </c>
      <c r="M1556" s="365" t="s">
        <v>828</v>
      </c>
      <c r="N1556" s="98" t="s">
        <v>829</v>
      </c>
      <c r="O1556" s="2367"/>
      <c r="P1556" s="2981"/>
      <c r="Q1556" s="2542"/>
      <c r="R1556" s="2653"/>
      <c r="S1556" s="470">
        <v>0.96</v>
      </c>
      <c r="T1556" s="365" t="s">
        <v>726</v>
      </c>
      <c r="U1556" s="458"/>
      <c r="V1556" s="458"/>
      <c r="W1556" s="364"/>
      <c r="X1556" s="364"/>
      <c r="Y1556" s="460"/>
      <c r="Z1556" s="364"/>
      <c r="AA1556" s="364"/>
      <c r="AB1556" s="364"/>
      <c r="AC1556" s="460"/>
      <c r="AD1556" s="364"/>
      <c r="AE1556" s="364"/>
      <c r="AF1556" s="364"/>
    </row>
    <row r="1557" spans="1:32" ht="94.5" x14ac:dyDescent="0.25">
      <c r="A1557" s="2545"/>
      <c r="B1557" s="2371"/>
      <c r="C1557" s="2373"/>
      <c r="D1557" s="2641"/>
      <c r="E1557" s="2371"/>
      <c r="F1557" s="2641"/>
      <c r="G1557" s="2371"/>
      <c r="H1557" s="2641"/>
      <c r="I1557" s="2611"/>
      <c r="J1557" s="2611"/>
      <c r="K1557" s="2611"/>
      <c r="L1557" s="363" t="s">
        <v>729</v>
      </c>
      <c r="M1557" s="365" t="s">
        <v>830</v>
      </c>
      <c r="N1557" s="98" t="s">
        <v>831</v>
      </c>
      <c r="O1557" s="2367"/>
      <c r="P1557" s="2981"/>
      <c r="Q1557" s="2542"/>
      <c r="R1557" s="2653"/>
      <c r="S1557" s="470">
        <v>0.96</v>
      </c>
      <c r="T1557" s="365" t="s">
        <v>726</v>
      </c>
      <c r="U1557" s="458"/>
      <c r="V1557" s="458"/>
      <c r="W1557" s="364"/>
      <c r="X1557" s="364"/>
      <c r="Y1557" s="460"/>
      <c r="Z1557" s="364"/>
      <c r="AA1557" s="460"/>
      <c r="AB1557" s="460"/>
      <c r="AC1557" s="460"/>
      <c r="AD1557" s="460"/>
      <c r="AE1557" s="364"/>
      <c r="AF1557" s="364"/>
    </row>
    <row r="1558" spans="1:32" ht="47.25" x14ac:dyDescent="0.25">
      <c r="A1558" s="2545"/>
      <c r="B1558" s="2371"/>
      <c r="C1558" s="2373"/>
      <c r="D1558" s="2641"/>
      <c r="E1558" s="2371"/>
      <c r="F1558" s="2641"/>
      <c r="G1558" s="2371"/>
      <c r="H1558" s="2641"/>
      <c r="I1558" s="2611"/>
      <c r="J1558" s="2611"/>
      <c r="K1558" s="2611"/>
      <c r="L1558" s="363" t="s">
        <v>832</v>
      </c>
      <c r="M1558" s="365" t="s">
        <v>840</v>
      </c>
      <c r="N1558" s="98" t="s">
        <v>834</v>
      </c>
      <c r="O1558" s="2367"/>
      <c r="P1558" s="2981"/>
      <c r="Q1558" s="2542"/>
      <c r="R1558" s="2653"/>
      <c r="S1558" s="470">
        <v>0.96</v>
      </c>
      <c r="T1558" s="98" t="s">
        <v>835</v>
      </c>
      <c r="U1558" s="458"/>
      <c r="V1558" s="458"/>
      <c r="W1558" s="364"/>
      <c r="X1558" s="364"/>
      <c r="Y1558" s="460"/>
      <c r="Z1558" s="364"/>
      <c r="AA1558" s="460"/>
      <c r="AB1558" s="460"/>
      <c r="AC1558" s="460"/>
      <c r="AD1558" s="460"/>
      <c r="AE1558" s="364"/>
      <c r="AF1558" s="364"/>
    </row>
    <row r="1559" spans="1:32" ht="94.5" x14ac:dyDescent="0.25">
      <c r="A1559" s="2545"/>
      <c r="B1559" s="2371"/>
      <c r="C1559" s="2373"/>
      <c r="D1559" s="2641"/>
      <c r="E1559" s="2371"/>
      <c r="F1559" s="2641"/>
      <c r="G1559" s="2371"/>
      <c r="H1559" s="2641"/>
      <c r="I1559" s="2611"/>
      <c r="J1559" s="2611"/>
      <c r="K1559" s="2611"/>
      <c r="L1559" s="363" t="s">
        <v>836</v>
      </c>
      <c r="M1559" s="365" t="s">
        <v>830</v>
      </c>
      <c r="N1559" s="98" t="s">
        <v>831</v>
      </c>
      <c r="O1559" s="2367"/>
      <c r="P1559" s="2981"/>
      <c r="Q1559" s="2542"/>
      <c r="R1559" s="2653"/>
      <c r="S1559" s="470">
        <v>0.96</v>
      </c>
      <c r="T1559" s="98" t="s">
        <v>731</v>
      </c>
      <c r="U1559" s="458"/>
      <c r="V1559" s="458"/>
      <c r="W1559" s="364"/>
      <c r="X1559" s="364"/>
      <c r="Y1559" s="460"/>
      <c r="Z1559" s="364"/>
      <c r="AA1559" s="460"/>
      <c r="AB1559" s="460"/>
      <c r="AC1559" s="460"/>
      <c r="AD1559" s="460"/>
      <c r="AE1559" s="364"/>
      <c r="AF1559" s="364"/>
    </row>
    <row r="1560" spans="1:32" ht="78.75" x14ac:dyDescent="0.25">
      <c r="A1560" s="2545"/>
      <c r="B1560" s="2371"/>
      <c r="C1560" s="2373"/>
      <c r="D1560" s="2641"/>
      <c r="E1560" s="2371"/>
      <c r="F1560" s="2641"/>
      <c r="G1560" s="2371"/>
      <c r="H1560" s="2641"/>
      <c r="I1560" s="2611"/>
      <c r="J1560" s="2611"/>
      <c r="K1560" s="2611"/>
      <c r="L1560" s="363" t="s">
        <v>730</v>
      </c>
      <c r="M1560" s="365" t="s">
        <v>828</v>
      </c>
      <c r="N1560" s="98" t="s">
        <v>829</v>
      </c>
      <c r="O1560" s="2367"/>
      <c r="P1560" s="2981"/>
      <c r="Q1560" s="2542"/>
      <c r="R1560" s="2653"/>
      <c r="S1560" s="470">
        <v>0.96</v>
      </c>
      <c r="T1560" s="365" t="s">
        <v>731</v>
      </c>
      <c r="U1560" s="458"/>
      <c r="V1560" s="458"/>
      <c r="W1560" s="364"/>
      <c r="X1560" s="364"/>
      <c r="Y1560" s="364"/>
      <c r="Z1560" s="364"/>
      <c r="AA1560" s="364"/>
      <c r="AB1560" s="364"/>
      <c r="AC1560" s="364"/>
      <c r="AD1560" s="364"/>
      <c r="AE1560" s="364"/>
      <c r="AF1560" s="364"/>
    </row>
    <row r="1561" spans="1:32" ht="79.5" thickBot="1" x14ac:dyDescent="0.3">
      <c r="A1561" s="2546"/>
      <c r="B1561" s="2643"/>
      <c r="C1561" s="2639"/>
      <c r="D1561" s="2642"/>
      <c r="E1561" s="2643"/>
      <c r="F1561" s="2642"/>
      <c r="G1561" s="2643"/>
      <c r="H1561" s="2642"/>
      <c r="I1561" s="2611"/>
      <c r="J1561" s="2611"/>
      <c r="K1561" s="2611"/>
      <c r="L1561" s="363" t="s">
        <v>732</v>
      </c>
      <c r="M1561" s="365" t="s">
        <v>837</v>
      </c>
      <c r="N1561" s="98" t="s">
        <v>241</v>
      </c>
      <c r="O1561" s="2367"/>
      <c r="P1561" s="2981"/>
      <c r="Q1561" s="2542"/>
      <c r="R1561" s="2653"/>
      <c r="S1561" s="470">
        <v>0.96</v>
      </c>
      <c r="T1561" s="365" t="s">
        <v>743</v>
      </c>
      <c r="U1561" s="458"/>
      <c r="V1561" s="458"/>
      <c r="W1561" s="364"/>
      <c r="X1561" s="364"/>
      <c r="Y1561" s="364"/>
      <c r="Z1561" s="364"/>
      <c r="AA1561" s="364"/>
      <c r="AB1561" s="364"/>
      <c r="AC1561" s="364"/>
      <c r="AD1561" s="364"/>
      <c r="AE1561" s="364"/>
      <c r="AF1561" s="364"/>
    </row>
    <row r="1562" spans="1:32" ht="78.75" x14ac:dyDescent="0.25">
      <c r="A1562" s="2571">
        <v>171</v>
      </c>
      <c r="B1562" s="2385" t="s">
        <v>61</v>
      </c>
      <c r="C1562" s="1599" t="s">
        <v>63</v>
      </c>
      <c r="D1562" s="1707" t="s">
        <v>69</v>
      </c>
      <c r="E1562" s="2385" t="s">
        <v>85</v>
      </c>
      <c r="F1562" s="1707" t="s">
        <v>56</v>
      </c>
      <c r="G1562" s="2385" t="s">
        <v>121</v>
      </c>
      <c r="H1562" s="1707" t="s">
        <v>118</v>
      </c>
      <c r="I1562" s="2378" t="s">
        <v>891</v>
      </c>
      <c r="J1562" s="2378" t="s">
        <v>892</v>
      </c>
      <c r="K1562" s="2378" t="s">
        <v>48</v>
      </c>
      <c r="L1562" s="1258" t="s">
        <v>724</v>
      </c>
      <c r="M1562" s="1205" t="s">
        <v>828</v>
      </c>
      <c r="N1562" s="1332" t="s">
        <v>241</v>
      </c>
      <c r="O1562" s="2415" t="s">
        <v>373</v>
      </c>
      <c r="P1562" s="2979">
        <v>4451259.8499999996</v>
      </c>
      <c r="Q1562" s="2565" t="s">
        <v>265</v>
      </c>
      <c r="R1562" s="2651">
        <v>1</v>
      </c>
      <c r="S1562" s="1333">
        <v>1</v>
      </c>
      <c r="T1562" s="1258" t="s">
        <v>726</v>
      </c>
      <c r="U1562" s="455"/>
      <c r="V1562" s="456"/>
      <c r="W1562" s="456"/>
      <c r="X1562" s="456"/>
      <c r="Y1562" s="456"/>
      <c r="Z1562" s="358"/>
      <c r="AA1562" s="456"/>
      <c r="AB1562" s="456"/>
      <c r="AC1562" s="456"/>
      <c r="AD1562" s="358"/>
      <c r="AE1562" s="358"/>
      <c r="AF1562" s="358"/>
    </row>
    <row r="1563" spans="1:32" ht="78.75" x14ac:dyDescent="0.25">
      <c r="A1563" s="2559"/>
      <c r="B1563" s="2386"/>
      <c r="C1563" s="1600"/>
      <c r="D1563" s="1708"/>
      <c r="E1563" s="2386"/>
      <c r="F1563" s="1708"/>
      <c r="G1563" s="2386"/>
      <c r="H1563" s="1708"/>
      <c r="I1563" s="2379"/>
      <c r="J1563" s="2379"/>
      <c r="K1563" s="2379"/>
      <c r="L1563" s="1325" t="s">
        <v>727</v>
      </c>
      <c r="M1563" s="1260" t="s">
        <v>828</v>
      </c>
      <c r="N1563" s="1260" t="s">
        <v>829</v>
      </c>
      <c r="O1563" s="2416"/>
      <c r="P1563" s="2978"/>
      <c r="Q1563" s="2553"/>
      <c r="R1563" s="2644"/>
      <c r="S1563" s="1331">
        <v>0.94</v>
      </c>
      <c r="T1563" s="1260" t="s">
        <v>726</v>
      </c>
      <c r="U1563" s="458"/>
      <c r="V1563" s="458"/>
      <c r="W1563" s="458"/>
      <c r="X1563" s="364"/>
      <c r="Y1563" s="460"/>
      <c r="Z1563" s="364"/>
      <c r="AA1563" s="364"/>
      <c r="AB1563" s="364"/>
      <c r="AC1563" s="460"/>
      <c r="AD1563" s="364"/>
      <c r="AE1563" s="364"/>
      <c r="AF1563" s="364"/>
    </row>
    <row r="1564" spans="1:32" ht="94.5" x14ac:dyDescent="0.25">
      <c r="A1564" s="2559"/>
      <c r="B1564" s="2386"/>
      <c r="C1564" s="1600"/>
      <c r="D1564" s="1708"/>
      <c r="E1564" s="2386"/>
      <c r="F1564" s="1708"/>
      <c r="G1564" s="2386"/>
      <c r="H1564" s="1708"/>
      <c r="I1564" s="2379"/>
      <c r="J1564" s="2379"/>
      <c r="K1564" s="2379"/>
      <c r="L1564" s="1325" t="s">
        <v>729</v>
      </c>
      <c r="M1564" s="1260" t="s">
        <v>830</v>
      </c>
      <c r="N1564" s="1260" t="s">
        <v>831</v>
      </c>
      <c r="O1564" s="2416"/>
      <c r="P1564" s="2978"/>
      <c r="Q1564" s="2553"/>
      <c r="R1564" s="2644"/>
      <c r="S1564" s="1331">
        <v>0.94</v>
      </c>
      <c r="T1564" s="1260" t="s">
        <v>726</v>
      </c>
      <c r="U1564" s="458"/>
      <c r="V1564" s="458"/>
      <c r="W1564" s="458"/>
      <c r="X1564" s="364"/>
      <c r="Y1564" s="460"/>
      <c r="Z1564" s="364"/>
      <c r="AA1564" s="460"/>
      <c r="AB1564" s="460"/>
      <c r="AC1564" s="460"/>
      <c r="AD1564" s="460"/>
      <c r="AE1564" s="364"/>
      <c r="AF1564" s="364"/>
    </row>
    <row r="1565" spans="1:32" ht="47.25" x14ac:dyDescent="0.25">
      <c r="A1565" s="2559"/>
      <c r="B1565" s="2386"/>
      <c r="C1565" s="1600"/>
      <c r="D1565" s="1708"/>
      <c r="E1565" s="2386"/>
      <c r="F1565" s="1708"/>
      <c r="G1565" s="2386"/>
      <c r="H1565" s="1708"/>
      <c r="I1565" s="2379"/>
      <c r="J1565" s="2379"/>
      <c r="K1565" s="2379"/>
      <c r="L1565" s="1325" t="s">
        <v>832</v>
      </c>
      <c r="M1565" s="1260" t="s">
        <v>840</v>
      </c>
      <c r="N1565" s="1260" t="s">
        <v>834</v>
      </c>
      <c r="O1565" s="2416"/>
      <c r="P1565" s="2978"/>
      <c r="Q1565" s="2553"/>
      <c r="R1565" s="2644"/>
      <c r="S1565" s="1331">
        <v>0.94</v>
      </c>
      <c r="T1565" s="1260" t="s">
        <v>835</v>
      </c>
      <c r="U1565" s="458"/>
      <c r="V1565" s="458"/>
      <c r="W1565" s="458"/>
      <c r="X1565" s="364"/>
      <c r="Y1565" s="460"/>
      <c r="Z1565" s="364"/>
      <c r="AA1565" s="460"/>
      <c r="AB1565" s="460"/>
      <c r="AC1565" s="460"/>
      <c r="AD1565" s="460"/>
      <c r="AE1565" s="364"/>
      <c r="AF1565" s="364"/>
    </row>
    <row r="1566" spans="1:32" ht="94.5" x14ac:dyDescent="0.25">
      <c r="A1566" s="2559"/>
      <c r="B1566" s="2386"/>
      <c r="C1566" s="1600"/>
      <c r="D1566" s="1708"/>
      <c r="E1566" s="2386"/>
      <c r="F1566" s="1708"/>
      <c r="G1566" s="2386"/>
      <c r="H1566" s="1708"/>
      <c r="I1566" s="2379"/>
      <c r="J1566" s="2379"/>
      <c r="K1566" s="2379"/>
      <c r="L1566" s="1325" t="s">
        <v>836</v>
      </c>
      <c r="M1566" s="1260" t="s">
        <v>830</v>
      </c>
      <c r="N1566" s="1260" t="s">
        <v>831</v>
      </c>
      <c r="O1566" s="2416"/>
      <c r="P1566" s="2978"/>
      <c r="Q1566" s="2553"/>
      <c r="R1566" s="2644"/>
      <c r="S1566" s="1331">
        <v>0.94</v>
      </c>
      <c r="T1566" s="1260" t="s">
        <v>731</v>
      </c>
      <c r="U1566" s="458"/>
      <c r="V1566" s="458"/>
      <c r="W1566" s="458"/>
      <c r="X1566" s="364"/>
      <c r="Y1566" s="460"/>
      <c r="Z1566" s="364"/>
      <c r="AA1566" s="460"/>
      <c r="AB1566" s="460"/>
      <c r="AC1566" s="460"/>
      <c r="AD1566" s="460"/>
      <c r="AE1566" s="364"/>
      <c r="AF1566" s="364"/>
    </row>
    <row r="1567" spans="1:32" ht="78.75" x14ac:dyDescent="0.25">
      <c r="A1567" s="2559"/>
      <c r="B1567" s="2386"/>
      <c r="C1567" s="1600"/>
      <c r="D1567" s="1708"/>
      <c r="E1567" s="2386"/>
      <c r="F1567" s="1708"/>
      <c r="G1567" s="2386"/>
      <c r="H1567" s="1708"/>
      <c r="I1567" s="2379"/>
      <c r="J1567" s="2379"/>
      <c r="K1567" s="2379"/>
      <c r="L1567" s="1325" t="s">
        <v>730</v>
      </c>
      <c r="M1567" s="1260" t="s">
        <v>828</v>
      </c>
      <c r="N1567" s="1260" t="s">
        <v>829</v>
      </c>
      <c r="O1567" s="2416"/>
      <c r="P1567" s="2978"/>
      <c r="Q1567" s="2553"/>
      <c r="R1567" s="2644"/>
      <c r="S1567" s="1331">
        <v>0.94</v>
      </c>
      <c r="T1567" s="1260" t="s">
        <v>731</v>
      </c>
      <c r="U1567" s="458"/>
      <c r="V1567" s="458"/>
      <c r="W1567" s="458"/>
      <c r="X1567" s="364"/>
      <c r="Y1567" s="364"/>
      <c r="Z1567" s="364"/>
      <c r="AA1567" s="364"/>
      <c r="AB1567" s="364"/>
      <c r="AC1567" s="364"/>
      <c r="AD1567" s="364"/>
      <c r="AE1567" s="364"/>
      <c r="AF1567" s="364"/>
    </row>
    <row r="1568" spans="1:32" ht="79.5" thickBot="1" x14ac:dyDescent="0.3">
      <c r="A1568" s="2572"/>
      <c r="B1568" s="2387"/>
      <c r="C1568" s="1601"/>
      <c r="D1568" s="1709"/>
      <c r="E1568" s="2387"/>
      <c r="F1568" s="1709"/>
      <c r="G1568" s="2387"/>
      <c r="H1568" s="1709"/>
      <c r="I1568" s="2379"/>
      <c r="J1568" s="2379"/>
      <c r="K1568" s="2379"/>
      <c r="L1568" s="1325" t="s">
        <v>732</v>
      </c>
      <c r="M1568" s="1260" t="s">
        <v>837</v>
      </c>
      <c r="N1568" s="1260" t="s">
        <v>241</v>
      </c>
      <c r="O1568" s="2416"/>
      <c r="P1568" s="2978"/>
      <c r="Q1568" s="2553"/>
      <c r="R1568" s="2644"/>
      <c r="S1568" s="1331">
        <v>0.94</v>
      </c>
      <c r="T1568" s="1260" t="s">
        <v>743</v>
      </c>
      <c r="U1568" s="458"/>
      <c r="V1568" s="458"/>
      <c r="W1568" s="458"/>
      <c r="X1568" s="364"/>
      <c r="Y1568" s="364"/>
      <c r="Z1568" s="364"/>
      <c r="AA1568" s="364"/>
      <c r="AB1568" s="364"/>
      <c r="AC1568" s="364"/>
      <c r="AD1568" s="364"/>
      <c r="AE1568" s="364"/>
      <c r="AF1568" s="364"/>
    </row>
    <row r="1569" spans="1:32" ht="78.75" x14ac:dyDescent="0.25">
      <c r="A1569" s="2544">
        <v>172</v>
      </c>
      <c r="B1569" s="2370" t="s">
        <v>61</v>
      </c>
      <c r="C1569" s="2372" t="s">
        <v>63</v>
      </c>
      <c r="D1569" s="2640" t="s">
        <v>69</v>
      </c>
      <c r="E1569" s="2370" t="s">
        <v>85</v>
      </c>
      <c r="F1569" s="2640" t="s">
        <v>56</v>
      </c>
      <c r="G1569" s="2370" t="s">
        <v>121</v>
      </c>
      <c r="H1569" s="2640" t="s">
        <v>118</v>
      </c>
      <c r="I1569" s="2610" t="s">
        <v>893</v>
      </c>
      <c r="J1569" s="2610" t="s">
        <v>894</v>
      </c>
      <c r="K1569" s="2610" t="s">
        <v>48</v>
      </c>
      <c r="L1569" s="357" t="s">
        <v>724</v>
      </c>
      <c r="M1569" s="232" t="s">
        <v>828</v>
      </c>
      <c r="N1569" s="453" t="s">
        <v>241</v>
      </c>
      <c r="O1569" s="2366" t="s">
        <v>373</v>
      </c>
      <c r="P1569" s="2980">
        <v>4005124.12</v>
      </c>
      <c r="Q1569" s="2541" t="s">
        <v>265</v>
      </c>
      <c r="R1569" s="2652">
        <v>1</v>
      </c>
      <c r="S1569" s="469">
        <v>1</v>
      </c>
      <c r="T1569" s="357" t="s">
        <v>726</v>
      </c>
      <c r="U1569" s="455"/>
      <c r="V1569" s="456"/>
      <c r="W1569" s="456"/>
      <c r="X1569" s="456"/>
      <c r="Y1569" s="456"/>
      <c r="Z1569" s="358"/>
      <c r="AA1569" s="456"/>
      <c r="AB1569" s="456"/>
      <c r="AC1569" s="456"/>
      <c r="AD1569" s="358"/>
      <c r="AE1569" s="358"/>
      <c r="AF1569" s="358"/>
    </row>
    <row r="1570" spans="1:32" ht="78.75" x14ac:dyDescent="0.25">
      <c r="A1570" s="2545"/>
      <c r="B1570" s="2371"/>
      <c r="C1570" s="2373"/>
      <c r="D1570" s="2641"/>
      <c r="E1570" s="2371"/>
      <c r="F1570" s="2641"/>
      <c r="G1570" s="2371"/>
      <c r="H1570" s="2641"/>
      <c r="I1570" s="2611"/>
      <c r="J1570" s="2611"/>
      <c r="K1570" s="2611"/>
      <c r="L1570" s="363" t="s">
        <v>727</v>
      </c>
      <c r="M1570" s="365" t="s">
        <v>828</v>
      </c>
      <c r="N1570" s="98" t="s">
        <v>829</v>
      </c>
      <c r="O1570" s="2367"/>
      <c r="P1570" s="2981"/>
      <c r="Q1570" s="2542"/>
      <c r="R1570" s="2653"/>
      <c r="S1570" s="470">
        <v>0.98</v>
      </c>
      <c r="T1570" s="365" t="s">
        <v>726</v>
      </c>
      <c r="U1570" s="458"/>
      <c r="V1570" s="458"/>
      <c r="W1570" s="364"/>
      <c r="X1570" s="364"/>
      <c r="Y1570" s="460"/>
      <c r="Z1570" s="364"/>
      <c r="AA1570" s="364"/>
      <c r="AB1570" s="364"/>
      <c r="AC1570" s="460"/>
      <c r="AD1570" s="364"/>
      <c r="AE1570" s="364"/>
      <c r="AF1570" s="364"/>
    </row>
    <row r="1571" spans="1:32" ht="94.5" x14ac:dyDescent="0.25">
      <c r="A1571" s="2545"/>
      <c r="B1571" s="2371"/>
      <c r="C1571" s="2373"/>
      <c r="D1571" s="2641"/>
      <c r="E1571" s="2371"/>
      <c r="F1571" s="2641"/>
      <c r="G1571" s="2371"/>
      <c r="H1571" s="2641"/>
      <c r="I1571" s="2611"/>
      <c r="J1571" s="2611"/>
      <c r="K1571" s="2611"/>
      <c r="L1571" s="363" t="s">
        <v>729</v>
      </c>
      <c r="M1571" s="365" t="s">
        <v>830</v>
      </c>
      <c r="N1571" s="98" t="s">
        <v>831</v>
      </c>
      <c r="O1571" s="2367"/>
      <c r="P1571" s="2981"/>
      <c r="Q1571" s="2542"/>
      <c r="R1571" s="2653"/>
      <c r="S1571" s="470">
        <v>0.98</v>
      </c>
      <c r="T1571" s="365" t="s">
        <v>726</v>
      </c>
      <c r="U1571" s="458"/>
      <c r="V1571" s="458"/>
      <c r="W1571" s="364"/>
      <c r="X1571" s="364"/>
      <c r="Y1571" s="460"/>
      <c r="Z1571" s="364"/>
      <c r="AA1571" s="460"/>
      <c r="AB1571" s="460"/>
      <c r="AC1571" s="460"/>
      <c r="AD1571" s="460"/>
      <c r="AE1571" s="364"/>
      <c r="AF1571" s="364"/>
    </row>
    <row r="1572" spans="1:32" ht="47.25" x14ac:dyDescent="0.25">
      <c r="A1572" s="2545"/>
      <c r="B1572" s="2371"/>
      <c r="C1572" s="2373"/>
      <c r="D1572" s="2641"/>
      <c r="E1572" s="2371"/>
      <c r="F1572" s="2641"/>
      <c r="G1572" s="2371"/>
      <c r="H1572" s="2641"/>
      <c r="I1572" s="2611"/>
      <c r="J1572" s="2611"/>
      <c r="K1572" s="2611"/>
      <c r="L1572" s="363" t="s">
        <v>832</v>
      </c>
      <c r="M1572" s="365" t="s">
        <v>840</v>
      </c>
      <c r="N1572" s="98" t="s">
        <v>834</v>
      </c>
      <c r="O1572" s="2367"/>
      <c r="P1572" s="2981"/>
      <c r="Q1572" s="2542"/>
      <c r="R1572" s="2653"/>
      <c r="S1572" s="470">
        <v>0.98</v>
      </c>
      <c r="T1572" s="98" t="s">
        <v>835</v>
      </c>
      <c r="U1572" s="458"/>
      <c r="V1572" s="458"/>
      <c r="W1572" s="364"/>
      <c r="X1572" s="364"/>
      <c r="Y1572" s="460"/>
      <c r="Z1572" s="364"/>
      <c r="AA1572" s="460"/>
      <c r="AB1572" s="460"/>
      <c r="AC1572" s="460"/>
      <c r="AD1572" s="460"/>
      <c r="AE1572" s="364"/>
      <c r="AF1572" s="364"/>
    </row>
    <row r="1573" spans="1:32" ht="94.5" x14ac:dyDescent="0.25">
      <c r="A1573" s="2545"/>
      <c r="B1573" s="2371"/>
      <c r="C1573" s="2373"/>
      <c r="D1573" s="2641"/>
      <c r="E1573" s="2371"/>
      <c r="F1573" s="2641"/>
      <c r="G1573" s="2371"/>
      <c r="H1573" s="2641"/>
      <c r="I1573" s="2611"/>
      <c r="J1573" s="2611"/>
      <c r="K1573" s="2611"/>
      <c r="L1573" s="363" t="s">
        <v>836</v>
      </c>
      <c r="M1573" s="365" t="s">
        <v>830</v>
      </c>
      <c r="N1573" s="98" t="s">
        <v>831</v>
      </c>
      <c r="O1573" s="2367"/>
      <c r="P1573" s="2981"/>
      <c r="Q1573" s="2542"/>
      <c r="R1573" s="2653"/>
      <c r="S1573" s="470">
        <v>0.98</v>
      </c>
      <c r="T1573" s="98" t="s">
        <v>731</v>
      </c>
      <c r="U1573" s="458"/>
      <c r="V1573" s="458"/>
      <c r="W1573" s="364"/>
      <c r="X1573" s="364"/>
      <c r="Y1573" s="460"/>
      <c r="Z1573" s="364"/>
      <c r="AA1573" s="460"/>
      <c r="AB1573" s="460"/>
      <c r="AC1573" s="460"/>
      <c r="AD1573" s="460"/>
      <c r="AE1573" s="364"/>
      <c r="AF1573" s="364"/>
    </row>
    <row r="1574" spans="1:32" ht="78.75" x14ac:dyDescent="0.25">
      <c r="A1574" s="2545"/>
      <c r="B1574" s="2371"/>
      <c r="C1574" s="2373"/>
      <c r="D1574" s="2641"/>
      <c r="E1574" s="2371"/>
      <c r="F1574" s="2641"/>
      <c r="G1574" s="2371"/>
      <c r="H1574" s="2641"/>
      <c r="I1574" s="2611"/>
      <c r="J1574" s="2611"/>
      <c r="K1574" s="2611"/>
      <c r="L1574" s="363" t="s">
        <v>730</v>
      </c>
      <c r="M1574" s="365" t="s">
        <v>828</v>
      </c>
      <c r="N1574" s="98" t="s">
        <v>829</v>
      </c>
      <c r="O1574" s="2367"/>
      <c r="P1574" s="2981"/>
      <c r="Q1574" s="2542"/>
      <c r="R1574" s="2653"/>
      <c r="S1574" s="470">
        <v>0.98</v>
      </c>
      <c r="T1574" s="365" t="s">
        <v>731</v>
      </c>
      <c r="U1574" s="458"/>
      <c r="V1574" s="458"/>
      <c r="W1574" s="364"/>
      <c r="X1574" s="364"/>
      <c r="Y1574" s="364"/>
      <c r="Z1574" s="364"/>
      <c r="AA1574" s="364"/>
      <c r="AB1574" s="364"/>
      <c r="AC1574" s="364"/>
      <c r="AD1574" s="364"/>
      <c r="AE1574" s="364"/>
      <c r="AF1574" s="364"/>
    </row>
    <row r="1575" spans="1:32" ht="79.5" thickBot="1" x14ac:dyDescent="0.3">
      <c r="A1575" s="2546"/>
      <c r="B1575" s="2643"/>
      <c r="C1575" s="2639"/>
      <c r="D1575" s="2642"/>
      <c r="E1575" s="2643"/>
      <c r="F1575" s="2642"/>
      <c r="G1575" s="2643"/>
      <c r="H1575" s="2642"/>
      <c r="I1575" s="2611"/>
      <c r="J1575" s="2611"/>
      <c r="K1575" s="2611"/>
      <c r="L1575" s="363" t="s">
        <v>732</v>
      </c>
      <c r="M1575" s="365" t="s">
        <v>837</v>
      </c>
      <c r="N1575" s="98" t="s">
        <v>241</v>
      </c>
      <c r="O1575" s="2367"/>
      <c r="P1575" s="2981"/>
      <c r="Q1575" s="2542"/>
      <c r="R1575" s="2653"/>
      <c r="S1575" s="470">
        <v>0.98</v>
      </c>
      <c r="T1575" s="365" t="s">
        <v>743</v>
      </c>
      <c r="U1575" s="458"/>
      <c r="V1575" s="458"/>
      <c r="W1575" s="364"/>
      <c r="X1575" s="364"/>
      <c r="Y1575" s="364"/>
      <c r="Z1575" s="364"/>
      <c r="AA1575" s="364"/>
      <c r="AB1575" s="364"/>
      <c r="AC1575" s="364"/>
      <c r="AD1575" s="364"/>
      <c r="AE1575" s="364"/>
      <c r="AF1575" s="364"/>
    </row>
    <row r="1576" spans="1:32" ht="78.75" x14ac:dyDescent="0.25">
      <c r="A1576" s="2571">
        <v>173</v>
      </c>
      <c r="B1576" s="2385" t="s">
        <v>61</v>
      </c>
      <c r="C1576" s="1599" t="s">
        <v>63</v>
      </c>
      <c r="D1576" s="1707" t="s">
        <v>69</v>
      </c>
      <c r="E1576" s="2385" t="s">
        <v>85</v>
      </c>
      <c r="F1576" s="1707" t="s">
        <v>56</v>
      </c>
      <c r="G1576" s="2385" t="s">
        <v>121</v>
      </c>
      <c r="H1576" s="1707" t="s">
        <v>118</v>
      </c>
      <c r="I1576" s="2378" t="s">
        <v>895</v>
      </c>
      <c r="J1576" s="2378" t="s">
        <v>896</v>
      </c>
      <c r="K1576" s="2378" t="s">
        <v>48</v>
      </c>
      <c r="L1576" s="1258" t="s">
        <v>724</v>
      </c>
      <c r="M1576" s="1205" t="s">
        <v>828</v>
      </c>
      <c r="N1576" s="1332" t="s">
        <v>241</v>
      </c>
      <c r="O1576" s="2415" t="s">
        <v>373</v>
      </c>
      <c r="P1576" s="2979">
        <v>0</v>
      </c>
      <c r="Q1576" s="2565" t="s">
        <v>265</v>
      </c>
      <c r="R1576" s="2651">
        <v>1</v>
      </c>
      <c r="S1576" s="1333">
        <v>1</v>
      </c>
      <c r="T1576" s="1258" t="s">
        <v>726</v>
      </c>
      <c r="U1576" s="455"/>
      <c r="V1576" s="456"/>
      <c r="W1576" s="456"/>
      <c r="X1576" s="456"/>
      <c r="Y1576" s="456"/>
      <c r="Z1576" s="358"/>
      <c r="AA1576" s="456"/>
      <c r="AB1576" s="456"/>
      <c r="AC1576" s="456"/>
      <c r="AD1576" s="358"/>
      <c r="AE1576" s="358"/>
      <c r="AF1576" s="358"/>
    </row>
    <row r="1577" spans="1:32" ht="78.75" x14ac:dyDescent="0.25">
      <c r="A1577" s="2559"/>
      <c r="B1577" s="2386"/>
      <c r="C1577" s="1600"/>
      <c r="D1577" s="1708"/>
      <c r="E1577" s="2386"/>
      <c r="F1577" s="1708"/>
      <c r="G1577" s="2386"/>
      <c r="H1577" s="1708"/>
      <c r="I1577" s="2379"/>
      <c r="J1577" s="2379"/>
      <c r="K1577" s="2379"/>
      <c r="L1577" s="1325" t="s">
        <v>727</v>
      </c>
      <c r="M1577" s="1260" t="s">
        <v>828</v>
      </c>
      <c r="N1577" s="1260" t="s">
        <v>829</v>
      </c>
      <c r="O1577" s="2416"/>
      <c r="P1577" s="2978"/>
      <c r="Q1577" s="2553"/>
      <c r="R1577" s="2644"/>
      <c r="S1577" s="1331">
        <v>0.6</v>
      </c>
      <c r="T1577" s="1260" t="s">
        <v>726</v>
      </c>
      <c r="U1577" s="364"/>
      <c r="V1577" s="458"/>
      <c r="W1577" s="458"/>
      <c r="X1577" s="364"/>
      <c r="Y1577" s="460"/>
      <c r="Z1577" s="364"/>
      <c r="AA1577" s="364"/>
      <c r="AB1577" s="364"/>
      <c r="AC1577" s="460"/>
      <c r="AD1577" s="364"/>
      <c r="AE1577" s="364"/>
      <c r="AF1577" s="364"/>
    </row>
    <row r="1578" spans="1:32" ht="94.5" x14ac:dyDescent="0.25">
      <c r="A1578" s="2559"/>
      <c r="B1578" s="2386"/>
      <c r="C1578" s="1600"/>
      <c r="D1578" s="1708"/>
      <c r="E1578" s="2386"/>
      <c r="F1578" s="1708"/>
      <c r="G1578" s="2386"/>
      <c r="H1578" s="1708"/>
      <c r="I1578" s="2379"/>
      <c r="J1578" s="2379"/>
      <c r="K1578" s="2379"/>
      <c r="L1578" s="1325" t="s">
        <v>729</v>
      </c>
      <c r="M1578" s="1260" t="s">
        <v>830</v>
      </c>
      <c r="N1578" s="1260" t="s">
        <v>831</v>
      </c>
      <c r="O1578" s="2416"/>
      <c r="P1578" s="2978"/>
      <c r="Q1578" s="2553"/>
      <c r="R1578" s="2644"/>
      <c r="S1578" s="1331">
        <v>0.6</v>
      </c>
      <c r="T1578" s="1260" t="s">
        <v>726</v>
      </c>
      <c r="U1578" s="364"/>
      <c r="V1578" s="458"/>
      <c r="W1578" s="458"/>
      <c r="X1578" s="364"/>
      <c r="Y1578" s="460"/>
      <c r="Z1578" s="364"/>
      <c r="AA1578" s="460"/>
      <c r="AB1578" s="460"/>
      <c r="AC1578" s="460"/>
      <c r="AD1578" s="460"/>
      <c r="AE1578" s="364"/>
      <c r="AF1578" s="364"/>
    </row>
    <row r="1579" spans="1:32" ht="47.25" x14ac:dyDescent="0.25">
      <c r="A1579" s="2559"/>
      <c r="B1579" s="2386"/>
      <c r="C1579" s="1600"/>
      <c r="D1579" s="1708"/>
      <c r="E1579" s="2386"/>
      <c r="F1579" s="1708"/>
      <c r="G1579" s="2386"/>
      <c r="H1579" s="1708"/>
      <c r="I1579" s="2379"/>
      <c r="J1579" s="2379"/>
      <c r="K1579" s="2379"/>
      <c r="L1579" s="1325" t="s">
        <v>832</v>
      </c>
      <c r="M1579" s="1260" t="s">
        <v>840</v>
      </c>
      <c r="N1579" s="1260" t="s">
        <v>834</v>
      </c>
      <c r="O1579" s="2416"/>
      <c r="P1579" s="2978"/>
      <c r="Q1579" s="2553"/>
      <c r="R1579" s="2644"/>
      <c r="S1579" s="1331">
        <v>0.6</v>
      </c>
      <c r="T1579" s="1260" t="s">
        <v>835</v>
      </c>
      <c r="U1579" s="364"/>
      <c r="V1579" s="458"/>
      <c r="W1579" s="458"/>
      <c r="X1579" s="364"/>
      <c r="Y1579" s="460"/>
      <c r="Z1579" s="364"/>
      <c r="AA1579" s="460"/>
      <c r="AB1579" s="460"/>
      <c r="AC1579" s="460"/>
      <c r="AD1579" s="460"/>
      <c r="AE1579" s="364"/>
      <c r="AF1579" s="364"/>
    </row>
    <row r="1580" spans="1:32" ht="94.5" x14ac:dyDescent="0.25">
      <c r="A1580" s="2559"/>
      <c r="B1580" s="2386"/>
      <c r="C1580" s="1600"/>
      <c r="D1580" s="1708"/>
      <c r="E1580" s="2386"/>
      <c r="F1580" s="1708"/>
      <c r="G1580" s="2386"/>
      <c r="H1580" s="1708"/>
      <c r="I1580" s="2379"/>
      <c r="J1580" s="2379"/>
      <c r="K1580" s="2379"/>
      <c r="L1580" s="1325" t="s">
        <v>836</v>
      </c>
      <c r="M1580" s="1260" t="s">
        <v>830</v>
      </c>
      <c r="N1580" s="1260" t="s">
        <v>831</v>
      </c>
      <c r="O1580" s="2416"/>
      <c r="P1580" s="2978"/>
      <c r="Q1580" s="2553"/>
      <c r="R1580" s="2644"/>
      <c r="S1580" s="1331">
        <v>0.6</v>
      </c>
      <c r="T1580" s="1260" t="s">
        <v>731</v>
      </c>
      <c r="U1580" s="364"/>
      <c r="V1580" s="458"/>
      <c r="W1580" s="458"/>
      <c r="X1580" s="364"/>
      <c r="Y1580" s="460"/>
      <c r="Z1580" s="364"/>
      <c r="AA1580" s="460"/>
      <c r="AB1580" s="460"/>
      <c r="AC1580" s="460"/>
      <c r="AD1580" s="460"/>
      <c r="AE1580" s="364"/>
      <c r="AF1580" s="364"/>
    </row>
    <row r="1581" spans="1:32" ht="78.75" x14ac:dyDescent="0.25">
      <c r="A1581" s="2559"/>
      <c r="B1581" s="2386"/>
      <c r="C1581" s="1600"/>
      <c r="D1581" s="1708"/>
      <c r="E1581" s="2386"/>
      <c r="F1581" s="1708"/>
      <c r="G1581" s="2386"/>
      <c r="H1581" s="1708"/>
      <c r="I1581" s="2379"/>
      <c r="J1581" s="2379"/>
      <c r="K1581" s="2379"/>
      <c r="L1581" s="1325" t="s">
        <v>730</v>
      </c>
      <c r="M1581" s="1260" t="s">
        <v>828</v>
      </c>
      <c r="N1581" s="1260" t="s">
        <v>829</v>
      </c>
      <c r="O1581" s="2416"/>
      <c r="P1581" s="2978"/>
      <c r="Q1581" s="2553"/>
      <c r="R1581" s="2644"/>
      <c r="S1581" s="1331">
        <v>0.6</v>
      </c>
      <c r="T1581" s="1260" t="s">
        <v>731</v>
      </c>
      <c r="U1581" s="364"/>
      <c r="V1581" s="458"/>
      <c r="W1581" s="458"/>
      <c r="X1581" s="364"/>
      <c r="Y1581" s="364"/>
      <c r="Z1581" s="364"/>
      <c r="AA1581" s="364"/>
      <c r="AB1581" s="364"/>
      <c r="AC1581" s="364"/>
      <c r="AD1581" s="364"/>
      <c r="AE1581" s="364"/>
      <c r="AF1581" s="364"/>
    </row>
    <row r="1582" spans="1:32" ht="79.5" thickBot="1" x14ac:dyDescent="0.3">
      <c r="A1582" s="2572"/>
      <c r="B1582" s="2387"/>
      <c r="C1582" s="1601"/>
      <c r="D1582" s="1709"/>
      <c r="E1582" s="2387"/>
      <c r="F1582" s="1709"/>
      <c r="G1582" s="2387"/>
      <c r="H1582" s="1709"/>
      <c r="I1582" s="2380"/>
      <c r="J1582" s="2380"/>
      <c r="K1582" s="2379"/>
      <c r="L1582" s="1325" t="s">
        <v>732</v>
      </c>
      <c r="M1582" s="1260" t="s">
        <v>837</v>
      </c>
      <c r="N1582" s="1260" t="s">
        <v>241</v>
      </c>
      <c r="O1582" s="2416"/>
      <c r="P1582" s="2982"/>
      <c r="Q1582" s="2553"/>
      <c r="R1582" s="2654"/>
      <c r="S1582" s="1331">
        <v>0.6</v>
      </c>
      <c r="T1582" s="1260" t="s">
        <v>743</v>
      </c>
      <c r="U1582" s="364"/>
      <c r="V1582" s="458"/>
      <c r="W1582" s="458"/>
      <c r="X1582" s="364"/>
      <c r="Y1582" s="364"/>
      <c r="Z1582" s="364"/>
      <c r="AA1582" s="364"/>
      <c r="AB1582" s="364"/>
      <c r="AC1582" s="364"/>
      <c r="AD1582" s="364"/>
      <c r="AE1582" s="364"/>
      <c r="AF1582" s="364"/>
    </row>
    <row r="1583" spans="1:32" ht="78.75" x14ac:dyDescent="0.25">
      <c r="A1583" s="2544">
        <v>174</v>
      </c>
      <c r="B1583" s="2370" t="s">
        <v>61</v>
      </c>
      <c r="C1583" s="2372" t="s">
        <v>63</v>
      </c>
      <c r="D1583" s="2640" t="s">
        <v>69</v>
      </c>
      <c r="E1583" s="2370" t="s">
        <v>85</v>
      </c>
      <c r="F1583" s="2640" t="s">
        <v>56</v>
      </c>
      <c r="G1583" s="2370" t="s">
        <v>121</v>
      </c>
      <c r="H1583" s="2640" t="s">
        <v>118</v>
      </c>
      <c r="I1583" s="2610" t="s">
        <v>897</v>
      </c>
      <c r="J1583" s="2610" t="s">
        <v>898</v>
      </c>
      <c r="K1583" s="2610" t="s">
        <v>48</v>
      </c>
      <c r="L1583" s="357" t="s">
        <v>724</v>
      </c>
      <c r="M1583" s="232" t="s">
        <v>828</v>
      </c>
      <c r="N1583" s="453" t="s">
        <v>241</v>
      </c>
      <c r="O1583" s="2366" t="s">
        <v>373</v>
      </c>
      <c r="P1583" s="2980">
        <v>0</v>
      </c>
      <c r="Q1583" s="2541" t="s">
        <v>265</v>
      </c>
      <c r="R1583" s="2652">
        <v>1</v>
      </c>
      <c r="S1583" s="469">
        <v>1</v>
      </c>
      <c r="T1583" s="357" t="s">
        <v>726</v>
      </c>
      <c r="U1583" s="455"/>
      <c r="V1583" s="456"/>
      <c r="W1583" s="456"/>
      <c r="X1583" s="456"/>
      <c r="Y1583" s="456"/>
      <c r="Z1583" s="358"/>
      <c r="AA1583" s="456"/>
      <c r="AB1583" s="456"/>
      <c r="AC1583" s="456"/>
      <c r="AD1583" s="358"/>
      <c r="AE1583" s="358"/>
      <c r="AF1583" s="358"/>
    </row>
    <row r="1584" spans="1:32" ht="78.75" x14ac:dyDescent="0.25">
      <c r="A1584" s="2545"/>
      <c r="B1584" s="2371"/>
      <c r="C1584" s="2373"/>
      <c r="D1584" s="2641"/>
      <c r="E1584" s="2371"/>
      <c r="F1584" s="2641"/>
      <c r="G1584" s="2371"/>
      <c r="H1584" s="2641"/>
      <c r="I1584" s="2611"/>
      <c r="J1584" s="2611"/>
      <c r="K1584" s="2611"/>
      <c r="L1584" s="363" t="s">
        <v>727</v>
      </c>
      <c r="M1584" s="365" t="s">
        <v>828</v>
      </c>
      <c r="N1584" s="98" t="s">
        <v>829</v>
      </c>
      <c r="O1584" s="2367"/>
      <c r="P1584" s="2981"/>
      <c r="Q1584" s="2542"/>
      <c r="R1584" s="2653"/>
      <c r="S1584" s="470">
        <v>0.5</v>
      </c>
      <c r="T1584" s="365" t="s">
        <v>726</v>
      </c>
      <c r="U1584" s="364"/>
      <c r="V1584" s="458"/>
      <c r="W1584" s="458"/>
      <c r="X1584" s="364"/>
      <c r="Y1584" s="460"/>
      <c r="Z1584" s="364"/>
      <c r="AA1584" s="364"/>
      <c r="AB1584" s="364"/>
      <c r="AC1584" s="460"/>
      <c r="AD1584" s="364"/>
      <c r="AE1584" s="364"/>
      <c r="AF1584" s="364"/>
    </row>
    <row r="1585" spans="1:32" ht="94.5" x14ac:dyDescent="0.25">
      <c r="A1585" s="2545"/>
      <c r="B1585" s="2371"/>
      <c r="C1585" s="2373"/>
      <c r="D1585" s="2641"/>
      <c r="E1585" s="2371"/>
      <c r="F1585" s="2641"/>
      <c r="G1585" s="2371"/>
      <c r="H1585" s="2641"/>
      <c r="I1585" s="2611"/>
      <c r="J1585" s="2611"/>
      <c r="K1585" s="2611"/>
      <c r="L1585" s="363" t="s">
        <v>729</v>
      </c>
      <c r="M1585" s="365" t="s">
        <v>830</v>
      </c>
      <c r="N1585" s="98" t="s">
        <v>831</v>
      </c>
      <c r="O1585" s="2367"/>
      <c r="P1585" s="2981"/>
      <c r="Q1585" s="2542"/>
      <c r="R1585" s="2653"/>
      <c r="S1585" s="470">
        <v>0.5</v>
      </c>
      <c r="T1585" s="365" t="s">
        <v>726</v>
      </c>
      <c r="U1585" s="364"/>
      <c r="V1585" s="458"/>
      <c r="W1585" s="458"/>
      <c r="X1585" s="364"/>
      <c r="Y1585" s="460"/>
      <c r="Z1585" s="364"/>
      <c r="AA1585" s="460"/>
      <c r="AB1585" s="460"/>
      <c r="AC1585" s="460"/>
      <c r="AD1585" s="460"/>
      <c r="AE1585" s="364"/>
      <c r="AF1585" s="364"/>
    </row>
    <row r="1586" spans="1:32" ht="47.25" x14ac:dyDescent="0.25">
      <c r="A1586" s="2545"/>
      <c r="B1586" s="2371"/>
      <c r="C1586" s="2373"/>
      <c r="D1586" s="2641"/>
      <c r="E1586" s="2371"/>
      <c r="F1586" s="2641"/>
      <c r="G1586" s="2371"/>
      <c r="H1586" s="2641"/>
      <c r="I1586" s="2611"/>
      <c r="J1586" s="2611"/>
      <c r="K1586" s="2611"/>
      <c r="L1586" s="363" t="s">
        <v>832</v>
      </c>
      <c r="M1586" s="365" t="s">
        <v>840</v>
      </c>
      <c r="N1586" s="98" t="s">
        <v>834</v>
      </c>
      <c r="O1586" s="2367"/>
      <c r="P1586" s="2981"/>
      <c r="Q1586" s="2542"/>
      <c r="R1586" s="2653"/>
      <c r="S1586" s="470">
        <v>0.5</v>
      </c>
      <c r="T1586" s="98" t="s">
        <v>835</v>
      </c>
      <c r="U1586" s="364"/>
      <c r="V1586" s="458"/>
      <c r="W1586" s="458"/>
      <c r="X1586" s="364"/>
      <c r="Y1586" s="460"/>
      <c r="Z1586" s="364"/>
      <c r="AA1586" s="460"/>
      <c r="AB1586" s="460"/>
      <c r="AC1586" s="460"/>
      <c r="AD1586" s="460"/>
      <c r="AE1586" s="364"/>
      <c r="AF1586" s="364"/>
    </row>
    <row r="1587" spans="1:32" ht="94.5" x14ac:dyDescent="0.25">
      <c r="A1587" s="2545"/>
      <c r="B1587" s="2371"/>
      <c r="C1587" s="2373"/>
      <c r="D1587" s="2641"/>
      <c r="E1587" s="2371"/>
      <c r="F1587" s="2641"/>
      <c r="G1587" s="2371"/>
      <c r="H1587" s="2641"/>
      <c r="I1587" s="2611"/>
      <c r="J1587" s="2611"/>
      <c r="K1587" s="2611"/>
      <c r="L1587" s="363" t="s">
        <v>836</v>
      </c>
      <c r="M1587" s="365" t="s">
        <v>830</v>
      </c>
      <c r="N1587" s="98" t="s">
        <v>831</v>
      </c>
      <c r="O1587" s="2367"/>
      <c r="P1587" s="2981"/>
      <c r="Q1587" s="2542"/>
      <c r="R1587" s="2653"/>
      <c r="S1587" s="470">
        <v>0.5</v>
      </c>
      <c r="T1587" s="98" t="s">
        <v>731</v>
      </c>
      <c r="U1587" s="364"/>
      <c r="V1587" s="458"/>
      <c r="W1587" s="458"/>
      <c r="X1587" s="364"/>
      <c r="Y1587" s="460"/>
      <c r="Z1587" s="364"/>
      <c r="AA1587" s="460"/>
      <c r="AB1587" s="460"/>
      <c r="AC1587" s="460"/>
      <c r="AD1587" s="460"/>
      <c r="AE1587" s="364"/>
      <c r="AF1587" s="364"/>
    </row>
    <row r="1588" spans="1:32" ht="78.75" x14ac:dyDescent="0.25">
      <c r="A1588" s="2545"/>
      <c r="B1588" s="2371"/>
      <c r="C1588" s="2373"/>
      <c r="D1588" s="2641"/>
      <c r="E1588" s="2371"/>
      <c r="F1588" s="2641"/>
      <c r="G1588" s="2371"/>
      <c r="H1588" s="2641"/>
      <c r="I1588" s="2611"/>
      <c r="J1588" s="2611"/>
      <c r="K1588" s="2611"/>
      <c r="L1588" s="363" t="s">
        <v>730</v>
      </c>
      <c r="M1588" s="365" t="s">
        <v>828</v>
      </c>
      <c r="N1588" s="98" t="s">
        <v>829</v>
      </c>
      <c r="O1588" s="2367"/>
      <c r="P1588" s="2981"/>
      <c r="Q1588" s="2542"/>
      <c r="R1588" s="2653"/>
      <c r="S1588" s="470">
        <v>0.5</v>
      </c>
      <c r="T1588" s="365" t="s">
        <v>731</v>
      </c>
      <c r="U1588" s="364"/>
      <c r="V1588" s="458"/>
      <c r="W1588" s="458"/>
      <c r="X1588" s="364"/>
      <c r="Y1588" s="364"/>
      <c r="Z1588" s="364"/>
      <c r="AA1588" s="364"/>
      <c r="AB1588" s="364"/>
      <c r="AC1588" s="364"/>
      <c r="AD1588" s="364"/>
      <c r="AE1588" s="364"/>
      <c r="AF1588" s="364"/>
    </row>
    <row r="1589" spans="1:32" ht="79.5" thickBot="1" x14ac:dyDescent="0.3">
      <c r="A1589" s="2546"/>
      <c r="B1589" s="2643"/>
      <c r="C1589" s="2639"/>
      <c r="D1589" s="2642"/>
      <c r="E1589" s="2643"/>
      <c r="F1589" s="2642"/>
      <c r="G1589" s="2643"/>
      <c r="H1589" s="2642"/>
      <c r="I1589" s="2650"/>
      <c r="J1589" s="2650"/>
      <c r="K1589" s="2611"/>
      <c r="L1589" s="363" t="s">
        <v>732</v>
      </c>
      <c r="M1589" s="365" t="s">
        <v>837</v>
      </c>
      <c r="N1589" s="98" t="s">
        <v>241</v>
      </c>
      <c r="O1589" s="2367"/>
      <c r="P1589" s="2983"/>
      <c r="Q1589" s="2542"/>
      <c r="R1589" s="2655"/>
      <c r="S1589" s="470">
        <v>0.5</v>
      </c>
      <c r="T1589" s="365" t="s">
        <v>743</v>
      </c>
      <c r="U1589" s="364"/>
      <c r="V1589" s="458"/>
      <c r="W1589" s="458"/>
      <c r="X1589" s="364"/>
      <c r="Y1589" s="364"/>
      <c r="Z1589" s="364"/>
      <c r="AA1589" s="364"/>
      <c r="AB1589" s="364"/>
      <c r="AC1589" s="364"/>
      <c r="AD1589" s="364"/>
      <c r="AE1589" s="364"/>
      <c r="AF1589" s="364"/>
    </row>
    <row r="1590" spans="1:32" ht="78.75" x14ac:dyDescent="0.25">
      <c r="A1590" s="2571">
        <v>175</v>
      </c>
      <c r="B1590" s="2385" t="s">
        <v>61</v>
      </c>
      <c r="C1590" s="1599" t="s">
        <v>63</v>
      </c>
      <c r="D1590" s="1707" t="s">
        <v>69</v>
      </c>
      <c r="E1590" s="2385" t="s">
        <v>85</v>
      </c>
      <c r="F1590" s="1707" t="s">
        <v>56</v>
      </c>
      <c r="G1590" s="2385" t="s">
        <v>121</v>
      </c>
      <c r="H1590" s="1707" t="s">
        <v>118</v>
      </c>
      <c r="I1590" s="2378" t="s">
        <v>899</v>
      </c>
      <c r="J1590" s="2378" t="s">
        <v>900</v>
      </c>
      <c r="K1590" s="2378" t="s">
        <v>48</v>
      </c>
      <c r="L1590" s="1258" t="s">
        <v>724</v>
      </c>
      <c r="M1590" s="1205" t="s">
        <v>828</v>
      </c>
      <c r="N1590" s="1332" t="s">
        <v>241</v>
      </c>
      <c r="O1590" s="2415" t="s">
        <v>373</v>
      </c>
      <c r="P1590" s="2979">
        <v>0</v>
      </c>
      <c r="Q1590" s="2565" t="s">
        <v>265</v>
      </c>
      <c r="R1590" s="2651">
        <v>1</v>
      </c>
      <c r="S1590" s="1333">
        <v>1</v>
      </c>
      <c r="T1590" s="1258" t="s">
        <v>726</v>
      </c>
      <c r="U1590" s="455"/>
      <c r="V1590" s="456"/>
      <c r="W1590" s="456"/>
      <c r="X1590" s="456"/>
      <c r="Y1590" s="456"/>
      <c r="Z1590" s="358"/>
      <c r="AA1590" s="456"/>
      <c r="AB1590" s="456"/>
      <c r="AC1590" s="456"/>
      <c r="AD1590" s="358"/>
      <c r="AE1590" s="358"/>
      <c r="AF1590" s="358"/>
    </row>
    <row r="1591" spans="1:32" ht="78.75" x14ac:dyDescent="0.25">
      <c r="A1591" s="2559"/>
      <c r="B1591" s="2386"/>
      <c r="C1591" s="1600"/>
      <c r="D1591" s="1708"/>
      <c r="E1591" s="2386"/>
      <c r="F1591" s="1708"/>
      <c r="G1591" s="2386"/>
      <c r="H1591" s="1708"/>
      <c r="I1591" s="2379"/>
      <c r="J1591" s="2379"/>
      <c r="K1591" s="2379"/>
      <c r="L1591" s="1325" t="s">
        <v>727</v>
      </c>
      <c r="M1591" s="1260" t="s">
        <v>828</v>
      </c>
      <c r="N1591" s="1260" t="s">
        <v>829</v>
      </c>
      <c r="O1591" s="2416"/>
      <c r="P1591" s="2978"/>
      <c r="Q1591" s="2553"/>
      <c r="R1591" s="2644"/>
      <c r="S1591" s="1331">
        <v>0.5</v>
      </c>
      <c r="T1591" s="1260" t="s">
        <v>726</v>
      </c>
      <c r="U1591" s="364"/>
      <c r="V1591" s="458"/>
      <c r="W1591" s="458"/>
      <c r="X1591" s="364"/>
      <c r="Y1591" s="460"/>
      <c r="Z1591" s="364"/>
      <c r="AA1591" s="364"/>
      <c r="AB1591" s="364"/>
      <c r="AC1591" s="460"/>
      <c r="AD1591" s="364"/>
      <c r="AE1591" s="364"/>
      <c r="AF1591" s="364"/>
    </row>
    <row r="1592" spans="1:32" ht="94.5" x14ac:dyDescent="0.25">
      <c r="A1592" s="2559"/>
      <c r="B1592" s="2386"/>
      <c r="C1592" s="1600"/>
      <c r="D1592" s="1708"/>
      <c r="E1592" s="2386"/>
      <c r="F1592" s="1708"/>
      <c r="G1592" s="2386"/>
      <c r="H1592" s="1708"/>
      <c r="I1592" s="2379"/>
      <c r="J1592" s="2379"/>
      <c r="K1592" s="2379"/>
      <c r="L1592" s="1325" t="s">
        <v>729</v>
      </c>
      <c r="M1592" s="1260" t="s">
        <v>830</v>
      </c>
      <c r="N1592" s="1260" t="s">
        <v>831</v>
      </c>
      <c r="O1592" s="2416"/>
      <c r="P1592" s="2978"/>
      <c r="Q1592" s="2553"/>
      <c r="R1592" s="2644"/>
      <c r="S1592" s="1331">
        <v>0.5</v>
      </c>
      <c r="T1592" s="1260" t="s">
        <v>726</v>
      </c>
      <c r="U1592" s="364"/>
      <c r="V1592" s="458"/>
      <c r="W1592" s="458"/>
      <c r="X1592" s="364"/>
      <c r="Y1592" s="460"/>
      <c r="Z1592" s="364"/>
      <c r="AA1592" s="460"/>
      <c r="AB1592" s="460"/>
      <c r="AC1592" s="460"/>
      <c r="AD1592" s="460"/>
      <c r="AE1592" s="364"/>
      <c r="AF1592" s="364"/>
    </row>
    <row r="1593" spans="1:32" ht="47.25" x14ac:dyDescent="0.25">
      <c r="A1593" s="2559"/>
      <c r="B1593" s="2386"/>
      <c r="C1593" s="1600"/>
      <c r="D1593" s="1708"/>
      <c r="E1593" s="2386"/>
      <c r="F1593" s="1708"/>
      <c r="G1593" s="2386"/>
      <c r="H1593" s="1708"/>
      <c r="I1593" s="2379"/>
      <c r="J1593" s="2379"/>
      <c r="K1593" s="2379"/>
      <c r="L1593" s="1325" t="s">
        <v>832</v>
      </c>
      <c r="M1593" s="1260" t="s">
        <v>840</v>
      </c>
      <c r="N1593" s="1260" t="s">
        <v>834</v>
      </c>
      <c r="O1593" s="2416"/>
      <c r="P1593" s="2978"/>
      <c r="Q1593" s="2553"/>
      <c r="R1593" s="2644"/>
      <c r="S1593" s="1331">
        <v>0.5</v>
      </c>
      <c r="T1593" s="1260" t="s">
        <v>835</v>
      </c>
      <c r="U1593" s="364"/>
      <c r="V1593" s="458"/>
      <c r="W1593" s="458"/>
      <c r="X1593" s="364"/>
      <c r="Y1593" s="460"/>
      <c r="Z1593" s="364"/>
      <c r="AA1593" s="460"/>
      <c r="AB1593" s="460"/>
      <c r="AC1593" s="460"/>
      <c r="AD1593" s="460"/>
      <c r="AE1593" s="364"/>
      <c r="AF1593" s="364"/>
    </row>
    <row r="1594" spans="1:32" ht="94.5" x14ac:dyDescent="0.25">
      <c r="A1594" s="2559"/>
      <c r="B1594" s="2386"/>
      <c r="C1594" s="1600"/>
      <c r="D1594" s="1708"/>
      <c r="E1594" s="2386"/>
      <c r="F1594" s="1708"/>
      <c r="G1594" s="2386"/>
      <c r="H1594" s="1708"/>
      <c r="I1594" s="2379"/>
      <c r="J1594" s="2379"/>
      <c r="K1594" s="2379"/>
      <c r="L1594" s="1325" t="s">
        <v>836</v>
      </c>
      <c r="M1594" s="1260" t="s">
        <v>830</v>
      </c>
      <c r="N1594" s="1260" t="s">
        <v>831</v>
      </c>
      <c r="O1594" s="2416"/>
      <c r="P1594" s="2978"/>
      <c r="Q1594" s="2553"/>
      <c r="R1594" s="2644"/>
      <c r="S1594" s="1331">
        <v>0.5</v>
      </c>
      <c r="T1594" s="1260" t="s">
        <v>731</v>
      </c>
      <c r="U1594" s="364"/>
      <c r="V1594" s="458"/>
      <c r="W1594" s="458"/>
      <c r="X1594" s="364"/>
      <c r="Y1594" s="460"/>
      <c r="Z1594" s="364"/>
      <c r="AA1594" s="460"/>
      <c r="AB1594" s="460"/>
      <c r="AC1594" s="460"/>
      <c r="AD1594" s="460"/>
      <c r="AE1594" s="364"/>
      <c r="AF1594" s="364"/>
    </row>
    <row r="1595" spans="1:32" ht="78.75" x14ac:dyDescent="0.25">
      <c r="A1595" s="2559"/>
      <c r="B1595" s="2386"/>
      <c r="C1595" s="1600"/>
      <c r="D1595" s="1708"/>
      <c r="E1595" s="2386"/>
      <c r="F1595" s="1708"/>
      <c r="G1595" s="2386"/>
      <c r="H1595" s="1708"/>
      <c r="I1595" s="2379"/>
      <c r="J1595" s="2379"/>
      <c r="K1595" s="2379"/>
      <c r="L1595" s="1325" t="s">
        <v>730</v>
      </c>
      <c r="M1595" s="1260" t="s">
        <v>828</v>
      </c>
      <c r="N1595" s="1260" t="s">
        <v>829</v>
      </c>
      <c r="O1595" s="2416"/>
      <c r="P1595" s="2978"/>
      <c r="Q1595" s="2553"/>
      <c r="R1595" s="2644"/>
      <c r="S1595" s="1331">
        <v>0.5</v>
      </c>
      <c r="T1595" s="1260" t="s">
        <v>731</v>
      </c>
      <c r="U1595" s="364"/>
      <c r="V1595" s="458"/>
      <c r="W1595" s="458"/>
      <c r="X1595" s="364"/>
      <c r="Y1595" s="364"/>
      <c r="Z1595" s="364"/>
      <c r="AA1595" s="364"/>
      <c r="AB1595" s="364"/>
      <c r="AC1595" s="364"/>
      <c r="AD1595" s="364"/>
      <c r="AE1595" s="364"/>
      <c r="AF1595" s="364"/>
    </row>
    <row r="1596" spans="1:32" ht="79.5" thickBot="1" x14ac:dyDescent="0.3">
      <c r="A1596" s="2572"/>
      <c r="B1596" s="2387"/>
      <c r="C1596" s="1601"/>
      <c r="D1596" s="1709"/>
      <c r="E1596" s="2387"/>
      <c r="F1596" s="1709"/>
      <c r="G1596" s="2387"/>
      <c r="H1596" s="1709"/>
      <c r="I1596" s="2380"/>
      <c r="J1596" s="2380"/>
      <c r="K1596" s="2379"/>
      <c r="L1596" s="1325" t="s">
        <v>732</v>
      </c>
      <c r="M1596" s="1260" t="s">
        <v>837</v>
      </c>
      <c r="N1596" s="1260" t="s">
        <v>241</v>
      </c>
      <c r="O1596" s="2416"/>
      <c r="P1596" s="2982"/>
      <c r="Q1596" s="2553"/>
      <c r="R1596" s="2654"/>
      <c r="S1596" s="1331">
        <v>0.5</v>
      </c>
      <c r="T1596" s="1260" t="s">
        <v>743</v>
      </c>
      <c r="U1596" s="364"/>
      <c r="V1596" s="458"/>
      <c r="W1596" s="458"/>
      <c r="X1596" s="364"/>
      <c r="Y1596" s="364"/>
      <c r="Z1596" s="364"/>
      <c r="AA1596" s="364"/>
      <c r="AB1596" s="364"/>
      <c r="AC1596" s="364"/>
      <c r="AD1596" s="364"/>
      <c r="AE1596" s="364"/>
      <c r="AF1596" s="364"/>
    </row>
    <row r="1597" spans="1:32" ht="78.75" x14ac:dyDescent="0.25">
      <c r="A1597" s="2544">
        <v>176</v>
      </c>
      <c r="B1597" s="2370" t="s">
        <v>61</v>
      </c>
      <c r="C1597" s="2372" t="s">
        <v>63</v>
      </c>
      <c r="D1597" s="2640" t="s">
        <v>69</v>
      </c>
      <c r="E1597" s="2370" t="s">
        <v>85</v>
      </c>
      <c r="F1597" s="2640" t="s">
        <v>56</v>
      </c>
      <c r="G1597" s="2370" t="s">
        <v>121</v>
      </c>
      <c r="H1597" s="2640" t="s">
        <v>118</v>
      </c>
      <c r="I1597" s="2610" t="s">
        <v>901</v>
      </c>
      <c r="J1597" s="2610" t="s">
        <v>902</v>
      </c>
      <c r="K1597" s="2610" t="s">
        <v>48</v>
      </c>
      <c r="L1597" s="357" t="s">
        <v>724</v>
      </c>
      <c r="M1597" s="232" t="s">
        <v>828</v>
      </c>
      <c r="N1597" s="453" t="s">
        <v>241</v>
      </c>
      <c r="O1597" s="2366" t="s">
        <v>373</v>
      </c>
      <c r="P1597" s="2980">
        <v>0</v>
      </c>
      <c r="Q1597" s="2541" t="s">
        <v>265</v>
      </c>
      <c r="R1597" s="2652">
        <v>1</v>
      </c>
      <c r="S1597" s="469">
        <v>1</v>
      </c>
      <c r="T1597" s="357" t="s">
        <v>726</v>
      </c>
      <c r="U1597" s="455"/>
      <c r="V1597" s="456"/>
      <c r="W1597" s="456"/>
      <c r="X1597" s="456"/>
      <c r="Y1597" s="456"/>
      <c r="Z1597" s="358"/>
      <c r="AA1597" s="456"/>
      <c r="AB1597" s="456"/>
      <c r="AC1597" s="456"/>
      <c r="AD1597" s="358"/>
      <c r="AE1597" s="358"/>
      <c r="AF1597" s="358"/>
    </row>
    <row r="1598" spans="1:32" ht="78.75" x14ac:dyDescent="0.25">
      <c r="A1598" s="2545"/>
      <c r="B1598" s="2371"/>
      <c r="C1598" s="2373"/>
      <c r="D1598" s="2641"/>
      <c r="E1598" s="2371"/>
      <c r="F1598" s="2641"/>
      <c r="G1598" s="2371"/>
      <c r="H1598" s="2641"/>
      <c r="I1598" s="2611"/>
      <c r="J1598" s="2611"/>
      <c r="K1598" s="2611"/>
      <c r="L1598" s="363" t="s">
        <v>727</v>
      </c>
      <c r="M1598" s="365" t="s">
        <v>828</v>
      </c>
      <c r="N1598" s="98" t="s">
        <v>829</v>
      </c>
      <c r="O1598" s="2367"/>
      <c r="P1598" s="2981"/>
      <c r="Q1598" s="2542"/>
      <c r="R1598" s="2653"/>
      <c r="S1598" s="470">
        <v>0.3</v>
      </c>
      <c r="T1598" s="365" t="s">
        <v>726</v>
      </c>
      <c r="U1598" s="364"/>
      <c r="V1598" s="458"/>
      <c r="W1598" s="458"/>
      <c r="X1598" s="364"/>
      <c r="Y1598" s="460"/>
      <c r="Z1598" s="364"/>
      <c r="AA1598" s="364"/>
      <c r="AB1598" s="364"/>
      <c r="AC1598" s="460"/>
      <c r="AD1598" s="364"/>
      <c r="AE1598" s="364"/>
      <c r="AF1598" s="364"/>
    </row>
    <row r="1599" spans="1:32" ht="94.5" x14ac:dyDescent="0.25">
      <c r="A1599" s="2545"/>
      <c r="B1599" s="2371"/>
      <c r="C1599" s="2373"/>
      <c r="D1599" s="2641"/>
      <c r="E1599" s="2371"/>
      <c r="F1599" s="2641"/>
      <c r="G1599" s="2371"/>
      <c r="H1599" s="2641"/>
      <c r="I1599" s="2611"/>
      <c r="J1599" s="2611"/>
      <c r="K1599" s="2611"/>
      <c r="L1599" s="363" t="s">
        <v>729</v>
      </c>
      <c r="M1599" s="365" t="s">
        <v>830</v>
      </c>
      <c r="N1599" s="98" t="s">
        <v>831</v>
      </c>
      <c r="O1599" s="2367"/>
      <c r="P1599" s="2981"/>
      <c r="Q1599" s="2542"/>
      <c r="R1599" s="2653"/>
      <c r="S1599" s="470">
        <v>0.3</v>
      </c>
      <c r="T1599" s="365" t="s">
        <v>726</v>
      </c>
      <c r="U1599" s="364"/>
      <c r="V1599" s="458"/>
      <c r="W1599" s="458"/>
      <c r="X1599" s="364"/>
      <c r="Y1599" s="460"/>
      <c r="Z1599" s="364"/>
      <c r="AA1599" s="460"/>
      <c r="AB1599" s="460"/>
      <c r="AC1599" s="460"/>
      <c r="AD1599" s="460"/>
      <c r="AE1599" s="364"/>
      <c r="AF1599" s="364"/>
    </row>
    <row r="1600" spans="1:32" ht="47.25" x14ac:dyDescent="0.25">
      <c r="A1600" s="2545"/>
      <c r="B1600" s="2371"/>
      <c r="C1600" s="2373"/>
      <c r="D1600" s="2641"/>
      <c r="E1600" s="2371"/>
      <c r="F1600" s="2641"/>
      <c r="G1600" s="2371"/>
      <c r="H1600" s="2641"/>
      <c r="I1600" s="2611"/>
      <c r="J1600" s="2611"/>
      <c r="K1600" s="2611"/>
      <c r="L1600" s="363" t="s">
        <v>832</v>
      </c>
      <c r="M1600" s="365" t="s">
        <v>840</v>
      </c>
      <c r="N1600" s="98" t="s">
        <v>834</v>
      </c>
      <c r="O1600" s="2367"/>
      <c r="P1600" s="2981"/>
      <c r="Q1600" s="2542"/>
      <c r="R1600" s="2653"/>
      <c r="S1600" s="470">
        <v>0.3</v>
      </c>
      <c r="T1600" s="98" t="s">
        <v>835</v>
      </c>
      <c r="U1600" s="364"/>
      <c r="V1600" s="458"/>
      <c r="W1600" s="458"/>
      <c r="X1600" s="364"/>
      <c r="Y1600" s="460"/>
      <c r="Z1600" s="364"/>
      <c r="AA1600" s="460"/>
      <c r="AB1600" s="460"/>
      <c r="AC1600" s="460"/>
      <c r="AD1600" s="460"/>
      <c r="AE1600" s="364"/>
      <c r="AF1600" s="364"/>
    </row>
    <row r="1601" spans="1:32" ht="94.5" x14ac:dyDescent="0.25">
      <c r="A1601" s="2545"/>
      <c r="B1601" s="2371"/>
      <c r="C1601" s="2373"/>
      <c r="D1601" s="2641"/>
      <c r="E1601" s="2371"/>
      <c r="F1601" s="2641"/>
      <c r="G1601" s="2371"/>
      <c r="H1601" s="2641"/>
      <c r="I1601" s="2611"/>
      <c r="J1601" s="2611"/>
      <c r="K1601" s="2611"/>
      <c r="L1601" s="363" t="s">
        <v>836</v>
      </c>
      <c r="M1601" s="365" t="s">
        <v>830</v>
      </c>
      <c r="N1601" s="98" t="s">
        <v>831</v>
      </c>
      <c r="O1601" s="2367"/>
      <c r="P1601" s="2981"/>
      <c r="Q1601" s="2542"/>
      <c r="R1601" s="2653"/>
      <c r="S1601" s="470">
        <v>0.3</v>
      </c>
      <c r="T1601" s="98" t="s">
        <v>731</v>
      </c>
      <c r="U1601" s="364"/>
      <c r="V1601" s="458"/>
      <c r="W1601" s="458"/>
      <c r="X1601" s="364"/>
      <c r="Y1601" s="460"/>
      <c r="Z1601" s="364"/>
      <c r="AA1601" s="460"/>
      <c r="AB1601" s="460"/>
      <c r="AC1601" s="460"/>
      <c r="AD1601" s="460"/>
      <c r="AE1601" s="364"/>
      <c r="AF1601" s="364"/>
    </row>
    <row r="1602" spans="1:32" ht="78.75" x14ac:dyDescent="0.25">
      <c r="A1602" s="2545"/>
      <c r="B1602" s="2371"/>
      <c r="C1602" s="2373"/>
      <c r="D1602" s="2641"/>
      <c r="E1602" s="2371"/>
      <c r="F1602" s="2641"/>
      <c r="G1602" s="2371"/>
      <c r="H1602" s="2641"/>
      <c r="I1602" s="2611"/>
      <c r="J1602" s="2611"/>
      <c r="K1602" s="2611"/>
      <c r="L1602" s="363" t="s">
        <v>730</v>
      </c>
      <c r="M1602" s="365" t="s">
        <v>828</v>
      </c>
      <c r="N1602" s="98" t="s">
        <v>829</v>
      </c>
      <c r="O1602" s="2367"/>
      <c r="P1602" s="2981"/>
      <c r="Q1602" s="2542"/>
      <c r="R1602" s="2653"/>
      <c r="S1602" s="470">
        <v>0.3</v>
      </c>
      <c r="T1602" s="365" t="s">
        <v>731</v>
      </c>
      <c r="U1602" s="364"/>
      <c r="V1602" s="458"/>
      <c r="W1602" s="458"/>
      <c r="X1602" s="364"/>
      <c r="Y1602" s="364"/>
      <c r="Z1602" s="364"/>
      <c r="AA1602" s="364"/>
      <c r="AB1602" s="364"/>
      <c r="AC1602" s="364"/>
      <c r="AD1602" s="364"/>
      <c r="AE1602" s="364"/>
      <c r="AF1602" s="364"/>
    </row>
    <row r="1603" spans="1:32" ht="79.5" thickBot="1" x14ac:dyDescent="0.3">
      <c r="A1603" s="2546"/>
      <c r="B1603" s="2643"/>
      <c r="C1603" s="2639"/>
      <c r="D1603" s="2642"/>
      <c r="E1603" s="2643"/>
      <c r="F1603" s="2642"/>
      <c r="G1603" s="2643"/>
      <c r="H1603" s="2642"/>
      <c r="I1603" s="2650"/>
      <c r="J1603" s="2650"/>
      <c r="K1603" s="2611"/>
      <c r="L1603" s="363" t="s">
        <v>732</v>
      </c>
      <c r="M1603" s="365" t="s">
        <v>837</v>
      </c>
      <c r="N1603" s="98" t="s">
        <v>241</v>
      </c>
      <c r="O1603" s="2367"/>
      <c r="P1603" s="2983"/>
      <c r="Q1603" s="2542"/>
      <c r="R1603" s="2655"/>
      <c r="S1603" s="470">
        <v>0.3</v>
      </c>
      <c r="T1603" s="365" t="s">
        <v>743</v>
      </c>
      <c r="U1603" s="364"/>
      <c r="V1603" s="458"/>
      <c r="W1603" s="458"/>
      <c r="X1603" s="364"/>
      <c r="Y1603" s="364"/>
      <c r="Z1603" s="364"/>
      <c r="AA1603" s="364"/>
      <c r="AB1603" s="364"/>
      <c r="AC1603" s="364"/>
      <c r="AD1603" s="364"/>
      <c r="AE1603" s="364"/>
      <c r="AF1603" s="364"/>
    </row>
    <row r="1604" spans="1:32" ht="78.75" x14ac:dyDescent="0.25">
      <c r="A1604" s="2571">
        <v>177</v>
      </c>
      <c r="B1604" s="2385" t="s">
        <v>61</v>
      </c>
      <c r="C1604" s="1599" t="s">
        <v>63</v>
      </c>
      <c r="D1604" s="1707" t="s">
        <v>69</v>
      </c>
      <c r="E1604" s="2385" t="s">
        <v>85</v>
      </c>
      <c r="F1604" s="1707" t="s">
        <v>56</v>
      </c>
      <c r="G1604" s="2385" t="s">
        <v>121</v>
      </c>
      <c r="H1604" s="1707" t="s">
        <v>118</v>
      </c>
      <c r="I1604" s="2378" t="s">
        <v>547</v>
      </c>
      <c r="J1604" s="2378" t="s">
        <v>903</v>
      </c>
      <c r="K1604" s="2378" t="s">
        <v>48</v>
      </c>
      <c r="L1604" s="1258" t="s">
        <v>724</v>
      </c>
      <c r="M1604" s="1205" t="s">
        <v>828</v>
      </c>
      <c r="N1604" s="1332" t="s">
        <v>241</v>
      </c>
      <c r="O1604" s="2415" t="s">
        <v>373</v>
      </c>
      <c r="P1604" s="2979">
        <v>0</v>
      </c>
      <c r="Q1604" s="2565" t="s">
        <v>265</v>
      </c>
      <c r="R1604" s="2651">
        <v>1</v>
      </c>
      <c r="S1604" s="1333">
        <v>0</v>
      </c>
      <c r="T1604" s="1258" t="s">
        <v>726</v>
      </c>
      <c r="U1604" s="455"/>
      <c r="V1604" s="471"/>
      <c r="W1604" s="456"/>
      <c r="X1604" s="456"/>
      <c r="Y1604" s="456"/>
      <c r="Z1604" s="358"/>
      <c r="AA1604" s="456"/>
      <c r="AB1604" s="456"/>
      <c r="AC1604" s="456"/>
      <c r="AD1604" s="358"/>
      <c r="AE1604" s="358"/>
      <c r="AF1604" s="358"/>
    </row>
    <row r="1605" spans="1:32" ht="78.75" x14ac:dyDescent="0.25">
      <c r="A1605" s="2559"/>
      <c r="B1605" s="2386"/>
      <c r="C1605" s="1600"/>
      <c r="D1605" s="1708"/>
      <c r="E1605" s="2386"/>
      <c r="F1605" s="1708"/>
      <c r="G1605" s="2386"/>
      <c r="H1605" s="1708"/>
      <c r="I1605" s="2379"/>
      <c r="J1605" s="2379"/>
      <c r="K1605" s="2379"/>
      <c r="L1605" s="1325" t="s">
        <v>727</v>
      </c>
      <c r="M1605" s="1260" t="s">
        <v>828</v>
      </c>
      <c r="N1605" s="1260" t="s">
        <v>829</v>
      </c>
      <c r="O1605" s="2416"/>
      <c r="P1605" s="2978"/>
      <c r="Q1605" s="2553"/>
      <c r="R1605" s="2644"/>
      <c r="S1605" s="1331">
        <v>0</v>
      </c>
      <c r="T1605" s="1260" t="s">
        <v>726</v>
      </c>
      <c r="U1605" s="364"/>
      <c r="V1605" s="458"/>
      <c r="W1605" s="458"/>
      <c r="X1605" s="458"/>
      <c r="Y1605" s="459"/>
      <c r="Z1605" s="364"/>
      <c r="AA1605" s="364"/>
      <c r="AB1605" s="364"/>
      <c r="AC1605" s="460"/>
      <c r="AD1605" s="364"/>
      <c r="AE1605" s="364"/>
      <c r="AF1605" s="364"/>
    </row>
    <row r="1606" spans="1:32" ht="94.5" x14ac:dyDescent="0.25">
      <c r="A1606" s="2559"/>
      <c r="B1606" s="2386"/>
      <c r="C1606" s="1600"/>
      <c r="D1606" s="1708"/>
      <c r="E1606" s="2386"/>
      <c r="F1606" s="1708"/>
      <c r="G1606" s="2386"/>
      <c r="H1606" s="1708"/>
      <c r="I1606" s="2379"/>
      <c r="J1606" s="2379"/>
      <c r="K1606" s="2379"/>
      <c r="L1606" s="1325" t="s">
        <v>729</v>
      </c>
      <c r="M1606" s="1260" t="s">
        <v>830</v>
      </c>
      <c r="N1606" s="1260" t="s">
        <v>831</v>
      </c>
      <c r="O1606" s="2416"/>
      <c r="P1606" s="2978"/>
      <c r="Q1606" s="2553"/>
      <c r="R1606" s="2644"/>
      <c r="S1606" s="1331">
        <v>0</v>
      </c>
      <c r="T1606" s="1260" t="s">
        <v>726</v>
      </c>
      <c r="U1606" s="364"/>
      <c r="V1606" s="458"/>
      <c r="W1606" s="458"/>
      <c r="X1606" s="458"/>
      <c r="Y1606" s="459"/>
      <c r="Z1606" s="364"/>
      <c r="AA1606" s="460"/>
      <c r="AB1606" s="460"/>
      <c r="AC1606" s="460"/>
      <c r="AD1606" s="460"/>
      <c r="AE1606" s="364"/>
      <c r="AF1606" s="364"/>
    </row>
    <row r="1607" spans="1:32" ht="47.25" x14ac:dyDescent="0.25">
      <c r="A1607" s="2559"/>
      <c r="B1607" s="2386"/>
      <c r="C1607" s="1600"/>
      <c r="D1607" s="1708"/>
      <c r="E1607" s="2386"/>
      <c r="F1607" s="1708"/>
      <c r="G1607" s="2386"/>
      <c r="H1607" s="1708"/>
      <c r="I1607" s="2379"/>
      <c r="J1607" s="2379"/>
      <c r="K1607" s="2379"/>
      <c r="L1607" s="1325" t="s">
        <v>832</v>
      </c>
      <c r="M1607" s="1260" t="s">
        <v>840</v>
      </c>
      <c r="N1607" s="1260" t="s">
        <v>834</v>
      </c>
      <c r="O1607" s="2416"/>
      <c r="P1607" s="2978"/>
      <c r="Q1607" s="2553"/>
      <c r="R1607" s="2644"/>
      <c r="S1607" s="1331">
        <v>0</v>
      </c>
      <c r="T1607" s="1260" t="s">
        <v>835</v>
      </c>
      <c r="U1607" s="364"/>
      <c r="V1607" s="458"/>
      <c r="W1607" s="458"/>
      <c r="X1607" s="458"/>
      <c r="Y1607" s="459"/>
      <c r="Z1607" s="364"/>
      <c r="AA1607" s="460"/>
      <c r="AB1607" s="460"/>
      <c r="AC1607" s="460"/>
      <c r="AD1607" s="460"/>
      <c r="AE1607" s="364"/>
      <c r="AF1607" s="364"/>
    </row>
    <row r="1608" spans="1:32" ht="94.5" x14ac:dyDescent="0.25">
      <c r="A1608" s="2559"/>
      <c r="B1608" s="2386"/>
      <c r="C1608" s="1600"/>
      <c r="D1608" s="1708"/>
      <c r="E1608" s="2386"/>
      <c r="F1608" s="1708"/>
      <c r="G1608" s="2386"/>
      <c r="H1608" s="1708"/>
      <c r="I1608" s="2379"/>
      <c r="J1608" s="2379"/>
      <c r="K1608" s="2379"/>
      <c r="L1608" s="1325" t="s">
        <v>836</v>
      </c>
      <c r="M1608" s="1260" t="s">
        <v>830</v>
      </c>
      <c r="N1608" s="1260" t="s">
        <v>831</v>
      </c>
      <c r="O1608" s="2416"/>
      <c r="P1608" s="2978"/>
      <c r="Q1608" s="2553"/>
      <c r="R1608" s="2644"/>
      <c r="S1608" s="1331">
        <v>0</v>
      </c>
      <c r="T1608" s="1260" t="s">
        <v>731</v>
      </c>
      <c r="U1608" s="364"/>
      <c r="V1608" s="458"/>
      <c r="W1608" s="458"/>
      <c r="X1608" s="458"/>
      <c r="Y1608" s="459"/>
      <c r="Z1608" s="364"/>
      <c r="AA1608" s="460"/>
      <c r="AB1608" s="460"/>
      <c r="AC1608" s="460"/>
      <c r="AD1608" s="460"/>
      <c r="AE1608" s="364"/>
      <c r="AF1608" s="364"/>
    </row>
    <row r="1609" spans="1:32" ht="78.75" x14ac:dyDescent="0.25">
      <c r="A1609" s="2559"/>
      <c r="B1609" s="2386"/>
      <c r="C1609" s="1600"/>
      <c r="D1609" s="1708"/>
      <c r="E1609" s="2386"/>
      <c r="F1609" s="1708"/>
      <c r="G1609" s="2386"/>
      <c r="H1609" s="1708"/>
      <c r="I1609" s="2379"/>
      <c r="J1609" s="2379"/>
      <c r="K1609" s="2379"/>
      <c r="L1609" s="1325" t="s">
        <v>730</v>
      </c>
      <c r="M1609" s="1260" t="s">
        <v>828</v>
      </c>
      <c r="N1609" s="1260" t="s">
        <v>829</v>
      </c>
      <c r="O1609" s="2416"/>
      <c r="P1609" s="2978"/>
      <c r="Q1609" s="2553"/>
      <c r="R1609" s="2644"/>
      <c r="S1609" s="1331">
        <v>0</v>
      </c>
      <c r="T1609" s="1260" t="s">
        <v>731</v>
      </c>
      <c r="U1609" s="364"/>
      <c r="V1609" s="458"/>
      <c r="W1609" s="458"/>
      <c r="X1609" s="458"/>
      <c r="Y1609" s="458"/>
      <c r="Z1609" s="364"/>
      <c r="AA1609" s="364"/>
      <c r="AB1609" s="364"/>
      <c r="AC1609" s="364"/>
      <c r="AD1609" s="364"/>
      <c r="AE1609" s="364"/>
      <c r="AF1609" s="364"/>
    </row>
    <row r="1610" spans="1:32" ht="79.5" thickBot="1" x14ac:dyDescent="0.3">
      <c r="A1610" s="2572"/>
      <c r="B1610" s="2387"/>
      <c r="C1610" s="1601"/>
      <c r="D1610" s="1709"/>
      <c r="E1610" s="2387"/>
      <c r="F1610" s="1709"/>
      <c r="G1610" s="2387"/>
      <c r="H1610" s="1709"/>
      <c r="I1610" s="2379"/>
      <c r="J1610" s="2379"/>
      <c r="K1610" s="2379"/>
      <c r="L1610" s="1325" t="s">
        <v>732</v>
      </c>
      <c r="M1610" s="1260" t="s">
        <v>837</v>
      </c>
      <c r="N1610" s="1260" t="s">
        <v>241</v>
      </c>
      <c r="O1610" s="2416"/>
      <c r="P1610" s="2978"/>
      <c r="Q1610" s="2553"/>
      <c r="R1610" s="2644"/>
      <c r="S1610" s="1331">
        <v>0</v>
      </c>
      <c r="T1610" s="1260" t="s">
        <v>743</v>
      </c>
      <c r="U1610" s="364"/>
      <c r="V1610" s="458"/>
      <c r="W1610" s="458"/>
      <c r="X1610" s="458"/>
      <c r="Y1610" s="458"/>
      <c r="Z1610" s="364"/>
      <c r="AA1610" s="364"/>
      <c r="AB1610" s="364"/>
      <c r="AC1610" s="364"/>
      <c r="AD1610" s="364"/>
      <c r="AE1610" s="364"/>
      <c r="AF1610" s="364"/>
    </row>
    <row r="1611" spans="1:32" ht="78.75" x14ac:dyDescent="0.25">
      <c r="A1611" s="2544">
        <v>178</v>
      </c>
      <c r="B1611" s="2370" t="s">
        <v>61</v>
      </c>
      <c r="C1611" s="2372" t="s">
        <v>63</v>
      </c>
      <c r="D1611" s="2640" t="s">
        <v>69</v>
      </c>
      <c r="E1611" s="2370" t="s">
        <v>85</v>
      </c>
      <c r="F1611" s="2640" t="s">
        <v>56</v>
      </c>
      <c r="G1611" s="2370" t="s">
        <v>121</v>
      </c>
      <c r="H1611" s="2640" t="s">
        <v>118</v>
      </c>
      <c r="I1611" s="2610" t="s">
        <v>553</v>
      </c>
      <c r="J1611" s="2610" t="s">
        <v>554</v>
      </c>
      <c r="K1611" s="2610" t="s">
        <v>48</v>
      </c>
      <c r="L1611" s="357" t="s">
        <v>724</v>
      </c>
      <c r="M1611" s="232" t="s">
        <v>828</v>
      </c>
      <c r="N1611" s="453" t="s">
        <v>241</v>
      </c>
      <c r="O1611" s="2366" t="s">
        <v>373</v>
      </c>
      <c r="P1611" s="2980">
        <v>0</v>
      </c>
      <c r="Q1611" s="2541" t="s">
        <v>265</v>
      </c>
      <c r="R1611" s="2652">
        <v>1</v>
      </c>
      <c r="S1611" s="469">
        <v>0</v>
      </c>
      <c r="T1611" s="357" t="s">
        <v>726</v>
      </c>
      <c r="U1611" s="455"/>
      <c r="V1611" s="471"/>
      <c r="W1611" s="456"/>
      <c r="X1611" s="456"/>
      <c r="Y1611" s="456"/>
      <c r="Z1611" s="358"/>
      <c r="AA1611" s="456"/>
      <c r="AB1611" s="456"/>
      <c r="AC1611" s="456"/>
      <c r="AD1611" s="358"/>
      <c r="AE1611" s="358"/>
      <c r="AF1611" s="358"/>
    </row>
    <row r="1612" spans="1:32" ht="78.75" x14ac:dyDescent="0.25">
      <c r="A1612" s="2545"/>
      <c r="B1612" s="2371"/>
      <c r="C1612" s="2373"/>
      <c r="D1612" s="2641"/>
      <c r="E1612" s="2371"/>
      <c r="F1612" s="2641"/>
      <c r="G1612" s="2371"/>
      <c r="H1612" s="2641"/>
      <c r="I1612" s="2611"/>
      <c r="J1612" s="2611"/>
      <c r="K1612" s="2611"/>
      <c r="L1612" s="363" t="s">
        <v>727</v>
      </c>
      <c r="M1612" s="365" t="s">
        <v>828</v>
      </c>
      <c r="N1612" s="98" t="s">
        <v>829</v>
      </c>
      <c r="O1612" s="2367"/>
      <c r="P1612" s="2981"/>
      <c r="Q1612" s="2542"/>
      <c r="R1612" s="2653"/>
      <c r="S1612" s="470">
        <v>0</v>
      </c>
      <c r="T1612" s="365" t="s">
        <v>726</v>
      </c>
      <c r="U1612" s="364"/>
      <c r="V1612" s="458"/>
      <c r="W1612" s="458"/>
      <c r="X1612" s="458"/>
      <c r="Y1612" s="459"/>
      <c r="Z1612" s="458"/>
      <c r="AA1612" s="364"/>
      <c r="AB1612" s="364"/>
      <c r="AC1612" s="460"/>
      <c r="AD1612" s="364"/>
      <c r="AE1612" s="364"/>
      <c r="AF1612" s="364"/>
    </row>
    <row r="1613" spans="1:32" ht="94.5" x14ac:dyDescent="0.25">
      <c r="A1613" s="2545"/>
      <c r="B1613" s="2371"/>
      <c r="C1613" s="2373"/>
      <c r="D1613" s="2641"/>
      <c r="E1613" s="2371"/>
      <c r="F1613" s="2641"/>
      <c r="G1613" s="2371"/>
      <c r="H1613" s="2641"/>
      <c r="I1613" s="2611"/>
      <c r="J1613" s="2611"/>
      <c r="K1613" s="2611"/>
      <c r="L1613" s="363" t="s">
        <v>729</v>
      </c>
      <c r="M1613" s="365" t="s">
        <v>830</v>
      </c>
      <c r="N1613" s="98" t="s">
        <v>831</v>
      </c>
      <c r="O1613" s="2367"/>
      <c r="P1613" s="2981"/>
      <c r="Q1613" s="2542"/>
      <c r="R1613" s="2653"/>
      <c r="S1613" s="470">
        <v>0</v>
      </c>
      <c r="T1613" s="365" t="s">
        <v>726</v>
      </c>
      <c r="U1613" s="364"/>
      <c r="V1613" s="458"/>
      <c r="W1613" s="458"/>
      <c r="X1613" s="458"/>
      <c r="Y1613" s="459"/>
      <c r="Z1613" s="458"/>
      <c r="AA1613" s="460"/>
      <c r="AB1613" s="460"/>
      <c r="AC1613" s="460"/>
      <c r="AD1613" s="460"/>
      <c r="AE1613" s="364"/>
      <c r="AF1613" s="364"/>
    </row>
    <row r="1614" spans="1:32" ht="47.25" x14ac:dyDescent="0.25">
      <c r="A1614" s="2545"/>
      <c r="B1614" s="2371"/>
      <c r="C1614" s="2373"/>
      <c r="D1614" s="2641"/>
      <c r="E1614" s="2371"/>
      <c r="F1614" s="2641"/>
      <c r="G1614" s="2371"/>
      <c r="H1614" s="2641"/>
      <c r="I1614" s="2611"/>
      <c r="J1614" s="2611"/>
      <c r="K1614" s="2611"/>
      <c r="L1614" s="363" t="s">
        <v>832</v>
      </c>
      <c r="M1614" s="365" t="s">
        <v>840</v>
      </c>
      <c r="N1614" s="98" t="s">
        <v>834</v>
      </c>
      <c r="O1614" s="2367"/>
      <c r="P1614" s="2981"/>
      <c r="Q1614" s="2542"/>
      <c r="R1614" s="2653"/>
      <c r="S1614" s="470">
        <v>0</v>
      </c>
      <c r="T1614" s="98" t="s">
        <v>835</v>
      </c>
      <c r="U1614" s="364"/>
      <c r="V1614" s="458"/>
      <c r="W1614" s="458"/>
      <c r="X1614" s="458"/>
      <c r="Y1614" s="459"/>
      <c r="Z1614" s="458"/>
      <c r="AA1614" s="460"/>
      <c r="AB1614" s="460"/>
      <c r="AC1614" s="460"/>
      <c r="AD1614" s="460"/>
      <c r="AE1614" s="364"/>
      <c r="AF1614" s="364"/>
    </row>
    <row r="1615" spans="1:32" ht="94.5" x14ac:dyDescent="0.25">
      <c r="A1615" s="2545"/>
      <c r="B1615" s="2371"/>
      <c r="C1615" s="2373"/>
      <c r="D1615" s="2641"/>
      <c r="E1615" s="2371"/>
      <c r="F1615" s="2641"/>
      <c r="G1615" s="2371"/>
      <c r="H1615" s="2641"/>
      <c r="I1615" s="2611"/>
      <c r="J1615" s="2611"/>
      <c r="K1615" s="2611"/>
      <c r="L1615" s="363" t="s">
        <v>836</v>
      </c>
      <c r="M1615" s="365" t="s">
        <v>830</v>
      </c>
      <c r="N1615" s="98" t="s">
        <v>831</v>
      </c>
      <c r="O1615" s="2367"/>
      <c r="P1615" s="2981"/>
      <c r="Q1615" s="2542"/>
      <c r="R1615" s="2653"/>
      <c r="S1615" s="470">
        <v>0</v>
      </c>
      <c r="T1615" s="98" t="s">
        <v>731</v>
      </c>
      <c r="U1615" s="364"/>
      <c r="V1615" s="458"/>
      <c r="W1615" s="458"/>
      <c r="X1615" s="458"/>
      <c r="Y1615" s="459"/>
      <c r="Z1615" s="458"/>
      <c r="AA1615" s="460"/>
      <c r="AB1615" s="460"/>
      <c r="AC1615" s="460"/>
      <c r="AD1615" s="460"/>
      <c r="AE1615" s="364"/>
      <c r="AF1615" s="364"/>
    </row>
    <row r="1616" spans="1:32" ht="78.75" x14ac:dyDescent="0.25">
      <c r="A1616" s="2545"/>
      <c r="B1616" s="2371"/>
      <c r="C1616" s="2373"/>
      <c r="D1616" s="2641"/>
      <c r="E1616" s="2371"/>
      <c r="F1616" s="2641"/>
      <c r="G1616" s="2371"/>
      <c r="H1616" s="2641"/>
      <c r="I1616" s="2611"/>
      <c r="J1616" s="2611"/>
      <c r="K1616" s="2611"/>
      <c r="L1616" s="363" t="s">
        <v>730</v>
      </c>
      <c r="M1616" s="365" t="s">
        <v>828</v>
      </c>
      <c r="N1616" s="98" t="s">
        <v>829</v>
      </c>
      <c r="O1616" s="2367"/>
      <c r="P1616" s="2981"/>
      <c r="Q1616" s="2542"/>
      <c r="R1616" s="2653"/>
      <c r="S1616" s="470">
        <v>0</v>
      </c>
      <c r="T1616" s="365" t="s">
        <v>731</v>
      </c>
      <c r="U1616" s="364"/>
      <c r="V1616" s="458"/>
      <c r="W1616" s="458"/>
      <c r="X1616" s="458"/>
      <c r="Y1616" s="458"/>
      <c r="Z1616" s="458"/>
      <c r="AA1616" s="364"/>
      <c r="AB1616" s="364"/>
      <c r="AC1616" s="364"/>
      <c r="AD1616" s="364"/>
      <c r="AE1616" s="364"/>
      <c r="AF1616" s="364"/>
    </row>
    <row r="1617" spans="1:32" ht="79.5" thickBot="1" x14ac:dyDescent="0.3">
      <c r="A1617" s="2546"/>
      <c r="B1617" s="2643"/>
      <c r="C1617" s="2639"/>
      <c r="D1617" s="2642"/>
      <c r="E1617" s="2643"/>
      <c r="F1617" s="2642"/>
      <c r="G1617" s="2643"/>
      <c r="H1617" s="2642"/>
      <c r="I1617" s="2611"/>
      <c r="J1617" s="2611"/>
      <c r="K1617" s="2611"/>
      <c r="L1617" s="363" t="s">
        <v>732</v>
      </c>
      <c r="M1617" s="365" t="s">
        <v>837</v>
      </c>
      <c r="N1617" s="98" t="s">
        <v>241</v>
      </c>
      <c r="O1617" s="2367"/>
      <c r="P1617" s="2981"/>
      <c r="Q1617" s="2542"/>
      <c r="R1617" s="2653"/>
      <c r="S1617" s="470">
        <v>0</v>
      </c>
      <c r="T1617" s="365" t="s">
        <v>743</v>
      </c>
      <c r="U1617" s="364"/>
      <c r="V1617" s="458"/>
      <c r="W1617" s="458"/>
      <c r="X1617" s="458"/>
      <c r="Y1617" s="458"/>
      <c r="Z1617" s="458"/>
      <c r="AA1617" s="364"/>
      <c r="AB1617" s="364"/>
      <c r="AC1617" s="364"/>
      <c r="AD1617" s="364"/>
      <c r="AE1617" s="364"/>
      <c r="AF1617" s="364"/>
    </row>
    <row r="1618" spans="1:32" ht="78.75" x14ac:dyDescent="0.25">
      <c r="A1618" s="2571">
        <v>179</v>
      </c>
      <c r="B1618" s="2385" t="s">
        <v>61</v>
      </c>
      <c r="C1618" s="1599" t="s">
        <v>63</v>
      </c>
      <c r="D1618" s="1707" t="s">
        <v>69</v>
      </c>
      <c r="E1618" s="2385" t="s">
        <v>85</v>
      </c>
      <c r="F1618" s="1707" t="s">
        <v>56</v>
      </c>
      <c r="G1618" s="2385" t="s">
        <v>121</v>
      </c>
      <c r="H1618" s="1707" t="s">
        <v>118</v>
      </c>
      <c r="I1618" s="2378" t="s">
        <v>555</v>
      </c>
      <c r="J1618" s="2378" t="s">
        <v>556</v>
      </c>
      <c r="K1618" s="2378" t="s">
        <v>48</v>
      </c>
      <c r="L1618" s="1258" t="s">
        <v>724</v>
      </c>
      <c r="M1618" s="1205" t="s">
        <v>828</v>
      </c>
      <c r="N1618" s="1332" t="s">
        <v>241</v>
      </c>
      <c r="O1618" s="2415" t="s">
        <v>373</v>
      </c>
      <c r="P1618" s="2979">
        <v>0</v>
      </c>
      <c r="Q1618" s="2565" t="s">
        <v>265</v>
      </c>
      <c r="R1618" s="2651">
        <v>1</v>
      </c>
      <c r="S1618" s="1333">
        <v>0</v>
      </c>
      <c r="T1618" s="1258" t="s">
        <v>726</v>
      </c>
      <c r="U1618" s="455"/>
      <c r="V1618" s="471"/>
      <c r="W1618" s="456"/>
      <c r="X1618" s="456"/>
      <c r="Y1618" s="456"/>
      <c r="Z1618" s="358"/>
      <c r="AA1618" s="456"/>
      <c r="AB1618" s="456"/>
      <c r="AC1618" s="456"/>
      <c r="AD1618" s="358"/>
      <c r="AE1618" s="358"/>
      <c r="AF1618" s="358"/>
    </row>
    <row r="1619" spans="1:32" ht="78.75" x14ac:dyDescent="0.25">
      <c r="A1619" s="2559"/>
      <c r="B1619" s="2386"/>
      <c r="C1619" s="1600"/>
      <c r="D1619" s="1708"/>
      <c r="E1619" s="2386"/>
      <c r="F1619" s="1708"/>
      <c r="G1619" s="2386"/>
      <c r="H1619" s="1708"/>
      <c r="I1619" s="2379"/>
      <c r="J1619" s="2379"/>
      <c r="K1619" s="2379"/>
      <c r="L1619" s="1325" t="s">
        <v>727</v>
      </c>
      <c r="M1619" s="1260" t="s">
        <v>828</v>
      </c>
      <c r="N1619" s="1260" t="s">
        <v>829</v>
      </c>
      <c r="O1619" s="2416"/>
      <c r="P1619" s="2978"/>
      <c r="Q1619" s="2553"/>
      <c r="R1619" s="2644"/>
      <c r="S1619" s="1331">
        <v>0</v>
      </c>
      <c r="T1619" s="1260" t="s">
        <v>726</v>
      </c>
      <c r="U1619" s="364"/>
      <c r="V1619" s="458"/>
      <c r="W1619" s="458"/>
      <c r="X1619" s="458"/>
      <c r="Y1619" s="459"/>
      <c r="Z1619" s="458"/>
      <c r="AA1619" s="364"/>
      <c r="AB1619" s="364"/>
      <c r="AC1619" s="460"/>
      <c r="AD1619" s="364"/>
      <c r="AE1619" s="364"/>
      <c r="AF1619" s="364"/>
    </row>
    <row r="1620" spans="1:32" ht="94.5" x14ac:dyDescent="0.25">
      <c r="A1620" s="2559"/>
      <c r="B1620" s="2386"/>
      <c r="C1620" s="1600"/>
      <c r="D1620" s="1708"/>
      <c r="E1620" s="2386"/>
      <c r="F1620" s="1708"/>
      <c r="G1620" s="2386"/>
      <c r="H1620" s="1708"/>
      <c r="I1620" s="2379"/>
      <c r="J1620" s="2379"/>
      <c r="K1620" s="2379"/>
      <c r="L1620" s="1325" t="s">
        <v>729</v>
      </c>
      <c r="M1620" s="1260" t="s">
        <v>830</v>
      </c>
      <c r="N1620" s="1260" t="s">
        <v>831</v>
      </c>
      <c r="O1620" s="2416"/>
      <c r="P1620" s="2978"/>
      <c r="Q1620" s="2553"/>
      <c r="R1620" s="2644"/>
      <c r="S1620" s="1331">
        <v>0</v>
      </c>
      <c r="T1620" s="1260" t="s">
        <v>726</v>
      </c>
      <c r="U1620" s="364"/>
      <c r="V1620" s="458"/>
      <c r="W1620" s="458"/>
      <c r="X1620" s="458"/>
      <c r="Y1620" s="459"/>
      <c r="Z1620" s="458"/>
      <c r="AA1620" s="460"/>
      <c r="AB1620" s="460"/>
      <c r="AC1620" s="460"/>
      <c r="AD1620" s="460"/>
      <c r="AE1620" s="364"/>
      <c r="AF1620" s="364"/>
    </row>
    <row r="1621" spans="1:32" ht="47.25" x14ac:dyDescent="0.25">
      <c r="A1621" s="2559"/>
      <c r="B1621" s="2386"/>
      <c r="C1621" s="1600"/>
      <c r="D1621" s="1708"/>
      <c r="E1621" s="2386"/>
      <c r="F1621" s="1708"/>
      <c r="G1621" s="2386"/>
      <c r="H1621" s="1708"/>
      <c r="I1621" s="2379"/>
      <c r="J1621" s="2379"/>
      <c r="K1621" s="2379"/>
      <c r="L1621" s="1325" t="s">
        <v>832</v>
      </c>
      <c r="M1621" s="1260" t="s">
        <v>840</v>
      </c>
      <c r="N1621" s="1260" t="s">
        <v>834</v>
      </c>
      <c r="O1621" s="2416"/>
      <c r="P1621" s="2978"/>
      <c r="Q1621" s="2553"/>
      <c r="R1621" s="2644"/>
      <c r="S1621" s="1331">
        <v>0</v>
      </c>
      <c r="T1621" s="1260" t="s">
        <v>835</v>
      </c>
      <c r="U1621" s="364"/>
      <c r="V1621" s="458"/>
      <c r="W1621" s="458"/>
      <c r="X1621" s="458"/>
      <c r="Y1621" s="459"/>
      <c r="Z1621" s="458"/>
      <c r="AA1621" s="460"/>
      <c r="AB1621" s="460"/>
      <c r="AC1621" s="460"/>
      <c r="AD1621" s="460"/>
      <c r="AE1621" s="364"/>
      <c r="AF1621" s="364"/>
    </row>
    <row r="1622" spans="1:32" ht="94.5" x14ac:dyDescent="0.25">
      <c r="A1622" s="2559"/>
      <c r="B1622" s="2386"/>
      <c r="C1622" s="1600"/>
      <c r="D1622" s="1708"/>
      <c r="E1622" s="2386"/>
      <c r="F1622" s="1708"/>
      <c r="G1622" s="2386"/>
      <c r="H1622" s="1708"/>
      <c r="I1622" s="2379"/>
      <c r="J1622" s="2379"/>
      <c r="K1622" s="2379"/>
      <c r="L1622" s="1325" t="s">
        <v>836</v>
      </c>
      <c r="M1622" s="1260" t="s">
        <v>830</v>
      </c>
      <c r="N1622" s="1260" t="s">
        <v>831</v>
      </c>
      <c r="O1622" s="2416"/>
      <c r="P1622" s="2978"/>
      <c r="Q1622" s="2553"/>
      <c r="R1622" s="2644"/>
      <c r="S1622" s="1331">
        <v>0</v>
      </c>
      <c r="T1622" s="1260" t="s">
        <v>731</v>
      </c>
      <c r="U1622" s="364"/>
      <c r="V1622" s="458"/>
      <c r="W1622" s="458"/>
      <c r="X1622" s="458"/>
      <c r="Y1622" s="459"/>
      <c r="Z1622" s="458"/>
      <c r="AA1622" s="460"/>
      <c r="AB1622" s="460"/>
      <c r="AC1622" s="460"/>
      <c r="AD1622" s="460"/>
      <c r="AE1622" s="364"/>
      <c r="AF1622" s="364"/>
    </row>
    <row r="1623" spans="1:32" ht="78.75" x14ac:dyDescent="0.25">
      <c r="A1623" s="2559"/>
      <c r="B1623" s="2386"/>
      <c r="C1623" s="1600"/>
      <c r="D1623" s="1708"/>
      <c r="E1623" s="2386"/>
      <c r="F1623" s="1708"/>
      <c r="G1623" s="2386"/>
      <c r="H1623" s="1708"/>
      <c r="I1623" s="2379"/>
      <c r="J1623" s="2379"/>
      <c r="K1623" s="2379"/>
      <c r="L1623" s="1325" t="s">
        <v>730</v>
      </c>
      <c r="M1623" s="1260" t="s">
        <v>828</v>
      </c>
      <c r="N1623" s="1260" t="s">
        <v>829</v>
      </c>
      <c r="O1623" s="2416"/>
      <c r="P1623" s="2978"/>
      <c r="Q1623" s="2553"/>
      <c r="R1623" s="2644"/>
      <c r="S1623" s="1331">
        <v>0</v>
      </c>
      <c r="T1623" s="1260" t="s">
        <v>731</v>
      </c>
      <c r="U1623" s="364"/>
      <c r="V1623" s="458"/>
      <c r="W1623" s="458"/>
      <c r="X1623" s="458"/>
      <c r="Y1623" s="458"/>
      <c r="Z1623" s="458"/>
      <c r="AA1623" s="364"/>
      <c r="AB1623" s="364"/>
      <c r="AC1623" s="364"/>
      <c r="AD1623" s="364"/>
      <c r="AE1623" s="364"/>
      <c r="AF1623" s="364"/>
    </row>
    <row r="1624" spans="1:32" ht="79.5" thickBot="1" x14ac:dyDescent="0.3">
      <c r="A1624" s="2572"/>
      <c r="B1624" s="2387"/>
      <c r="C1624" s="1601"/>
      <c r="D1624" s="1709"/>
      <c r="E1624" s="2387"/>
      <c r="F1624" s="1709"/>
      <c r="G1624" s="2387"/>
      <c r="H1624" s="1709"/>
      <c r="I1624" s="2379"/>
      <c r="J1624" s="2379"/>
      <c r="K1624" s="2379"/>
      <c r="L1624" s="1325" t="s">
        <v>732</v>
      </c>
      <c r="M1624" s="1260" t="s">
        <v>837</v>
      </c>
      <c r="N1624" s="1260" t="s">
        <v>241</v>
      </c>
      <c r="O1624" s="2416"/>
      <c r="P1624" s="2978"/>
      <c r="Q1624" s="2553"/>
      <c r="R1624" s="2644"/>
      <c r="S1624" s="1331">
        <v>0</v>
      </c>
      <c r="T1624" s="1260" t="s">
        <v>743</v>
      </c>
      <c r="U1624" s="364"/>
      <c r="V1624" s="458"/>
      <c r="W1624" s="458"/>
      <c r="X1624" s="458"/>
      <c r="Y1624" s="458"/>
      <c r="Z1624" s="458"/>
      <c r="AA1624" s="364"/>
      <c r="AB1624" s="364"/>
      <c r="AC1624" s="364"/>
      <c r="AD1624" s="364"/>
      <c r="AE1624" s="364"/>
      <c r="AF1624" s="364"/>
    </row>
    <row r="1625" spans="1:32" ht="78.75" x14ac:dyDescent="0.25">
      <c r="A1625" s="2544">
        <v>180</v>
      </c>
      <c r="B1625" s="2370" t="s">
        <v>61</v>
      </c>
      <c r="C1625" s="2372" t="s">
        <v>63</v>
      </c>
      <c r="D1625" s="2640" t="s">
        <v>69</v>
      </c>
      <c r="E1625" s="2370" t="s">
        <v>85</v>
      </c>
      <c r="F1625" s="2640" t="s">
        <v>56</v>
      </c>
      <c r="G1625" s="2370" t="s">
        <v>121</v>
      </c>
      <c r="H1625" s="2640" t="s">
        <v>118</v>
      </c>
      <c r="I1625" s="2610" t="s">
        <v>557</v>
      </c>
      <c r="J1625" s="2610" t="s">
        <v>558</v>
      </c>
      <c r="K1625" s="2610" t="s">
        <v>48</v>
      </c>
      <c r="L1625" s="357" t="s">
        <v>724</v>
      </c>
      <c r="M1625" s="232" t="s">
        <v>828</v>
      </c>
      <c r="N1625" s="453" t="s">
        <v>241</v>
      </c>
      <c r="O1625" s="2366" t="s">
        <v>373</v>
      </c>
      <c r="P1625" s="2980">
        <v>0</v>
      </c>
      <c r="Q1625" s="2541" t="s">
        <v>265</v>
      </c>
      <c r="R1625" s="2652">
        <v>1</v>
      </c>
      <c r="S1625" s="469">
        <v>0</v>
      </c>
      <c r="T1625" s="357" t="s">
        <v>726</v>
      </c>
      <c r="U1625" s="455"/>
      <c r="V1625" s="471"/>
      <c r="W1625" s="456"/>
      <c r="X1625" s="456"/>
      <c r="Y1625" s="456"/>
      <c r="Z1625" s="358"/>
      <c r="AA1625" s="456"/>
      <c r="AB1625" s="456"/>
      <c r="AC1625" s="456"/>
      <c r="AD1625" s="358"/>
      <c r="AE1625" s="358"/>
      <c r="AF1625" s="358"/>
    </row>
    <row r="1626" spans="1:32" ht="78.75" x14ac:dyDescent="0.25">
      <c r="A1626" s="2545"/>
      <c r="B1626" s="2371"/>
      <c r="C1626" s="2373"/>
      <c r="D1626" s="2641"/>
      <c r="E1626" s="2371"/>
      <c r="F1626" s="2641"/>
      <c r="G1626" s="2371"/>
      <c r="H1626" s="2641"/>
      <c r="I1626" s="2611"/>
      <c r="J1626" s="2611"/>
      <c r="K1626" s="2611"/>
      <c r="L1626" s="363" t="s">
        <v>727</v>
      </c>
      <c r="M1626" s="365" t="s">
        <v>828</v>
      </c>
      <c r="N1626" s="98" t="s">
        <v>829</v>
      </c>
      <c r="O1626" s="2367"/>
      <c r="P1626" s="2981"/>
      <c r="Q1626" s="2542"/>
      <c r="R1626" s="2653"/>
      <c r="S1626" s="470">
        <v>0</v>
      </c>
      <c r="T1626" s="365" t="s">
        <v>726</v>
      </c>
      <c r="U1626" s="364"/>
      <c r="V1626" s="458"/>
      <c r="W1626" s="458"/>
      <c r="X1626" s="458"/>
      <c r="Y1626" s="459"/>
      <c r="Z1626" s="458"/>
      <c r="AA1626" s="364"/>
      <c r="AB1626" s="364"/>
      <c r="AC1626" s="460"/>
      <c r="AD1626" s="364"/>
      <c r="AE1626" s="364"/>
      <c r="AF1626" s="364"/>
    </row>
    <row r="1627" spans="1:32" ht="94.5" x14ac:dyDescent="0.25">
      <c r="A1627" s="2545"/>
      <c r="B1627" s="2371"/>
      <c r="C1627" s="2373"/>
      <c r="D1627" s="2641"/>
      <c r="E1627" s="2371"/>
      <c r="F1627" s="2641"/>
      <c r="G1627" s="2371"/>
      <c r="H1627" s="2641"/>
      <c r="I1627" s="2611"/>
      <c r="J1627" s="2611"/>
      <c r="K1627" s="2611"/>
      <c r="L1627" s="363" t="s">
        <v>729</v>
      </c>
      <c r="M1627" s="365" t="s">
        <v>830</v>
      </c>
      <c r="N1627" s="98" t="s">
        <v>831</v>
      </c>
      <c r="O1627" s="2367"/>
      <c r="P1627" s="2981"/>
      <c r="Q1627" s="2542"/>
      <c r="R1627" s="2653"/>
      <c r="S1627" s="470">
        <v>0</v>
      </c>
      <c r="T1627" s="365" t="s">
        <v>726</v>
      </c>
      <c r="U1627" s="364"/>
      <c r="V1627" s="458"/>
      <c r="W1627" s="458"/>
      <c r="X1627" s="458"/>
      <c r="Y1627" s="459"/>
      <c r="Z1627" s="458"/>
      <c r="AA1627" s="460"/>
      <c r="AB1627" s="460"/>
      <c r="AC1627" s="460"/>
      <c r="AD1627" s="460"/>
      <c r="AE1627" s="364"/>
      <c r="AF1627" s="364"/>
    </row>
    <row r="1628" spans="1:32" ht="47.25" x14ac:dyDescent="0.25">
      <c r="A1628" s="2545"/>
      <c r="B1628" s="2371"/>
      <c r="C1628" s="2373"/>
      <c r="D1628" s="2641"/>
      <c r="E1628" s="2371"/>
      <c r="F1628" s="2641"/>
      <c r="G1628" s="2371"/>
      <c r="H1628" s="2641"/>
      <c r="I1628" s="2611"/>
      <c r="J1628" s="2611"/>
      <c r="K1628" s="2611"/>
      <c r="L1628" s="363" t="s">
        <v>832</v>
      </c>
      <c r="M1628" s="365" t="s">
        <v>840</v>
      </c>
      <c r="N1628" s="98" t="s">
        <v>834</v>
      </c>
      <c r="O1628" s="2367"/>
      <c r="P1628" s="2981"/>
      <c r="Q1628" s="2542"/>
      <c r="R1628" s="2653"/>
      <c r="S1628" s="470">
        <v>0</v>
      </c>
      <c r="T1628" s="98" t="s">
        <v>835</v>
      </c>
      <c r="U1628" s="364"/>
      <c r="V1628" s="458"/>
      <c r="W1628" s="458"/>
      <c r="X1628" s="458"/>
      <c r="Y1628" s="459"/>
      <c r="Z1628" s="458"/>
      <c r="AA1628" s="460"/>
      <c r="AB1628" s="460"/>
      <c r="AC1628" s="460"/>
      <c r="AD1628" s="460"/>
      <c r="AE1628" s="364"/>
      <c r="AF1628" s="364"/>
    </row>
    <row r="1629" spans="1:32" ht="94.5" x14ac:dyDescent="0.25">
      <c r="A1629" s="2545"/>
      <c r="B1629" s="2371"/>
      <c r="C1629" s="2373"/>
      <c r="D1629" s="2641"/>
      <c r="E1629" s="2371"/>
      <c r="F1629" s="2641"/>
      <c r="G1629" s="2371"/>
      <c r="H1629" s="2641"/>
      <c r="I1629" s="2611"/>
      <c r="J1629" s="2611"/>
      <c r="K1629" s="2611"/>
      <c r="L1629" s="363" t="s">
        <v>836</v>
      </c>
      <c r="M1629" s="365" t="s">
        <v>830</v>
      </c>
      <c r="N1629" s="98" t="s">
        <v>831</v>
      </c>
      <c r="O1629" s="2367"/>
      <c r="P1629" s="2981"/>
      <c r="Q1629" s="2542"/>
      <c r="R1629" s="2653"/>
      <c r="S1629" s="470">
        <v>0</v>
      </c>
      <c r="T1629" s="98" t="s">
        <v>731</v>
      </c>
      <c r="U1629" s="364"/>
      <c r="V1629" s="458"/>
      <c r="W1629" s="458"/>
      <c r="X1629" s="458"/>
      <c r="Y1629" s="459"/>
      <c r="Z1629" s="458"/>
      <c r="AA1629" s="460"/>
      <c r="AB1629" s="460"/>
      <c r="AC1629" s="460"/>
      <c r="AD1629" s="460"/>
      <c r="AE1629" s="364"/>
      <c r="AF1629" s="364"/>
    </row>
    <row r="1630" spans="1:32" ht="78.75" x14ac:dyDescent="0.25">
      <c r="A1630" s="2545"/>
      <c r="B1630" s="2371"/>
      <c r="C1630" s="2373"/>
      <c r="D1630" s="2641"/>
      <c r="E1630" s="2371"/>
      <c r="F1630" s="2641"/>
      <c r="G1630" s="2371"/>
      <c r="H1630" s="2641"/>
      <c r="I1630" s="2611"/>
      <c r="J1630" s="2611"/>
      <c r="K1630" s="2611"/>
      <c r="L1630" s="363" t="s">
        <v>730</v>
      </c>
      <c r="M1630" s="365" t="s">
        <v>828</v>
      </c>
      <c r="N1630" s="98" t="s">
        <v>829</v>
      </c>
      <c r="O1630" s="2367"/>
      <c r="P1630" s="2981"/>
      <c r="Q1630" s="2542"/>
      <c r="R1630" s="2653"/>
      <c r="S1630" s="470">
        <v>0</v>
      </c>
      <c r="T1630" s="365" t="s">
        <v>731</v>
      </c>
      <c r="U1630" s="364"/>
      <c r="V1630" s="458"/>
      <c r="W1630" s="458"/>
      <c r="X1630" s="458"/>
      <c r="Y1630" s="458"/>
      <c r="Z1630" s="458"/>
      <c r="AA1630" s="364"/>
      <c r="AB1630" s="364"/>
      <c r="AC1630" s="364"/>
      <c r="AD1630" s="364"/>
      <c r="AE1630" s="364"/>
      <c r="AF1630" s="364"/>
    </row>
    <row r="1631" spans="1:32" ht="79.5" thickBot="1" x14ac:dyDescent="0.3">
      <c r="A1631" s="2546"/>
      <c r="B1631" s="2643"/>
      <c r="C1631" s="2639"/>
      <c r="D1631" s="2642"/>
      <c r="E1631" s="2643"/>
      <c r="F1631" s="2642"/>
      <c r="G1631" s="2643"/>
      <c r="H1631" s="2642"/>
      <c r="I1631" s="2611"/>
      <c r="J1631" s="2611"/>
      <c r="K1631" s="2611"/>
      <c r="L1631" s="363" t="s">
        <v>732</v>
      </c>
      <c r="M1631" s="365" t="s">
        <v>837</v>
      </c>
      <c r="N1631" s="98" t="s">
        <v>241</v>
      </c>
      <c r="O1631" s="2367"/>
      <c r="P1631" s="2981"/>
      <c r="Q1631" s="2542"/>
      <c r="R1631" s="2653"/>
      <c r="S1631" s="470">
        <v>0</v>
      </c>
      <c r="T1631" s="365" t="s">
        <v>743</v>
      </c>
      <c r="U1631" s="364"/>
      <c r="V1631" s="458"/>
      <c r="W1631" s="458"/>
      <c r="X1631" s="458"/>
      <c r="Y1631" s="458"/>
      <c r="Z1631" s="458"/>
      <c r="AA1631" s="364"/>
      <c r="AB1631" s="364"/>
      <c r="AC1631" s="364"/>
      <c r="AD1631" s="364"/>
      <c r="AE1631" s="364"/>
      <c r="AF1631" s="364"/>
    </row>
    <row r="1632" spans="1:32" ht="78.75" x14ac:dyDescent="0.25">
      <c r="A1632" s="2571">
        <v>181</v>
      </c>
      <c r="B1632" s="2385" t="s">
        <v>61</v>
      </c>
      <c r="C1632" s="1599" t="s">
        <v>63</v>
      </c>
      <c r="D1632" s="1707" t="s">
        <v>69</v>
      </c>
      <c r="E1632" s="2385" t="s">
        <v>85</v>
      </c>
      <c r="F1632" s="1707" t="s">
        <v>56</v>
      </c>
      <c r="G1632" s="2385" t="s">
        <v>121</v>
      </c>
      <c r="H1632" s="1707" t="s">
        <v>118</v>
      </c>
      <c r="I1632" s="2378" t="s">
        <v>559</v>
      </c>
      <c r="J1632" s="2378" t="s">
        <v>560</v>
      </c>
      <c r="K1632" s="2378" t="s">
        <v>48</v>
      </c>
      <c r="L1632" s="1258" t="s">
        <v>724</v>
      </c>
      <c r="M1632" s="1205" t="s">
        <v>828</v>
      </c>
      <c r="N1632" s="1332" t="s">
        <v>241</v>
      </c>
      <c r="O1632" s="2415" t="s">
        <v>373</v>
      </c>
      <c r="P1632" s="2979">
        <v>0</v>
      </c>
      <c r="Q1632" s="2565" t="s">
        <v>265</v>
      </c>
      <c r="R1632" s="2651">
        <v>1</v>
      </c>
      <c r="S1632" s="1333">
        <v>0</v>
      </c>
      <c r="T1632" s="1258" t="s">
        <v>726</v>
      </c>
      <c r="U1632" s="455"/>
      <c r="V1632" s="471"/>
      <c r="W1632" s="456"/>
      <c r="X1632" s="456"/>
      <c r="Y1632" s="456"/>
      <c r="Z1632" s="358"/>
      <c r="AA1632" s="456"/>
      <c r="AB1632" s="456"/>
      <c r="AC1632" s="456"/>
      <c r="AD1632" s="358"/>
      <c r="AE1632" s="358"/>
      <c r="AF1632" s="358"/>
    </row>
    <row r="1633" spans="1:32" ht="78.75" x14ac:dyDescent="0.25">
      <c r="A1633" s="2559"/>
      <c r="B1633" s="2386"/>
      <c r="C1633" s="1600"/>
      <c r="D1633" s="1708"/>
      <c r="E1633" s="2386"/>
      <c r="F1633" s="1708"/>
      <c r="G1633" s="2386"/>
      <c r="H1633" s="1708"/>
      <c r="I1633" s="2379"/>
      <c r="J1633" s="2379"/>
      <c r="K1633" s="2379"/>
      <c r="L1633" s="1325" t="s">
        <v>727</v>
      </c>
      <c r="M1633" s="1260" t="s">
        <v>828</v>
      </c>
      <c r="N1633" s="1260" t="s">
        <v>829</v>
      </c>
      <c r="O1633" s="2416"/>
      <c r="P1633" s="2978"/>
      <c r="Q1633" s="2553"/>
      <c r="R1633" s="2644"/>
      <c r="S1633" s="1331">
        <v>0</v>
      </c>
      <c r="T1633" s="1260" t="s">
        <v>726</v>
      </c>
      <c r="U1633" s="364"/>
      <c r="V1633" s="458"/>
      <c r="W1633" s="458"/>
      <c r="X1633" s="458"/>
      <c r="Y1633" s="459"/>
      <c r="Z1633" s="458"/>
      <c r="AA1633" s="364"/>
      <c r="AB1633" s="364"/>
      <c r="AC1633" s="460"/>
      <c r="AD1633" s="364"/>
      <c r="AE1633" s="364"/>
      <c r="AF1633" s="364"/>
    </row>
    <row r="1634" spans="1:32" ht="94.5" x14ac:dyDescent="0.25">
      <c r="A1634" s="2559"/>
      <c r="B1634" s="2386"/>
      <c r="C1634" s="1600"/>
      <c r="D1634" s="1708"/>
      <c r="E1634" s="2386"/>
      <c r="F1634" s="1708"/>
      <c r="G1634" s="2386"/>
      <c r="H1634" s="1708"/>
      <c r="I1634" s="2379"/>
      <c r="J1634" s="2379"/>
      <c r="K1634" s="2379"/>
      <c r="L1634" s="1325" t="s">
        <v>729</v>
      </c>
      <c r="M1634" s="1260" t="s">
        <v>830</v>
      </c>
      <c r="N1634" s="1260" t="s">
        <v>831</v>
      </c>
      <c r="O1634" s="2416"/>
      <c r="P1634" s="2978"/>
      <c r="Q1634" s="2553"/>
      <c r="R1634" s="2644"/>
      <c r="S1634" s="1331">
        <v>0</v>
      </c>
      <c r="T1634" s="1260" t="s">
        <v>726</v>
      </c>
      <c r="U1634" s="364"/>
      <c r="V1634" s="458"/>
      <c r="W1634" s="458"/>
      <c r="X1634" s="458"/>
      <c r="Y1634" s="459"/>
      <c r="Z1634" s="458"/>
      <c r="AA1634" s="460"/>
      <c r="AB1634" s="460"/>
      <c r="AC1634" s="460"/>
      <c r="AD1634" s="460"/>
      <c r="AE1634" s="364"/>
      <c r="AF1634" s="364"/>
    </row>
    <row r="1635" spans="1:32" ht="47.25" x14ac:dyDescent="0.25">
      <c r="A1635" s="2559"/>
      <c r="B1635" s="2386"/>
      <c r="C1635" s="1600"/>
      <c r="D1635" s="1708"/>
      <c r="E1635" s="2386"/>
      <c r="F1635" s="1708"/>
      <c r="G1635" s="2386"/>
      <c r="H1635" s="1708"/>
      <c r="I1635" s="2379"/>
      <c r="J1635" s="2379"/>
      <c r="K1635" s="2379"/>
      <c r="L1635" s="1325" t="s">
        <v>832</v>
      </c>
      <c r="M1635" s="1260" t="s">
        <v>840</v>
      </c>
      <c r="N1635" s="1260" t="s">
        <v>834</v>
      </c>
      <c r="O1635" s="2416"/>
      <c r="P1635" s="2978"/>
      <c r="Q1635" s="2553"/>
      <c r="R1635" s="2644"/>
      <c r="S1635" s="1331">
        <v>0</v>
      </c>
      <c r="T1635" s="1260" t="s">
        <v>835</v>
      </c>
      <c r="U1635" s="364"/>
      <c r="V1635" s="458"/>
      <c r="W1635" s="458"/>
      <c r="X1635" s="458"/>
      <c r="Y1635" s="459"/>
      <c r="Z1635" s="458"/>
      <c r="AA1635" s="460"/>
      <c r="AB1635" s="460"/>
      <c r="AC1635" s="460"/>
      <c r="AD1635" s="460"/>
      <c r="AE1635" s="364"/>
      <c r="AF1635" s="364"/>
    </row>
    <row r="1636" spans="1:32" ht="94.5" x14ac:dyDescent="0.25">
      <c r="A1636" s="2559"/>
      <c r="B1636" s="2386"/>
      <c r="C1636" s="1600"/>
      <c r="D1636" s="1708"/>
      <c r="E1636" s="2386"/>
      <c r="F1636" s="1708"/>
      <c r="G1636" s="2386"/>
      <c r="H1636" s="1708"/>
      <c r="I1636" s="2379"/>
      <c r="J1636" s="2379"/>
      <c r="K1636" s="2379"/>
      <c r="L1636" s="1325" t="s">
        <v>836</v>
      </c>
      <c r="M1636" s="1260" t="s">
        <v>830</v>
      </c>
      <c r="N1636" s="1260" t="s">
        <v>831</v>
      </c>
      <c r="O1636" s="2416"/>
      <c r="P1636" s="2978"/>
      <c r="Q1636" s="2553"/>
      <c r="R1636" s="2644"/>
      <c r="S1636" s="1331">
        <v>0</v>
      </c>
      <c r="T1636" s="1260" t="s">
        <v>731</v>
      </c>
      <c r="U1636" s="364"/>
      <c r="V1636" s="458"/>
      <c r="W1636" s="458"/>
      <c r="X1636" s="458"/>
      <c r="Y1636" s="459"/>
      <c r="Z1636" s="458"/>
      <c r="AA1636" s="460"/>
      <c r="AB1636" s="460"/>
      <c r="AC1636" s="460"/>
      <c r="AD1636" s="460"/>
      <c r="AE1636" s="364"/>
      <c r="AF1636" s="364"/>
    </row>
    <row r="1637" spans="1:32" ht="78.75" x14ac:dyDescent="0.25">
      <c r="A1637" s="2559"/>
      <c r="B1637" s="2386"/>
      <c r="C1637" s="1600"/>
      <c r="D1637" s="1708"/>
      <c r="E1637" s="2386"/>
      <c r="F1637" s="1708"/>
      <c r="G1637" s="2386"/>
      <c r="H1637" s="1708"/>
      <c r="I1637" s="2379"/>
      <c r="J1637" s="2379"/>
      <c r="K1637" s="2379"/>
      <c r="L1637" s="1325" t="s">
        <v>730</v>
      </c>
      <c r="M1637" s="1260" t="s">
        <v>828</v>
      </c>
      <c r="N1637" s="1260" t="s">
        <v>829</v>
      </c>
      <c r="O1637" s="2416"/>
      <c r="P1637" s="2978"/>
      <c r="Q1637" s="2553"/>
      <c r="R1637" s="2644"/>
      <c r="S1637" s="1331">
        <v>0</v>
      </c>
      <c r="T1637" s="1260" t="s">
        <v>731</v>
      </c>
      <c r="U1637" s="364"/>
      <c r="V1637" s="458"/>
      <c r="W1637" s="458"/>
      <c r="X1637" s="458"/>
      <c r="Y1637" s="458"/>
      <c r="Z1637" s="458"/>
      <c r="AA1637" s="364"/>
      <c r="AB1637" s="364"/>
      <c r="AC1637" s="364"/>
      <c r="AD1637" s="364"/>
      <c r="AE1637" s="364"/>
      <c r="AF1637" s="364"/>
    </row>
    <row r="1638" spans="1:32" ht="79.5" thickBot="1" x14ac:dyDescent="0.3">
      <c r="A1638" s="2572"/>
      <c r="B1638" s="2387"/>
      <c r="C1638" s="1601"/>
      <c r="D1638" s="1709"/>
      <c r="E1638" s="2387"/>
      <c r="F1638" s="1709"/>
      <c r="G1638" s="2387"/>
      <c r="H1638" s="1709"/>
      <c r="I1638" s="2379"/>
      <c r="J1638" s="2379"/>
      <c r="K1638" s="2379"/>
      <c r="L1638" s="1325" t="s">
        <v>732</v>
      </c>
      <c r="M1638" s="1260" t="s">
        <v>837</v>
      </c>
      <c r="N1638" s="1260" t="s">
        <v>241</v>
      </c>
      <c r="O1638" s="2416"/>
      <c r="P1638" s="2978"/>
      <c r="Q1638" s="2553"/>
      <c r="R1638" s="2644"/>
      <c r="S1638" s="1331">
        <v>0</v>
      </c>
      <c r="T1638" s="1260" t="s">
        <v>743</v>
      </c>
      <c r="U1638" s="364"/>
      <c r="V1638" s="458"/>
      <c r="W1638" s="458"/>
      <c r="X1638" s="458"/>
      <c r="Y1638" s="458"/>
      <c r="Z1638" s="458"/>
      <c r="AA1638" s="364"/>
      <c r="AB1638" s="364"/>
      <c r="AC1638" s="364"/>
      <c r="AD1638" s="364"/>
      <c r="AE1638" s="364"/>
      <c r="AF1638" s="364"/>
    </row>
    <row r="1639" spans="1:32" ht="78.75" x14ac:dyDescent="0.25">
      <c r="A1639" s="2544">
        <v>182</v>
      </c>
      <c r="B1639" s="2370" t="s">
        <v>61</v>
      </c>
      <c r="C1639" s="2372" t="s">
        <v>63</v>
      </c>
      <c r="D1639" s="2640" t="s">
        <v>69</v>
      </c>
      <c r="E1639" s="2370" t="s">
        <v>85</v>
      </c>
      <c r="F1639" s="2640" t="s">
        <v>56</v>
      </c>
      <c r="G1639" s="2370" t="s">
        <v>121</v>
      </c>
      <c r="H1639" s="2640" t="s">
        <v>118</v>
      </c>
      <c r="I1639" s="2610" t="s">
        <v>561</v>
      </c>
      <c r="J1639" s="2610" t="s">
        <v>562</v>
      </c>
      <c r="K1639" s="2610" t="s">
        <v>48</v>
      </c>
      <c r="L1639" s="357" t="s">
        <v>724</v>
      </c>
      <c r="M1639" s="232" t="s">
        <v>828</v>
      </c>
      <c r="N1639" s="453" t="s">
        <v>241</v>
      </c>
      <c r="O1639" s="2366" t="s">
        <v>373</v>
      </c>
      <c r="P1639" s="2980">
        <v>0</v>
      </c>
      <c r="Q1639" s="2541" t="s">
        <v>265</v>
      </c>
      <c r="R1639" s="2652">
        <v>1</v>
      </c>
      <c r="S1639" s="469">
        <v>0</v>
      </c>
      <c r="T1639" s="357" t="s">
        <v>726</v>
      </c>
      <c r="U1639" s="455"/>
      <c r="V1639" s="456"/>
      <c r="W1639" s="471"/>
      <c r="X1639" s="456"/>
      <c r="Y1639" s="456"/>
      <c r="Z1639" s="358"/>
      <c r="AA1639" s="456"/>
      <c r="AB1639" s="456"/>
      <c r="AC1639" s="456"/>
      <c r="AD1639" s="358"/>
      <c r="AE1639" s="358"/>
      <c r="AF1639" s="358"/>
    </row>
    <row r="1640" spans="1:32" ht="78.75" x14ac:dyDescent="0.25">
      <c r="A1640" s="2545"/>
      <c r="B1640" s="2371"/>
      <c r="C1640" s="2373"/>
      <c r="D1640" s="2641"/>
      <c r="E1640" s="2371"/>
      <c r="F1640" s="2641"/>
      <c r="G1640" s="2371"/>
      <c r="H1640" s="2641"/>
      <c r="I1640" s="2611"/>
      <c r="J1640" s="2611"/>
      <c r="K1640" s="2611"/>
      <c r="L1640" s="363" t="s">
        <v>727</v>
      </c>
      <c r="M1640" s="365" t="s">
        <v>828</v>
      </c>
      <c r="N1640" s="98" t="s">
        <v>829</v>
      </c>
      <c r="O1640" s="2367"/>
      <c r="P1640" s="2981"/>
      <c r="Q1640" s="2542"/>
      <c r="R1640" s="2653"/>
      <c r="S1640" s="470">
        <v>0</v>
      </c>
      <c r="T1640" s="365" t="s">
        <v>726</v>
      </c>
      <c r="U1640" s="364"/>
      <c r="V1640" s="364"/>
      <c r="W1640" s="458"/>
      <c r="X1640" s="458"/>
      <c r="Y1640" s="459"/>
      <c r="Z1640" s="458"/>
      <c r="AA1640" s="364"/>
      <c r="AB1640" s="364"/>
      <c r="AC1640" s="460"/>
      <c r="AD1640" s="364"/>
      <c r="AE1640" s="364"/>
      <c r="AF1640" s="364"/>
    </row>
    <row r="1641" spans="1:32" ht="94.5" x14ac:dyDescent="0.25">
      <c r="A1641" s="2545"/>
      <c r="B1641" s="2371"/>
      <c r="C1641" s="2373"/>
      <c r="D1641" s="2641"/>
      <c r="E1641" s="2371"/>
      <c r="F1641" s="2641"/>
      <c r="G1641" s="2371"/>
      <c r="H1641" s="2641"/>
      <c r="I1641" s="2611"/>
      <c r="J1641" s="2611"/>
      <c r="K1641" s="2611"/>
      <c r="L1641" s="363" t="s">
        <v>729</v>
      </c>
      <c r="M1641" s="365" t="s">
        <v>830</v>
      </c>
      <c r="N1641" s="98" t="s">
        <v>831</v>
      </c>
      <c r="O1641" s="2367"/>
      <c r="P1641" s="2981"/>
      <c r="Q1641" s="2542"/>
      <c r="R1641" s="2653"/>
      <c r="S1641" s="470">
        <v>0</v>
      </c>
      <c r="T1641" s="365" t="s">
        <v>726</v>
      </c>
      <c r="U1641" s="364"/>
      <c r="V1641" s="364"/>
      <c r="W1641" s="458"/>
      <c r="X1641" s="458"/>
      <c r="Y1641" s="459"/>
      <c r="Z1641" s="458"/>
      <c r="AA1641" s="460"/>
      <c r="AB1641" s="460"/>
      <c r="AC1641" s="460"/>
      <c r="AD1641" s="460"/>
      <c r="AE1641" s="364"/>
      <c r="AF1641" s="364"/>
    </row>
    <row r="1642" spans="1:32" ht="47.25" x14ac:dyDescent="0.25">
      <c r="A1642" s="2545"/>
      <c r="B1642" s="2371"/>
      <c r="C1642" s="2373"/>
      <c r="D1642" s="2641"/>
      <c r="E1642" s="2371"/>
      <c r="F1642" s="2641"/>
      <c r="G1642" s="2371"/>
      <c r="H1642" s="2641"/>
      <c r="I1642" s="2611"/>
      <c r="J1642" s="2611"/>
      <c r="K1642" s="2611"/>
      <c r="L1642" s="363" t="s">
        <v>832</v>
      </c>
      <c r="M1642" s="365" t="s">
        <v>840</v>
      </c>
      <c r="N1642" s="98" t="s">
        <v>834</v>
      </c>
      <c r="O1642" s="2367"/>
      <c r="P1642" s="2981"/>
      <c r="Q1642" s="2542"/>
      <c r="R1642" s="2653"/>
      <c r="S1642" s="470">
        <v>0</v>
      </c>
      <c r="T1642" s="98" t="s">
        <v>835</v>
      </c>
      <c r="U1642" s="364"/>
      <c r="V1642" s="364"/>
      <c r="W1642" s="458"/>
      <c r="X1642" s="458"/>
      <c r="Y1642" s="459"/>
      <c r="Z1642" s="458"/>
      <c r="AA1642" s="460"/>
      <c r="AB1642" s="460"/>
      <c r="AC1642" s="460"/>
      <c r="AD1642" s="460"/>
      <c r="AE1642" s="364"/>
      <c r="AF1642" s="364"/>
    </row>
    <row r="1643" spans="1:32" ht="94.5" x14ac:dyDescent="0.25">
      <c r="A1643" s="2545"/>
      <c r="B1643" s="2371"/>
      <c r="C1643" s="2373"/>
      <c r="D1643" s="2641"/>
      <c r="E1643" s="2371"/>
      <c r="F1643" s="2641"/>
      <c r="G1643" s="2371"/>
      <c r="H1643" s="2641"/>
      <c r="I1643" s="2611"/>
      <c r="J1643" s="2611"/>
      <c r="K1643" s="2611"/>
      <c r="L1643" s="363" t="s">
        <v>836</v>
      </c>
      <c r="M1643" s="365" t="s">
        <v>830</v>
      </c>
      <c r="N1643" s="98" t="s">
        <v>831</v>
      </c>
      <c r="O1643" s="2367"/>
      <c r="P1643" s="2981"/>
      <c r="Q1643" s="2542"/>
      <c r="R1643" s="2653"/>
      <c r="S1643" s="470">
        <v>0</v>
      </c>
      <c r="T1643" s="98" t="s">
        <v>731</v>
      </c>
      <c r="U1643" s="364"/>
      <c r="V1643" s="364"/>
      <c r="W1643" s="458"/>
      <c r="X1643" s="458"/>
      <c r="Y1643" s="459"/>
      <c r="Z1643" s="458"/>
      <c r="AA1643" s="460"/>
      <c r="AB1643" s="460"/>
      <c r="AC1643" s="460"/>
      <c r="AD1643" s="460"/>
      <c r="AE1643" s="364"/>
      <c r="AF1643" s="364"/>
    </row>
    <row r="1644" spans="1:32" ht="78.75" x14ac:dyDescent="0.25">
      <c r="A1644" s="2545"/>
      <c r="B1644" s="2371"/>
      <c r="C1644" s="2373"/>
      <c r="D1644" s="2641"/>
      <c r="E1644" s="2371"/>
      <c r="F1644" s="2641"/>
      <c r="G1644" s="2371"/>
      <c r="H1644" s="2641"/>
      <c r="I1644" s="2611"/>
      <c r="J1644" s="2611"/>
      <c r="K1644" s="2611"/>
      <c r="L1644" s="363" t="s">
        <v>730</v>
      </c>
      <c r="M1644" s="365" t="s">
        <v>828</v>
      </c>
      <c r="N1644" s="98" t="s">
        <v>829</v>
      </c>
      <c r="O1644" s="2367"/>
      <c r="P1644" s="2981"/>
      <c r="Q1644" s="2542"/>
      <c r="R1644" s="2653"/>
      <c r="S1644" s="470">
        <v>0</v>
      </c>
      <c r="T1644" s="365" t="s">
        <v>731</v>
      </c>
      <c r="U1644" s="364"/>
      <c r="V1644" s="364"/>
      <c r="W1644" s="458"/>
      <c r="X1644" s="458"/>
      <c r="Y1644" s="458"/>
      <c r="Z1644" s="458"/>
      <c r="AA1644" s="364"/>
      <c r="AB1644" s="364"/>
      <c r="AC1644" s="364"/>
      <c r="AD1644" s="364"/>
      <c r="AE1644" s="364"/>
      <c r="AF1644" s="364"/>
    </row>
    <row r="1645" spans="1:32" ht="79.5" thickBot="1" x14ac:dyDescent="0.3">
      <c r="A1645" s="2546"/>
      <c r="B1645" s="2643"/>
      <c r="C1645" s="2639"/>
      <c r="D1645" s="2642"/>
      <c r="E1645" s="2643"/>
      <c r="F1645" s="2642"/>
      <c r="G1645" s="2643"/>
      <c r="H1645" s="2642"/>
      <c r="I1645" s="2611"/>
      <c r="J1645" s="2611"/>
      <c r="K1645" s="2611"/>
      <c r="L1645" s="363" t="s">
        <v>732</v>
      </c>
      <c r="M1645" s="365" t="s">
        <v>837</v>
      </c>
      <c r="N1645" s="98" t="s">
        <v>241</v>
      </c>
      <c r="O1645" s="2367"/>
      <c r="P1645" s="2981"/>
      <c r="Q1645" s="2542"/>
      <c r="R1645" s="2653"/>
      <c r="S1645" s="470">
        <v>0</v>
      </c>
      <c r="T1645" s="365" t="s">
        <v>743</v>
      </c>
      <c r="U1645" s="364"/>
      <c r="V1645" s="364"/>
      <c r="W1645" s="458"/>
      <c r="X1645" s="458"/>
      <c r="Y1645" s="458"/>
      <c r="Z1645" s="458"/>
      <c r="AA1645" s="364"/>
      <c r="AB1645" s="364"/>
      <c r="AC1645" s="364"/>
      <c r="AD1645" s="364"/>
      <c r="AE1645" s="364"/>
      <c r="AF1645" s="364"/>
    </row>
    <row r="1646" spans="1:32" ht="78.75" x14ac:dyDescent="0.25">
      <c r="A1646" s="2571">
        <v>183</v>
      </c>
      <c r="B1646" s="2385" t="s">
        <v>61</v>
      </c>
      <c r="C1646" s="1599" t="s">
        <v>63</v>
      </c>
      <c r="D1646" s="1707" t="s">
        <v>69</v>
      </c>
      <c r="E1646" s="2385" t="s">
        <v>85</v>
      </c>
      <c r="F1646" s="1707" t="s">
        <v>56</v>
      </c>
      <c r="G1646" s="2385" t="s">
        <v>121</v>
      </c>
      <c r="H1646" s="1707" t="s">
        <v>118</v>
      </c>
      <c r="I1646" s="2378" t="s">
        <v>563</v>
      </c>
      <c r="J1646" s="2378" t="s">
        <v>564</v>
      </c>
      <c r="K1646" s="2378" t="s">
        <v>48</v>
      </c>
      <c r="L1646" s="1258" t="s">
        <v>724</v>
      </c>
      <c r="M1646" s="1205" t="s">
        <v>828</v>
      </c>
      <c r="N1646" s="1332" t="s">
        <v>241</v>
      </c>
      <c r="O1646" s="2415" t="s">
        <v>373</v>
      </c>
      <c r="P1646" s="2979">
        <v>0</v>
      </c>
      <c r="Q1646" s="2565" t="s">
        <v>265</v>
      </c>
      <c r="R1646" s="2651">
        <v>1</v>
      </c>
      <c r="S1646" s="1333">
        <v>0</v>
      </c>
      <c r="T1646" s="1258" t="s">
        <v>726</v>
      </c>
      <c r="U1646" s="455"/>
      <c r="V1646" s="456"/>
      <c r="W1646" s="471"/>
      <c r="X1646" s="456"/>
      <c r="Y1646" s="456"/>
      <c r="Z1646" s="358"/>
      <c r="AA1646" s="456"/>
      <c r="AB1646" s="456"/>
      <c r="AC1646" s="456"/>
      <c r="AD1646" s="358"/>
      <c r="AE1646" s="358"/>
      <c r="AF1646" s="358"/>
    </row>
    <row r="1647" spans="1:32" ht="78.75" x14ac:dyDescent="0.25">
      <c r="A1647" s="2559"/>
      <c r="B1647" s="2386"/>
      <c r="C1647" s="1600"/>
      <c r="D1647" s="1708"/>
      <c r="E1647" s="2386"/>
      <c r="F1647" s="1708"/>
      <c r="G1647" s="2386"/>
      <c r="H1647" s="1708"/>
      <c r="I1647" s="2379"/>
      <c r="J1647" s="2379"/>
      <c r="K1647" s="2379"/>
      <c r="L1647" s="1325" t="s">
        <v>727</v>
      </c>
      <c r="M1647" s="1260" t="s">
        <v>828</v>
      </c>
      <c r="N1647" s="1260" t="s">
        <v>829</v>
      </c>
      <c r="O1647" s="2416"/>
      <c r="P1647" s="2978"/>
      <c r="Q1647" s="2553"/>
      <c r="R1647" s="2644"/>
      <c r="S1647" s="1331">
        <v>0</v>
      </c>
      <c r="T1647" s="1260" t="s">
        <v>726</v>
      </c>
      <c r="U1647" s="364"/>
      <c r="V1647" s="364"/>
      <c r="W1647" s="458"/>
      <c r="X1647" s="458"/>
      <c r="Y1647" s="459"/>
      <c r="Z1647" s="458"/>
      <c r="AA1647" s="364"/>
      <c r="AB1647" s="364"/>
      <c r="AC1647" s="460"/>
      <c r="AD1647" s="364"/>
      <c r="AE1647" s="364"/>
      <c r="AF1647" s="364"/>
    </row>
    <row r="1648" spans="1:32" ht="94.5" x14ac:dyDescent="0.25">
      <c r="A1648" s="2559"/>
      <c r="B1648" s="2386"/>
      <c r="C1648" s="1600"/>
      <c r="D1648" s="1708"/>
      <c r="E1648" s="2386"/>
      <c r="F1648" s="1708"/>
      <c r="G1648" s="2386"/>
      <c r="H1648" s="1708"/>
      <c r="I1648" s="2379"/>
      <c r="J1648" s="2379"/>
      <c r="K1648" s="2379"/>
      <c r="L1648" s="1325" t="s">
        <v>729</v>
      </c>
      <c r="M1648" s="1260" t="s">
        <v>830</v>
      </c>
      <c r="N1648" s="1260" t="s">
        <v>831</v>
      </c>
      <c r="O1648" s="2416"/>
      <c r="P1648" s="2978"/>
      <c r="Q1648" s="2553"/>
      <c r="R1648" s="2644"/>
      <c r="S1648" s="1331">
        <v>0</v>
      </c>
      <c r="T1648" s="1260" t="s">
        <v>726</v>
      </c>
      <c r="U1648" s="364"/>
      <c r="V1648" s="364"/>
      <c r="W1648" s="458"/>
      <c r="X1648" s="458"/>
      <c r="Y1648" s="459"/>
      <c r="Z1648" s="458"/>
      <c r="AA1648" s="460"/>
      <c r="AB1648" s="460"/>
      <c r="AC1648" s="460"/>
      <c r="AD1648" s="460"/>
      <c r="AE1648" s="364"/>
      <c r="AF1648" s="364"/>
    </row>
    <row r="1649" spans="1:32" ht="47.25" x14ac:dyDescent="0.25">
      <c r="A1649" s="2559"/>
      <c r="B1649" s="2386"/>
      <c r="C1649" s="1600"/>
      <c r="D1649" s="1708"/>
      <c r="E1649" s="2386"/>
      <c r="F1649" s="1708"/>
      <c r="G1649" s="2386"/>
      <c r="H1649" s="1708"/>
      <c r="I1649" s="2379"/>
      <c r="J1649" s="2379"/>
      <c r="K1649" s="2379"/>
      <c r="L1649" s="1325" t="s">
        <v>832</v>
      </c>
      <c r="M1649" s="1260" t="s">
        <v>840</v>
      </c>
      <c r="N1649" s="1260" t="s">
        <v>834</v>
      </c>
      <c r="O1649" s="2416"/>
      <c r="P1649" s="2978"/>
      <c r="Q1649" s="2553"/>
      <c r="R1649" s="2644"/>
      <c r="S1649" s="1331">
        <v>0</v>
      </c>
      <c r="T1649" s="1260" t="s">
        <v>835</v>
      </c>
      <c r="U1649" s="364"/>
      <c r="V1649" s="364"/>
      <c r="W1649" s="458"/>
      <c r="X1649" s="458"/>
      <c r="Y1649" s="459"/>
      <c r="Z1649" s="458"/>
      <c r="AA1649" s="460"/>
      <c r="AB1649" s="460"/>
      <c r="AC1649" s="460"/>
      <c r="AD1649" s="460"/>
      <c r="AE1649" s="364"/>
      <c r="AF1649" s="364"/>
    </row>
    <row r="1650" spans="1:32" ht="94.5" x14ac:dyDescent="0.25">
      <c r="A1650" s="2559"/>
      <c r="B1650" s="2386"/>
      <c r="C1650" s="1600"/>
      <c r="D1650" s="1708"/>
      <c r="E1650" s="2386"/>
      <c r="F1650" s="1708"/>
      <c r="G1650" s="2386"/>
      <c r="H1650" s="1708"/>
      <c r="I1650" s="2379"/>
      <c r="J1650" s="2379"/>
      <c r="K1650" s="2379"/>
      <c r="L1650" s="1325" t="s">
        <v>836</v>
      </c>
      <c r="M1650" s="1260" t="s">
        <v>830</v>
      </c>
      <c r="N1650" s="1260" t="s">
        <v>831</v>
      </c>
      <c r="O1650" s="2416"/>
      <c r="P1650" s="2978"/>
      <c r="Q1650" s="2553"/>
      <c r="R1650" s="2644"/>
      <c r="S1650" s="1331">
        <v>0</v>
      </c>
      <c r="T1650" s="1260" t="s">
        <v>731</v>
      </c>
      <c r="U1650" s="364"/>
      <c r="V1650" s="364"/>
      <c r="W1650" s="458"/>
      <c r="X1650" s="458"/>
      <c r="Y1650" s="459"/>
      <c r="Z1650" s="458"/>
      <c r="AA1650" s="460"/>
      <c r="AB1650" s="460"/>
      <c r="AC1650" s="460"/>
      <c r="AD1650" s="460"/>
      <c r="AE1650" s="364"/>
      <c r="AF1650" s="364"/>
    </row>
    <row r="1651" spans="1:32" ht="78.75" x14ac:dyDescent="0.25">
      <c r="A1651" s="2559"/>
      <c r="B1651" s="2386"/>
      <c r="C1651" s="1600"/>
      <c r="D1651" s="1708"/>
      <c r="E1651" s="2386"/>
      <c r="F1651" s="1708"/>
      <c r="G1651" s="2386"/>
      <c r="H1651" s="1708"/>
      <c r="I1651" s="2379"/>
      <c r="J1651" s="2379"/>
      <c r="K1651" s="2379"/>
      <c r="L1651" s="1325" t="s">
        <v>730</v>
      </c>
      <c r="M1651" s="1260" t="s">
        <v>828</v>
      </c>
      <c r="N1651" s="1260" t="s">
        <v>829</v>
      </c>
      <c r="O1651" s="2416"/>
      <c r="P1651" s="2978"/>
      <c r="Q1651" s="2553"/>
      <c r="R1651" s="2644"/>
      <c r="S1651" s="1331">
        <v>0</v>
      </c>
      <c r="T1651" s="1260" t="s">
        <v>731</v>
      </c>
      <c r="U1651" s="364"/>
      <c r="V1651" s="364"/>
      <c r="W1651" s="458"/>
      <c r="X1651" s="458"/>
      <c r="Y1651" s="458"/>
      <c r="Z1651" s="458"/>
      <c r="AA1651" s="364"/>
      <c r="AB1651" s="364"/>
      <c r="AC1651" s="364"/>
      <c r="AD1651" s="364"/>
      <c r="AE1651" s="364"/>
      <c r="AF1651" s="364"/>
    </row>
    <row r="1652" spans="1:32" ht="79.5" thickBot="1" x14ac:dyDescent="0.3">
      <c r="A1652" s="2572"/>
      <c r="B1652" s="2387"/>
      <c r="C1652" s="1601"/>
      <c r="D1652" s="1709"/>
      <c r="E1652" s="2387"/>
      <c r="F1652" s="1709"/>
      <c r="G1652" s="2387"/>
      <c r="H1652" s="1709"/>
      <c r="I1652" s="2379"/>
      <c r="J1652" s="2379"/>
      <c r="K1652" s="2379"/>
      <c r="L1652" s="1325" t="s">
        <v>732</v>
      </c>
      <c r="M1652" s="1260" t="s">
        <v>837</v>
      </c>
      <c r="N1652" s="1260" t="s">
        <v>241</v>
      </c>
      <c r="O1652" s="2416"/>
      <c r="P1652" s="2978"/>
      <c r="Q1652" s="2553"/>
      <c r="R1652" s="2644"/>
      <c r="S1652" s="1331">
        <v>0</v>
      </c>
      <c r="T1652" s="1260" t="s">
        <v>743</v>
      </c>
      <c r="U1652" s="364"/>
      <c r="V1652" s="364"/>
      <c r="W1652" s="458"/>
      <c r="X1652" s="458"/>
      <c r="Y1652" s="458"/>
      <c r="Z1652" s="458"/>
      <c r="AA1652" s="364"/>
      <c r="AB1652" s="364"/>
      <c r="AC1652" s="364"/>
      <c r="AD1652" s="364"/>
      <c r="AE1652" s="364"/>
      <c r="AF1652" s="364"/>
    </row>
    <row r="1653" spans="1:32" ht="78.75" x14ac:dyDescent="0.25">
      <c r="A1653" s="2544">
        <v>184</v>
      </c>
      <c r="B1653" s="2370" t="s">
        <v>61</v>
      </c>
      <c r="C1653" s="2372" t="s">
        <v>63</v>
      </c>
      <c r="D1653" s="2640" t="s">
        <v>69</v>
      </c>
      <c r="E1653" s="2370" t="s">
        <v>85</v>
      </c>
      <c r="F1653" s="2640" t="s">
        <v>56</v>
      </c>
      <c r="G1653" s="2370" t="s">
        <v>121</v>
      </c>
      <c r="H1653" s="2640" t="s">
        <v>118</v>
      </c>
      <c r="I1653" s="2610" t="s">
        <v>565</v>
      </c>
      <c r="J1653" s="2610" t="s">
        <v>566</v>
      </c>
      <c r="K1653" s="2610" t="s">
        <v>48</v>
      </c>
      <c r="L1653" s="357" t="s">
        <v>724</v>
      </c>
      <c r="M1653" s="232" t="s">
        <v>828</v>
      </c>
      <c r="N1653" s="453" t="s">
        <v>241</v>
      </c>
      <c r="O1653" s="2366" t="s">
        <v>373</v>
      </c>
      <c r="P1653" s="2980">
        <v>0</v>
      </c>
      <c r="Q1653" s="2541" t="s">
        <v>265</v>
      </c>
      <c r="R1653" s="2652">
        <v>1</v>
      </c>
      <c r="S1653" s="469">
        <v>0</v>
      </c>
      <c r="T1653" s="357" t="s">
        <v>726</v>
      </c>
      <c r="U1653" s="455"/>
      <c r="V1653" s="456"/>
      <c r="W1653" s="471"/>
      <c r="X1653" s="456"/>
      <c r="Y1653" s="456"/>
      <c r="Z1653" s="358"/>
      <c r="AA1653" s="456"/>
      <c r="AB1653" s="456"/>
      <c r="AC1653" s="456"/>
      <c r="AD1653" s="358"/>
      <c r="AE1653" s="358"/>
      <c r="AF1653" s="358"/>
    </row>
    <row r="1654" spans="1:32" ht="78.75" x14ac:dyDescent="0.25">
      <c r="A1654" s="2545"/>
      <c r="B1654" s="2371"/>
      <c r="C1654" s="2373"/>
      <c r="D1654" s="2641"/>
      <c r="E1654" s="2371"/>
      <c r="F1654" s="2641"/>
      <c r="G1654" s="2371"/>
      <c r="H1654" s="2641"/>
      <c r="I1654" s="2611"/>
      <c r="J1654" s="2611"/>
      <c r="K1654" s="2611"/>
      <c r="L1654" s="363" t="s">
        <v>727</v>
      </c>
      <c r="M1654" s="365" t="s">
        <v>828</v>
      </c>
      <c r="N1654" s="98" t="s">
        <v>829</v>
      </c>
      <c r="O1654" s="2367"/>
      <c r="P1654" s="2981"/>
      <c r="Q1654" s="2542"/>
      <c r="R1654" s="2653"/>
      <c r="S1654" s="470">
        <v>0</v>
      </c>
      <c r="T1654" s="365" t="s">
        <v>726</v>
      </c>
      <c r="U1654" s="364"/>
      <c r="V1654" s="364"/>
      <c r="W1654" s="458"/>
      <c r="X1654" s="458"/>
      <c r="Y1654" s="459"/>
      <c r="Z1654" s="458"/>
      <c r="AA1654" s="364"/>
      <c r="AB1654" s="364"/>
      <c r="AC1654" s="460"/>
      <c r="AD1654" s="364"/>
      <c r="AE1654" s="364"/>
      <c r="AF1654" s="364"/>
    </row>
    <row r="1655" spans="1:32" ht="94.5" x14ac:dyDescent="0.25">
      <c r="A1655" s="2545"/>
      <c r="B1655" s="2371"/>
      <c r="C1655" s="2373"/>
      <c r="D1655" s="2641"/>
      <c r="E1655" s="2371"/>
      <c r="F1655" s="2641"/>
      <c r="G1655" s="2371"/>
      <c r="H1655" s="2641"/>
      <c r="I1655" s="2611"/>
      <c r="J1655" s="2611"/>
      <c r="K1655" s="2611"/>
      <c r="L1655" s="363" t="s">
        <v>729</v>
      </c>
      <c r="M1655" s="365" t="s">
        <v>830</v>
      </c>
      <c r="N1655" s="98" t="s">
        <v>831</v>
      </c>
      <c r="O1655" s="2367"/>
      <c r="P1655" s="2981"/>
      <c r="Q1655" s="2542"/>
      <c r="R1655" s="2653"/>
      <c r="S1655" s="470">
        <v>0</v>
      </c>
      <c r="T1655" s="365" t="s">
        <v>726</v>
      </c>
      <c r="U1655" s="364"/>
      <c r="V1655" s="364"/>
      <c r="W1655" s="458"/>
      <c r="X1655" s="458"/>
      <c r="Y1655" s="459"/>
      <c r="Z1655" s="458"/>
      <c r="AA1655" s="460"/>
      <c r="AB1655" s="460"/>
      <c r="AC1655" s="460"/>
      <c r="AD1655" s="460"/>
      <c r="AE1655" s="364"/>
      <c r="AF1655" s="364"/>
    </row>
    <row r="1656" spans="1:32" ht="47.25" x14ac:dyDescent="0.25">
      <c r="A1656" s="2545"/>
      <c r="B1656" s="2371"/>
      <c r="C1656" s="2373"/>
      <c r="D1656" s="2641"/>
      <c r="E1656" s="2371"/>
      <c r="F1656" s="2641"/>
      <c r="G1656" s="2371"/>
      <c r="H1656" s="2641"/>
      <c r="I1656" s="2611"/>
      <c r="J1656" s="2611"/>
      <c r="K1656" s="2611"/>
      <c r="L1656" s="363" t="s">
        <v>832</v>
      </c>
      <c r="M1656" s="365" t="s">
        <v>840</v>
      </c>
      <c r="N1656" s="98" t="s">
        <v>834</v>
      </c>
      <c r="O1656" s="2367"/>
      <c r="P1656" s="2981"/>
      <c r="Q1656" s="2542"/>
      <c r="R1656" s="2653"/>
      <c r="S1656" s="470">
        <v>0</v>
      </c>
      <c r="T1656" s="98" t="s">
        <v>835</v>
      </c>
      <c r="U1656" s="364"/>
      <c r="V1656" s="364"/>
      <c r="W1656" s="458"/>
      <c r="X1656" s="458"/>
      <c r="Y1656" s="459"/>
      <c r="Z1656" s="458"/>
      <c r="AA1656" s="460"/>
      <c r="AB1656" s="460"/>
      <c r="AC1656" s="460"/>
      <c r="AD1656" s="460"/>
      <c r="AE1656" s="364"/>
      <c r="AF1656" s="364"/>
    </row>
    <row r="1657" spans="1:32" ht="94.5" x14ac:dyDescent="0.25">
      <c r="A1657" s="2545"/>
      <c r="B1657" s="2371"/>
      <c r="C1657" s="2373"/>
      <c r="D1657" s="2641"/>
      <c r="E1657" s="2371"/>
      <c r="F1657" s="2641"/>
      <c r="G1657" s="2371"/>
      <c r="H1657" s="2641"/>
      <c r="I1657" s="2611"/>
      <c r="J1657" s="2611"/>
      <c r="K1657" s="2611"/>
      <c r="L1657" s="363" t="s">
        <v>836</v>
      </c>
      <c r="M1657" s="365" t="s">
        <v>830</v>
      </c>
      <c r="N1657" s="98" t="s">
        <v>831</v>
      </c>
      <c r="O1657" s="2367"/>
      <c r="P1657" s="2981"/>
      <c r="Q1657" s="2542"/>
      <c r="R1657" s="2653"/>
      <c r="S1657" s="470">
        <v>0</v>
      </c>
      <c r="T1657" s="98" t="s">
        <v>731</v>
      </c>
      <c r="U1657" s="364"/>
      <c r="V1657" s="364"/>
      <c r="W1657" s="458"/>
      <c r="X1657" s="458"/>
      <c r="Y1657" s="459"/>
      <c r="Z1657" s="458"/>
      <c r="AA1657" s="460"/>
      <c r="AB1657" s="460"/>
      <c r="AC1657" s="460"/>
      <c r="AD1657" s="460"/>
      <c r="AE1657" s="364"/>
      <c r="AF1657" s="364"/>
    </row>
    <row r="1658" spans="1:32" ht="78.75" x14ac:dyDescent="0.25">
      <c r="A1658" s="2545"/>
      <c r="B1658" s="2371"/>
      <c r="C1658" s="2373"/>
      <c r="D1658" s="2641"/>
      <c r="E1658" s="2371"/>
      <c r="F1658" s="2641"/>
      <c r="G1658" s="2371"/>
      <c r="H1658" s="2641"/>
      <c r="I1658" s="2611"/>
      <c r="J1658" s="2611"/>
      <c r="K1658" s="2611"/>
      <c r="L1658" s="363" t="s">
        <v>730</v>
      </c>
      <c r="M1658" s="365" t="s">
        <v>828</v>
      </c>
      <c r="N1658" s="98" t="s">
        <v>829</v>
      </c>
      <c r="O1658" s="2367"/>
      <c r="P1658" s="2981"/>
      <c r="Q1658" s="2542"/>
      <c r="R1658" s="2653"/>
      <c r="S1658" s="470">
        <v>0</v>
      </c>
      <c r="T1658" s="365" t="s">
        <v>731</v>
      </c>
      <c r="U1658" s="364"/>
      <c r="V1658" s="364"/>
      <c r="W1658" s="458"/>
      <c r="X1658" s="458"/>
      <c r="Y1658" s="458"/>
      <c r="Z1658" s="458"/>
      <c r="AA1658" s="364"/>
      <c r="AB1658" s="364"/>
      <c r="AC1658" s="364"/>
      <c r="AD1658" s="364"/>
      <c r="AE1658" s="364"/>
      <c r="AF1658" s="364"/>
    </row>
    <row r="1659" spans="1:32" ht="79.5" thickBot="1" x14ac:dyDescent="0.3">
      <c r="A1659" s="2546"/>
      <c r="B1659" s="2643"/>
      <c r="C1659" s="2639"/>
      <c r="D1659" s="2642"/>
      <c r="E1659" s="2643"/>
      <c r="F1659" s="2642"/>
      <c r="G1659" s="2643"/>
      <c r="H1659" s="2642"/>
      <c r="I1659" s="2611"/>
      <c r="J1659" s="2611"/>
      <c r="K1659" s="2611"/>
      <c r="L1659" s="363" t="s">
        <v>732</v>
      </c>
      <c r="M1659" s="365" t="s">
        <v>837</v>
      </c>
      <c r="N1659" s="98" t="s">
        <v>241</v>
      </c>
      <c r="O1659" s="2367"/>
      <c r="P1659" s="2981"/>
      <c r="Q1659" s="2542"/>
      <c r="R1659" s="2653"/>
      <c r="S1659" s="470">
        <v>0</v>
      </c>
      <c r="T1659" s="365" t="s">
        <v>743</v>
      </c>
      <c r="U1659" s="364"/>
      <c r="V1659" s="364"/>
      <c r="W1659" s="458"/>
      <c r="X1659" s="458"/>
      <c r="Y1659" s="458"/>
      <c r="Z1659" s="458"/>
      <c r="AA1659" s="364"/>
      <c r="AB1659" s="364"/>
      <c r="AC1659" s="364"/>
      <c r="AD1659" s="364"/>
      <c r="AE1659" s="364"/>
      <c r="AF1659" s="364"/>
    </row>
    <row r="1660" spans="1:32" ht="78.75" x14ac:dyDescent="0.25">
      <c r="A1660" s="2571">
        <v>185</v>
      </c>
      <c r="B1660" s="2385" t="s">
        <v>61</v>
      </c>
      <c r="C1660" s="1599" t="s">
        <v>63</v>
      </c>
      <c r="D1660" s="1707" t="s">
        <v>69</v>
      </c>
      <c r="E1660" s="2385" t="s">
        <v>85</v>
      </c>
      <c r="F1660" s="1707" t="s">
        <v>56</v>
      </c>
      <c r="G1660" s="2385" t="s">
        <v>121</v>
      </c>
      <c r="H1660" s="1707" t="s">
        <v>118</v>
      </c>
      <c r="I1660" s="2378" t="s">
        <v>567</v>
      </c>
      <c r="J1660" s="2378" t="s">
        <v>568</v>
      </c>
      <c r="K1660" s="2378" t="s">
        <v>48</v>
      </c>
      <c r="L1660" s="1258" t="s">
        <v>724</v>
      </c>
      <c r="M1660" s="1205" t="s">
        <v>828</v>
      </c>
      <c r="N1660" s="1332" t="s">
        <v>241</v>
      </c>
      <c r="O1660" s="2415" t="s">
        <v>373</v>
      </c>
      <c r="P1660" s="2979">
        <v>0</v>
      </c>
      <c r="Q1660" s="2565" t="s">
        <v>265</v>
      </c>
      <c r="R1660" s="2651">
        <v>1</v>
      </c>
      <c r="S1660" s="1333">
        <v>0</v>
      </c>
      <c r="T1660" s="1258" t="s">
        <v>726</v>
      </c>
      <c r="U1660" s="455"/>
      <c r="V1660" s="456"/>
      <c r="W1660" s="471"/>
      <c r="X1660" s="456"/>
      <c r="Y1660" s="456"/>
      <c r="Z1660" s="358"/>
      <c r="AA1660" s="456"/>
      <c r="AB1660" s="456"/>
      <c r="AC1660" s="456"/>
      <c r="AD1660" s="358"/>
      <c r="AE1660" s="358"/>
      <c r="AF1660" s="358"/>
    </row>
    <row r="1661" spans="1:32" ht="78.75" x14ac:dyDescent="0.25">
      <c r="A1661" s="2559"/>
      <c r="B1661" s="2386"/>
      <c r="C1661" s="1600"/>
      <c r="D1661" s="1708"/>
      <c r="E1661" s="2386"/>
      <c r="F1661" s="1708"/>
      <c r="G1661" s="2386"/>
      <c r="H1661" s="1708"/>
      <c r="I1661" s="2379"/>
      <c r="J1661" s="2379"/>
      <c r="K1661" s="2379"/>
      <c r="L1661" s="1325" t="s">
        <v>727</v>
      </c>
      <c r="M1661" s="1260" t="s">
        <v>828</v>
      </c>
      <c r="N1661" s="1260" t="s">
        <v>829</v>
      </c>
      <c r="O1661" s="2416"/>
      <c r="P1661" s="2978"/>
      <c r="Q1661" s="2553"/>
      <c r="R1661" s="2644"/>
      <c r="S1661" s="1331">
        <v>0</v>
      </c>
      <c r="T1661" s="1260" t="s">
        <v>726</v>
      </c>
      <c r="U1661" s="364"/>
      <c r="V1661" s="364"/>
      <c r="W1661" s="458"/>
      <c r="X1661" s="458"/>
      <c r="Y1661" s="459"/>
      <c r="Z1661" s="458"/>
      <c r="AA1661" s="364"/>
      <c r="AB1661" s="364"/>
      <c r="AC1661" s="460"/>
      <c r="AD1661" s="364"/>
      <c r="AE1661" s="364"/>
      <c r="AF1661" s="364"/>
    </row>
    <row r="1662" spans="1:32" ht="94.5" x14ac:dyDescent="0.25">
      <c r="A1662" s="2559"/>
      <c r="B1662" s="2386"/>
      <c r="C1662" s="1600"/>
      <c r="D1662" s="1708"/>
      <c r="E1662" s="2386"/>
      <c r="F1662" s="1708"/>
      <c r="G1662" s="2386"/>
      <c r="H1662" s="1708"/>
      <c r="I1662" s="2379"/>
      <c r="J1662" s="2379"/>
      <c r="K1662" s="2379"/>
      <c r="L1662" s="1325" t="s">
        <v>729</v>
      </c>
      <c r="M1662" s="1260" t="s">
        <v>830</v>
      </c>
      <c r="N1662" s="1260" t="s">
        <v>831</v>
      </c>
      <c r="O1662" s="2416"/>
      <c r="P1662" s="2978"/>
      <c r="Q1662" s="2553"/>
      <c r="R1662" s="2644"/>
      <c r="S1662" s="1331">
        <v>0</v>
      </c>
      <c r="T1662" s="1260" t="s">
        <v>726</v>
      </c>
      <c r="U1662" s="364"/>
      <c r="V1662" s="364"/>
      <c r="W1662" s="458"/>
      <c r="X1662" s="458"/>
      <c r="Y1662" s="459"/>
      <c r="Z1662" s="458"/>
      <c r="AA1662" s="460"/>
      <c r="AB1662" s="460"/>
      <c r="AC1662" s="460"/>
      <c r="AD1662" s="460"/>
      <c r="AE1662" s="364"/>
      <c r="AF1662" s="364"/>
    </row>
    <row r="1663" spans="1:32" ht="47.25" x14ac:dyDescent="0.25">
      <c r="A1663" s="2559"/>
      <c r="B1663" s="2386"/>
      <c r="C1663" s="1600"/>
      <c r="D1663" s="1708"/>
      <c r="E1663" s="2386"/>
      <c r="F1663" s="1708"/>
      <c r="G1663" s="2386"/>
      <c r="H1663" s="1708"/>
      <c r="I1663" s="2379"/>
      <c r="J1663" s="2379"/>
      <c r="K1663" s="2379"/>
      <c r="L1663" s="1325" t="s">
        <v>832</v>
      </c>
      <c r="M1663" s="1260" t="s">
        <v>840</v>
      </c>
      <c r="N1663" s="1260" t="s">
        <v>834</v>
      </c>
      <c r="O1663" s="2416"/>
      <c r="P1663" s="2978"/>
      <c r="Q1663" s="2553"/>
      <c r="R1663" s="2644"/>
      <c r="S1663" s="1331">
        <v>0</v>
      </c>
      <c r="T1663" s="1260" t="s">
        <v>835</v>
      </c>
      <c r="U1663" s="364"/>
      <c r="V1663" s="364"/>
      <c r="W1663" s="458"/>
      <c r="X1663" s="458"/>
      <c r="Y1663" s="459"/>
      <c r="Z1663" s="458"/>
      <c r="AA1663" s="460"/>
      <c r="AB1663" s="460"/>
      <c r="AC1663" s="460"/>
      <c r="AD1663" s="460"/>
      <c r="AE1663" s="364"/>
      <c r="AF1663" s="364"/>
    </row>
    <row r="1664" spans="1:32" ht="94.5" x14ac:dyDescent="0.25">
      <c r="A1664" s="2559"/>
      <c r="B1664" s="2386"/>
      <c r="C1664" s="1600"/>
      <c r="D1664" s="1708"/>
      <c r="E1664" s="2386"/>
      <c r="F1664" s="1708"/>
      <c r="G1664" s="2386"/>
      <c r="H1664" s="1708"/>
      <c r="I1664" s="2379"/>
      <c r="J1664" s="2379"/>
      <c r="K1664" s="2379"/>
      <c r="L1664" s="1325" t="s">
        <v>836</v>
      </c>
      <c r="M1664" s="1260" t="s">
        <v>830</v>
      </c>
      <c r="N1664" s="1260" t="s">
        <v>831</v>
      </c>
      <c r="O1664" s="2416"/>
      <c r="P1664" s="2978"/>
      <c r="Q1664" s="2553"/>
      <c r="R1664" s="2644"/>
      <c r="S1664" s="1331">
        <v>0</v>
      </c>
      <c r="T1664" s="1260" t="s">
        <v>731</v>
      </c>
      <c r="U1664" s="364"/>
      <c r="V1664" s="364"/>
      <c r="W1664" s="458"/>
      <c r="X1664" s="458"/>
      <c r="Y1664" s="459"/>
      <c r="Z1664" s="458"/>
      <c r="AA1664" s="460"/>
      <c r="AB1664" s="460"/>
      <c r="AC1664" s="460"/>
      <c r="AD1664" s="460"/>
      <c r="AE1664" s="364"/>
      <c r="AF1664" s="364"/>
    </row>
    <row r="1665" spans="1:32" ht="78.75" x14ac:dyDescent="0.25">
      <c r="A1665" s="2559"/>
      <c r="B1665" s="2386"/>
      <c r="C1665" s="1600"/>
      <c r="D1665" s="1708"/>
      <c r="E1665" s="2386"/>
      <c r="F1665" s="1708"/>
      <c r="G1665" s="2386"/>
      <c r="H1665" s="1708"/>
      <c r="I1665" s="2379"/>
      <c r="J1665" s="2379"/>
      <c r="K1665" s="2379"/>
      <c r="L1665" s="1325" t="s">
        <v>730</v>
      </c>
      <c r="M1665" s="1260" t="s">
        <v>828</v>
      </c>
      <c r="N1665" s="1260" t="s">
        <v>829</v>
      </c>
      <c r="O1665" s="2416"/>
      <c r="P1665" s="2978"/>
      <c r="Q1665" s="2553"/>
      <c r="R1665" s="2644"/>
      <c r="S1665" s="1331">
        <v>0</v>
      </c>
      <c r="T1665" s="1260" t="s">
        <v>731</v>
      </c>
      <c r="U1665" s="364"/>
      <c r="V1665" s="364"/>
      <c r="W1665" s="458"/>
      <c r="X1665" s="458"/>
      <c r="Y1665" s="458"/>
      <c r="Z1665" s="458"/>
      <c r="AA1665" s="364"/>
      <c r="AB1665" s="364"/>
      <c r="AC1665" s="364"/>
      <c r="AD1665" s="364"/>
      <c r="AE1665" s="364"/>
      <c r="AF1665" s="364"/>
    </row>
    <row r="1666" spans="1:32" ht="79.5" thickBot="1" x14ac:dyDescent="0.3">
      <c r="A1666" s="2572"/>
      <c r="B1666" s="2387"/>
      <c r="C1666" s="1601"/>
      <c r="D1666" s="1709"/>
      <c r="E1666" s="2387"/>
      <c r="F1666" s="1709"/>
      <c r="G1666" s="2387"/>
      <c r="H1666" s="1709"/>
      <c r="I1666" s="2379"/>
      <c r="J1666" s="2379"/>
      <c r="K1666" s="2379"/>
      <c r="L1666" s="1325" t="s">
        <v>732</v>
      </c>
      <c r="M1666" s="1260" t="s">
        <v>837</v>
      </c>
      <c r="N1666" s="1260" t="s">
        <v>241</v>
      </c>
      <c r="O1666" s="2416"/>
      <c r="P1666" s="2978"/>
      <c r="Q1666" s="2553"/>
      <c r="R1666" s="2644"/>
      <c r="S1666" s="1331">
        <v>0</v>
      </c>
      <c r="T1666" s="1260" t="s">
        <v>743</v>
      </c>
      <c r="U1666" s="364"/>
      <c r="V1666" s="364"/>
      <c r="W1666" s="458"/>
      <c r="X1666" s="458"/>
      <c r="Y1666" s="458"/>
      <c r="Z1666" s="458"/>
      <c r="AA1666" s="364"/>
      <c r="AB1666" s="364"/>
      <c r="AC1666" s="364"/>
      <c r="AD1666" s="364"/>
      <c r="AE1666" s="364"/>
      <c r="AF1666" s="364"/>
    </row>
    <row r="1667" spans="1:32" ht="78.75" x14ac:dyDescent="0.25">
      <c r="A1667" s="2544">
        <v>186</v>
      </c>
      <c r="B1667" s="2370" t="s">
        <v>61</v>
      </c>
      <c r="C1667" s="2372" t="s">
        <v>63</v>
      </c>
      <c r="D1667" s="2640" t="s">
        <v>69</v>
      </c>
      <c r="E1667" s="2370" t="s">
        <v>85</v>
      </c>
      <c r="F1667" s="2640" t="s">
        <v>56</v>
      </c>
      <c r="G1667" s="2370" t="s">
        <v>121</v>
      </c>
      <c r="H1667" s="2640" t="s">
        <v>118</v>
      </c>
      <c r="I1667" s="2610" t="s">
        <v>569</v>
      </c>
      <c r="J1667" s="2610" t="s">
        <v>570</v>
      </c>
      <c r="K1667" s="2610" t="s">
        <v>48</v>
      </c>
      <c r="L1667" s="357" t="s">
        <v>724</v>
      </c>
      <c r="M1667" s="232" t="s">
        <v>828</v>
      </c>
      <c r="N1667" s="453" t="s">
        <v>241</v>
      </c>
      <c r="O1667" s="2366" t="s">
        <v>373</v>
      </c>
      <c r="P1667" s="2980">
        <v>0</v>
      </c>
      <c r="Q1667" s="2541" t="s">
        <v>265</v>
      </c>
      <c r="R1667" s="2652">
        <v>1</v>
      </c>
      <c r="S1667" s="469">
        <v>0</v>
      </c>
      <c r="T1667" s="357" t="s">
        <v>726</v>
      </c>
      <c r="U1667" s="455"/>
      <c r="V1667" s="471"/>
      <c r="W1667" s="456"/>
      <c r="X1667" s="456"/>
      <c r="Y1667" s="456"/>
      <c r="Z1667" s="358"/>
      <c r="AA1667" s="456"/>
      <c r="AB1667" s="456"/>
      <c r="AC1667" s="456"/>
      <c r="AD1667" s="358"/>
      <c r="AE1667" s="358"/>
      <c r="AF1667" s="358"/>
    </row>
    <row r="1668" spans="1:32" ht="78.75" x14ac:dyDescent="0.25">
      <c r="A1668" s="2545"/>
      <c r="B1668" s="2371"/>
      <c r="C1668" s="2373"/>
      <c r="D1668" s="2641"/>
      <c r="E1668" s="2371"/>
      <c r="F1668" s="2641"/>
      <c r="G1668" s="2371"/>
      <c r="H1668" s="2641"/>
      <c r="I1668" s="2611"/>
      <c r="J1668" s="2611"/>
      <c r="K1668" s="2611"/>
      <c r="L1668" s="363" t="s">
        <v>727</v>
      </c>
      <c r="M1668" s="365" t="s">
        <v>828</v>
      </c>
      <c r="N1668" s="98" t="s">
        <v>829</v>
      </c>
      <c r="O1668" s="2367"/>
      <c r="P1668" s="2981"/>
      <c r="Q1668" s="2542"/>
      <c r="R1668" s="2653"/>
      <c r="S1668" s="470">
        <v>0</v>
      </c>
      <c r="T1668" s="365" t="s">
        <v>726</v>
      </c>
      <c r="U1668" s="364"/>
      <c r="V1668" s="458"/>
      <c r="W1668" s="458"/>
      <c r="X1668" s="458"/>
      <c r="Y1668" s="459"/>
      <c r="Z1668" s="364"/>
      <c r="AA1668" s="364"/>
      <c r="AB1668" s="364"/>
      <c r="AC1668" s="460"/>
      <c r="AD1668" s="364"/>
      <c r="AE1668" s="364"/>
      <c r="AF1668" s="364"/>
    </row>
    <row r="1669" spans="1:32" ht="94.5" x14ac:dyDescent="0.25">
      <c r="A1669" s="2545"/>
      <c r="B1669" s="2371"/>
      <c r="C1669" s="2373"/>
      <c r="D1669" s="2641"/>
      <c r="E1669" s="2371"/>
      <c r="F1669" s="2641"/>
      <c r="G1669" s="2371"/>
      <c r="H1669" s="2641"/>
      <c r="I1669" s="2611"/>
      <c r="J1669" s="2611"/>
      <c r="K1669" s="2611"/>
      <c r="L1669" s="363" t="s">
        <v>729</v>
      </c>
      <c r="M1669" s="365" t="s">
        <v>830</v>
      </c>
      <c r="N1669" s="98" t="s">
        <v>831</v>
      </c>
      <c r="O1669" s="2367"/>
      <c r="P1669" s="2981"/>
      <c r="Q1669" s="2542"/>
      <c r="R1669" s="2653"/>
      <c r="S1669" s="470">
        <v>0</v>
      </c>
      <c r="T1669" s="365" t="s">
        <v>726</v>
      </c>
      <c r="U1669" s="364"/>
      <c r="V1669" s="458"/>
      <c r="W1669" s="458"/>
      <c r="X1669" s="458"/>
      <c r="Y1669" s="459"/>
      <c r="Z1669" s="364"/>
      <c r="AA1669" s="460"/>
      <c r="AB1669" s="460"/>
      <c r="AC1669" s="460"/>
      <c r="AD1669" s="460"/>
      <c r="AE1669" s="364"/>
      <c r="AF1669" s="364"/>
    </row>
    <row r="1670" spans="1:32" ht="47.25" x14ac:dyDescent="0.25">
      <c r="A1670" s="2545"/>
      <c r="B1670" s="2371"/>
      <c r="C1670" s="2373"/>
      <c r="D1670" s="2641"/>
      <c r="E1670" s="2371"/>
      <c r="F1670" s="2641"/>
      <c r="G1670" s="2371"/>
      <c r="H1670" s="2641"/>
      <c r="I1670" s="2611"/>
      <c r="J1670" s="2611"/>
      <c r="K1670" s="2611"/>
      <c r="L1670" s="363" t="s">
        <v>832</v>
      </c>
      <c r="M1670" s="365" t="s">
        <v>840</v>
      </c>
      <c r="N1670" s="98" t="s">
        <v>834</v>
      </c>
      <c r="O1670" s="2367"/>
      <c r="P1670" s="2981"/>
      <c r="Q1670" s="2542"/>
      <c r="R1670" s="2653"/>
      <c r="S1670" s="470">
        <v>0</v>
      </c>
      <c r="T1670" s="98" t="s">
        <v>835</v>
      </c>
      <c r="U1670" s="364"/>
      <c r="V1670" s="458"/>
      <c r="W1670" s="458"/>
      <c r="X1670" s="458"/>
      <c r="Y1670" s="459"/>
      <c r="Z1670" s="364"/>
      <c r="AA1670" s="460"/>
      <c r="AB1670" s="460"/>
      <c r="AC1670" s="460"/>
      <c r="AD1670" s="460"/>
      <c r="AE1670" s="364"/>
      <c r="AF1670" s="364"/>
    </row>
    <row r="1671" spans="1:32" ht="94.5" x14ac:dyDescent="0.25">
      <c r="A1671" s="2545"/>
      <c r="B1671" s="2371"/>
      <c r="C1671" s="2373"/>
      <c r="D1671" s="2641"/>
      <c r="E1671" s="2371"/>
      <c r="F1671" s="2641"/>
      <c r="G1671" s="2371"/>
      <c r="H1671" s="2641"/>
      <c r="I1671" s="2611"/>
      <c r="J1671" s="2611"/>
      <c r="K1671" s="2611"/>
      <c r="L1671" s="363" t="s">
        <v>836</v>
      </c>
      <c r="M1671" s="365" t="s">
        <v>830</v>
      </c>
      <c r="N1671" s="98" t="s">
        <v>831</v>
      </c>
      <c r="O1671" s="2367"/>
      <c r="P1671" s="2981"/>
      <c r="Q1671" s="2542"/>
      <c r="R1671" s="2653"/>
      <c r="S1671" s="470">
        <v>0</v>
      </c>
      <c r="T1671" s="98" t="s">
        <v>731</v>
      </c>
      <c r="U1671" s="364"/>
      <c r="V1671" s="458"/>
      <c r="W1671" s="458"/>
      <c r="X1671" s="458"/>
      <c r="Y1671" s="459"/>
      <c r="Z1671" s="364"/>
      <c r="AA1671" s="460"/>
      <c r="AB1671" s="460"/>
      <c r="AC1671" s="460"/>
      <c r="AD1671" s="460"/>
      <c r="AE1671" s="364"/>
      <c r="AF1671" s="364"/>
    </row>
    <row r="1672" spans="1:32" ht="78.75" x14ac:dyDescent="0.25">
      <c r="A1672" s="2545"/>
      <c r="B1672" s="2371"/>
      <c r="C1672" s="2373"/>
      <c r="D1672" s="2641"/>
      <c r="E1672" s="2371"/>
      <c r="F1672" s="2641"/>
      <c r="G1672" s="2371"/>
      <c r="H1672" s="2641"/>
      <c r="I1672" s="2611"/>
      <c r="J1672" s="2611"/>
      <c r="K1672" s="2611"/>
      <c r="L1672" s="363" t="s">
        <v>730</v>
      </c>
      <c r="M1672" s="365" t="s">
        <v>828</v>
      </c>
      <c r="N1672" s="98" t="s">
        <v>829</v>
      </c>
      <c r="O1672" s="2367"/>
      <c r="P1672" s="2981"/>
      <c r="Q1672" s="2542"/>
      <c r="R1672" s="2653"/>
      <c r="S1672" s="470">
        <v>0</v>
      </c>
      <c r="T1672" s="365" t="s">
        <v>731</v>
      </c>
      <c r="U1672" s="364"/>
      <c r="V1672" s="458"/>
      <c r="W1672" s="458"/>
      <c r="X1672" s="458"/>
      <c r="Y1672" s="458"/>
      <c r="Z1672" s="364"/>
      <c r="AA1672" s="364"/>
      <c r="AB1672" s="364"/>
      <c r="AC1672" s="364"/>
      <c r="AD1672" s="364"/>
      <c r="AE1672" s="364"/>
      <c r="AF1672" s="364"/>
    </row>
    <row r="1673" spans="1:32" ht="79.5" thickBot="1" x14ac:dyDescent="0.3">
      <c r="A1673" s="2546"/>
      <c r="B1673" s="2643"/>
      <c r="C1673" s="2639"/>
      <c r="D1673" s="2642"/>
      <c r="E1673" s="2643"/>
      <c r="F1673" s="2642"/>
      <c r="G1673" s="2643"/>
      <c r="H1673" s="2642"/>
      <c r="I1673" s="2611"/>
      <c r="J1673" s="2611"/>
      <c r="K1673" s="2611"/>
      <c r="L1673" s="363" t="s">
        <v>732</v>
      </c>
      <c r="M1673" s="365" t="s">
        <v>837</v>
      </c>
      <c r="N1673" s="98" t="s">
        <v>241</v>
      </c>
      <c r="O1673" s="2367"/>
      <c r="P1673" s="2981"/>
      <c r="Q1673" s="2542"/>
      <c r="R1673" s="2653"/>
      <c r="S1673" s="470">
        <v>0</v>
      </c>
      <c r="T1673" s="365" t="s">
        <v>743</v>
      </c>
      <c r="U1673" s="364"/>
      <c r="V1673" s="458"/>
      <c r="W1673" s="458"/>
      <c r="X1673" s="458"/>
      <c r="Y1673" s="458"/>
      <c r="Z1673" s="364"/>
      <c r="AA1673" s="364"/>
      <c r="AB1673" s="364"/>
      <c r="AC1673" s="364"/>
      <c r="AD1673" s="364"/>
      <c r="AE1673" s="364"/>
      <c r="AF1673" s="364"/>
    </row>
    <row r="1674" spans="1:32" ht="78.75" x14ac:dyDescent="0.25">
      <c r="A1674" s="2571">
        <v>187</v>
      </c>
      <c r="B1674" s="2385" t="s">
        <v>61</v>
      </c>
      <c r="C1674" s="1599" t="s">
        <v>63</v>
      </c>
      <c r="D1674" s="1707" t="s">
        <v>69</v>
      </c>
      <c r="E1674" s="2385" t="s">
        <v>85</v>
      </c>
      <c r="F1674" s="1707" t="s">
        <v>56</v>
      </c>
      <c r="G1674" s="2385" t="s">
        <v>121</v>
      </c>
      <c r="H1674" s="1707" t="s">
        <v>118</v>
      </c>
      <c r="I1674" s="2378" t="s">
        <v>571</v>
      </c>
      <c r="J1674" s="2378" t="s">
        <v>572</v>
      </c>
      <c r="K1674" s="2378" t="s">
        <v>48</v>
      </c>
      <c r="L1674" s="1258" t="s">
        <v>724</v>
      </c>
      <c r="M1674" s="1205" t="s">
        <v>828</v>
      </c>
      <c r="N1674" s="1332" t="s">
        <v>241</v>
      </c>
      <c r="O1674" s="2415" t="s">
        <v>373</v>
      </c>
      <c r="P1674" s="2979">
        <v>0</v>
      </c>
      <c r="Q1674" s="2565" t="s">
        <v>265</v>
      </c>
      <c r="R1674" s="2651">
        <v>1</v>
      </c>
      <c r="S1674" s="1333">
        <v>0</v>
      </c>
      <c r="T1674" s="1258" t="s">
        <v>726</v>
      </c>
      <c r="U1674" s="455"/>
      <c r="V1674" s="471"/>
      <c r="W1674" s="456"/>
      <c r="X1674" s="456"/>
      <c r="Y1674" s="456"/>
      <c r="Z1674" s="358"/>
      <c r="AA1674" s="456"/>
      <c r="AB1674" s="456"/>
      <c r="AC1674" s="456"/>
      <c r="AD1674" s="358"/>
      <c r="AE1674" s="358"/>
      <c r="AF1674" s="358"/>
    </row>
    <row r="1675" spans="1:32" ht="78.75" x14ac:dyDescent="0.25">
      <c r="A1675" s="2559"/>
      <c r="B1675" s="2386"/>
      <c r="C1675" s="1600"/>
      <c r="D1675" s="1708"/>
      <c r="E1675" s="2386"/>
      <c r="F1675" s="1708"/>
      <c r="G1675" s="2386"/>
      <c r="H1675" s="1708"/>
      <c r="I1675" s="2379"/>
      <c r="J1675" s="2379"/>
      <c r="K1675" s="2379"/>
      <c r="L1675" s="1325" t="s">
        <v>727</v>
      </c>
      <c r="M1675" s="1260" t="s">
        <v>828</v>
      </c>
      <c r="N1675" s="1260" t="s">
        <v>829</v>
      </c>
      <c r="O1675" s="2416"/>
      <c r="P1675" s="2978"/>
      <c r="Q1675" s="2553"/>
      <c r="R1675" s="2644"/>
      <c r="S1675" s="1331">
        <v>0</v>
      </c>
      <c r="T1675" s="1260" t="s">
        <v>726</v>
      </c>
      <c r="U1675" s="364"/>
      <c r="V1675" s="458"/>
      <c r="W1675" s="458"/>
      <c r="X1675" s="458"/>
      <c r="Y1675" s="459"/>
      <c r="Z1675" s="364"/>
      <c r="AA1675" s="364"/>
      <c r="AB1675" s="364"/>
      <c r="AC1675" s="460"/>
      <c r="AD1675" s="364"/>
      <c r="AE1675" s="364"/>
      <c r="AF1675" s="364"/>
    </row>
    <row r="1676" spans="1:32" ht="94.5" x14ac:dyDescent="0.25">
      <c r="A1676" s="2559"/>
      <c r="B1676" s="2386"/>
      <c r="C1676" s="1600"/>
      <c r="D1676" s="1708"/>
      <c r="E1676" s="2386"/>
      <c r="F1676" s="1708"/>
      <c r="G1676" s="2386"/>
      <c r="H1676" s="1708"/>
      <c r="I1676" s="2379"/>
      <c r="J1676" s="2379"/>
      <c r="K1676" s="2379"/>
      <c r="L1676" s="1325" t="s">
        <v>729</v>
      </c>
      <c r="M1676" s="1260" t="s">
        <v>830</v>
      </c>
      <c r="N1676" s="1260" t="s">
        <v>831</v>
      </c>
      <c r="O1676" s="2416"/>
      <c r="P1676" s="2978"/>
      <c r="Q1676" s="2553"/>
      <c r="R1676" s="2644"/>
      <c r="S1676" s="1331">
        <v>0</v>
      </c>
      <c r="T1676" s="1260" t="s">
        <v>726</v>
      </c>
      <c r="U1676" s="364"/>
      <c r="V1676" s="458"/>
      <c r="W1676" s="458"/>
      <c r="X1676" s="458"/>
      <c r="Y1676" s="459"/>
      <c r="Z1676" s="364"/>
      <c r="AA1676" s="460"/>
      <c r="AB1676" s="460"/>
      <c r="AC1676" s="460"/>
      <c r="AD1676" s="460"/>
      <c r="AE1676" s="364"/>
      <c r="AF1676" s="364"/>
    </row>
    <row r="1677" spans="1:32" ht="47.25" x14ac:dyDescent="0.25">
      <c r="A1677" s="2559"/>
      <c r="B1677" s="2386"/>
      <c r="C1677" s="1600"/>
      <c r="D1677" s="1708"/>
      <c r="E1677" s="2386"/>
      <c r="F1677" s="1708"/>
      <c r="G1677" s="2386"/>
      <c r="H1677" s="1708"/>
      <c r="I1677" s="2379"/>
      <c r="J1677" s="2379"/>
      <c r="K1677" s="2379"/>
      <c r="L1677" s="1325" t="s">
        <v>832</v>
      </c>
      <c r="M1677" s="1260" t="s">
        <v>840</v>
      </c>
      <c r="N1677" s="1260" t="s">
        <v>834</v>
      </c>
      <c r="O1677" s="2416"/>
      <c r="P1677" s="2978"/>
      <c r="Q1677" s="2553"/>
      <c r="R1677" s="2644"/>
      <c r="S1677" s="1331">
        <v>0</v>
      </c>
      <c r="T1677" s="1260" t="s">
        <v>835</v>
      </c>
      <c r="U1677" s="364"/>
      <c r="V1677" s="458"/>
      <c r="W1677" s="458"/>
      <c r="X1677" s="458"/>
      <c r="Y1677" s="459"/>
      <c r="Z1677" s="364"/>
      <c r="AA1677" s="460"/>
      <c r="AB1677" s="460"/>
      <c r="AC1677" s="460"/>
      <c r="AD1677" s="460"/>
      <c r="AE1677" s="364"/>
      <c r="AF1677" s="364"/>
    </row>
    <row r="1678" spans="1:32" ht="94.5" x14ac:dyDescent="0.25">
      <c r="A1678" s="2559"/>
      <c r="B1678" s="2386"/>
      <c r="C1678" s="1600"/>
      <c r="D1678" s="1708"/>
      <c r="E1678" s="2386"/>
      <c r="F1678" s="1708"/>
      <c r="G1678" s="2386"/>
      <c r="H1678" s="1708"/>
      <c r="I1678" s="2379"/>
      <c r="J1678" s="2379"/>
      <c r="K1678" s="2379"/>
      <c r="L1678" s="1325" t="s">
        <v>836</v>
      </c>
      <c r="M1678" s="1260" t="s">
        <v>830</v>
      </c>
      <c r="N1678" s="1260" t="s">
        <v>831</v>
      </c>
      <c r="O1678" s="2416"/>
      <c r="P1678" s="2978"/>
      <c r="Q1678" s="2553"/>
      <c r="R1678" s="2644"/>
      <c r="S1678" s="1331">
        <v>0</v>
      </c>
      <c r="T1678" s="1260" t="s">
        <v>731</v>
      </c>
      <c r="U1678" s="364"/>
      <c r="V1678" s="458"/>
      <c r="W1678" s="458"/>
      <c r="X1678" s="458"/>
      <c r="Y1678" s="459"/>
      <c r="Z1678" s="364"/>
      <c r="AA1678" s="460"/>
      <c r="AB1678" s="460"/>
      <c r="AC1678" s="460"/>
      <c r="AD1678" s="460"/>
      <c r="AE1678" s="364"/>
      <c r="AF1678" s="364"/>
    </row>
    <row r="1679" spans="1:32" ht="78.75" x14ac:dyDescent="0.25">
      <c r="A1679" s="2559"/>
      <c r="B1679" s="2386"/>
      <c r="C1679" s="1600"/>
      <c r="D1679" s="1708"/>
      <c r="E1679" s="2386"/>
      <c r="F1679" s="1708"/>
      <c r="G1679" s="2386"/>
      <c r="H1679" s="1708"/>
      <c r="I1679" s="2379"/>
      <c r="J1679" s="2379"/>
      <c r="K1679" s="2379"/>
      <c r="L1679" s="1325" t="s">
        <v>730</v>
      </c>
      <c r="M1679" s="1260" t="s">
        <v>828</v>
      </c>
      <c r="N1679" s="1260" t="s">
        <v>829</v>
      </c>
      <c r="O1679" s="2416"/>
      <c r="P1679" s="2978"/>
      <c r="Q1679" s="2553"/>
      <c r="R1679" s="2644"/>
      <c r="S1679" s="1331">
        <v>0</v>
      </c>
      <c r="T1679" s="1260" t="s">
        <v>731</v>
      </c>
      <c r="U1679" s="364"/>
      <c r="V1679" s="458"/>
      <c r="W1679" s="458"/>
      <c r="X1679" s="458"/>
      <c r="Y1679" s="458"/>
      <c r="Z1679" s="364"/>
      <c r="AA1679" s="364"/>
      <c r="AB1679" s="364"/>
      <c r="AC1679" s="364"/>
      <c r="AD1679" s="364"/>
      <c r="AE1679" s="364"/>
      <c r="AF1679" s="364"/>
    </row>
    <row r="1680" spans="1:32" ht="79.5" thickBot="1" x14ac:dyDescent="0.3">
      <c r="A1680" s="2572"/>
      <c r="B1680" s="2387"/>
      <c r="C1680" s="1601"/>
      <c r="D1680" s="1709"/>
      <c r="E1680" s="2387"/>
      <c r="F1680" s="1709"/>
      <c r="G1680" s="2387"/>
      <c r="H1680" s="1709"/>
      <c r="I1680" s="2379"/>
      <c r="J1680" s="2379"/>
      <c r="K1680" s="2379"/>
      <c r="L1680" s="1325" t="s">
        <v>732</v>
      </c>
      <c r="M1680" s="1260" t="s">
        <v>837</v>
      </c>
      <c r="N1680" s="1260" t="s">
        <v>241</v>
      </c>
      <c r="O1680" s="2416"/>
      <c r="P1680" s="2978"/>
      <c r="Q1680" s="2553"/>
      <c r="R1680" s="2644"/>
      <c r="S1680" s="1331">
        <v>0</v>
      </c>
      <c r="T1680" s="1260" t="s">
        <v>743</v>
      </c>
      <c r="U1680" s="364"/>
      <c r="V1680" s="458"/>
      <c r="W1680" s="458"/>
      <c r="X1680" s="458"/>
      <c r="Y1680" s="458"/>
      <c r="Z1680" s="364"/>
      <c r="AA1680" s="364"/>
      <c r="AB1680" s="364"/>
      <c r="AC1680" s="364"/>
      <c r="AD1680" s="364"/>
      <c r="AE1680" s="364"/>
      <c r="AF1680" s="364"/>
    </row>
    <row r="1681" spans="1:32" ht="78.75" x14ac:dyDescent="0.25">
      <c r="A1681" s="2544">
        <v>188</v>
      </c>
      <c r="B1681" s="2370" t="s">
        <v>61</v>
      </c>
      <c r="C1681" s="2372" t="s">
        <v>63</v>
      </c>
      <c r="D1681" s="2640" t="s">
        <v>69</v>
      </c>
      <c r="E1681" s="2370" t="s">
        <v>85</v>
      </c>
      <c r="F1681" s="2640" t="s">
        <v>56</v>
      </c>
      <c r="G1681" s="2370" t="s">
        <v>121</v>
      </c>
      <c r="H1681" s="2640" t="s">
        <v>118</v>
      </c>
      <c r="I1681" s="2610" t="s">
        <v>573</v>
      </c>
      <c r="J1681" s="2610" t="s">
        <v>574</v>
      </c>
      <c r="K1681" s="2610" t="s">
        <v>48</v>
      </c>
      <c r="L1681" s="357" t="s">
        <v>724</v>
      </c>
      <c r="M1681" s="232" t="s">
        <v>828</v>
      </c>
      <c r="N1681" s="453" t="s">
        <v>241</v>
      </c>
      <c r="O1681" s="2366" t="s">
        <v>373</v>
      </c>
      <c r="P1681" s="2980">
        <v>7340701.1100000003</v>
      </c>
      <c r="Q1681" s="2541" t="s">
        <v>265</v>
      </c>
      <c r="R1681" s="2652">
        <v>1</v>
      </c>
      <c r="S1681" s="469">
        <v>1</v>
      </c>
      <c r="T1681" s="357" t="s">
        <v>726</v>
      </c>
      <c r="U1681" s="455"/>
      <c r="V1681" s="456"/>
      <c r="W1681" s="456"/>
      <c r="X1681" s="456"/>
      <c r="Y1681" s="456"/>
      <c r="Z1681" s="358"/>
      <c r="AA1681" s="456"/>
      <c r="AB1681" s="456"/>
      <c r="AC1681" s="456"/>
      <c r="AD1681" s="358"/>
      <c r="AE1681" s="358"/>
      <c r="AF1681" s="358"/>
    </row>
    <row r="1682" spans="1:32" ht="78.75" x14ac:dyDescent="0.25">
      <c r="A1682" s="2545"/>
      <c r="B1682" s="2371"/>
      <c r="C1682" s="2373"/>
      <c r="D1682" s="2641"/>
      <c r="E1682" s="2371"/>
      <c r="F1682" s="2641"/>
      <c r="G1682" s="2371"/>
      <c r="H1682" s="2641"/>
      <c r="I1682" s="2611"/>
      <c r="J1682" s="2611"/>
      <c r="K1682" s="2611"/>
      <c r="L1682" s="363" t="s">
        <v>727</v>
      </c>
      <c r="M1682" s="365" t="s">
        <v>828</v>
      </c>
      <c r="N1682" s="98" t="s">
        <v>829</v>
      </c>
      <c r="O1682" s="2367"/>
      <c r="P1682" s="2981"/>
      <c r="Q1682" s="2542"/>
      <c r="R1682" s="2653"/>
      <c r="S1682" s="470">
        <v>0.6</v>
      </c>
      <c r="T1682" s="365" t="s">
        <v>726</v>
      </c>
      <c r="U1682" s="458"/>
      <c r="V1682" s="458"/>
      <c r="W1682" s="458"/>
      <c r="X1682" s="458"/>
      <c r="Y1682" s="460"/>
      <c r="Z1682" s="364"/>
      <c r="AA1682" s="364"/>
      <c r="AB1682" s="364"/>
      <c r="AC1682" s="460"/>
      <c r="AD1682" s="364"/>
      <c r="AE1682" s="364"/>
      <c r="AF1682" s="364"/>
    </row>
    <row r="1683" spans="1:32" ht="94.5" x14ac:dyDescent="0.25">
      <c r="A1683" s="2545"/>
      <c r="B1683" s="2371"/>
      <c r="C1683" s="2373"/>
      <c r="D1683" s="2641"/>
      <c r="E1683" s="2371"/>
      <c r="F1683" s="2641"/>
      <c r="G1683" s="2371"/>
      <c r="H1683" s="2641"/>
      <c r="I1683" s="2611"/>
      <c r="J1683" s="2611"/>
      <c r="K1683" s="2611"/>
      <c r="L1683" s="363" t="s">
        <v>729</v>
      </c>
      <c r="M1683" s="365" t="s">
        <v>830</v>
      </c>
      <c r="N1683" s="98" t="s">
        <v>831</v>
      </c>
      <c r="O1683" s="2367"/>
      <c r="P1683" s="2981"/>
      <c r="Q1683" s="2542"/>
      <c r="R1683" s="2653"/>
      <c r="S1683" s="470">
        <v>0.6</v>
      </c>
      <c r="T1683" s="365" t="s">
        <v>726</v>
      </c>
      <c r="U1683" s="458"/>
      <c r="V1683" s="458"/>
      <c r="W1683" s="458"/>
      <c r="X1683" s="458"/>
      <c r="Y1683" s="460"/>
      <c r="Z1683" s="364"/>
      <c r="AA1683" s="460"/>
      <c r="AB1683" s="460"/>
      <c r="AC1683" s="460"/>
      <c r="AD1683" s="460"/>
      <c r="AE1683" s="364"/>
      <c r="AF1683" s="364"/>
    </row>
    <row r="1684" spans="1:32" ht="47.25" x14ac:dyDescent="0.25">
      <c r="A1684" s="2545"/>
      <c r="B1684" s="2371"/>
      <c r="C1684" s="2373"/>
      <c r="D1684" s="2641"/>
      <c r="E1684" s="2371"/>
      <c r="F1684" s="2641"/>
      <c r="G1684" s="2371"/>
      <c r="H1684" s="2641"/>
      <c r="I1684" s="2611"/>
      <c r="J1684" s="2611"/>
      <c r="K1684" s="2611"/>
      <c r="L1684" s="363" t="s">
        <v>832</v>
      </c>
      <c r="M1684" s="365" t="s">
        <v>840</v>
      </c>
      <c r="N1684" s="98" t="s">
        <v>834</v>
      </c>
      <c r="O1684" s="2367"/>
      <c r="P1684" s="2981"/>
      <c r="Q1684" s="2542"/>
      <c r="R1684" s="2653"/>
      <c r="S1684" s="470">
        <v>0.6</v>
      </c>
      <c r="T1684" s="98" t="s">
        <v>835</v>
      </c>
      <c r="U1684" s="458"/>
      <c r="V1684" s="458"/>
      <c r="W1684" s="458"/>
      <c r="X1684" s="458"/>
      <c r="Y1684" s="460"/>
      <c r="Z1684" s="364"/>
      <c r="AA1684" s="460"/>
      <c r="AB1684" s="460"/>
      <c r="AC1684" s="460"/>
      <c r="AD1684" s="460"/>
      <c r="AE1684" s="364"/>
      <c r="AF1684" s="364"/>
    </row>
    <row r="1685" spans="1:32" ht="94.5" x14ac:dyDescent="0.25">
      <c r="A1685" s="2545"/>
      <c r="B1685" s="2371"/>
      <c r="C1685" s="2373"/>
      <c r="D1685" s="2641"/>
      <c r="E1685" s="2371"/>
      <c r="F1685" s="2641"/>
      <c r="G1685" s="2371"/>
      <c r="H1685" s="2641"/>
      <c r="I1685" s="2611"/>
      <c r="J1685" s="2611"/>
      <c r="K1685" s="2611"/>
      <c r="L1685" s="363" t="s">
        <v>836</v>
      </c>
      <c r="M1685" s="365" t="s">
        <v>830</v>
      </c>
      <c r="N1685" s="98" t="s">
        <v>831</v>
      </c>
      <c r="O1685" s="2367"/>
      <c r="P1685" s="2981"/>
      <c r="Q1685" s="2542"/>
      <c r="R1685" s="2653"/>
      <c r="S1685" s="470">
        <v>0.6</v>
      </c>
      <c r="T1685" s="98" t="s">
        <v>731</v>
      </c>
      <c r="U1685" s="458"/>
      <c r="V1685" s="458"/>
      <c r="W1685" s="458"/>
      <c r="X1685" s="458"/>
      <c r="Y1685" s="460"/>
      <c r="Z1685" s="364"/>
      <c r="AA1685" s="460"/>
      <c r="AB1685" s="460"/>
      <c r="AC1685" s="460"/>
      <c r="AD1685" s="460"/>
      <c r="AE1685" s="364"/>
      <c r="AF1685" s="364"/>
    </row>
    <row r="1686" spans="1:32" ht="78.75" x14ac:dyDescent="0.25">
      <c r="A1686" s="2545"/>
      <c r="B1686" s="2371"/>
      <c r="C1686" s="2373"/>
      <c r="D1686" s="2641"/>
      <c r="E1686" s="2371"/>
      <c r="F1686" s="2641"/>
      <c r="G1686" s="2371"/>
      <c r="H1686" s="2641"/>
      <c r="I1686" s="2611"/>
      <c r="J1686" s="2611"/>
      <c r="K1686" s="2611"/>
      <c r="L1686" s="363" t="s">
        <v>730</v>
      </c>
      <c r="M1686" s="365" t="s">
        <v>828</v>
      </c>
      <c r="N1686" s="98" t="s">
        <v>829</v>
      </c>
      <c r="O1686" s="2367"/>
      <c r="P1686" s="2981"/>
      <c r="Q1686" s="2542"/>
      <c r="R1686" s="2653"/>
      <c r="S1686" s="470">
        <v>0.6</v>
      </c>
      <c r="T1686" s="365" t="s">
        <v>731</v>
      </c>
      <c r="U1686" s="458"/>
      <c r="V1686" s="458"/>
      <c r="W1686" s="458"/>
      <c r="X1686" s="458"/>
      <c r="Y1686" s="364"/>
      <c r="Z1686" s="364"/>
      <c r="AA1686" s="364"/>
      <c r="AB1686" s="364"/>
      <c r="AC1686" s="364"/>
      <c r="AD1686" s="364"/>
      <c r="AE1686" s="364"/>
      <c r="AF1686" s="364"/>
    </row>
    <row r="1687" spans="1:32" ht="78.75" x14ac:dyDescent="0.25">
      <c r="A1687" s="2545"/>
      <c r="B1687" s="2371"/>
      <c r="C1687" s="2373"/>
      <c r="D1687" s="2641"/>
      <c r="E1687" s="2371"/>
      <c r="F1687" s="2641"/>
      <c r="G1687" s="2371"/>
      <c r="H1687" s="2641"/>
      <c r="I1687" s="2611"/>
      <c r="J1687" s="2611"/>
      <c r="K1687" s="2611"/>
      <c r="L1687" s="219" t="s">
        <v>732</v>
      </c>
      <c r="M1687" s="472" t="s">
        <v>837</v>
      </c>
      <c r="N1687" s="473" t="s">
        <v>241</v>
      </c>
      <c r="O1687" s="2367"/>
      <c r="P1687" s="2981"/>
      <c r="Q1687" s="2542"/>
      <c r="R1687" s="2653"/>
      <c r="S1687" s="474">
        <v>0.6</v>
      </c>
      <c r="T1687" s="472" t="s">
        <v>743</v>
      </c>
      <c r="U1687" s="475"/>
      <c r="V1687" s="475"/>
      <c r="W1687" s="475"/>
      <c r="X1687" s="475"/>
      <c r="Y1687" s="476"/>
      <c r="Z1687" s="476"/>
      <c r="AA1687" s="476"/>
      <c r="AB1687" s="476"/>
      <c r="AC1687" s="476"/>
      <c r="AD1687" s="476"/>
      <c r="AE1687" s="476"/>
      <c r="AF1687" s="476"/>
    </row>
    <row r="1688" spans="1:32" s="1415" customFormat="1" ht="36.75" customHeight="1" x14ac:dyDescent="0.25">
      <c r="A1688" s="2118" t="s">
        <v>2595</v>
      </c>
      <c r="B1688" s="2118"/>
      <c r="C1688" s="2118"/>
      <c r="D1688" s="2118"/>
      <c r="E1688" s="2118"/>
      <c r="F1688" s="2118"/>
      <c r="G1688" s="2118"/>
      <c r="H1688" s="2118"/>
      <c r="I1688" s="2118"/>
      <c r="J1688" s="2118"/>
      <c r="K1688" s="2118"/>
      <c r="L1688" s="2118"/>
      <c r="M1688" s="2118"/>
      <c r="N1688" s="2118"/>
      <c r="O1688" s="2118"/>
      <c r="P1688" s="2984">
        <f>SUM(P1373:P1687)</f>
        <v>1650297323.3599997</v>
      </c>
      <c r="Q1688" s="2468"/>
      <c r="R1688" s="2468"/>
      <c r="S1688" s="2468"/>
      <c r="T1688" s="2468"/>
      <c r="U1688" s="2468"/>
      <c r="V1688" s="2468"/>
      <c r="W1688" s="2468"/>
      <c r="X1688" s="2468"/>
      <c r="Y1688" s="2468"/>
      <c r="Z1688" s="2468"/>
      <c r="AA1688" s="2468"/>
      <c r="AB1688" s="2468"/>
      <c r="AC1688" s="2468"/>
      <c r="AD1688" s="2468"/>
      <c r="AE1688" s="2468"/>
      <c r="AF1688" s="2468"/>
    </row>
    <row r="1689" spans="1:32" ht="32.25" thickBot="1" x14ac:dyDescent="0.55000000000000004">
      <c r="A1689" s="2656" t="s">
        <v>904</v>
      </c>
      <c r="B1689" s="2657"/>
      <c r="C1689" s="2657"/>
      <c r="D1689" s="2657"/>
      <c r="E1689" s="2657"/>
      <c r="F1689" s="2657"/>
      <c r="G1689" s="2657"/>
      <c r="H1689" s="2657"/>
      <c r="I1689" s="2657"/>
      <c r="J1689" s="2657"/>
      <c r="K1689" s="2657"/>
      <c r="L1689" s="2657"/>
      <c r="M1689" s="2657"/>
      <c r="N1689" s="2657"/>
      <c r="O1689" s="2657"/>
      <c r="P1689" s="2657"/>
      <c r="Q1689" s="2657"/>
      <c r="R1689" s="2657"/>
      <c r="S1689" s="2657"/>
      <c r="T1689" s="2657"/>
      <c r="U1689" s="2657"/>
      <c r="V1689" s="2657"/>
      <c r="W1689" s="2657"/>
      <c r="X1689" s="2657"/>
      <c r="Y1689" s="2657"/>
      <c r="Z1689" s="2657"/>
      <c r="AA1689" s="2657"/>
      <c r="AB1689" s="2657"/>
      <c r="AC1689" s="2657"/>
      <c r="AD1689" s="2657"/>
      <c r="AE1689" s="2657"/>
      <c r="AF1689" s="2657"/>
    </row>
    <row r="1690" spans="1:32" ht="15.75" thickBot="1" x14ac:dyDescent="0.3">
      <c r="A1690" s="1537" t="s">
        <v>2</v>
      </c>
      <c r="B1690" s="1539" t="s">
        <v>33</v>
      </c>
      <c r="C1690" s="1540"/>
      <c r="D1690" s="1541"/>
      <c r="E1690" s="1545" t="s">
        <v>38</v>
      </c>
      <c r="F1690" s="1504" t="s">
        <v>32</v>
      </c>
      <c r="G1690" s="1507" t="s">
        <v>39</v>
      </c>
      <c r="H1690" s="1509"/>
      <c r="I1690" s="1504" t="s">
        <v>43</v>
      </c>
      <c r="J1690" s="1504" t="s">
        <v>22</v>
      </c>
      <c r="K1690" s="1504" t="s">
        <v>37</v>
      </c>
      <c r="L1690" s="1537" t="s">
        <v>26</v>
      </c>
      <c r="M1690" s="1547" t="s">
        <v>3</v>
      </c>
      <c r="N1690" s="1549" t="s">
        <v>23</v>
      </c>
      <c r="O1690" s="1550"/>
      <c r="P1690" s="1551"/>
      <c r="Q1690" s="1545" t="s">
        <v>4</v>
      </c>
      <c r="R1690" s="1547" t="s">
        <v>5</v>
      </c>
      <c r="S1690" s="1504" t="s">
        <v>27</v>
      </c>
      <c r="T1690" s="1537" t="s">
        <v>905</v>
      </c>
      <c r="U1690" s="1552" t="s">
        <v>8</v>
      </c>
      <c r="V1690" s="1553"/>
      <c r="W1690" s="1553"/>
      <c r="X1690" s="1553"/>
      <c r="Y1690" s="1553"/>
      <c r="Z1690" s="1553"/>
      <c r="AA1690" s="1553"/>
      <c r="AB1690" s="1553"/>
      <c r="AC1690" s="1553"/>
      <c r="AD1690" s="1553"/>
      <c r="AE1690" s="1553"/>
      <c r="AF1690" s="1554"/>
    </row>
    <row r="1691" spans="1:32" ht="15.75" thickBot="1" x14ac:dyDescent="0.3">
      <c r="A1691" s="1505"/>
      <c r="B1691" s="1542"/>
      <c r="C1691" s="1543"/>
      <c r="D1691" s="1544"/>
      <c r="E1691" s="1546"/>
      <c r="F1691" s="1505"/>
      <c r="G1691" s="1510"/>
      <c r="H1691" s="1512"/>
      <c r="I1691" s="1505"/>
      <c r="J1691" s="1505"/>
      <c r="K1691" s="1505"/>
      <c r="L1691" s="1505"/>
      <c r="M1691" s="1546"/>
      <c r="N1691" s="1545" t="s">
        <v>24</v>
      </c>
      <c r="O1691" s="1555" t="s">
        <v>36</v>
      </c>
      <c r="P1691" s="1556"/>
      <c r="Q1691" s="1546"/>
      <c r="R1691" s="1546"/>
      <c r="S1691" s="1505"/>
      <c r="T1691" s="1505"/>
      <c r="U1691" s="1557" t="s">
        <v>28</v>
      </c>
      <c r="V1691" s="1558"/>
      <c r="W1691" s="1559"/>
      <c r="X1691" s="1557" t="s">
        <v>29</v>
      </c>
      <c r="Y1691" s="1558"/>
      <c r="Z1691" s="1559"/>
      <c r="AA1691" s="1557" t="s">
        <v>30</v>
      </c>
      <c r="AB1691" s="1558"/>
      <c r="AC1691" s="1559"/>
      <c r="AD1691" s="1557" t="s">
        <v>31</v>
      </c>
      <c r="AE1691" s="1558"/>
      <c r="AF1691" s="1559"/>
    </row>
    <row r="1692" spans="1:32" ht="15.75" thickBot="1" x14ac:dyDescent="0.3">
      <c r="A1692" s="1538"/>
      <c r="B1692" s="452" t="s">
        <v>34</v>
      </c>
      <c r="C1692" s="452" t="s">
        <v>35</v>
      </c>
      <c r="D1692" s="452" t="s">
        <v>200</v>
      </c>
      <c r="E1692" s="1546"/>
      <c r="F1692" s="1505"/>
      <c r="G1692" s="35" t="s">
        <v>40</v>
      </c>
      <c r="H1692" s="35" t="s">
        <v>41</v>
      </c>
      <c r="I1692" s="1505"/>
      <c r="J1692" s="1505"/>
      <c r="K1692" s="1505"/>
      <c r="L1692" s="1538"/>
      <c r="M1692" s="1548"/>
      <c r="N1692" s="1546"/>
      <c r="O1692" s="34" t="s">
        <v>25</v>
      </c>
      <c r="P1692" s="40" t="s">
        <v>0</v>
      </c>
      <c r="Q1692" s="1930"/>
      <c r="R1692" s="1929"/>
      <c r="S1692" s="1506"/>
      <c r="T1692" s="1623"/>
      <c r="U1692" s="40" t="s">
        <v>12</v>
      </c>
      <c r="V1692" s="40" t="s">
        <v>13</v>
      </c>
      <c r="W1692" s="40" t="s">
        <v>14</v>
      </c>
      <c r="X1692" s="40" t="s">
        <v>15</v>
      </c>
      <c r="Y1692" s="40" t="s">
        <v>16</v>
      </c>
      <c r="Z1692" s="40" t="s">
        <v>17</v>
      </c>
      <c r="AA1692" s="40" t="s">
        <v>18</v>
      </c>
      <c r="AB1692" s="40" t="s">
        <v>19</v>
      </c>
      <c r="AC1692" s="40" t="s">
        <v>20</v>
      </c>
      <c r="AD1692" s="40" t="s">
        <v>9</v>
      </c>
      <c r="AE1692" s="40" t="s">
        <v>10</v>
      </c>
      <c r="AF1692" s="40" t="s">
        <v>11</v>
      </c>
    </row>
    <row r="1693" spans="1:32" ht="15.75" thickBot="1" x14ac:dyDescent="0.3">
      <c r="A1693" s="1740"/>
      <c r="B1693" s="1701"/>
      <c r="C1693" s="1701"/>
      <c r="D1693" s="1701"/>
      <c r="E1693" s="1701"/>
      <c r="F1693" s="1701"/>
      <c r="G1693" s="1701"/>
      <c r="H1693" s="1701"/>
      <c r="I1693" s="1701"/>
      <c r="J1693" s="1701"/>
      <c r="K1693" s="1701"/>
      <c r="L1693" s="1701"/>
      <c r="M1693" s="1701"/>
      <c r="N1693" s="1701"/>
      <c r="O1693" s="1701"/>
      <c r="P1693" s="1701"/>
      <c r="Q1693" s="1701"/>
      <c r="R1693" s="1701"/>
      <c r="S1693" s="1701"/>
      <c r="T1693" s="1701"/>
      <c r="U1693" s="1701"/>
      <c r="V1693" s="1701"/>
      <c r="W1693" s="1701"/>
      <c r="X1693" s="1701"/>
      <c r="Y1693" s="1701"/>
      <c r="Z1693" s="1701"/>
      <c r="AA1693" s="1701"/>
      <c r="AB1693" s="1701"/>
      <c r="AC1693" s="1701"/>
      <c r="AD1693" s="1701"/>
      <c r="AE1693" s="1701"/>
      <c r="AF1693" s="1702"/>
    </row>
    <row r="1694" spans="1:32" ht="47.25" customHeight="1" x14ac:dyDescent="0.25">
      <c r="A1694" s="2232">
        <v>189</v>
      </c>
      <c r="B1694" s="1982" t="s">
        <v>61</v>
      </c>
      <c r="C1694" s="1982" t="s">
        <v>62</v>
      </c>
      <c r="D1694" s="1982" t="s">
        <v>68</v>
      </c>
      <c r="E1694" s="1782" t="s">
        <v>84</v>
      </c>
      <c r="F1694" s="1884" t="s">
        <v>56</v>
      </c>
      <c r="G1694" s="1982" t="s">
        <v>121</v>
      </c>
      <c r="H1694" s="1782" t="s">
        <v>118</v>
      </c>
      <c r="I1694" s="2659" t="s">
        <v>906</v>
      </c>
      <c r="J1694" s="1782" t="s">
        <v>907</v>
      </c>
      <c r="K1694" s="2318" t="s">
        <v>908</v>
      </c>
      <c r="L1694" s="967" t="s">
        <v>909</v>
      </c>
      <c r="M1694" s="819" t="s">
        <v>910</v>
      </c>
      <c r="N1694" s="967" t="s">
        <v>180</v>
      </c>
      <c r="O1694" s="967" t="s">
        <v>180</v>
      </c>
      <c r="P1694" s="2985">
        <v>0</v>
      </c>
      <c r="Q1694" s="820">
        <v>0.89</v>
      </c>
      <c r="R1694" s="820">
        <v>1</v>
      </c>
      <c r="S1694" s="820" t="s">
        <v>911</v>
      </c>
      <c r="T1694" s="995" t="s">
        <v>912</v>
      </c>
      <c r="U1694" s="50"/>
      <c r="V1694" s="65"/>
      <c r="W1694" s="48"/>
      <c r="X1694" s="47"/>
      <c r="Y1694" s="47"/>
      <c r="Z1694" s="53"/>
      <c r="AA1694" s="48"/>
      <c r="AB1694" s="47"/>
      <c r="AC1694" s="47"/>
      <c r="AD1694" s="53"/>
      <c r="AE1694" s="53"/>
      <c r="AF1694" s="53"/>
    </row>
    <row r="1695" spans="1:32" ht="54.75" customHeight="1" x14ac:dyDescent="0.25">
      <c r="A1695" s="2233"/>
      <c r="B1695" s="1983"/>
      <c r="C1695" s="1983"/>
      <c r="D1695" s="1983"/>
      <c r="E1695" s="1783"/>
      <c r="F1695" s="1885"/>
      <c r="G1695" s="1983"/>
      <c r="H1695" s="1783"/>
      <c r="I1695" s="2660"/>
      <c r="J1695" s="1783"/>
      <c r="K1695" s="2319"/>
      <c r="L1695" s="969" t="s">
        <v>913</v>
      </c>
      <c r="M1695" s="825"/>
      <c r="N1695" s="969"/>
      <c r="O1695" s="969"/>
      <c r="P1695" s="2986"/>
      <c r="Q1695" s="825"/>
      <c r="R1695" s="826"/>
      <c r="S1695" s="826"/>
      <c r="T1695" s="996" t="s">
        <v>914</v>
      </c>
      <c r="U1695" s="1"/>
      <c r="V1695" s="1"/>
      <c r="W1695" s="1"/>
      <c r="X1695" s="1"/>
      <c r="Y1695" s="2"/>
      <c r="Z1695" s="1"/>
      <c r="AA1695" s="1"/>
      <c r="AB1695" s="1"/>
      <c r="AC1695" s="2"/>
      <c r="AD1695" s="1"/>
      <c r="AE1695" s="1"/>
      <c r="AF1695" s="1"/>
    </row>
    <row r="1696" spans="1:32" ht="45.75" customHeight="1" x14ac:dyDescent="0.25">
      <c r="A1696" s="2233"/>
      <c r="B1696" s="1983"/>
      <c r="C1696" s="1983"/>
      <c r="D1696" s="1983"/>
      <c r="E1696" s="1783"/>
      <c r="F1696" s="1885"/>
      <c r="G1696" s="1983"/>
      <c r="H1696" s="1783"/>
      <c r="I1696" s="2660"/>
      <c r="J1696" s="1783"/>
      <c r="K1696" s="2319"/>
      <c r="L1696" s="969"/>
      <c r="M1696" s="825"/>
      <c r="N1696" s="969"/>
      <c r="O1696" s="969"/>
      <c r="P1696" s="2986"/>
      <c r="Q1696" s="825"/>
      <c r="R1696" s="826"/>
      <c r="S1696" s="826"/>
      <c r="T1696" s="996" t="s">
        <v>915</v>
      </c>
      <c r="U1696" s="1"/>
      <c r="V1696" s="1"/>
      <c r="W1696" s="1"/>
      <c r="X1696" s="1"/>
      <c r="Y1696" s="2"/>
      <c r="Z1696" s="1"/>
      <c r="AA1696" s="1"/>
      <c r="AB1696" s="1"/>
      <c r="AC1696" s="2"/>
      <c r="AD1696" s="1"/>
      <c r="AE1696" s="1"/>
      <c r="AF1696" s="1"/>
    </row>
    <row r="1697" spans="1:32" ht="39.75" customHeight="1" x14ac:dyDescent="0.25">
      <c r="A1697" s="2233"/>
      <c r="B1697" s="1983"/>
      <c r="C1697" s="1983"/>
      <c r="D1697" s="1983"/>
      <c r="E1697" s="1783"/>
      <c r="F1697" s="1885"/>
      <c r="G1697" s="1983"/>
      <c r="H1697" s="1783"/>
      <c r="I1697" s="2660"/>
      <c r="J1697" s="1783"/>
      <c r="K1697" s="2319"/>
      <c r="L1697" s="969"/>
      <c r="M1697" s="825"/>
      <c r="N1697" s="969"/>
      <c r="O1697" s="969"/>
      <c r="P1697" s="2986"/>
      <c r="Q1697" s="825"/>
      <c r="R1697" s="826"/>
      <c r="S1697" s="826"/>
      <c r="T1697" s="996" t="s">
        <v>916</v>
      </c>
      <c r="U1697" s="1"/>
      <c r="V1697" s="1"/>
      <c r="W1697" s="1"/>
      <c r="X1697" s="1"/>
      <c r="Y1697" s="2"/>
      <c r="Z1697" s="1"/>
      <c r="AA1697" s="1"/>
      <c r="AB1697" s="1"/>
      <c r="AC1697" s="2"/>
      <c r="AD1697" s="1"/>
      <c r="AE1697" s="1"/>
      <c r="AF1697" s="1"/>
    </row>
    <row r="1698" spans="1:32" ht="35.25" customHeight="1" thickBot="1" x14ac:dyDescent="0.3">
      <c r="A1698" s="2234"/>
      <c r="B1698" s="1984"/>
      <c r="C1698" s="1984"/>
      <c r="D1698" s="1984"/>
      <c r="E1698" s="1784"/>
      <c r="F1698" s="1886"/>
      <c r="G1698" s="1984"/>
      <c r="H1698" s="1784"/>
      <c r="I1698" s="2661"/>
      <c r="J1698" s="1784"/>
      <c r="K1698" s="2320"/>
      <c r="L1698" s="975"/>
      <c r="M1698" s="831"/>
      <c r="N1698" s="975"/>
      <c r="O1698" s="975"/>
      <c r="P1698" s="2987"/>
      <c r="Q1698" s="831"/>
      <c r="R1698" s="832"/>
      <c r="S1698" s="832"/>
      <c r="T1698" s="997" t="s">
        <v>917</v>
      </c>
      <c r="U1698" s="57"/>
      <c r="V1698" s="57"/>
      <c r="W1698" s="57"/>
      <c r="X1698" s="57"/>
      <c r="Y1698" s="69"/>
      <c r="Z1698" s="57"/>
      <c r="AA1698" s="57"/>
      <c r="AB1698" s="57"/>
      <c r="AC1698" s="69"/>
      <c r="AD1698" s="57"/>
      <c r="AE1698" s="57"/>
      <c r="AF1698" s="57"/>
    </row>
    <row r="1699" spans="1:32" ht="47.25" customHeight="1" x14ac:dyDescent="0.25">
      <c r="A1699" s="2058">
        <v>190</v>
      </c>
      <c r="B1699" s="2109" t="s">
        <v>61</v>
      </c>
      <c r="C1699" s="2109" t="s">
        <v>62</v>
      </c>
      <c r="D1699" s="2109" t="s">
        <v>68</v>
      </c>
      <c r="E1699" s="1785" t="s">
        <v>84</v>
      </c>
      <c r="F1699" s="1881" t="s">
        <v>56</v>
      </c>
      <c r="G1699" s="2109" t="s">
        <v>121</v>
      </c>
      <c r="H1699" s="1785" t="s">
        <v>118</v>
      </c>
      <c r="I1699" s="2112" t="s">
        <v>918</v>
      </c>
      <c r="J1699" s="1785" t="s">
        <v>907</v>
      </c>
      <c r="K1699" s="2324" t="s">
        <v>908</v>
      </c>
      <c r="L1699" s="477" t="s">
        <v>919</v>
      </c>
      <c r="M1699" s="43" t="s">
        <v>910</v>
      </c>
      <c r="N1699" s="477" t="s">
        <v>180</v>
      </c>
      <c r="O1699" s="477" t="s">
        <v>180</v>
      </c>
      <c r="P1699" s="2988">
        <v>0</v>
      </c>
      <c r="Q1699" s="45">
        <v>0.88</v>
      </c>
      <c r="R1699" s="45">
        <v>1</v>
      </c>
      <c r="S1699" s="45" t="s">
        <v>911</v>
      </c>
      <c r="T1699" s="77" t="s">
        <v>912</v>
      </c>
      <c r="U1699" s="50"/>
      <c r="V1699" s="48"/>
      <c r="W1699" s="48"/>
      <c r="X1699" s="47"/>
      <c r="Y1699" s="47"/>
      <c r="Z1699" s="53"/>
      <c r="AA1699" s="48"/>
      <c r="AB1699" s="47"/>
      <c r="AC1699" s="47"/>
      <c r="AD1699" s="53"/>
      <c r="AE1699" s="53"/>
      <c r="AF1699" s="53"/>
    </row>
    <row r="1700" spans="1:32" ht="38.25" customHeight="1" x14ac:dyDescent="0.25">
      <c r="A1700" s="2059"/>
      <c r="B1700" s="2110"/>
      <c r="C1700" s="2110"/>
      <c r="D1700" s="2110"/>
      <c r="E1700" s="1786"/>
      <c r="F1700" s="1882"/>
      <c r="G1700" s="2110"/>
      <c r="H1700" s="1786"/>
      <c r="I1700" s="2113"/>
      <c r="J1700" s="1786"/>
      <c r="K1700" s="2325"/>
      <c r="L1700" s="478" t="s">
        <v>913</v>
      </c>
      <c r="M1700" s="6"/>
      <c r="N1700" s="478"/>
      <c r="O1700" s="478"/>
      <c r="P1700" s="2989"/>
      <c r="Q1700" s="6"/>
      <c r="R1700" s="23"/>
      <c r="S1700" s="23"/>
      <c r="T1700" s="78" t="s">
        <v>914</v>
      </c>
      <c r="U1700" s="1"/>
      <c r="V1700" s="1"/>
      <c r="W1700" s="1"/>
      <c r="X1700" s="1"/>
      <c r="Y1700" s="2"/>
      <c r="Z1700" s="1"/>
      <c r="AA1700" s="1"/>
      <c r="AB1700" s="1"/>
      <c r="AC1700" s="2"/>
      <c r="AD1700" s="1"/>
      <c r="AE1700" s="1"/>
      <c r="AF1700" s="1"/>
    </row>
    <row r="1701" spans="1:32" ht="35.25" customHeight="1" x14ac:dyDescent="0.25">
      <c r="A1701" s="2059"/>
      <c r="B1701" s="2110"/>
      <c r="C1701" s="2110"/>
      <c r="D1701" s="2110"/>
      <c r="E1701" s="1786"/>
      <c r="F1701" s="1882"/>
      <c r="G1701" s="2110"/>
      <c r="H1701" s="1786"/>
      <c r="I1701" s="2113"/>
      <c r="J1701" s="1786"/>
      <c r="K1701" s="2325"/>
      <c r="L1701" s="478" t="s">
        <v>920</v>
      </c>
      <c r="M1701" s="6"/>
      <c r="N1701" s="478"/>
      <c r="O1701" s="478"/>
      <c r="P1701" s="2989"/>
      <c r="Q1701" s="6"/>
      <c r="R1701" s="23"/>
      <c r="S1701" s="23"/>
      <c r="T1701" s="78" t="s">
        <v>915</v>
      </c>
      <c r="U1701" s="1"/>
      <c r="V1701" s="1"/>
      <c r="W1701" s="1"/>
      <c r="X1701" s="1"/>
      <c r="Y1701" s="2"/>
      <c r="Z1701" s="1"/>
      <c r="AA1701" s="1"/>
      <c r="AB1701" s="1"/>
      <c r="AC1701" s="2"/>
      <c r="AD1701" s="1"/>
      <c r="AE1701" s="1"/>
      <c r="AF1701" s="1"/>
    </row>
    <row r="1702" spans="1:32" ht="42" customHeight="1" x14ac:dyDescent="0.25">
      <c r="A1702" s="2059"/>
      <c r="B1702" s="2110"/>
      <c r="C1702" s="2110"/>
      <c r="D1702" s="2110"/>
      <c r="E1702" s="1786"/>
      <c r="F1702" s="1882"/>
      <c r="G1702" s="2110"/>
      <c r="H1702" s="1786"/>
      <c r="I1702" s="2113"/>
      <c r="J1702" s="1786"/>
      <c r="K1702" s="2325"/>
      <c r="L1702" s="478" t="s">
        <v>921</v>
      </c>
      <c r="M1702" s="6"/>
      <c r="N1702" s="478"/>
      <c r="O1702" s="478"/>
      <c r="P1702" s="2989"/>
      <c r="Q1702" s="6"/>
      <c r="R1702" s="23"/>
      <c r="S1702" s="23"/>
      <c r="T1702" s="78" t="s">
        <v>916</v>
      </c>
      <c r="U1702" s="1"/>
      <c r="V1702" s="1"/>
      <c r="W1702" s="1"/>
      <c r="X1702" s="1"/>
      <c r="Y1702" s="2"/>
      <c r="Z1702" s="1"/>
      <c r="AA1702" s="1"/>
      <c r="AB1702" s="1"/>
      <c r="AC1702" s="2"/>
      <c r="AD1702" s="1"/>
      <c r="AE1702" s="1"/>
      <c r="AF1702" s="1"/>
    </row>
    <row r="1703" spans="1:32" ht="53.25" customHeight="1" thickBot="1" x14ac:dyDescent="0.3">
      <c r="A1703" s="2060"/>
      <c r="B1703" s="2658"/>
      <c r="C1703" s="2658"/>
      <c r="D1703" s="2658"/>
      <c r="E1703" s="1787"/>
      <c r="F1703" s="1883"/>
      <c r="G1703" s="2658"/>
      <c r="H1703" s="1787"/>
      <c r="I1703" s="2662"/>
      <c r="J1703" s="1787"/>
      <c r="K1703" s="2326"/>
      <c r="L1703" s="479"/>
      <c r="M1703" s="58"/>
      <c r="N1703" s="479"/>
      <c r="O1703" s="479"/>
      <c r="P1703" s="2990"/>
      <c r="Q1703" s="58"/>
      <c r="R1703" s="59"/>
      <c r="S1703" s="59"/>
      <c r="T1703" s="79" t="s">
        <v>917</v>
      </c>
      <c r="U1703" s="57"/>
      <c r="V1703" s="57"/>
      <c r="W1703" s="57"/>
      <c r="X1703" s="57"/>
      <c r="Y1703" s="69"/>
      <c r="Z1703" s="57"/>
      <c r="AA1703" s="57"/>
      <c r="AB1703" s="57"/>
      <c r="AC1703" s="69"/>
      <c r="AD1703" s="57"/>
      <c r="AE1703" s="57"/>
      <c r="AF1703" s="57"/>
    </row>
    <row r="1704" spans="1:32" ht="40.5" customHeight="1" x14ac:dyDescent="0.25">
      <c r="A1704" s="2232">
        <v>191</v>
      </c>
      <c r="B1704" s="1982" t="s">
        <v>61</v>
      </c>
      <c r="C1704" s="1982" t="s">
        <v>62</v>
      </c>
      <c r="D1704" s="1982" t="s">
        <v>68</v>
      </c>
      <c r="E1704" s="1782" t="s">
        <v>84</v>
      </c>
      <c r="F1704" s="1884" t="s">
        <v>56</v>
      </c>
      <c r="G1704" s="1982" t="s">
        <v>121</v>
      </c>
      <c r="H1704" s="1782" t="s">
        <v>118</v>
      </c>
      <c r="I1704" s="2659" t="s">
        <v>922</v>
      </c>
      <c r="J1704" s="1782" t="s">
        <v>907</v>
      </c>
      <c r="K1704" s="2318" t="s">
        <v>908</v>
      </c>
      <c r="L1704" s="967" t="s">
        <v>919</v>
      </c>
      <c r="M1704" s="819" t="s">
        <v>910</v>
      </c>
      <c r="N1704" s="967" t="s">
        <v>180</v>
      </c>
      <c r="O1704" s="967" t="s">
        <v>180</v>
      </c>
      <c r="P1704" s="2985">
        <v>0</v>
      </c>
      <c r="Q1704" s="820">
        <v>0.86</v>
      </c>
      <c r="R1704" s="820">
        <v>1</v>
      </c>
      <c r="S1704" s="820" t="s">
        <v>911</v>
      </c>
      <c r="T1704" s="995" t="s">
        <v>912</v>
      </c>
      <c r="U1704" s="50"/>
      <c r="V1704" s="65"/>
      <c r="W1704" s="48"/>
      <c r="X1704" s="47"/>
      <c r="Y1704" s="47"/>
      <c r="Z1704" s="53"/>
      <c r="AA1704" s="48"/>
      <c r="AB1704" s="47"/>
      <c r="AC1704" s="47"/>
      <c r="AD1704" s="53"/>
      <c r="AE1704" s="53"/>
      <c r="AF1704" s="53"/>
    </row>
    <row r="1705" spans="1:32" ht="33" customHeight="1" x14ac:dyDescent="0.25">
      <c r="A1705" s="2233"/>
      <c r="B1705" s="1983"/>
      <c r="C1705" s="1983"/>
      <c r="D1705" s="1983"/>
      <c r="E1705" s="1783"/>
      <c r="F1705" s="1885"/>
      <c r="G1705" s="1983"/>
      <c r="H1705" s="1783"/>
      <c r="I1705" s="2660"/>
      <c r="J1705" s="1783"/>
      <c r="K1705" s="2319"/>
      <c r="L1705" s="969" t="s">
        <v>923</v>
      </c>
      <c r="M1705" s="825"/>
      <c r="N1705" s="969"/>
      <c r="O1705" s="969"/>
      <c r="P1705" s="2986"/>
      <c r="Q1705" s="825"/>
      <c r="R1705" s="826"/>
      <c r="S1705" s="826"/>
      <c r="T1705" s="996" t="s">
        <v>914</v>
      </c>
      <c r="U1705" s="1"/>
      <c r="V1705" s="1"/>
      <c r="W1705" s="1"/>
      <c r="X1705" s="1"/>
      <c r="Y1705" s="2"/>
      <c r="Z1705" s="1"/>
      <c r="AA1705" s="1"/>
      <c r="AB1705" s="1"/>
      <c r="AC1705" s="2"/>
      <c r="AD1705" s="1"/>
      <c r="AE1705" s="1"/>
      <c r="AF1705" s="1"/>
    </row>
    <row r="1706" spans="1:32" ht="34.5" customHeight="1" x14ac:dyDescent="0.25">
      <c r="A1706" s="2233"/>
      <c r="B1706" s="1983"/>
      <c r="C1706" s="1983"/>
      <c r="D1706" s="1983"/>
      <c r="E1706" s="1783"/>
      <c r="F1706" s="1885"/>
      <c r="G1706" s="1983"/>
      <c r="H1706" s="1783"/>
      <c r="I1706" s="2660"/>
      <c r="J1706" s="1783"/>
      <c r="K1706" s="2319"/>
      <c r="L1706" s="969" t="s">
        <v>920</v>
      </c>
      <c r="M1706" s="825"/>
      <c r="N1706" s="969"/>
      <c r="O1706" s="969"/>
      <c r="P1706" s="2986"/>
      <c r="Q1706" s="825"/>
      <c r="R1706" s="826"/>
      <c r="S1706" s="826"/>
      <c r="T1706" s="996" t="s">
        <v>915</v>
      </c>
      <c r="U1706" s="1"/>
      <c r="V1706" s="1"/>
      <c r="W1706" s="1"/>
      <c r="X1706" s="1"/>
      <c r="Y1706" s="2"/>
      <c r="Z1706" s="1"/>
      <c r="AA1706" s="1"/>
      <c r="AB1706" s="1"/>
      <c r="AC1706" s="2"/>
      <c r="AD1706" s="1"/>
      <c r="AE1706" s="1"/>
      <c r="AF1706" s="1"/>
    </row>
    <row r="1707" spans="1:32" ht="60.75" customHeight="1" x14ac:dyDescent="0.25">
      <c r="A1707" s="2233"/>
      <c r="B1707" s="1983"/>
      <c r="C1707" s="1983"/>
      <c r="D1707" s="1983"/>
      <c r="E1707" s="1783"/>
      <c r="F1707" s="1885"/>
      <c r="G1707" s="1983"/>
      <c r="H1707" s="1783"/>
      <c r="I1707" s="2660"/>
      <c r="J1707" s="1783"/>
      <c r="K1707" s="2319"/>
      <c r="L1707" s="969" t="s">
        <v>921</v>
      </c>
      <c r="M1707" s="825"/>
      <c r="N1707" s="969"/>
      <c r="O1707" s="969"/>
      <c r="P1707" s="2986"/>
      <c r="Q1707" s="825"/>
      <c r="R1707" s="826"/>
      <c r="S1707" s="826"/>
      <c r="T1707" s="996" t="s">
        <v>916</v>
      </c>
      <c r="U1707" s="1"/>
      <c r="V1707" s="1"/>
      <c r="W1707" s="1"/>
      <c r="X1707" s="1"/>
      <c r="Y1707" s="2"/>
      <c r="Z1707" s="1"/>
      <c r="AA1707" s="1"/>
      <c r="AB1707" s="1"/>
      <c r="AC1707" s="2"/>
      <c r="AD1707" s="1"/>
      <c r="AE1707" s="1"/>
      <c r="AF1707" s="1"/>
    </row>
    <row r="1708" spans="1:32" ht="74.25" customHeight="1" thickBot="1" x14ac:dyDescent="0.3">
      <c r="A1708" s="2234"/>
      <c r="B1708" s="1984"/>
      <c r="C1708" s="1984"/>
      <c r="D1708" s="1984"/>
      <c r="E1708" s="1784"/>
      <c r="F1708" s="1886"/>
      <c r="G1708" s="1984"/>
      <c r="H1708" s="1784"/>
      <c r="I1708" s="2661"/>
      <c r="J1708" s="1784"/>
      <c r="K1708" s="2320"/>
      <c r="L1708" s="975" t="s">
        <v>924</v>
      </c>
      <c r="M1708" s="831"/>
      <c r="N1708" s="975"/>
      <c r="O1708" s="975"/>
      <c r="P1708" s="2987"/>
      <c r="Q1708" s="831"/>
      <c r="R1708" s="832"/>
      <c r="S1708" s="832"/>
      <c r="T1708" s="997" t="s">
        <v>917</v>
      </c>
      <c r="U1708" s="57"/>
      <c r="V1708" s="57"/>
      <c r="W1708" s="57"/>
      <c r="X1708" s="57"/>
      <c r="Y1708" s="69"/>
      <c r="Z1708" s="57"/>
      <c r="AA1708" s="57"/>
      <c r="AB1708" s="57"/>
      <c r="AC1708" s="69"/>
      <c r="AD1708" s="57"/>
      <c r="AE1708" s="57"/>
      <c r="AF1708" s="57"/>
    </row>
    <row r="1709" spans="1:32" ht="55.5" customHeight="1" x14ac:dyDescent="0.25">
      <c r="A1709" s="2058">
        <v>192</v>
      </c>
      <c r="B1709" s="2109" t="s">
        <v>61</v>
      </c>
      <c r="C1709" s="2109" t="s">
        <v>62</v>
      </c>
      <c r="D1709" s="2109" t="s">
        <v>68</v>
      </c>
      <c r="E1709" s="1785" t="s">
        <v>84</v>
      </c>
      <c r="F1709" s="1881" t="s">
        <v>56</v>
      </c>
      <c r="G1709" s="2109" t="s">
        <v>121</v>
      </c>
      <c r="H1709" s="1785" t="s">
        <v>118</v>
      </c>
      <c r="I1709" s="2112" t="s">
        <v>925</v>
      </c>
      <c r="J1709" s="1785" t="s">
        <v>907</v>
      </c>
      <c r="K1709" s="2324" t="s">
        <v>908</v>
      </c>
      <c r="L1709" s="477" t="s">
        <v>919</v>
      </c>
      <c r="M1709" s="43" t="s">
        <v>910</v>
      </c>
      <c r="N1709" s="477" t="s">
        <v>180</v>
      </c>
      <c r="O1709" s="477" t="s">
        <v>180</v>
      </c>
      <c r="P1709" s="2988">
        <v>0</v>
      </c>
      <c r="Q1709" s="45">
        <v>0.85</v>
      </c>
      <c r="R1709" s="45">
        <v>1</v>
      </c>
      <c r="S1709" s="45" t="s">
        <v>911</v>
      </c>
      <c r="T1709" s="77" t="s">
        <v>912</v>
      </c>
      <c r="U1709" s="50"/>
      <c r="V1709" s="65"/>
      <c r="W1709" s="48"/>
      <c r="X1709" s="47"/>
      <c r="Y1709" s="47"/>
      <c r="Z1709" s="53"/>
      <c r="AA1709" s="48"/>
      <c r="AB1709" s="47"/>
      <c r="AC1709" s="47"/>
      <c r="AD1709" s="53"/>
      <c r="AE1709" s="53"/>
      <c r="AF1709" s="53"/>
    </row>
    <row r="1710" spans="1:32" ht="42" customHeight="1" x14ac:dyDescent="0.25">
      <c r="A1710" s="2059"/>
      <c r="B1710" s="2110"/>
      <c r="C1710" s="2110"/>
      <c r="D1710" s="2110"/>
      <c r="E1710" s="1786"/>
      <c r="F1710" s="1882"/>
      <c r="G1710" s="2110"/>
      <c r="H1710" s="1786"/>
      <c r="I1710" s="2113"/>
      <c r="J1710" s="1786"/>
      <c r="K1710" s="2325"/>
      <c r="L1710" s="478" t="s">
        <v>913</v>
      </c>
      <c r="M1710" s="6"/>
      <c r="N1710" s="478"/>
      <c r="O1710" s="478"/>
      <c r="P1710" s="2989"/>
      <c r="Q1710" s="6"/>
      <c r="R1710" s="23"/>
      <c r="S1710" s="23"/>
      <c r="T1710" s="78" t="s">
        <v>914</v>
      </c>
      <c r="U1710" s="1"/>
      <c r="V1710" s="1"/>
      <c r="W1710" s="1"/>
      <c r="X1710" s="1"/>
      <c r="Y1710" s="2"/>
      <c r="Z1710" s="1"/>
      <c r="AA1710" s="1"/>
      <c r="AB1710" s="1"/>
      <c r="AC1710" s="2"/>
      <c r="AD1710" s="1"/>
      <c r="AE1710" s="1"/>
      <c r="AF1710" s="1"/>
    </row>
    <row r="1711" spans="1:32" ht="30.75" customHeight="1" x14ac:dyDescent="0.25">
      <c r="A1711" s="2059"/>
      <c r="B1711" s="2110"/>
      <c r="C1711" s="2110"/>
      <c r="D1711" s="2110"/>
      <c r="E1711" s="1786"/>
      <c r="F1711" s="1882"/>
      <c r="G1711" s="2110"/>
      <c r="H1711" s="1786"/>
      <c r="I1711" s="2113"/>
      <c r="J1711" s="1786"/>
      <c r="K1711" s="2325"/>
      <c r="L1711" s="478" t="s">
        <v>920</v>
      </c>
      <c r="M1711" s="6"/>
      <c r="N1711" s="478"/>
      <c r="O1711" s="478"/>
      <c r="P1711" s="2989"/>
      <c r="Q1711" s="6"/>
      <c r="R1711" s="23"/>
      <c r="S1711" s="23"/>
      <c r="T1711" s="78" t="s">
        <v>915</v>
      </c>
      <c r="U1711" s="1"/>
      <c r="V1711" s="1"/>
      <c r="W1711" s="1"/>
      <c r="X1711" s="1"/>
      <c r="Y1711" s="2"/>
      <c r="Z1711" s="1"/>
      <c r="AA1711" s="1"/>
      <c r="AB1711" s="1"/>
      <c r="AC1711" s="2"/>
      <c r="AD1711" s="1"/>
      <c r="AE1711" s="1"/>
      <c r="AF1711" s="1"/>
    </row>
    <row r="1712" spans="1:32" ht="34.5" customHeight="1" x14ac:dyDescent="0.25">
      <c r="A1712" s="2059"/>
      <c r="B1712" s="2110"/>
      <c r="C1712" s="2110"/>
      <c r="D1712" s="2110"/>
      <c r="E1712" s="1786"/>
      <c r="F1712" s="1882"/>
      <c r="G1712" s="2110"/>
      <c r="H1712" s="1786"/>
      <c r="I1712" s="2113"/>
      <c r="J1712" s="1786"/>
      <c r="K1712" s="2325"/>
      <c r="L1712" s="478" t="s">
        <v>921</v>
      </c>
      <c r="M1712" s="6"/>
      <c r="N1712" s="478"/>
      <c r="O1712" s="478"/>
      <c r="P1712" s="2989"/>
      <c r="Q1712" s="6"/>
      <c r="R1712" s="23"/>
      <c r="S1712" s="23"/>
      <c r="T1712" s="78" t="s">
        <v>916</v>
      </c>
      <c r="U1712" s="1"/>
      <c r="V1712" s="1"/>
      <c r="W1712" s="1"/>
      <c r="X1712" s="1"/>
      <c r="Y1712" s="2"/>
      <c r="Z1712" s="1"/>
      <c r="AA1712" s="1"/>
      <c r="AB1712" s="1"/>
      <c r="AC1712" s="2"/>
      <c r="AD1712" s="1"/>
      <c r="AE1712" s="1"/>
      <c r="AF1712" s="1"/>
    </row>
    <row r="1713" spans="1:32" ht="55.5" customHeight="1" thickBot="1" x14ac:dyDescent="0.3">
      <c r="A1713" s="2060"/>
      <c r="B1713" s="2658"/>
      <c r="C1713" s="2658"/>
      <c r="D1713" s="2658"/>
      <c r="E1713" s="1787"/>
      <c r="F1713" s="1883"/>
      <c r="G1713" s="2658"/>
      <c r="H1713" s="1787"/>
      <c r="I1713" s="2662"/>
      <c r="J1713" s="1787"/>
      <c r="K1713" s="2326"/>
      <c r="L1713" s="479"/>
      <c r="M1713" s="58"/>
      <c r="N1713" s="479"/>
      <c r="O1713" s="479"/>
      <c r="P1713" s="2990"/>
      <c r="Q1713" s="58"/>
      <c r="R1713" s="59"/>
      <c r="S1713" s="59"/>
      <c r="T1713" s="79" t="s">
        <v>917</v>
      </c>
      <c r="U1713" s="57"/>
      <c r="V1713" s="57"/>
      <c r="W1713" s="57"/>
      <c r="X1713" s="57"/>
      <c r="Y1713" s="69"/>
      <c r="Z1713" s="57"/>
      <c r="AA1713" s="57"/>
      <c r="AB1713" s="57"/>
      <c r="AC1713" s="69"/>
      <c r="AD1713" s="57"/>
      <c r="AE1713" s="57"/>
      <c r="AF1713" s="57"/>
    </row>
    <row r="1714" spans="1:32" ht="33" customHeight="1" x14ac:dyDescent="0.25">
      <c r="A1714" s="2232">
        <v>193</v>
      </c>
      <c r="B1714" s="1982" t="s">
        <v>61</v>
      </c>
      <c r="C1714" s="1982" t="s">
        <v>62</v>
      </c>
      <c r="D1714" s="1982" t="s">
        <v>68</v>
      </c>
      <c r="E1714" s="1782" t="s">
        <v>84</v>
      </c>
      <c r="F1714" s="1884" t="s">
        <v>56</v>
      </c>
      <c r="G1714" s="1982" t="s">
        <v>121</v>
      </c>
      <c r="H1714" s="1782" t="s">
        <v>118</v>
      </c>
      <c r="I1714" s="2659" t="s">
        <v>926</v>
      </c>
      <c r="J1714" s="1782" t="s">
        <v>907</v>
      </c>
      <c r="K1714" s="2318" t="s">
        <v>908</v>
      </c>
      <c r="L1714" s="967" t="s">
        <v>919</v>
      </c>
      <c r="M1714" s="819" t="s">
        <v>910</v>
      </c>
      <c r="N1714" s="967" t="s">
        <v>180</v>
      </c>
      <c r="O1714" s="967" t="s">
        <v>180</v>
      </c>
      <c r="P1714" s="2985" t="s">
        <v>180</v>
      </c>
      <c r="Q1714" s="820">
        <v>0.75</v>
      </c>
      <c r="R1714" s="820">
        <v>1</v>
      </c>
      <c r="S1714" s="820" t="s">
        <v>911</v>
      </c>
      <c r="T1714" s="995" t="s">
        <v>912</v>
      </c>
      <c r="U1714" s="50"/>
      <c r="V1714" s="50"/>
      <c r="W1714" s="65"/>
      <c r="X1714" s="47"/>
      <c r="Y1714" s="47"/>
      <c r="Z1714" s="53"/>
      <c r="AA1714" s="48"/>
      <c r="AB1714" s="47"/>
      <c r="AC1714" s="47"/>
      <c r="AD1714" s="53"/>
      <c r="AE1714" s="53"/>
      <c r="AF1714" s="53"/>
    </row>
    <row r="1715" spans="1:32" ht="36" customHeight="1" x14ac:dyDescent="0.25">
      <c r="A1715" s="2233"/>
      <c r="B1715" s="1983"/>
      <c r="C1715" s="1983"/>
      <c r="D1715" s="1983"/>
      <c r="E1715" s="1783"/>
      <c r="F1715" s="1885"/>
      <c r="G1715" s="1983"/>
      <c r="H1715" s="1783"/>
      <c r="I1715" s="2660"/>
      <c r="J1715" s="1783"/>
      <c r="K1715" s="2319"/>
      <c r="L1715" s="969" t="s">
        <v>913</v>
      </c>
      <c r="M1715" s="825"/>
      <c r="N1715" s="969"/>
      <c r="O1715" s="969"/>
      <c r="P1715" s="2986"/>
      <c r="Q1715" s="825"/>
      <c r="R1715" s="826"/>
      <c r="S1715" s="826"/>
      <c r="T1715" s="996" t="s">
        <v>914</v>
      </c>
      <c r="U1715" s="1"/>
      <c r="V1715" s="1"/>
      <c r="W1715" s="1"/>
      <c r="X1715" s="1"/>
      <c r="Y1715" s="2"/>
      <c r="Z1715" s="1"/>
      <c r="AA1715" s="1"/>
      <c r="AB1715" s="1"/>
      <c r="AC1715" s="2"/>
      <c r="AD1715" s="1"/>
      <c r="AE1715" s="1"/>
      <c r="AF1715" s="1"/>
    </row>
    <row r="1716" spans="1:32" ht="44.25" customHeight="1" x14ac:dyDescent="0.25">
      <c r="A1716" s="2233"/>
      <c r="B1716" s="1983"/>
      <c r="C1716" s="1983"/>
      <c r="D1716" s="1983"/>
      <c r="E1716" s="1783"/>
      <c r="F1716" s="1885"/>
      <c r="G1716" s="1983"/>
      <c r="H1716" s="1783"/>
      <c r="I1716" s="2660"/>
      <c r="J1716" s="1783"/>
      <c r="K1716" s="2319"/>
      <c r="L1716" s="969" t="s">
        <v>920</v>
      </c>
      <c r="M1716" s="825"/>
      <c r="N1716" s="969"/>
      <c r="O1716" s="969"/>
      <c r="P1716" s="2986"/>
      <c r="Q1716" s="825"/>
      <c r="R1716" s="826"/>
      <c r="S1716" s="826"/>
      <c r="T1716" s="996" t="s">
        <v>915</v>
      </c>
      <c r="U1716" s="1"/>
      <c r="V1716" s="1"/>
      <c r="W1716" s="1"/>
      <c r="X1716" s="1"/>
      <c r="Y1716" s="2"/>
      <c r="Z1716" s="1"/>
      <c r="AA1716" s="1"/>
      <c r="AB1716" s="1"/>
      <c r="AC1716" s="2"/>
      <c r="AD1716" s="1"/>
      <c r="AE1716" s="1"/>
      <c r="AF1716" s="1"/>
    </row>
    <row r="1717" spans="1:32" ht="39" customHeight="1" x14ac:dyDescent="0.25">
      <c r="A1717" s="2233"/>
      <c r="B1717" s="1983"/>
      <c r="C1717" s="1983"/>
      <c r="D1717" s="1983"/>
      <c r="E1717" s="1783"/>
      <c r="F1717" s="1885"/>
      <c r="G1717" s="1983"/>
      <c r="H1717" s="1783"/>
      <c r="I1717" s="2660"/>
      <c r="J1717" s="1783"/>
      <c r="K1717" s="2319"/>
      <c r="L1717" s="969" t="s">
        <v>921</v>
      </c>
      <c r="M1717" s="825"/>
      <c r="N1717" s="969"/>
      <c r="O1717" s="969"/>
      <c r="P1717" s="2986"/>
      <c r="Q1717" s="825"/>
      <c r="R1717" s="826"/>
      <c r="S1717" s="826"/>
      <c r="T1717" s="996" t="s">
        <v>916</v>
      </c>
      <c r="U1717" s="1"/>
      <c r="V1717" s="1"/>
      <c r="W1717" s="1"/>
      <c r="X1717" s="1"/>
      <c r="Y1717" s="2"/>
      <c r="Z1717" s="1"/>
      <c r="AA1717" s="1"/>
      <c r="AB1717" s="1"/>
      <c r="AC1717" s="2"/>
      <c r="AD1717" s="1"/>
      <c r="AE1717" s="1"/>
      <c r="AF1717" s="1"/>
    </row>
    <row r="1718" spans="1:32" ht="45.75" customHeight="1" thickBot="1" x14ac:dyDescent="0.3">
      <c r="A1718" s="2234"/>
      <c r="B1718" s="1984"/>
      <c r="C1718" s="1984"/>
      <c r="D1718" s="1984"/>
      <c r="E1718" s="1784"/>
      <c r="F1718" s="1886"/>
      <c r="G1718" s="1984"/>
      <c r="H1718" s="1784"/>
      <c r="I1718" s="2661"/>
      <c r="J1718" s="1784"/>
      <c r="K1718" s="2320"/>
      <c r="L1718" s="975"/>
      <c r="M1718" s="831"/>
      <c r="N1718" s="975"/>
      <c r="O1718" s="975"/>
      <c r="P1718" s="2987"/>
      <c r="Q1718" s="831"/>
      <c r="R1718" s="832"/>
      <c r="S1718" s="832"/>
      <c r="T1718" s="997" t="s">
        <v>917</v>
      </c>
      <c r="U1718" s="57"/>
      <c r="V1718" s="57"/>
      <c r="W1718" s="57"/>
      <c r="X1718" s="57"/>
      <c r="Y1718" s="69"/>
      <c r="Z1718" s="57"/>
      <c r="AA1718" s="57"/>
      <c r="AB1718" s="57"/>
      <c r="AC1718" s="69"/>
      <c r="AD1718" s="57"/>
      <c r="AE1718" s="57"/>
      <c r="AF1718" s="57"/>
    </row>
    <row r="1719" spans="1:32" ht="28.5" customHeight="1" x14ac:dyDescent="0.25">
      <c r="A1719" s="2058">
        <v>194</v>
      </c>
      <c r="B1719" s="2109" t="s">
        <v>61</v>
      </c>
      <c r="C1719" s="2109" t="s">
        <v>62</v>
      </c>
      <c r="D1719" s="2109" t="s">
        <v>68</v>
      </c>
      <c r="E1719" s="1785" t="s">
        <v>84</v>
      </c>
      <c r="F1719" s="1881" t="s">
        <v>56</v>
      </c>
      <c r="G1719" s="2109" t="s">
        <v>121</v>
      </c>
      <c r="H1719" s="1785" t="s">
        <v>118</v>
      </c>
      <c r="I1719" s="2112" t="s">
        <v>927</v>
      </c>
      <c r="J1719" s="1785" t="s">
        <v>907</v>
      </c>
      <c r="K1719" s="2324" t="s">
        <v>908</v>
      </c>
      <c r="L1719" s="477" t="s">
        <v>919</v>
      </c>
      <c r="M1719" s="43" t="s">
        <v>910</v>
      </c>
      <c r="N1719" s="477" t="s">
        <v>180</v>
      </c>
      <c r="O1719" s="477" t="s">
        <v>180</v>
      </c>
      <c r="P1719" s="2988">
        <v>0</v>
      </c>
      <c r="Q1719" s="45">
        <v>0.9</v>
      </c>
      <c r="R1719" s="45">
        <v>1</v>
      </c>
      <c r="S1719" s="45" t="s">
        <v>911</v>
      </c>
      <c r="T1719" s="77" t="s">
        <v>912</v>
      </c>
      <c r="U1719" s="50"/>
      <c r="V1719" s="48"/>
      <c r="W1719" s="48"/>
      <c r="X1719" s="47"/>
      <c r="Y1719" s="47"/>
      <c r="Z1719" s="53"/>
      <c r="AA1719" s="48"/>
      <c r="AB1719" s="47"/>
      <c r="AC1719" s="47"/>
      <c r="AD1719" s="53"/>
      <c r="AE1719" s="53"/>
      <c r="AF1719" s="53"/>
    </row>
    <row r="1720" spans="1:32" ht="36.75" customHeight="1" x14ac:dyDescent="0.25">
      <c r="A1720" s="2059"/>
      <c r="B1720" s="2110"/>
      <c r="C1720" s="2110"/>
      <c r="D1720" s="2110"/>
      <c r="E1720" s="1786"/>
      <c r="F1720" s="1882"/>
      <c r="G1720" s="2110"/>
      <c r="H1720" s="1786"/>
      <c r="I1720" s="2113"/>
      <c r="J1720" s="1786"/>
      <c r="K1720" s="2325"/>
      <c r="L1720" s="478" t="s">
        <v>913</v>
      </c>
      <c r="M1720" s="6"/>
      <c r="N1720" s="478"/>
      <c r="O1720" s="478"/>
      <c r="P1720" s="2989"/>
      <c r="Q1720" s="6"/>
      <c r="R1720" s="23"/>
      <c r="S1720" s="23"/>
      <c r="T1720" s="78" t="s">
        <v>914</v>
      </c>
      <c r="U1720" s="1"/>
      <c r="V1720" s="1"/>
      <c r="W1720" s="1"/>
      <c r="X1720" s="1"/>
      <c r="Y1720" s="2"/>
      <c r="Z1720" s="1"/>
      <c r="AA1720" s="1"/>
      <c r="AB1720" s="1"/>
      <c r="AC1720" s="2"/>
      <c r="AD1720" s="1"/>
      <c r="AE1720" s="1"/>
      <c r="AF1720" s="1"/>
    </row>
    <row r="1721" spans="1:32" ht="39.75" customHeight="1" x14ac:dyDescent="0.25">
      <c r="A1721" s="2059"/>
      <c r="B1721" s="2110"/>
      <c r="C1721" s="2110"/>
      <c r="D1721" s="2110"/>
      <c r="E1721" s="1786"/>
      <c r="F1721" s="1882"/>
      <c r="G1721" s="2110"/>
      <c r="H1721" s="1786"/>
      <c r="I1721" s="2113"/>
      <c r="J1721" s="1786"/>
      <c r="K1721" s="2325"/>
      <c r="L1721" s="478" t="s">
        <v>928</v>
      </c>
      <c r="M1721" s="6"/>
      <c r="N1721" s="478"/>
      <c r="O1721" s="478"/>
      <c r="P1721" s="2989"/>
      <c r="Q1721" s="6"/>
      <c r="R1721" s="23"/>
      <c r="S1721" s="23"/>
      <c r="T1721" s="78" t="s">
        <v>915</v>
      </c>
      <c r="U1721" s="1"/>
      <c r="V1721" s="1"/>
      <c r="W1721" s="1"/>
      <c r="X1721" s="1"/>
      <c r="Y1721" s="2"/>
      <c r="Z1721" s="1"/>
      <c r="AA1721" s="1"/>
      <c r="AB1721" s="1"/>
      <c r="AC1721" s="2"/>
      <c r="AD1721" s="1"/>
      <c r="AE1721" s="1"/>
      <c r="AF1721" s="1"/>
    </row>
    <row r="1722" spans="1:32" ht="40.5" customHeight="1" x14ac:dyDescent="0.25">
      <c r="A1722" s="2059"/>
      <c r="B1722" s="2110"/>
      <c r="C1722" s="2110"/>
      <c r="D1722" s="2110"/>
      <c r="E1722" s="1786"/>
      <c r="F1722" s="1882"/>
      <c r="G1722" s="2110"/>
      <c r="H1722" s="1786"/>
      <c r="I1722" s="2113"/>
      <c r="J1722" s="1786"/>
      <c r="K1722" s="2325"/>
      <c r="L1722" s="478" t="s">
        <v>921</v>
      </c>
      <c r="M1722" s="6"/>
      <c r="N1722" s="478"/>
      <c r="O1722" s="478"/>
      <c r="P1722" s="2989"/>
      <c r="Q1722" s="6"/>
      <c r="R1722" s="23"/>
      <c r="S1722" s="23"/>
      <c r="T1722" s="78" t="s">
        <v>916</v>
      </c>
      <c r="U1722" s="1"/>
      <c r="V1722" s="1"/>
      <c r="W1722" s="1"/>
      <c r="X1722" s="1"/>
      <c r="Y1722" s="2"/>
      <c r="Z1722" s="1"/>
      <c r="AA1722" s="1"/>
      <c r="AB1722" s="1"/>
      <c r="AC1722" s="2"/>
      <c r="AD1722" s="1"/>
      <c r="AE1722" s="1"/>
      <c r="AF1722" s="1"/>
    </row>
    <row r="1723" spans="1:32" ht="74.25" customHeight="1" thickBot="1" x14ac:dyDescent="0.3">
      <c r="A1723" s="2060"/>
      <c r="B1723" s="2658"/>
      <c r="C1723" s="2658"/>
      <c r="D1723" s="2658"/>
      <c r="E1723" s="1787"/>
      <c r="F1723" s="1883"/>
      <c r="G1723" s="2658"/>
      <c r="H1723" s="1787"/>
      <c r="I1723" s="2662"/>
      <c r="J1723" s="1787"/>
      <c r="K1723" s="2326"/>
      <c r="L1723" s="479"/>
      <c r="M1723" s="58"/>
      <c r="N1723" s="479"/>
      <c r="O1723" s="479"/>
      <c r="P1723" s="2990"/>
      <c r="Q1723" s="58"/>
      <c r="R1723" s="59"/>
      <c r="S1723" s="59"/>
      <c r="T1723" s="79" t="s">
        <v>917</v>
      </c>
      <c r="U1723" s="57"/>
      <c r="V1723" s="57"/>
      <c r="W1723" s="57"/>
      <c r="X1723" s="57"/>
      <c r="Y1723" s="69"/>
      <c r="Z1723" s="57"/>
      <c r="AA1723" s="57"/>
      <c r="AB1723" s="57"/>
      <c r="AC1723" s="69"/>
      <c r="AD1723" s="57"/>
      <c r="AE1723" s="57"/>
      <c r="AF1723" s="57"/>
    </row>
    <row r="1724" spans="1:32" ht="36.75" customHeight="1" x14ac:dyDescent="0.25">
      <c r="A1724" s="2232">
        <v>195</v>
      </c>
      <c r="B1724" s="1982" t="s">
        <v>61</v>
      </c>
      <c r="C1724" s="1982" t="s">
        <v>62</v>
      </c>
      <c r="D1724" s="1982" t="s">
        <v>68</v>
      </c>
      <c r="E1724" s="1782" t="s">
        <v>84</v>
      </c>
      <c r="F1724" s="1884" t="s">
        <v>56</v>
      </c>
      <c r="G1724" s="1982" t="s">
        <v>121</v>
      </c>
      <c r="H1724" s="1782" t="s">
        <v>118</v>
      </c>
      <c r="I1724" s="2659" t="s">
        <v>929</v>
      </c>
      <c r="J1724" s="1782" t="s">
        <v>907</v>
      </c>
      <c r="K1724" s="2318" t="s">
        <v>908</v>
      </c>
      <c r="L1724" s="967" t="s">
        <v>913</v>
      </c>
      <c r="M1724" s="819" t="s">
        <v>910</v>
      </c>
      <c r="N1724" s="967" t="s">
        <v>180</v>
      </c>
      <c r="O1724" s="967" t="s">
        <v>180</v>
      </c>
      <c r="P1724" s="2985">
        <v>0</v>
      </c>
      <c r="Q1724" s="820">
        <v>0.85</v>
      </c>
      <c r="R1724" s="820">
        <v>1</v>
      </c>
      <c r="S1724" s="820" t="s">
        <v>911</v>
      </c>
      <c r="T1724" s="995" t="s">
        <v>912</v>
      </c>
      <c r="U1724" s="50"/>
      <c r="V1724" s="65"/>
      <c r="W1724" s="65"/>
      <c r="X1724" s="50"/>
      <c r="Y1724" s="50"/>
      <c r="Z1724" s="66"/>
      <c r="AA1724" s="65"/>
      <c r="AB1724" s="50"/>
      <c r="AC1724" s="50"/>
      <c r="AD1724" s="66"/>
      <c r="AE1724" s="66"/>
      <c r="AF1724" s="66"/>
    </row>
    <row r="1725" spans="1:32" ht="48" customHeight="1" x14ac:dyDescent="0.25">
      <c r="A1725" s="2233"/>
      <c r="B1725" s="1983"/>
      <c r="C1725" s="1983"/>
      <c r="D1725" s="1983"/>
      <c r="E1725" s="1783"/>
      <c r="F1725" s="1885"/>
      <c r="G1725" s="1983"/>
      <c r="H1725" s="1783"/>
      <c r="I1725" s="2660"/>
      <c r="J1725" s="1783"/>
      <c r="K1725" s="2319"/>
      <c r="L1725" s="969" t="s">
        <v>921</v>
      </c>
      <c r="M1725" s="825"/>
      <c r="N1725" s="969"/>
      <c r="O1725" s="969"/>
      <c r="P1725" s="2986"/>
      <c r="Q1725" s="825"/>
      <c r="R1725" s="826"/>
      <c r="S1725" s="826"/>
      <c r="T1725" s="996" t="s">
        <v>914</v>
      </c>
      <c r="U1725" s="1"/>
      <c r="V1725" s="1"/>
      <c r="W1725" s="1"/>
      <c r="X1725" s="1"/>
      <c r="Y1725" s="2"/>
      <c r="Z1725" s="1"/>
      <c r="AA1725" s="1"/>
      <c r="AB1725" s="1"/>
      <c r="AC1725" s="2"/>
      <c r="AD1725" s="1"/>
      <c r="AE1725" s="1"/>
      <c r="AF1725" s="1"/>
    </row>
    <row r="1726" spans="1:32" ht="28.5" customHeight="1" x14ac:dyDescent="0.25">
      <c r="A1726" s="2233"/>
      <c r="B1726" s="1983"/>
      <c r="C1726" s="1983"/>
      <c r="D1726" s="1983"/>
      <c r="E1726" s="1783"/>
      <c r="F1726" s="1885"/>
      <c r="G1726" s="1983"/>
      <c r="H1726" s="1783"/>
      <c r="I1726" s="2660"/>
      <c r="J1726" s="1783"/>
      <c r="K1726" s="2319"/>
      <c r="L1726" s="969" t="s">
        <v>930</v>
      </c>
      <c r="M1726" s="825"/>
      <c r="N1726" s="969"/>
      <c r="O1726" s="969"/>
      <c r="P1726" s="2986"/>
      <c r="Q1726" s="825"/>
      <c r="R1726" s="826"/>
      <c r="S1726" s="826"/>
      <c r="T1726" s="996" t="s">
        <v>915</v>
      </c>
      <c r="U1726" s="1"/>
      <c r="V1726" s="1"/>
      <c r="W1726" s="1"/>
      <c r="X1726" s="1"/>
      <c r="Y1726" s="2"/>
      <c r="Z1726" s="1"/>
      <c r="AA1726" s="1"/>
      <c r="AB1726" s="1"/>
      <c r="AC1726" s="2"/>
      <c r="AD1726" s="1"/>
      <c r="AE1726" s="1"/>
      <c r="AF1726" s="1"/>
    </row>
    <row r="1727" spans="1:32" ht="27" customHeight="1" x14ac:dyDescent="0.25">
      <c r="A1727" s="2233"/>
      <c r="B1727" s="1983"/>
      <c r="C1727" s="1983"/>
      <c r="D1727" s="1983"/>
      <c r="E1727" s="1783"/>
      <c r="F1727" s="1885"/>
      <c r="G1727" s="1983"/>
      <c r="H1727" s="1783"/>
      <c r="I1727" s="2660"/>
      <c r="J1727" s="1783"/>
      <c r="K1727" s="2319"/>
      <c r="L1727" s="969"/>
      <c r="M1727" s="825"/>
      <c r="N1727" s="969"/>
      <c r="O1727" s="969"/>
      <c r="P1727" s="2986"/>
      <c r="Q1727" s="825"/>
      <c r="R1727" s="826"/>
      <c r="S1727" s="826"/>
      <c r="T1727" s="996" t="s">
        <v>916</v>
      </c>
      <c r="U1727" s="1"/>
      <c r="V1727" s="1"/>
      <c r="W1727" s="1"/>
      <c r="X1727" s="1"/>
      <c r="Y1727" s="2"/>
      <c r="Z1727" s="1"/>
      <c r="AA1727" s="1"/>
      <c r="AB1727" s="1"/>
      <c r="AC1727" s="2"/>
      <c r="AD1727" s="1"/>
      <c r="AE1727" s="1"/>
      <c r="AF1727" s="1"/>
    </row>
    <row r="1728" spans="1:32" ht="55.5" customHeight="1" thickBot="1" x14ac:dyDescent="0.3">
      <c r="A1728" s="2234"/>
      <c r="B1728" s="1984"/>
      <c r="C1728" s="1984"/>
      <c r="D1728" s="1984"/>
      <c r="E1728" s="1784"/>
      <c r="F1728" s="1886"/>
      <c r="G1728" s="1984"/>
      <c r="H1728" s="1784"/>
      <c r="I1728" s="2661"/>
      <c r="J1728" s="1784"/>
      <c r="K1728" s="2320"/>
      <c r="L1728" s="975"/>
      <c r="M1728" s="831"/>
      <c r="N1728" s="975"/>
      <c r="O1728" s="975"/>
      <c r="P1728" s="2987"/>
      <c r="Q1728" s="831"/>
      <c r="R1728" s="832"/>
      <c r="S1728" s="832"/>
      <c r="T1728" s="997" t="s">
        <v>917</v>
      </c>
      <c r="U1728" s="57"/>
      <c r="V1728" s="57"/>
      <c r="W1728" s="57"/>
      <c r="X1728" s="57"/>
      <c r="Y1728" s="69"/>
      <c r="Z1728" s="57"/>
      <c r="AA1728" s="57"/>
      <c r="AB1728" s="57"/>
      <c r="AC1728" s="69"/>
      <c r="AD1728" s="57"/>
      <c r="AE1728" s="57"/>
      <c r="AF1728" s="57"/>
    </row>
    <row r="1729" spans="1:32" ht="45.75" customHeight="1" x14ac:dyDescent="0.25">
      <c r="A1729" s="2058">
        <v>196</v>
      </c>
      <c r="B1729" s="2109" t="s">
        <v>61</v>
      </c>
      <c r="C1729" s="2109" t="s">
        <v>62</v>
      </c>
      <c r="D1729" s="2109" t="s">
        <v>68</v>
      </c>
      <c r="E1729" s="1785" t="s">
        <v>84</v>
      </c>
      <c r="F1729" s="1881" t="s">
        <v>56</v>
      </c>
      <c r="G1729" s="2109" t="s">
        <v>121</v>
      </c>
      <c r="H1729" s="1785" t="s">
        <v>118</v>
      </c>
      <c r="I1729" s="2112" t="s">
        <v>931</v>
      </c>
      <c r="J1729" s="1785" t="s">
        <v>907</v>
      </c>
      <c r="K1729" s="2324" t="s">
        <v>908</v>
      </c>
      <c r="L1729" s="477" t="s">
        <v>913</v>
      </c>
      <c r="M1729" s="43" t="s">
        <v>910</v>
      </c>
      <c r="N1729" s="477" t="s">
        <v>180</v>
      </c>
      <c r="O1729" s="477" t="s">
        <v>180</v>
      </c>
      <c r="P1729" s="2988">
        <v>0</v>
      </c>
      <c r="Q1729" s="45">
        <v>0.85</v>
      </c>
      <c r="R1729" s="45">
        <v>1</v>
      </c>
      <c r="S1729" s="45" t="s">
        <v>911</v>
      </c>
      <c r="T1729" s="77" t="s">
        <v>912</v>
      </c>
      <c r="U1729" s="50"/>
      <c r="V1729" s="65"/>
      <c r="W1729" s="65"/>
      <c r="X1729" s="50"/>
      <c r="Y1729" s="50"/>
      <c r="Z1729" s="53"/>
      <c r="AA1729" s="48"/>
      <c r="AB1729" s="47"/>
      <c r="AC1729" s="47"/>
      <c r="AD1729" s="53"/>
      <c r="AE1729" s="53"/>
      <c r="AF1729" s="53"/>
    </row>
    <row r="1730" spans="1:32" ht="47.25" customHeight="1" x14ac:dyDescent="0.25">
      <c r="A1730" s="2059"/>
      <c r="B1730" s="2110"/>
      <c r="C1730" s="2110"/>
      <c r="D1730" s="2110"/>
      <c r="E1730" s="1786"/>
      <c r="F1730" s="1882"/>
      <c r="G1730" s="2110"/>
      <c r="H1730" s="1786"/>
      <c r="I1730" s="2113"/>
      <c r="J1730" s="1786"/>
      <c r="K1730" s="2325"/>
      <c r="L1730" s="478" t="s">
        <v>921</v>
      </c>
      <c r="M1730" s="6"/>
      <c r="N1730" s="478"/>
      <c r="O1730" s="478"/>
      <c r="P1730" s="2989"/>
      <c r="Q1730" s="6"/>
      <c r="R1730" s="23"/>
      <c r="S1730" s="23"/>
      <c r="T1730" s="78" t="s">
        <v>914</v>
      </c>
      <c r="U1730" s="1"/>
      <c r="V1730" s="1"/>
      <c r="W1730" s="1"/>
      <c r="X1730" s="1"/>
      <c r="Y1730" s="2"/>
      <c r="Z1730" s="1"/>
      <c r="AA1730" s="1"/>
      <c r="AB1730" s="1"/>
      <c r="AC1730" s="2"/>
      <c r="AD1730" s="1"/>
      <c r="AE1730" s="1"/>
      <c r="AF1730" s="1"/>
    </row>
    <row r="1731" spans="1:32" ht="59.25" customHeight="1" x14ac:dyDescent="0.25">
      <c r="A1731" s="2059"/>
      <c r="B1731" s="2110"/>
      <c r="C1731" s="2110"/>
      <c r="D1731" s="2110"/>
      <c r="E1731" s="1786"/>
      <c r="F1731" s="1882"/>
      <c r="G1731" s="2110"/>
      <c r="H1731" s="1786"/>
      <c r="I1731" s="2113"/>
      <c r="J1731" s="1786"/>
      <c r="K1731" s="2325"/>
      <c r="L1731" s="478" t="s">
        <v>928</v>
      </c>
      <c r="M1731" s="6"/>
      <c r="N1731" s="478"/>
      <c r="O1731" s="478"/>
      <c r="P1731" s="2989"/>
      <c r="Q1731" s="6"/>
      <c r="R1731" s="23"/>
      <c r="S1731" s="23"/>
      <c r="T1731" s="78" t="s">
        <v>915</v>
      </c>
      <c r="U1731" s="1"/>
      <c r="V1731" s="1"/>
      <c r="W1731" s="1"/>
      <c r="X1731" s="1"/>
      <c r="Y1731" s="2"/>
      <c r="Z1731" s="1"/>
      <c r="AA1731" s="1"/>
      <c r="AB1731" s="1"/>
      <c r="AC1731" s="2"/>
      <c r="AD1731" s="1"/>
      <c r="AE1731" s="1"/>
      <c r="AF1731" s="1"/>
    </row>
    <row r="1732" spans="1:32" ht="30.75" customHeight="1" x14ac:dyDescent="0.25">
      <c r="A1732" s="2059"/>
      <c r="B1732" s="2110"/>
      <c r="C1732" s="2110"/>
      <c r="D1732" s="2110"/>
      <c r="E1732" s="1786"/>
      <c r="F1732" s="1882"/>
      <c r="G1732" s="2110"/>
      <c r="H1732" s="1786"/>
      <c r="I1732" s="2113"/>
      <c r="J1732" s="1786"/>
      <c r="K1732" s="2325"/>
      <c r="L1732" s="478" t="s">
        <v>924</v>
      </c>
      <c r="M1732" s="6"/>
      <c r="N1732" s="478"/>
      <c r="O1732" s="478"/>
      <c r="P1732" s="2989"/>
      <c r="Q1732" s="6"/>
      <c r="R1732" s="23"/>
      <c r="S1732" s="23"/>
      <c r="T1732" s="78" t="s">
        <v>916</v>
      </c>
      <c r="U1732" s="1"/>
      <c r="V1732" s="1"/>
      <c r="W1732" s="1"/>
      <c r="X1732" s="1"/>
      <c r="Y1732" s="2"/>
      <c r="Z1732" s="1"/>
      <c r="AA1732" s="1"/>
      <c r="AB1732" s="1"/>
      <c r="AC1732" s="2"/>
      <c r="AD1732" s="1"/>
      <c r="AE1732" s="1"/>
      <c r="AF1732" s="1"/>
    </row>
    <row r="1733" spans="1:32" ht="35.25" customHeight="1" thickBot="1" x14ac:dyDescent="0.3">
      <c r="A1733" s="2060"/>
      <c r="B1733" s="2658"/>
      <c r="C1733" s="2658"/>
      <c r="D1733" s="2658"/>
      <c r="E1733" s="1787"/>
      <c r="F1733" s="1883"/>
      <c r="G1733" s="2658"/>
      <c r="H1733" s="1787"/>
      <c r="I1733" s="2662"/>
      <c r="J1733" s="1787"/>
      <c r="K1733" s="2326"/>
      <c r="L1733" s="479"/>
      <c r="M1733" s="58"/>
      <c r="N1733" s="479"/>
      <c r="O1733" s="479"/>
      <c r="P1733" s="2990"/>
      <c r="Q1733" s="58"/>
      <c r="R1733" s="59"/>
      <c r="S1733" s="59"/>
      <c r="T1733" s="79" t="s">
        <v>917</v>
      </c>
      <c r="U1733" s="57"/>
      <c r="V1733" s="57"/>
      <c r="W1733" s="57"/>
      <c r="X1733" s="57"/>
      <c r="Y1733" s="69"/>
      <c r="Z1733" s="57"/>
      <c r="AA1733" s="57"/>
      <c r="AB1733" s="57"/>
      <c r="AC1733" s="69"/>
      <c r="AD1733" s="57"/>
      <c r="AE1733" s="57"/>
      <c r="AF1733" s="57"/>
    </row>
    <row r="1734" spans="1:32" ht="44.25" customHeight="1" x14ac:dyDescent="0.25">
      <c r="A1734" s="2232">
        <v>197</v>
      </c>
      <c r="B1734" s="1982" t="s">
        <v>61</v>
      </c>
      <c r="C1734" s="1982" t="s">
        <v>62</v>
      </c>
      <c r="D1734" s="1982" t="s">
        <v>68</v>
      </c>
      <c r="E1734" s="1782" t="s">
        <v>84</v>
      </c>
      <c r="F1734" s="1884" t="s">
        <v>56</v>
      </c>
      <c r="G1734" s="1982" t="s">
        <v>121</v>
      </c>
      <c r="H1734" s="1782" t="s">
        <v>118</v>
      </c>
      <c r="I1734" s="2659" t="s">
        <v>932</v>
      </c>
      <c r="J1734" s="1782" t="s">
        <v>907</v>
      </c>
      <c r="K1734" s="2318" t="s">
        <v>908</v>
      </c>
      <c r="L1734" s="967" t="s">
        <v>913</v>
      </c>
      <c r="M1734" s="819" t="s">
        <v>910</v>
      </c>
      <c r="N1734" s="967" t="s">
        <v>180</v>
      </c>
      <c r="O1734" s="967" t="s">
        <v>180</v>
      </c>
      <c r="P1734" s="2985" t="s">
        <v>180</v>
      </c>
      <c r="Q1734" s="820">
        <v>0.75</v>
      </c>
      <c r="R1734" s="820">
        <v>1</v>
      </c>
      <c r="S1734" s="820" t="s">
        <v>911</v>
      </c>
      <c r="T1734" s="995" t="s">
        <v>912</v>
      </c>
      <c r="U1734" s="50"/>
      <c r="V1734" s="65"/>
      <c r="W1734" s="48"/>
      <c r="X1734" s="47"/>
      <c r="Y1734" s="47"/>
      <c r="Z1734" s="53"/>
      <c r="AA1734" s="48"/>
      <c r="AB1734" s="47"/>
      <c r="AC1734" s="47"/>
      <c r="AD1734" s="53"/>
      <c r="AE1734" s="53"/>
      <c r="AF1734" s="53"/>
    </row>
    <row r="1735" spans="1:32" ht="43.5" customHeight="1" x14ac:dyDescent="0.25">
      <c r="A1735" s="2233"/>
      <c r="B1735" s="1983"/>
      <c r="C1735" s="1983"/>
      <c r="D1735" s="1983"/>
      <c r="E1735" s="1783"/>
      <c r="F1735" s="1885"/>
      <c r="G1735" s="1983"/>
      <c r="H1735" s="1783"/>
      <c r="I1735" s="2660"/>
      <c r="J1735" s="1783"/>
      <c r="K1735" s="2319"/>
      <c r="L1735" s="969" t="s">
        <v>921</v>
      </c>
      <c r="M1735" s="825"/>
      <c r="N1735" s="969"/>
      <c r="O1735" s="969"/>
      <c r="P1735" s="2986"/>
      <c r="Q1735" s="825"/>
      <c r="R1735" s="826"/>
      <c r="S1735" s="826"/>
      <c r="T1735" s="996" t="s">
        <v>914</v>
      </c>
      <c r="U1735" s="1"/>
      <c r="V1735" s="1"/>
      <c r="W1735" s="1"/>
      <c r="X1735" s="1"/>
      <c r="Y1735" s="2"/>
      <c r="Z1735" s="1"/>
      <c r="AA1735" s="1"/>
      <c r="AB1735" s="1"/>
      <c r="AC1735" s="2"/>
      <c r="AD1735" s="1"/>
      <c r="AE1735" s="1"/>
      <c r="AF1735" s="1"/>
    </row>
    <row r="1736" spans="1:32" ht="38.25" customHeight="1" x14ac:dyDescent="0.25">
      <c r="A1736" s="2233"/>
      <c r="B1736" s="1983"/>
      <c r="C1736" s="1983"/>
      <c r="D1736" s="1983"/>
      <c r="E1736" s="1783"/>
      <c r="F1736" s="1885"/>
      <c r="G1736" s="1983"/>
      <c r="H1736" s="1783"/>
      <c r="I1736" s="2660"/>
      <c r="J1736" s="1783"/>
      <c r="K1736" s="2319"/>
      <c r="L1736" s="969" t="s">
        <v>928</v>
      </c>
      <c r="M1736" s="825"/>
      <c r="N1736" s="969"/>
      <c r="O1736" s="969"/>
      <c r="P1736" s="2986"/>
      <c r="Q1736" s="825"/>
      <c r="R1736" s="826"/>
      <c r="S1736" s="826"/>
      <c r="T1736" s="996" t="s">
        <v>915</v>
      </c>
      <c r="U1736" s="1"/>
      <c r="V1736" s="1"/>
      <c r="W1736" s="1"/>
      <c r="X1736" s="1"/>
      <c r="Y1736" s="2"/>
      <c r="Z1736" s="1"/>
      <c r="AA1736" s="1"/>
      <c r="AB1736" s="1"/>
      <c r="AC1736" s="2"/>
      <c r="AD1736" s="1"/>
      <c r="AE1736" s="1"/>
      <c r="AF1736" s="1"/>
    </row>
    <row r="1737" spans="1:32" ht="39.75" customHeight="1" x14ac:dyDescent="0.25">
      <c r="A1737" s="2233"/>
      <c r="B1737" s="1983"/>
      <c r="C1737" s="1983"/>
      <c r="D1737" s="1983"/>
      <c r="E1737" s="1783"/>
      <c r="F1737" s="1885"/>
      <c r="G1737" s="1983"/>
      <c r="H1737" s="1783"/>
      <c r="I1737" s="2660"/>
      <c r="J1737" s="1783"/>
      <c r="K1737" s="2319"/>
      <c r="L1737" s="969" t="s">
        <v>924</v>
      </c>
      <c r="M1737" s="825"/>
      <c r="N1737" s="969"/>
      <c r="O1737" s="969"/>
      <c r="P1737" s="2986"/>
      <c r="Q1737" s="825"/>
      <c r="R1737" s="826"/>
      <c r="S1737" s="826"/>
      <c r="T1737" s="996" t="s">
        <v>916</v>
      </c>
      <c r="U1737" s="1"/>
      <c r="V1737" s="1"/>
      <c r="W1737" s="1"/>
      <c r="X1737" s="1"/>
      <c r="Y1737" s="2"/>
      <c r="Z1737" s="1"/>
      <c r="AA1737" s="1"/>
      <c r="AB1737" s="1"/>
      <c r="AC1737" s="2"/>
      <c r="AD1737" s="1"/>
      <c r="AE1737" s="1"/>
      <c r="AF1737" s="1"/>
    </row>
    <row r="1738" spans="1:32" ht="33.75" customHeight="1" thickBot="1" x14ac:dyDescent="0.3">
      <c r="A1738" s="2234"/>
      <c r="B1738" s="1984"/>
      <c r="C1738" s="1984"/>
      <c r="D1738" s="1984"/>
      <c r="E1738" s="1784"/>
      <c r="F1738" s="1886"/>
      <c r="G1738" s="1984"/>
      <c r="H1738" s="1784"/>
      <c r="I1738" s="2661"/>
      <c r="J1738" s="1784"/>
      <c r="K1738" s="2320"/>
      <c r="L1738" s="975"/>
      <c r="M1738" s="831"/>
      <c r="N1738" s="975"/>
      <c r="O1738" s="975"/>
      <c r="P1738" s="2987"/>
      <c r="Q1738" s="831"/>
      <c r="R1738" s="832"/>
      <c r="S1738" s="832"/>
      <c r="T1738" s="997" t="s">
        <v>917</v>
      </c>
      <c r="U1738" s="57"/>
      <c r="V1738" s="57"/>
      <c r="W1738" s="57"/>
      <c r="X1738" s="57"/>
      <c r="Y1738" s="69"/>
      <c r="Z1738" s="57"/>
      <c r="AA1738" s="57"/>
      <c r="AB1738" s="57"/>
      <c r="AC1738" s="69"/>
      <c r="AD1738" s="57"/>
      <c r="AE1738" s="57"/>
      <c r="AF1738" s="57"/>
    </row>
    <row r="1739" spans="1:32" ht="44.25" customHeight="1" x14ac:dyDescent="0.25">
      <c r="A1739" s="2058">
        <v>198</v>
      </c>
      <c r="B1739" s="2109" t="s">
        <v>61</v>
      </c>
      <c r="C1739" s="2109" t="s">
        <v>62</v>
      </c>
      <c r="D1739" s="2109" t="s">
        <v>68</v>
      </c>
      <c r="E1739" s="1785" t="s">
        <v>84</v>
      </c>
      <c r="F1739" s="1881" t="s">
        <v>56</v>
      </c>
      <c r="G1739" s="2109" t="s">
        <v>121</v>
      </c>
      <c r="H1739" s="1785" t="s">
        <v>118</v>
      </c>
      <c r="I1739" s="2112" t="s">
        <v>933</v>
      </c>
      <c r="J1739" s="1785" t="s">
        <v>907</v>
      </c>
      <c r="K1739" s="2324" t="s">
        <v>908</v>
      </c>
      <c r="L1739" s="477" t="s">
        <v>919</v>
      </c>
      <c r="M1739" s="43" t="s">
        <v>910</v>
      </c>
      <c r="N1739" s="477" t="s">
        <v>180</v>
      </c>
      <c r="O1739" s="477" t="s">
        <v>180</v>
      </c>
      <c r="P1739" s="2988">
        <v>0</v>
      </c>
      <c r="Q1739" s="45">
        <v>0.65</v>
      </c>
      <c r="R1739" s="45">
        <v>1</v>
      </c>
      <c r="S1739" s="45" t="s">
        <v>911</v>
      </c>
      <c r="T1739" s="77" t="s">
        <v>912</v>
      </c>
      <c r="U1739" s="50"/>
      <c r="V1739" s="65"/>
      <c r="W1739" s="65"/>
      <c r="X1739" s="47"/>
      <c r="Y1739" s="47"/>
      <c r="Z1739" s="53"/>
      <c r="AA1739" s="48"/>
      <c r="AB1739" s="47"/>
      <c r="AC1739" s="47"/>
      <c r="AD1739" s="53"/>
      <c r="AE1739" s="53"/>
      <c r="AF1739" s="53"/>
    </row>
    <row r="1740" spans="1:32" ht="60.75" customHeight="1" x14ac:dyDescent="0.25">
      <c r="A1740" s="2059"/>
      <c r="B1740" s="2110"/>
      <c r="C1740" s="2110"/>
      <c r="D1740" s="2110"/>
      <c r="E1740" s="1786"/>
      <c r="F1740" s="1882"/>
      <c r="G1740" s="2110"/>
      <c r="H1740" s="1786"/>
      <c r="I1740" s="2113"/>
      <c r="J1740" s="1786"/>
      <c r="K1740" s="2325"/>
      <c r="L1740" s="478" t="s">
        <v>913</v>
      </c>
      <c r="M1740" s="6"/>
      <c r="N1740" s="478"/>
      <c r="O1740" s="478"/>
      <c r="P1740" s="2989"/>
      <c r="Q1740" s="6"/>
      <c r="R1740" s="23"/>
      <c r="S1740" s="23"/>
      <c r="T1740" s="78" t="s">
        <v>914</v>
      </c>
      <c r="U1740" s="1"/>
      <c r="V1740" s="1"/>
      <c r="W1740" s="1"/>
      <c r="X1740" s="1"/>
      <c r="Y1740" s="2"/>
      <c r="Z1740" s="1"/>
      <c r="AA1740" s="1"/>
      <c r="AB1740" s="1"/>
      <c r="AC1740" s="2"/>
      <c r="AD1740" s="1"/>
      <c r="AE1740" s="1"/>
      <c r="AF1740" s="1"/>
    </row>
    <row r="1741" spans="1:32" ht="34.5" customHeight="1" x14ac:dyDescent="0.25">
      <c r="A1741" s="2059"/>
      <c r="B1741" s="2110"/>
      <c r="C1741" s="2110"/>
      <c r="D1741" s="2110"/>
      <c r="E1741" s="1786"/>
      <c r="F1741" s="1882"/>
      <c r="G1741" s="2110"/>
      <c r="H1741" s="1786"/>
      <c r="I1741" s="2113"/>
      <c r="J1741" s="1786"/>
      <c r="K1741" s="2325"/>
      <c r="L1741" s="478" t="s">
        <v>921</v>
      </c>
      <c r="M1741" s="6"/>
      <c r="N1741" s="478"/>
      <c r="O1741" s="478"/>
      <c r="P1741" s="2989"/>
      <c r="Q1741" s="6"/>
      <c r="R1741" s="23"/>
      <c r="S1741" s="23"/>
      <c r="T1741" s="78" t="s">
        <v>915</v>
      </c>
      <c r="U1741" s="1"/>
      <c r="V1741" s="1"/>
      <c r="W1741" s="1"/>
      <c r="X1741" s="1"/>
      <c r="Y1741" s="2"/>
      <c r="Z1741" s="1"/>
      <c r="AA1741" s="1"/>
      <c r="AB1741" s="1"/>
      <c r="AC1741" s="2"/>
      <c r="AD1741" s="1"/>
      <c r="AE1741" s="1"/>
      <c r="AF1741" s="1"/>
    </row>
    <row r="1742" spans="1:32" ht="27" customHeight="1" x14ac:dyDescent="0.25">
      <c r="A1742" s="2059"/>
      <c r="B1742" s="2110"/>
      <c r="C1742" s="2110"/>
      <c r="D1742" s="2110"/>
      <c r="E1742" s="1786"/>
      <c r="F1742" s="1882"/>
      <c r="G1742" s="2110"/>
      <c r="H1742" s="1786"/>
      <c r="I1742" s="2113"/>
      <c r="J1742" s="1786"/>
      <c r="K1742" s="2325"/>
      <c r="L1742" s="478" t="s">
        <v>928</v>
      </c>
      <c r="M1742" s="6"/>
      <c r="N1742" s="478"/>
      <c r="O1742" s="478"/>
      <c r="P1742" s="2989"/>
      <c r="Q1742" s="6"/>
      <c r="R1742" s="23"/>
      <c r="S1742" s="23"/>
      <c r="T1742" s="78" t="s">
        <v>916</v>
      </c>
      <c r="U1742" s="1"/>
      <c r="V1742" s="1"/>
      <c r="W1742" s="1"/>
      <c r="X1742" s="1"/>
      <c r="Y1742" s="2"/>
      <c r="Z1742" s="1"/>
      <c r="AA1742" s="1"/>
      <c r="AB1742" s="1"/>
      <c r="AC1742" s="2"/>
      <c r="AD1742" s="1"/>
      <c r="AE1742" s="1"/>
      <c r="AF1742" s="1"/>
    </row>
    <row r="1743" spans="1:32" ht="34.5" customHeight="1" thickBot="1" x14ac:dyDescent="0.3">
      <c r="A1743" s="2060"/>
      <c r="B1743" s="2658"/>
      <c r="C1743" s="2658"/>
      <c r="D1743" s="2658"/>
      <c r="E1743" s="1787"/>
      <c r="F1743" s="1883"/>
      <c r="G1743" s="2658"/>
      <c r="H1743" s="1787"/>
      <c r="I1743" s="2662"/>
      <c r="J1743" s="1787"/>
      <c r="K1743" s="2326"/>
      <c r="L1743" s="479"/>
      <c r="M1743" s="58"/>
      <c r="N1743" s="479"/>
      <c r="O1743" s="479"/>
      <c r="P1743" s="2990"/>
      <c r="Q1743" s="58"/>
      <c r="R1743" s="59"/>
      <c r="S1743" s="59"/>
      <c r="T1743" s="79" t="s">
        <v>917</v>
      </c>
      <c r="U1743" s="57"/>
      <c r="V1743" s="57"/>
      <c r="W1743" s="57"/>
      <c r="X1743" s="57"/>
      <c r="Y1743" s="69"/>
      <c r="Z1743" s="57"/>
      <c r="AA1743" s="57"/>
      <c r="AB1743" s="57"/>
      <c r="AC1743" s="69"/>
      <c r="AD1743" s="57"/>
      <c r="AE1743" s="57"/>
      <c r="AF1743" s="57"/>
    </row>
    <row r="1744" spans="1:32" ht="45.75" customHeight="1" x14ac:dyDescent="0.25">
      <c r="A1744" s="2232">
        <v>199</v>
      </c>
      <c r="B1744" s="1982" t="s">
        <v>61</v>
      </c>
      <c r="C1744" s="1982" t="s">
        <v>62</v>
      </c>
      <c r="D1744" s="1982" t="s">
        <v>68</v>
      </c>
      <c r="E1744" s="1782" t="s">
        <v>84</v>
      </c>
      <c r="F1744" s="1884" t="s">
        <v>56</v>
      </c>
      <c r="G1744" s="1982" t="s">
        <v>121</v>
      </c>
      <c r="H1744" s="1782" t="s">
        <v>118</v>
      </c>
      <c r="I1744" s="2659" t="s">
        <v>934</v>
      </c>
      <c r="J1744" s="1782" t="s">
        <v>907</v>
      </c>
      <c r="K1744" s="2318" t="s">
        <v>908</v>
      </c>
      <c r="L1744" s="967" t="s">
        <v>913</v>
      </c>
      <c r="M1744" s="819" t="s">
        <v>910</v>
      </c>
      <c r="N1744" s="967" t="s">
        <v>180</v>
      </c>
      <c r="O1744" s="967" t="s">
        <v>180</v>
      </c>
      <c r="P1744" s="2985">
        <v>0</v>
      </c>
      <c r="Q1744" s="820">
        <v>0.7</v>
      </c>
      <c r="R1744" s="820">
        <v>1</v>
      </c>
      <c r="S1744" s="820" t="s">
        <v>911</v>
      </c>
      <c r="T1744" s="995" t="s">
        <v>912</v>
      </c>
      <c r="U1744" s="50"/>
      <c r="V1744" s="65"/>
      <c r="W1744" s="65"/>
      <c r="X1744" s="50"/>
      <c r="Y1744" s="47"/>
      <c r="Z1744" s="53"/>
      <c r="AA1744" s="48"/>
      <c r="AB1744" s="47"/>
      <c r="AC1744" s="47"/>
      <c r="AD1744" s="53"/>
      <c r="AE1744" s="53"/>
      <c r="AF1744" s="53"/>
    </row>
    <row r="1745" spans="1:32" ht="33" customHeight="1" x14ac:dyDescent="0.25">
      <c r="A1745" s="2233"/>
      <c r="B1745" s="1983"/>
      <c r="C1745" s="1983"/>
      <c r="D1745" s="1983"/>
      <c r="E1745" s="1783"/>
      <c r="F1745" s="1885"/>
      <c r="G1745" s="1983"/>
      <c r="H1745" s="1783"/>
      <c r="I1745" s="2660"/>
      <c r="J1745" s="1783"/>
      <c r="K1745" s="2319"/>
      <c r="L1745" s="969" t="s">
        <v>921</v>
      </c>
      <c r="M1745" s="825"/>
      <c r="N1745" s="969"/>
      <c r="O1745" s="969"/>
      <c r="P1745" s="2986"/>
      <c r="Q1745" s="825"/>
      <c r="R1745" s="826"/>
      <c r="S1745" s="826"/>
      <c r="T1745" s="996" t="s">
        <v>914</v>
      </c>
      <c r="U1745" s="1"/>
      <c r="V1745" s="1"/>
      <c r="W1745" s="1"/>
      <c r="X1745" s="1"/>
      <c r="Y1745" s="2"/>
      <c r="Z1745" s="1"/>
      <c r="AA1745" s="1"/>
      <c r="AB1745" s="1"/>
      <c r="AC1745" s="2"/>
      <c r="AD1745" s="1"/>
      <c r="AE1745" s="1"/>
      <c r="AF1745" s="1"/>
    </row>
    <row r="1746" spans="1:32" ht="35.25" customHeight="1" x14ac:dyDescent="0.25">
      <c r="A1746" s="2233"/>
      <c r="B1746" s="1983"/>
      <c r="C1746" s="1983"/>
      <c r="D1746" s="1983"/>
      <c r="E1746" s="1783"/>
      <c r="F1746" s="1885"/>
      <c r="G1746" s="1983"/>
      <c r="H1746" s="1783"/>
      <c r="I1746" s="2660"/>
      <c r="J1746" s="1783"/>
      <c r="K1746" s="2319"/>
      <c r="L1746" s="969" t="s">
        <v>928</v>
      </c>
      <c r="M1746" s="825"/>
      <c r="N1746" s="969"/>
      <c r="O1746" s="969"/>
      <c r="P1746" s="2986"/>
      <c r="Q1746" s="825"/>
      <c r="R1746" s="826"/>
      <c r="S1746" s="826"/>
      <c r="T1746" s="996" t="s">
        <v>915</v>
      </c>
      <c r="U1746" s="1"/>
      <c r="V1746" s="1"/>
      <c r="W1746" s="1"/>
      <c r="X1746" s="1"/>
      <c r="Y1746" s="2"/>
      <c r="Z1746" s="1"/>
      <c r="AA1746" s="1"/>
      <c r="AB1746" s="1"/>
      <c r="AC1746" s="2"/>
      <c r="AD1746" s="1"/>
      <c r="AE1746" s="1"/>
      <c r="AF1746" s="1"/>
    </row>
    <row r="1747" spans="1:32" ht="44.25" customHeight="1" x14ac:dyDescent="0.25">
      <c r="A1747" s="2233"/>
      <c r="B1747" s="1983"/>
      <c r="C1747" s="1983"/>
      <c r="D1747" s="1983"/>
      <c r="E1747" s="1783"/>
      <c r="F1747" s="1885"/>
      <c r="G1747" s="1983"/>
      <c r="H1747" s="1783"/>
      <c r="I1747" s="2660"/>
      <c r="J1747" s="1783"/>
      <c r="K1747" s="2319"/>
      <c r="L1747" s="969" t="s">
        <v>924</v>
      </c>
      <c r="M1747" s="825"/>
      <c r="N1747" s="969"/>
      <c r="O1747" s="969"/>
      <c r="P1747" s="2986"/>
      <c r="Q1747" s="825"/>
      <c r="R1747" s="826"/>
      <c r="S1747" s="826"/>
      <c r="T1747" s="996" t="s">
        <v>916</v>
      </c>
      <c r="U1747" s="1"/>
      <c r="V1747" s="1"/>
      <c r="W1747" s="1"/>
      <c r="X1747" s="1"/>
      <c r="Y1747" s="2"/>
      <c r="Z1747" s="1"/>
      <c r="AA1747" s="1"/>
      <c r="AB1747" s="1"/>
      <c r="AC1747" s="2"/>
      <c r="AD1747" s="1"/>
      <c r="AE1747" s="1"/>
      <c r="AF1747" s="1"/>
    </row>
    <row r="1748" spans="1:32" ht="43.5" customHeight="1" thickBot="1" x14ac:dyDescent="0.3">
      <c r="A1748" s="2234"/>
      <c r="B1748" s="1984"/>
      <c r="C1748" s="1984"/>
      <c r="D1748" s="1984"/>
      <c r="E1748" s="1784"/>
      <c r="F1748" s="1886"/>
      <c r="G1748" s="1984"/>
      <c r="H1748" s="1784"/>
      <c r="I1748" s="2661"/>
      <c r="J1748" s="1784"/>
      <c r="K1748" s="2320"/>
      <c r="L1748" s="975"/>
      <c r="M1748" s="831"/>
      <c r="N1748" s="975"/>
      <c r="O1748" s="975"/>
      <c r="P1748" s="2987"/>
      <c r="Q1748" s="831"/>
      <c r="R1748" s="832"/>
      <c r="S1748" s="832"/>
      <c r="T1748" s="997" t="s">
        <v>917</v>
      </c>
      <c r="U1748" s="57"/>
      <c r="V1748" s="57"/>
      <c r="W1748" s="57"/>
      <c r="X1748" s="57"/>
      <c r="Y1748" s="69"/>
      <c r="Z1748" s="57"/>
      <c r="AA1748" s="57"/>
      <c r="AB1748" s="57"/>
      <c r="AC1748" s="69"/>
      <c r="AD1748" s="57"/>
      <c r="AE1748" s="57"/>
      <c r="AF1748" s="57"/>
    </row>
    <row r="1749" spans="1:32" ht="41.25" customHeight="1" x14ac:dyDescent="0.25">
      <c r="A1749" s="2058">
        <v>200</v>
      </c>
      <c r="B1749" s="2109" t="s">
        <v>61</v>
      </c>
      <c r="C1749" s="2109" t="s">
        <v>62</v>
      </c>
      <c r="D1749" s="2109" t="s">
        <v>68</v>
      </c>
      <c r="E1749" s="1785" t="s">
        <v>84</v>
      </c>
      <c r="F1749" s="1881" t="s">
        <v>56</v>
      </c>
      <c r="G1749" s="2109" t="s">
        <v>121</v>
      </c>
      <c r="H1749" s="1785" t="s">
        <v>118</v>
      </c>
      <c r="I1749" s="2112" t="s">
        <v>935</v>
      </c>
      <c r="J1749" s="1785" t="s">
        <v>907</v>
      </c>
      <c r="K1749" s="2324" t="s">
        <v>908</v>
      </c>
      <c r="L1749" s="477" t="s">
        <v>919</v>
      </c>
      <c r="M1749" s="43" t="s">
        <v>910</v>
      </c>
      <c r="N1749" s="477" t="s">
        <v>180</v>
      </c>
      <c r="O1749" s="477" t="s">
        <v>180</v>
      </c>
      <c r="P1749" s="2988">
        <v>0</v>
      </c>
      <c r="Q1749" s="45">
        <v>0.75</v>
      </c>
      <c r="R1749" s="45">
        <v>1</v>
      </c>
      <c r="S1749" s="45" t="s">
        <v>911</v>
      </c>
      <c r="T1749" s="77" t="s">
        <v>912</v>
      </c>
      <c r="U1749" s="50"/>
      <c r="V1749" s="65"/>
      <c r="W1749" s="65"/>
      <c r="X1749" s="50"/>
      <c r="Y1749" s="50"/>
      <c r="Z1749" s="66"/>
      <c r="AA1749" s="65"/>
      <c r="AB1749" s="50"/>
      <c r="AC1749" s="50"/>
      <c r="AD1749" s="66"/>
      <c r="AE1749" s="53"/>
      <c r="AF1749" s="53"/>
    </row>
    <row r="1750" spans="1:32" ht="35.25" customHeight="1" x14ac:dyDescent="0.25">
      <c r="A1750" s="2059"/>
      <c r="B1750" s="2110"/>
      <c r="C1750" s="2110"/>
      <c r="D1750" s="2110"/>
      <c r="E1750" s="1786"/>
      <c r="F1750" s="1882"/>
      <c r="G1750" s="2110"/>
      <c r="H1750" s="1786"/>
      <c r="I1750" s="2113"/>
      <c r="J1750" s="1786"/>
      <c r="K1750" s="2325"/>
      <c r="L1750" s="478" t="s">
        <v>913</v>
      </c>
      <c r="M1750" s="6"/>
      <c r="N1750" s="478"/>
      <c r="O1750" s="478"/>
      <c r="P1750" s="2989"/>
      <c r="Q1750" s="6"/>
      <c r="R1750" s="23"/>
      <c r="S1750" s="23"/>
      <c r="T1750" s="78" t="s">
        <v>914</v>
      </c>
      <c r="U1750" s="1"/>
      <c r="V1750" s="1"/>
      <c r="W1750" s="1"/>
      <c r="X1750" s="1"/>
      <c r="Y1750" s="2"/>
      <c r="Z1750" s="1"/>
      <c r="AA1750" s="1"/>
      <c r="AB1750" s="1"/>
      <c r="AC1750" s="2"/>
      <c r="AD1750" s="1"/>
      <c r="AE1750" s="1"/>
      <c r="AF1750" s="1"/>
    </row>
    <row r="1751" spans="1:32" ht="60" customHeight="1" x14ac:dyDescent="0.25">
      <c r="A1751" s="2059"/>
      <c r="B1751" s="2110"/>
      <c r="C1751" s="2110"/>
      <c r="D1751" s="2110"/>
      <c r="E1751" s="1786"/>
      <c r="F1751" s="1882"/>
      <c r="G1751" s="2110"/>
      <c r="H1751" s="1786"/>
      <c r="I1751" s="2113"/>
      <c r="J1751" s="1786"/>
      <c r="K1751" s="2325"/>
      <c r="L1751" s="478" t="s">
        <v>921</v>
      </c>
      <c r="M1751" s="6"/>
      <c r="N1751" s="478"/>
      <c r="O1751" s="478"/>
      <c r="P1751" s="2989"/>
      <c r="Q1751" s="6"/>
      <c r="R1751" s="23"/>
      <c r="S1751" s="23"/>
      <c r="T1751" s="78" t="s">
        <v>915</v>
      </c>
      <c r="U1751" s="1"/>
      <c r="V1751" s="1"/>
      <c r="W1751" s="1"/>
      <c r="X1751" s="1"/>
      <c r="Y1751" s="2"/>
      <c r="Z1751" s="1"/>
      <c r="AA1751" s="1"/>
      <c r="AB1751" s="1"/>
      <c r="AC1751" s="2"/>
      <c r="AD1751" s="1"/>
      <c r="AE1751" s="1"/>
      <c r="AF1751" s="1"/>
    </row>
    <row r="1752" spans="1:32" ht="40.5" customHeight="1" x14ac:dyDescent="0.25">
      <c r="A1752" s="2059"/>
      <c r="B1752" s="2110"/>
      <c r="C1752" s="2110"/>
      <c r="D1752" s="2110"/>
      <c r="E1752" s="1786"/>
      <c r="F1752" s="1882"/>
      <c r="G1752" s="2110"/>
      <c r="H1752" s="1786"/>
      <c r="I1752" s="2113"/>
      <c r="J1752" s="1786"/>
      <c r="K1752" s="2325"/>
      <c r="L1752" s="478" t="s">
        <v>928</v>
      </c>
      <c r="M1752" s="6"/>
      <c r="N1752" s="478"/>
      <c r="O1752" s="478"/>
      <c r="P1752" s="2989"/>
      <c r="Q1752" s="6"/>
      <c r="R1752" s="23"/>
      <c r="S1752" s="23"/>
      <c r="T1752" s="78" t="s">
        <v>916</v>
      </c>
      <c r="U1752" s="1"/>
      <c r="V1752" s="1"/>
      <c r="W1752" s="1"/>
      <c r="X1752" s="1"/>
      <c r="Y1752" s="2"/>
      <c r="Z1752" s="1"/>
      <c r="AA1752" s="1"/>
      <c r="AB1752" s="1"/>
      <c r="AC1752" s="2"/>
      <c r="AD1752" s="1"/>
      <c r="AE1752" s="1"/>
      <c r="AF1752" s="1"/>
    </row>
    <row r="1753" spans="1:32" ht="35.25" customHeight="1" thickBot="1" x14ac:dyDescent="0.3">
      <c r="A1753" s="2060"/>
      <c r="B1753" s="2658"/>
      <c r="C1753" s="2658"/>
      <c r="D1753" s="2658"/>
      <c r="E1753" s="1787"/>
      <c r="F1753" s="1883"/>
      <c r="G1753" s="2658"/>
      <c r="H1753" s="1787"/>
      <c r="I1753" s="2662"/>
      <c r="J1753" s="1787"/>
      <c r="K1753" s="2326"/>
      <c r="L1753" s="479" t="s">
        <v>924</v>
      </c>
      <c r="M1753" s="58"/>
      <c r="N1753" s="479"/>
      <c r="O1753" s="479"/>
      <c r="P1753" s="2990"/>
      <c r="Q1753" s="58"/>
      <c r="R1753" s="59"/>
      <c r="S1753" s="59"/>
      <c r="T1753" s="79" t="s">
        <v>917</v>
      </c>
      <c r="U1753" s="57"/>
      <c r="V1753" s="57"/>
      <c r="W1753" s="57"/>
      <c r="X1753" s="57"/>
      <c r="Y1753" s="69"/>
      <c r="Z1753" s="57"/>
      <c r="AA1753" s="57"/>
      <c r="AB1753" s="57"/>
      <c r="AC1753" s="69"/>
      <c r="AD1753" s="57"/>
      <c r="AE1753" s="57"/>
      <c r="AF1753" s="57"/>
    </row>
    <row r="1754" spans="1:32" ht="51" customHeight="1" x14ac:dyDescent="0.25">
      <c r="A1754" s="2232">
        <v>201</v>
      </c>
      <c r="B1754" s="1982" t="s">
        <v>61</v>
      </c>
      <c r="C1754" s="1982" t="s">
        <v>62</v>
      </c>
      <c r="D1754" s="1982" t="s">
        <v>68</v>
      </c>
      <c r="E1754" s="1782" t="s">
        <v>84</v>
      </c>
      <c r="F1754" s="1884" t="s">
        <v>56</v>
      </c>
      <c r="G1754" s="1982" t="s">
        <v>121</v>
      </c>
      <c r="H1754" s="1782" t="s">
        <v>118</v>
      </c>
      <c r="I1754" s="2659" t="s">
        <v>936</v>
      </c>
      <c r="J1754" s="1782" t="s">
        <v>907</v>
      </c>
      <c r="K1754" s="2318" t="s">
        <v>908</v>
      </c>
      <c r="L1754" s="967" t="s">
        <v>919</v>
      </c>
      <c r="M1754" s="819" t="s">
        <v>910</v>
      </c>
      <c r="N1754" s="967" t="s">
        <v>180</v>
      </c>
      <c r="O1754" s="967" t="s">
        <v>180</v>
      </c>
      <c r="P1754" s="2985">
        <v>0</v>
      </c>
      <c r="Q1754" s="820">
        <v>0.75</v>
      </c>
      <c r="R1754" s="820">
        <v>1</v>
      </c>
      <c r="S1754" s="820" t="s">
        <v>911</v>
      </c>
      <c r="T1754" s="995" t="s">
        <v>912</v>
      </c>
      <c r="U1754" s="50"/>
      <c r="V1754" s="48"/>
      <c r="W1754" s="48"/>
      <c r="X1754" s="47"/>
      <c r="Y1754" s="47"/>
      <c r="Z1754" s="53"/>
      <c r="AA1754" s="48"/>
      <c r="AB1754" s="47"/>
      <c r="AC1754" s="47"/>
      <c r="AD1754" s="53"/>
      <c r="AE1754" s="53"/>
      <c r="AF1754" s="53"/>
    </row>
    <row r="1755" spans="1:32" ht="41.25" customHeight="1" x14ac:dyDescent="0.25">
      <c r="A1755" s="2233"/>
      <c r="B1755" s="1983"/>
      <c r="C1755" s="1983"/>
      <c r="D1755" s="1983"/>
      <c r="E1755" s="1783"/>
      <c r="F1755" s="1885"/>
      <c r="G1755" s="1983"/>
      <c r="H1755" s="1783"/>
      <c r="I1755" s="2660"/>
      <c r="J1755" s="1783"/>
      <c r="K1755" s="2319"/>
      <c r="L1755" s="969" t="s">
        <v>913</v>
      </c>
      <c r="M1755" s="825"/>
      <c r="N1755" s="969"/>
      <c r="O1755" s="969"/>
      <c r="P1755" s="2986"/>
      <c r="Q1755" s="825"/>
      <c r="R1755" s="826"/>
      <c r="S1755" s="826"/>
      <c r="T1755" s="996" t="s">
        <v>914</v>
      </c>
      <c r="U1755" s="1"/>
      <c r="V1755" s="1"/>
      <c r="W1755" s="1"/>
      <c r="X1755" s="1"/>
      <c r="Y1755" s="2"/>
      <c r="Z1755" s="1"/>
      <c r="AA1755" s="1"/>
      <c r="AB1755" s="1"/>
      <c r="AC1755" s="2"/>
      <c r="AD1755" s="1"/>
      <c r="AE1755" s="1"/>
      <c r="AF1755" s="1"/>
    </row>
    <row r="1756" spans="1:32" ht="33" customHeight="1" x14ac:dyDescent="0.25">
      <c r="A1756" s="2233"/>
      <c r="B1756" s="1983"/>
      <c r="C1756" s="1983"/>
      <c r="D1756" s="1983"/>
      <c r="E1756" s="1783"/>
      <c r="F1756" s="1885"/>
      <c r="G1756" s="1983"/>
      <c r="H1756" s="1783"/>
      <c r="I1756" s="2660"/>
      <c r="J1756" s="1783"/>
      <c r="K1756" s="2319"/>
      <c r="L1756" s="969" t="s">
        <v>937</v>
      </c>
      <c r="M1756" s="825"/>
      <c r="N1756" s="969"/>
      <c r="O1756" s="969"/>
      <c r="P1756" s="2986"/>
      <c r="Q1756" s="825"/>
      <c r="R1756" s="826"/>
      <c r="S1756" s="826"/>
      <c r="T1756" s="996" t="s">
        <v>915</v>
      </c>
      <c r="U1756" s="1"/>
      <c r="V1756" s="1"/>
      <c r="W1756" s="1"/>
      <c r="X1756" s="1"/>
      <c r="Y1756" s="2"/>
      <c r="Z1756" s="1"/>
      <c r="AA1756" s="1"/>
      <c r="AB1756" s="1"/>
      <c r="AC1756" s="2"/>
      <c r="AD1756" s="1"/>
      <c r="AE1756" s="1"/>
      <c r="AF1756" s="1"/>
    </row>
    <row r="1757" spans="1:32" ht="35.25" customHeight="1" x14ac:dyDescent="0.25">
      <c r="A1757" s="2233"/>
      <c r="B1757" s="1983"/>
      <c r="C1757" s="1983"/>
      <c r="D1757" s="1983"/>
      <c r="E1757" s="1783"/>
      <c r="F1757" s="1885"/>
      <c r="G1757" s="1983"/>
      <c r="H1757" s="1783"/>
      <c r="I1757" s="2660"/>
      <c r="J1757" s="1783"/>
      <c r="K1757" s="2319"/>
      <c r="L1757" s="969" t="s">
        <v>924</v>
      </c>
      <c r="M1757" s="825"/>
      <c r="N1757" s="969"/>
      <c r="O1757" s="969"/>
      <c r="P1757" s="2986"/>
      <c r="Q1757" s="825"/>
      <c r="R1757" s="826"/>
      <c r="S1757" s="826"/>
      <c r="T1757" s="996" t="s">
        <v>916</v>
      </c>
      <c r="U1757" s="1"/>
      <c r="V1757" s="1"/>
      <c r="W1757" s="1"/>
      <c r="X1757" s="1"/>
      <c r="Y1757" s="2"/>
      <c r="Z1757" s="1"/>
      <c r="AA1757" s="1"/>
      <c r="AB1757" s="1"/>
      <c r="AC1757" s="2"/>
      <c r="AD1757" s="1"/>
      <c r="AE1757" s="1"/>
      <c r="AF1757" s="1"/>
    </row>
    <row r="1758" spans="1:32" ht="34.5" customHeight="1" thickBot="1" x14ac:dyDescent="0.3">
      <c r="A1758" s="2234"/>
      <c r="B1758" s="1984"/>
      <c r="C1758" s="1984"/>
      <c r="D1758" s="1984"/>
      <c r="E1758" s="1784"/>
      <c r="F1758" s="1886"/>
      <c r="G1758" s="1984"/>
      <c r="H1758" s="1784"/>
      <c r="I1758" s="2661"/>
      <c r="J1758" s="1784"/>
      <c r="K1758" s="2320"/>
      <c r="L1758" s="975" t="s">
        <v>938</v>
      </c>
      <c r="M1758" s="831"/>
      <c r="N1758" s="975"/>
      <c r="O1758" s="975"/>
      <c r="P1758" s="2987"/>
      <c r="Q1758" s="831"/>
      <c r="R1758" s="832"/>
      <c r="S1758" s="832"/>
      <c r="T1758" s="997" t="s">
        <v>917</v>
      </c>
      <c r="U1758" s="57"/>
      <c r="V1758" s="57"/>
      <c r="W1758" s="57"/>
      <c r="X1758" s="57"/>
      <c r="Y1758" s="69"/>
      <c r="Z1758" s="57"/>
      <c r="AA1758" s="57"/>
      <c r="AB1758" s="57"/>
      <c r="AC1758" s="69"/>
      <c r="AD1758" s="57"/>
      <c r="AE1758" s="57"/>
      <c r="AF1758" s="57"/>
    </row>
    <row r="1759" spans="1:32" ht="45" customHeight="1" x14ac:dyDescent="0.25">
      <c r="A1759" s="2058">
        <v>202</v>
      </c>
      <c r="B1759" s="2109" t="s">
        <v>61</v>
      </c>
      <c r="C1759" s="2109" t="s">
        <v>62</v>
      </c>
      <c r="D1759" s="2109" t="s">
        <v>68</v>
      </c>
      <c r="E1759" s="1785" t="s">
        <v>84</v>
      </c>
      <c r="F1759" s="1881" t="s">
        <v>56</v>
      </c>
      <c r="G1759" s="2109" t="s">
        <v>121</v>
      </c>
      <c r="H1759" s="1785" t="s">
        <v>118</v>
      </c>
      <c r="I1759" s="2112" t="s">
        <v>939</v>
      </c>
      <c r="J1759" s="1785" t="s">
        <v>907</v>
      </c>
      <c r="K1759" s="2324" t="s">
        <v>908</v>
      </c>
      <c r="L1759" s="477" t="s">
        <v>913</v>
      </c>
      <c r="M1759" s="43" t="s">
        <v>910</v>
      </c>
      <c r="N1759" s="477" t="s">
        <v>180</v>
      </c>
      <c r="O1759" s="477" t="s">
        <v>180</v>
      </c>
      <c r="P1759" s="2988">
        <v>0</v>
      </c>
      <c r="Q1759" s="45">
        <v>0.86</v>
      </c>
      <c r="R1759" s="45">
        <v>1</v>
      </c>
      <c r="S1759" s="45" t="s">
        <v>911</v>
      </c>
      <c r="T1759" s="77" t="s">
        <v>912</v>
      </c>
      <c r="U1759" s="50"/>
      <c r="V1759" s="65"/>
      <c r="W1759" s="48"/>
      <c r="X1759" s="47"/>
      <c r="Y1759" s="47"/>
      <c r="Z1759" s="53"/>
      <c r="AA1759" s="48"/>
      <c r="AB1759" s="47"/>
      <c r="AC1759" s="47"/>
      <c r="AD1759" s="53"/>
      <c r="AE1759" s="53"/>
      <c r="AF1759" s="53"/>
    </row>
    <row r="1760" spans="1:32" ht="41.25" customHeight="1" x14ac:dyDescent="0.25">
      <c r="A1760" s="2059"/>
      <c r="B1760" s="2110"/>
      <c r="C1760" s="2110"/>
      <c r="D1760" s="2110"/>
      <c r="E1760" s="1786"/>
      <c r="F1760" s="1882"/>
      <c r="G1760" s="2110"/>
      <c r="H1760" s="1786"/>
      <c r="I1760" s="2113"/>
      <c r="J1760" s="1786"/>
      <c r="K1760" s="2325"/>
      <c r="L1760" s="478" t="s">
        <v>921</v>
      </c>
      <c r="M1760" s="6"/>
      <c r="N1760" s="478"/>
      <c r="O1760" s="478"/>
      <c r="P1760" s="2989"/>
      <c r="Q1760" s="6"/>
      <c r="R1760" s="23"/>
      <c r="S1760" s="23"/>
      <c r="T1760" s="78" t="s">
        <v>914</v>
      </c>
      <c r="U1760" s="1"/>
      <c r="V1760" s="1"/>
      <c r="W1760" s="1"/>
      <c r="X1760" s="1"/>
      <c r="Y1760" s="2"/>
      <c r="Z1760" s="1"/>
      <c r="AA1760" s="1"/>
      <c r="AB1760" s="1"/>
      <c r="AC1760" s="2"/>
      <c r="AD1760" s="1"/>
      <c r="AE1760" s="1"/>
      <c r="AF1760" s="1"/>
    </row>
    <row r="1761" spans="1:32" ht="42.75" customHeight="1" x14ac:dyDescent="0.25">
      <c r="A1761" s="2059"/>
      <c r="B1761" s="2110"/>
      <c r="C1761" s="2110"/>
      <c r="D1761" s="2110"/>
      <c r="E1761" s="1786"/>
      <c r="F1761" s="1882"/>
      <c r="G1761" s="2110"/>
      <c r="H1761" s="1786"/>
      <c r="I1761" s="2113"/>
      <c r="J1761" s="1786"/>
      <c r="K1761" s="2325"/>
      <c r="L1761" s="478" t="s">
        <v>924</v>
      </c>
      <c r="M1761" s="6"/>
      <c r="N1761" s="478"/>
      <c r="O1761" s="478"/>
      <c r="P1761" s="2989"/>
      <c r="Q1761" s="6"/>
      <c r="R1761" s="23"/>
      <c r="S1761" s="23"/>
      <c r="T1761" s="78" t="s">
        <v>915</v>
      </c>
      <c r="U1761" s="1"/>
      <c r="V1761" s="1"/>
      <c r="W1761" s="1"/>
      <c r="X1761" s="1"/>
      <c r="Y1761" s="2"/>
      <c r="Z1761" s="1"/>
      <c r="AA1761" s="1"/>
      <c r="AB1761" s="1"/>
      <c r="AC1761" s="2"/>
      <c r="AD1761" s="1"/>
      <c r="AE1761" s="1"/>
      <c r="AF1761" s="1"/>
    </row>
    <row r="1762" spans="1:32" ht="36" customHeight="1" x14ac:dyDescent="0.25">
      <c r="A1762" s="2059"/>
      <c r="B1762" s="2110"/>
      <c r="C1762" s="2110"/>
      <c r="D1762" s="2110"/>
      <c r="E1762" s="1786"/>
      <c r="F1762" s="1882"/>
      <c r="G1762" s="2110"/>
      <c r="H1762" s="1786"/>
      <c r="I1762" s="2113"/>
      <c r="J1762" s="1786"/>
      <c r="K1762" s="2325"/>
      <c r="L1762" s="478" t="s">
        <v>928</v>
      </c>
      <c r="M1762" s="6"/>
      <c r="N1762" s="478"/>
      <c r="O1762" s="478"/>
      <c r="P1762" s="2989"/>
      <c r="Q1762" s="6"/>
      <c r="R1762" s="23"/>
      <c r="S1762" s="23"/>
      <c r="T1762" s="78" t="s">
        <v>916</v>
      </c>
      <c r="U1762" s="1"/>
      <c r="V1762" s="1"/>
      <c r="W1762" s="1"/>
      <c r="X1762" s="1"/>
      <c r="Y1762" s="2"/>
      <c r="Z1762" s="1"/>
      <c r="AA1762" s="1"/>
      <c r="AB1762" s="1"/>
      <c r="AC1762" s="2"/>
      <c r="AD1762" s="1"/>
      <c r="AE1762" s="1"/>
      <c r="AF1762" s="1"/>
    </row>
    <row r="1763" spans="1:32" ht="44.25" customHeight="1" thickBot="1" x14ac:dyDescent="0.3">
      <c r="A1763" s="2060"/>
      <c r="B1763" s="2658"/>
      <c r="C1763" s="2658"/>
      <c r="D1763" s="2658"/>
      <c r="E1763" s="1787"/>
      <c r="F1763" s="1883"/>
      <c r="G1763" s="2658"/>
      <c r="H1763" s="1787"/>
      <c r="I1763" s="2662"/>
      <c r="J1763" s="1787"/>
      <c r="K1763" s="2326"/>
      <c r="L1763" s="479"/>
      <c r="M1763" s="58"/>
      <c r="N1763" s="479"/>
      <c r="O1763" s="479"/>
      <c r="P1763" s="2990"/>
      <c r="Q1763" s="58"/>
      <c r="R1763" s="59"/>
      <c r="S1763" s="59"/>
      <c r="T1763" s="79" t="s">
        <v>917</v>
      </c>
      <c r="U1763" s="57"/>
      <c r="V1763" s="57"/>
      <c r="W1763" s="57"/>
      <c r="X1763" s="57"/>
      <c r="Y1763" s="69"/>
      <c r="Z1763" s="57"/>
      <c r="AA1763" s="57"/>
      <c r="AB1763" s="57"/>
      <c r="AC1763" s="69"/>
      <c r="AD1763" s="57"/>
      <c r="AE1763" s="57"/>
      <c r="AF1763" s="57"/>
    </row>
    <row r="1764" spans="1:32" ht="48.75" customHeight="1" x14ac:dyDescent="0.25">
      <c r="A1764" s="2232">
        <v>203</v>
      </c>
      <c r="B1764" s="1982" t="s">
        <v>61</v>
      </c>
      <c r="C1764" s="1982" t="s">
        <v>62</v>
      </c>
      <c r="D1764" s="1982" t="s">
        <v>68</v>
      </c>
      <c r="E1764" s="1782" t="s">
        <v>84</v>
      </c>
      <c r="F1764" s="1884" t="s">
        <v>56</v>
      </c>
      <c r="G1764" s="1982" t="s">
        <v>121</v>
      </c>
      <c r="H1764" s="1782" t="s">
        <v>118</v>
      </c>
      <c r="I1764" s="2659" t="s">
        <v>940</v>
      </c>
      <c r="J1764" s="1782" t="s">
        <v>907</v>
      </c>
      <c r="K1764" s="2318" t="s">
        <v>908</v>
      </c>
      <c r="L1764" s="967" t="s">
        <v>913</v>
      </c>
      <c r="M1764" s="819" t="s">
        <v>910</v>
      </c>
      <c r="N1764" s="967" t="s">
        <v>180</v>
      </c>
      <c r="O1764" s="967" t="s">
        <v>180</v>
      </c>
      <c r="P1764" s="2985">
        <v>0</v>
      </c>
      <c r="Q1764" s="820">
        <v>0.88</v>
      </c>
      <c r="R1764" s="820">
        <v>1</v>
      </c>
      <c r="S1764" s="820" t="s">
        <v>911</v>
      </c>
      <c r="T1764" s="995" t="s">
        <v>912</v>
      </c>
      <c r="U1764" s="50"/>
      <c r="V1764" s="65"/>
      <c r="W1764" s="480"/>
      <c r="X1764" s="47"/>
      <c r="Y1764" s="47"/>
      <c r="Z1764" s="53"/>
      <c r="AA1764" s="48"/>
      <c r="AB1764" s="47"/>
      <c r="AC1764" s="47"/>
      <c r="AD1764" s="53"/>
      <c r="AE1764" s="53"/>
      <c r="AF1764" s="53"/>
    </row>
    <row r="1765" spans="1:32" ht="42" customHeight="1" x14ac:dyDescent="0.25">
      <c r="A1765" s="2233"/>
      <c r="B1765" s="1983"/>
      <c r="C1765" s="1983"/>
      <c r="D1765" s="1983"/>
      <c r="E1765" s="1783"/>
      <c r="F1765" s="1885"/>
      <c r="G1765" s="1983"/>
      <c r="H1765" s="1783"/>
      <c r="I1765" s="2660"/>
      <c r="J1765" s="1783"/>
      <c r="K1765" s="2319"/>
      <c r="L1765" s="969" t="s">
        <v>921</v>
      </c>
      <c r="M1765" s="825"/>
      <c r="N1765" s="969"/>
      <c r="O1765" s="969"/>
      <c r="P1765" s="2986"/>
      <c r="Q1765" s="825"/>
      <c r="R1765" s="826"/>
      <c r="S1765" s="826"/>
      <c r="T1765" s="996" t="s">
        <v>914</v>
      </c>
      <c r="U1765" s="1"/>
      <c r="V1765" s="1"/>
      <c r="W1765" s="1"/>
      <c r="X1765" s="1"/>
      <c r="Y1765" s="2"/>
      <c r="Z1765" s="1"/>
      <c r="AA1765" s="1"/>
      <c r="AB1765" s="1"/>
      <c r="AC1765" s="2"/>
      <c r="AD1765" s="1"/>
      <c r="AE1765" s="1"/>
      <c r="AF1765" s="1"/>
    </row>
    <row r="1766" spans="1:32" ht="40.5" customHeight="1" x14ac:dyDescent="0.25">
      <c r="A1766" s="2233"/>
      <c r="B1766" s="1983"/>
      <c r="C1766" s="1983"/>
      <c r="D1766" s="1983"/>
      <c r="E1766" s="1783"/>
      <c r="F1766" s="1885"/>
      <c r="G1766" s="1983"/>
      <c r="H1766" s="1783"/>
      <c r="I1766" s="2660"/>
      <c r="J1766" s="1783"/>
      <c r="K1766" s="2319"/>
      <c r="L1766" s="969" t="s">
        <v>928</v>
      </c>
      <c r="M1766" s="825"/>
      <c r="N1766" s="969"/>
      <c r="O1766" s="969"/>
      <c r="P1766" s="2986"/>
      <c r="Q1766" s="825"/>
      <c r="R1766" s="826"/>
      <c r="S1766" s="826"/>
      <c r="T1766" s="996" t="s">
        <v>915</v>
      </c>
      <c r="U1766" s="1"/>
      <c r="V1766" s="1"/>
      <c r="W1766" s="1"/>
      <c r="X1766" s="1"/>
      <c r="Y1766" s="2"/>
      <c r="Z1766" s="1"/>
      <c r="AA1766" s="1"/>
      <c r="AB1766" s="1"/>
      <c r="AC1766" s="2"/>
      <c r="AD1766" s="1"/>
      <c r="AE1766" s="1"/>
      <c r="AF1766" s="1"/>
    </row>
    <row r="1767" spans="1:32" ht="33.75" customHeight="1" x14ac:dyDescent="0.25">
      <c r="A1767" s="2233"/>
      <c r="B1767" s="1983"/>
      <c r="C1767" s="1983"/>
      <c r="D1767" s="1983"/>
      <c r="E1767" s="1783"/>
      <c r="F1767" s="1885"/>
      <c r="G1767" s="1983"/>
      <c r="H1767" s="1783"/>
      <c r="I1767" s="2660"/>
      <c r="J1767" s="1783"/>
      <c r="K1767" s="2319"/>
      <c r="L1767" s="969"/>
      <c r="M1767" s="825"/>
      <c r="N1767" s="969"/>
      <c r="O1767" s="969"/>
      <c r="P1767" s="2986"/>
      <c r="Q1767" s="825"/>
      <c r="R1767" s="826"/>
      <c r="S1767" s="826"/>
      <c r="T1767" s="996" t="s">
        <v>916</v>
      </c>
      <c r="U1767" s="1"/>
      <c r="V1767" s="1"/>
      <c r="W1767" s="1"/>
      <c r="X1767" s="1"/>
      <c r="Y1767" s="2"/>
      <c r="Z1767" s="1"/>
      <c r="AA1767" s="1"/>
      <c r="AB1767" s="1"/>
      <c r="AC1767" s="2"/>
      <c r="AD1767" s="1"/>
      <c r="AE1767" s="1"/>
      <c r="AF1767" s="1"/>
    </row>
    <row r="1768" spans="1:32" ht="30.75" customHeight="1" thickBot="1" x14ac:dyDescent="0.3">
      <c r="A1768" s="2234"/>
      <c r="B1768" s="1984"/>
      <c r="C1768" s="1984"/>
      <c r="D1768" s="1984"/>
      <c r="E1768" s="1784"/>
      <c r="F1768" s="1886"/>
      <c r="G1768" s="1984"/>
      <c r="H1768" s="1784"/>
      <c r="I1768" s="2661"/>
      <c r="J1768" s="1784"/>
      <c r="K1768" s="2320"/>
      <c r="L1768" s="975"/>
      <c r="M1768" s="831"/>
      <c r="N1768" s="975"/>
      <c r="O1768" s="975"/>
      <c r="P1768" s="2987"/>
      <c r="Q1768" s="831"/>
      <c r="R1768" s="832"/>
      <c r="S1768" s="832"/>
      <c r="T1768" s="997" t="s">
        <v>917</v>
      </c>
      <c r="U1768" s="57"/>
      <c r="V1768" s="57"/>
      <c r="W1768" s="57"/>
      <c r="X1768" s="57"/>
      <c r="Y1768" s="69"/>
      <c r="Z1768" s="57"/>
      <c r="AA1768" s="57"/>
      <c r="AB1768" s="57"/>
      <c r="AC1768" s="69"/>
      <c r="AD1768" s="57"/>
      <c r="AE1768" s="57"/>
      <c r="AF1768" s="57"/>
    </row>
    <row r="1769" spans="1:32" ht="43.5" customHeight="1" x14ac:dyDescent="0.25">
      <c r="A1769" s="2058">
        <v>204</v>
      </c>
      <c r="B1769" s="2109" t="s">
        <v>61</v>
      </c>
      <c r="C1769" s="2109" t="s">
        <v>62</v>
      </c>
      <c r="D1769" s="2109" t="s">
        <v>68</v>
      </c>
      <c r="E1769" s="1785" t="s">
        <v>84</v>
      </c>
      <c r="F1769" s="1881" t="s">
        <v>56</v>
      </c>
      <c r="G1769" s="2109" t="s">
        <v>121</v>
      </c>
      <c r="H1769" s="2109" t="s">
        <v>118</v>
      </c>
      <c r="I1769" s="2112" t="s">
        <v>941</v>
      </c>
      <c r="J1769" s="1785" t="s">
        <v>907</v>
      </c>
      <c r="K1769" s="2324" t="s">
        <v>908</v>
      </c>
      <c r="L1769" s="477" t="s">
        <v>942</v>
      </c>
      <c r="M1769" s="43" t="s">
        <v>910</v>
      </c>
      <c r="N1769" s="477" t="s">
        <v>180</v>
      </c>
      <c r="O1769" s="477" t="s">
        <v>180</v>
      </c>
      <c r="P1769" s="2988">
        <v>0</v>
      </c>
      <c r="Q1769" s="45">
        <v>0.89</v>
      </c>
      <c r="R1769" s="45">
        <v>1</v>
      </c>
      <c r="S1769" s="45" t="s">
        <v>911</v>
      </c>
      <c r="T1769" s="77" t="s">
        <v>912</v>
      </c>
      <c r="U1769" s="50"/>
      <c r="V1769" s="48"/>
      <c r="W1769" s="48"/>
      <c r="X1769" s="47"/>
      <c r="Y1769" s="47"/>
      <c r="Z1769" s="53"/>
      <c r="AA1769" s="48"/>
      <c r="AB1769" s="47"/>
      <c r="AC1769" s="47"/>
      <c r="AD1769" s="53"/>
      <c r="AE1769" s="53"/>
      <c r="AF1769" s="53"/>
    </row>
    <row r="1770" spans="1:32" ht="30" customHeight="1" x14ac:dyDescent="0.25">
      <c r="A1770" s="2059"/>
      <c r="B1770" s="2110"/>
      <c r="C1770" s="2110"/>
      <c r="D1770" s="2110"/>
      <c r="E1770" s="1786"/>
      <c r="F1770" s="1882"/>
      <c r="G1770" s="2110"/>
      <c r="H1770" s="2110"/>
      <c r="I1770" s="2113"/>
      <c r="J1770" s="1786"/>
      <c r="K1770" s="2325"/>
      <c r="L1770" s="478" t="s">
        <v>913</v>
      </c>
      <c r="M1770" s="6"/>
      <c r="N1770" s="478"/>
      <c r="O1770" s="478"/>
      <c r="P1770" s="2989"/>
      <c r="Q1770" s="6"/>
      <c r="R1770" s="23"/>
      <c r="S1770" s="23"/>
      <c r="T1770" s="78" t="s">
        <v>914</v>
      </c>
      <c r="U1770" s="1"/>
      <c r="V1770" s="1"/>
      <c r="W1770" s="1"/>
      <c r="X1770" s="1"/>
      <c r="Y1770" s="2"/>
      <c r="Z1770" s="1"/>
      <c r="AA1770" s="1"/>
      <c r="AB1770" s="1"/>
      <c r="AC1770" s="2"/>
      <c r="AD1770" s="1"/>
      <c r="AE1770" s="1"/>
      <c r="AF1770" s="1"/>
    </row>
    <row r="1771" spans="1:32" ht="31.5" customHeight="1" x14ac:dyDescent="0.25">
      <c r="A1771" s="2059"/>
      <c r="B1771" s="2110"/>
      <c r="C1771" s="2110"/>
      <c r="D1771" s="2110"/>
      <c r="E1771" s="1786"/>
      <c r="F1771" s="1882"/>
      <c r="G1771" s="2110"/>
      <c r="H1771" s="2110"/>
      <c r="I1771" s="2113"/>
      <c r="J1771" s="1786"/>
      <c r="K1771" s="2325"/>
      <c r="L1771" s="478" t="s">
        <v>924</v>
      </c>
      <c r="M1771" s="6"/>
      <c r="N1771" s="478"/>
      <c r="O1771" s="478"/>
      <c r="P1771" s="2989"/>
      <c r="Q1771" s="6"/>
      <c r="R1771" s="23"/>
      <c r="S1771" s="23"/>
      <c r="T1771" s="78" t="s">
        <v>915</v>
      </c>
      <c r="U1771" s="1"/>
      <c r="V1771" s="1"/>
      <c r="W1771" s="1"/>
      <c r="X1771" s="1"/>
      <c r="Y1771" s="2"/>
      <c r="Z1771" s="1"/>
      <c r="AA1771" s="1"/>
      <c r="AB1771" s="1"/>
      <c r="AC1771" s="2"/>
      <c r="AD1771" s="1"/>
      <c r="AE1771" s="1"/>
      <c r="AF1771" s="1"/>
    </row>
    <row r="1772" spans="1:32" ht="36" customHeight="1" x14ac:dyDescent="0.25">
      <c r="A1772" s="2059"/>
      <c r="B1772" s="2110"/>
      <c r="C1772" s="2110"/>
      <c r="D1772" s="2110"/>
      <c r="E1772" s="1786"/>
      <c r="F1772" s="1882"/>
      <c r="G1772" s="2110"/>
      <c r="H1772" s="2110"/>
      <c r="I1772" s="2113"/>
      <c r="J1772" s="1786"/>
      <c r="K1772" s="2325"/>
      <c r="L1772" s="478" t="s">
        <v>919</v>
      </c>
      <c r="M1772" s="6"/>
      <c r="N1772" s="478"/>
      <c r="O1772" s="478"/>
      <c r="P1772" s="2989"/>
      <c r="Q1772" s="6"/>
      <c r="R1772" s="23"/>
      <c r="S1772" s="23"/>
      <c r="T1772" s="78" t="s">
        <v>916</v>
      </c>
      <c r="U1772" s="1"/>
      <c r="V1772" s="1"/>
      <c r="W1772" s="1"/>
      <c r="X1772" s="1"/>
      <c r="Y1772" s="2"/>
      <c r="Z1772" s="1"/>
      <c r="AA1772" s="1"/>
      <c r="AB1772" s="1"/>
      <c r="AC1772" s="2"/>
      <c r="AD1772" s="1"/>
      <c r="AE1772" s="1"/>
      <c r="AF1772" s="1"/>
    </row>
    <row r="1773" spans="1:32" ht="42" customHeight="1" thickBot="1" x14ac:dyDescent="0.3">
      <c r="A1773" s="2060"/>
      <c r="B1773" s="2658"/>
      <c r="C1773" s="2658"/>
      <c r="D1773" s="2658"/>
      <c r="E1773" s="1787"/>
      <c r="F1773" s="1883"/>
      <c r="G1773" s="2658"/>
      <c r="H1773" s="2658"/>
      <c r="I1773" s="2662"/>
      <c r="J1773" s="1787"/>
      <c r="K1773" s="2326"/>
      <c r="L1773" s="479" t="s">
        <v>928</v>
      </c>
      <c r="M1773" s="58"/>
      <c r="N1773" s="479"/>
      <c r="O1773" s="479"/>
      <c r="P1773" s="2990"/>
      <c r="Q1773" s="58"/>
      <c r="R1773" s="59"/>
      <c r="S1773" s="59"/>
      <c r="T1773" s="79" t="s">
        <v>917</v>
      </c>
      <c r="U1773" s="57"/>
      <c r="V1773" s="57"/>
      <c r="W1773" s="57"/>
      <c r="X1773" s="57"/>
      <c r="Y1773" s="69"/>
      <c r="Z1773" s="57"/>
      <c r="AA1773" s="57"/>
      <c r="AB1773" s="57"/>
      <c r="AC1773" s="69"/>
      <c r="AD1773" s="57"/>
      <c r="AE1773" s="57"/>
      <c r="AF1773" s="57"/>
    </row>
    <row r="1774" spans="1:32" ht="45.75" customHeight="1" x14ac:dyDescent="0.25">
      <c r="A1774" s="2232">
        <v>205</v>
      </c>
      <c r="B1774" s="1982" t="s">
        <v>61</v>
      </c>
      <c r="C1774" s="1982" t="s">
        <v>62</v>
      </c>
      <c r="D1774" s="1982" t="s">
        <v>68</v>
      </c>
      <c r="E1774" s="1782" t="s">
        <v>84</v>
      </c>
      <c r="F1774" s="1884" t="s">
        <v>56</v>
      </c>
      <c r="G1774" s="1982" t="s">
        <v>121</v>
      </c>
      <c r="H1774" s="1782" t="s">
        <v>118</v>
      </c>
      <c r="I1774" s="2659" t="s">
        <v>943</v>
      </c>
      <c r="J1774" s="1782" t="s">
        <v>907</v>
      </c>
      <c r="K1774" s="2318" t="s">
        <v>908</v>
      </c>
      <c r="L1774" s="967" t="s">
        <v>942</v>
      </c>
      <c r="M1774" s="819" t="s">
        <v>910</v>
      </c>
      <c r="N1774" s="967" t="s">
        <v>180</v>
      </c>
      <c r="O1774" s="967" t="s">
        <v>180</v>
      </c>
      <c r="P1774" s="2985">
        <v>0</v>
      </c>
      <c r="Q1774" s="820">
        <v>0.6</v>
      </c>
      <c r="R1774" s="820">
        <v>1</v>
      </c>
      <c r="S1774" s="820" t="s">
        <v>911</v>
      </c>
      <c r="T1774" s="995" t="s">
        <v>912</v>
      </c>
      <c r="U1774" s="50"/>
      <c r="V1774" s="65"/>
      <c r="W1774" s="65"/>
      <c r="X1774" s="47"/>
      <c r="Y1774" s="47"/>
      <c r="Z1774" s="53"/>
      <c r="AA1774" s="48"/>
      <c r="AB1774" s="47"/>
      <c r="AC1774" s="47"/>
      <c r="AD1774" s="53"/>
      <c r="AE1774" s="53"/>
      <c r="AF1774" s="53"/>
    </row>
    <row r="1775" spans="1:32" ht="35.25" customHeight="1" x14ac:dyDescent="0.25">
      <c r="A1775" s="2233"/>
      <c r="B1775" s="1983"/>
      <c r="C1775" s="1983"/>
      <c r="D1775" s="1983"/>
      <c r="E1775" s="1783"/>
      <c r="F1775" s="1885"/>
      <c r="G1775" s="1983"/>
      <c r="H1775" s="1783"/>
      <c r="I1775" s="2660"/>
      <c r="J1775" s="1783"/>
      <c r="K1775" s="2319"/>
      <c r="L1775" s="969" t="s">
        <v>913</v>
      </c>
      <c r="M1775" s="825"/>
      <c r="N1775" s="969"/>
      <c r="O1775" s="969"/>
      <c r="P1775" s="2986"/>
      <c r="Q1775" s="825"/>
      <c r="R1775" s="826"/>
      <c r="S1775" s="826"/>
      <c r="T1775" s="996" t="s">
        <v>914</v>
      </c>
      <c r="U1775" s="1"/>
      <c r="V1775" s="1"/>
      <c r="W1775" s="1"/>
      <c r="X1775" s="1"/>
      <c r="Y1775" s="2"/>
      <c r="Z1775" s="1"/>
      <c r="AA1775" s="1"/>
      <c r="AB1775" s="1"/>
      <c r="AC1775" s="2"/>
      <c r="AD1775" s="1"/>
      <c r="AE1775" s="1"/>
      <c r="AF1775" s="1"/>
    </row>
    <row r="1776" spans="1:32" ht="53.25" customHeight="1" x14ac:dyDescent="0.25">
      <c r="A1776" s="2233"/>
      <c r="B1776" s="1983"/>
      <c r="C1776" s="1983"/>
      <c r="D1776" s="1983"/>
      <c r="E1776" s="1783"/>
      <c r="F1776" s="1885"/>
      <c r="G1776" s="1983"/>
      <c r="H1776" s="1783"/>
      <c r="I1776" s="2660"/>
      <c r="J1776" s="1783"/>
      <c r="K1776" s="2319"/>
      <c r="L1776" s="969" t="s">
        <v>924</v>
      </c>
      <c r="M1776" s="825"/>
      <c r="N1776" s="969"/>
      <c r="O1776" s="969"/>
      <c r="P1776" s="2986"/>
      <c r="Q1776" s="825"/>
      <c r="R1776" s="826"/>
      <c r="S1776" s="826"/>
      <c r="T1776" s="996" t="s">
        <v>915</v>
      </c>
      <c r="U1776" s="1"/>
      <c r="V1776" s="1"/>
      <c r="W1776" s="1"/>
      <c r="X1776" s="1"/>
      <c r="Y1776" s="2"/>
      <c r="Z1776" s="1"/>
      <c r="AA1776" s="1"/>
      <c r="AB1776" s="1"/>
      <c r="AC1776" s="2"/>
      <c r="AD1776" s="1"/>
      <c r="AE1776" s="1"/>
      <c r="AF1776" s="1"/>
    </row>
    <row r="1777" spans="1:32" ht="37.5" customHeight="1" x14ac:dyDescent="0.25">
      <c r="A1777" s="2233"/>
      <c r="B1777" s="1983"/>
      <c r="C1777" s="1983"/>
      <c r="D1777" s="1983"/>
      <c r="E1777" s="1783"/>
      <c r="F1777" s="1885"/>
      <c r="G1777" s="1983"/>
      <c r="H1777" s="1783"/>
      <c r="I1777" s="2660"/>
      <c r="J1777" s="1783"/>
      <c r="K1777" s="2319"/>
      <c r="L1777" s="969" t="s">
        <v>919</v>
      </c>
      <c r="M1777" s="825"/>
      <c r="N1777" s="969"/>
      <c r="O1777" s="969"/>
      <c r="P1777" s="2986"/>
      <c r="Q1777" s="825"/>
      <c r="R1777" s="826"/>
      <c r="S1777" s="826"/>
      <c r="T1777" s="996" t="s">
        <v>916</v>
      </c>
      <c r="U1777" s="1"/>
      <c r="V1777" s="1"/>
      <c r="W1777" s="1"/>
      <c r="X1777" s="1"/>
      <c r="Y1777" s="2"/>
      <c r="Z1777" s="1"/>
      <c r="AA1777" s="1"/>
      <c r="AB1777" s="1"/>
      <c r="AC1777" s="2"/>
      <c r="AD1777" s="1"/>
      <c r="AE1777" s="1"/>
      <c r="AF1777" s="1"/>
    </row>
    <row r="1778" spans="1:32" ht="30" customHeight="1" thickBot="1" x14ac:dyDescent="0.3">
      <c r="A1778" s="2234"/>
      <c r="B1778" s="1984"/>
      <c r="C1778" s="1984"/>
      <c r="D1778" s="1984"/>
      <c r="E1778" s="1784"/>
      <c r="F1778" s="1886"/>
      <c r="G1778" s="1984"/>
      <c r="H1778" s="1784"/>
      <c r="I1778" s="2661"/>
      <c r="J1778" s="1784"/>
      <c r="K1778" s="2320"/>
      <c r="L1778" s="975" t="s">
        <v>928</v>
      </c>
      <c r="M1778" s="831"/>
      <c r="N1778" s="975"/>
      <c r="O1778" s="975"/>
      <c r="P1778" s="2987"/>
      <c r="Q1778" s="831"/>
      <c r="R1778" s="832"/>
      <c r="S1778" s="832"/>
      <c r="T1778" s="997" t="s">
        <v>917</v>
      </c>
      <c r="U1778" s="57"/>
      <c r="V1778" s="57"/>
      <c r="W1778" s="57"/>
      <c r="X1778" s="57"/>
      <c r="Y1778" s="69"/>
      <c r="Z1778" s="57"/>
      <c r="AA1778" s="57"/>
      <c r="AB1778" s="57"/>
      <c r="AC1778" s="69"/>
      <c r="AD1778" s="57"/>
      <c r="AE1778" s="57"/>
      <c r="AF1778" s="57"/>
    </row>
    <row r="1779" spans="1:32" ht="45.75" customHeight="1" x14ac:dyDescent="0.25">
      <c r="A1779" s="2058">
        <v>206</v>
      </c>
      <c r="B1779" s="2109" t="s">
        <v>61</v>
      </c>
      <c r="C1779" s="2109" t="s">
        <v>62</v>
      </c>
      <c r="D1779" s="2109" t="s">
        <v>68</v>
      </c>
      <c r="E1779" s="1785" t="s">
        <v>84</v>
      </c>
      <c r="F1779" s="1881" t="s">
        <v>56</v>
      </c>
      <c r="G1779" s="2109" t="s">
        <v>121</v>
      </c>
      <c r="H1779" s="1785" t="s">
        <v>118</v>
      </c>
      <c r="I1779" s="2112" t="s">
        <v>944</v>
      </c>
      <c r="J1779" s="1785" t="s">
        <v>907</v>
      </c>
      <c r="K1779" s="2324" t="s">
        <v>908</v>
      </c>
      <c r="L1779" s="477" t="s">
        <v>913</v>
      </c>
      <c r="M1779" s="43" t="s">
        <v>910</v>
      </c>
      <c r="N1779" s="477" t="s">
        <v>180</v>
      </c>
      <c r="O1779" s="477" t="s">
        <v>180</v>
      </c>
      <c r="P1779" s="2988" t="s">
        <v>180</v>
      </c>
      <c r="Q1779" s="45">
        <v>0.85</v>
      </c>
      <c r="R1779" s="45">
        <v>1</v>
      </c>
      <c r="S1779" s="45" t="s">
        <v>911</v>
      </c>
      <c r="T1779" s="77" t="s">
        <v>912</v>
      </c>
      <c r="U1779" s="50"/>
      <c r="V1779" s="65"/>
      <c r="W1779" s="65"/>
      <c r="X1779" s="50"/>
      <c r="Y1779" s="50"/>
      <c r="Z1779" s="66"/>
      <c r="AA1779" s="65"/>
      <c r="AB1779" s="50"/>
      <c r="AC1779" s="50"/>
      <c r="AD1779" s="66"/>
      <c r="AE1779" s="66"/>
      <c r="AF1779" s="66"/>
    </row>
    <row r="1780" spans="1:32" ht="45" customHeight="1" x14ac:dyDescent="0.25">
      <c r="A1780" s="2059"/>
      <c r="B1780" s="2110"/>
      <c r="C1780" s="2110"/>
      <c r="D1780" s="2110"/>
      <c r="E1780" s="1786"/>
      <c r="F1780" s="1882"/>
      <c r="G1780" s="2110"/>
      <c r="H1780" s="1786"/>
      <c r="I1780" s="2113"/>
      <c r="J1780" s="1786"/>
      <c r="K1780" s="2325"/>
      <c r="L1780" s="478" t="s">
        <v>921</v>
      </c>
      <c r="M1780" s="6"/>
      <c r="N1780" s="478"/>
      <c r="O1780" s="478"/>
      <c r="P1780" s="2989"/>
      <c r="Q1780" s="6"/>
      <c r="R1780" s="23"/>
      <c r="S1780" s="23"/>
      <c r="T1780" s="78" t="s">
        <v>914</v>
      </c>
      <c r="U1780" s="1"/>
      <c r="V1780" s="1"/>
      <c r="W1780" s="1"/>
      <c r="X1780" s="1"/>
      <c r="Y1780" s="2"/>
      <c r="Z1780" s="1"/>
      <c r="AA1780" s="1"/>
      <c r="AB1780" s="1"/>
      <c r="AC1780" s="2"/>
      <c r="AD1780" s="1"/>
      <c r="AE1780" s="1"/>
      <c r="AF1780" s="1"/>
    </row>
    <row r="1781" spans="1:32" ht="39" customHeight="1" x14ac:dyDescent="0.25">
      <c r="A1781" s="2059"/>
      <c r="B1781" s="2110"/>
      <c r="C1781" s="2110"/>
      <c r="D1781" s="2110"/>
      <c r="E1781" s="1786"/>
      <c r="F1781" s="1882"/>
      <c r="G1781" s="2110"/>
      <c r="H1781" s="1786"/>
      <c r="I1781" s="2113"/>
      <c r="J1781" s="1786"/>
      <c r="K1781" s="2325"/>
      <c r="L1781" s="478" t="s">
        <v>928</v>
      </c>
      <c r="M1781" s="6"/>
      <c r="N1781" s="478"/>
      <c r="O1781" s="478"/>
      <c r="P1781" s="2989"/>
      <c r="Q1781" s="6"/>
      <c r="R1781" s="23"/>
      <c r="S1781" s="23"/>
      <c r="T1781" s="78" t="s">
        <v>915</v>
      </c>
      <c r="U1781" s="1"/>
      <c r="V1781" s="1"/>
      <c r="W1781" s="1"/>
      <c r="X1781" s="1"/>
      <c r="Y1781" s="2"/>
      <c r="Z1781" s="1"/>
      <c r="AA1781" s="1"/>
      <c r="AB1781" s="1"/>
      <c r="AC1781" s="2"/>
      <c r="AD1781" s="1"/>
      <c r="AE1781" s="1"/>
      <c r="AF1781" s="1"/>
    </row>
    <row r="1782" spans="1:32" ht="40.5" customHeight="1" x14ac:dyDescent="0.25">
      <c r="A1782" s="2059"/>
      <c r="B1782" s="2110"/>
      <c r="C1782" s="2110"/>
      <c r="D1782" s="2110"/>
      <c r="E1782" s="1786"/>
      <c r="F1782" s="1882"/>
      <c r="G1782" s="2110"/>
      <c r="H1782" s="1786"/>
      <c r="I1782" s="2113"/>
      <c r="J1782" s="1786"/>
      <c r="K1782" s="2325"/>
      <c r="L1782" s="478"/>
      <c r="M1782" s="6"/>
      <c r="N1782" s="478"/>
      <c r="O1782" s="478"/>
      <c r="P1782" s="2989"/>
      <c r="Q1782" s="6"/>
      <c r="R1782" s="23"/>
      <c r="S1782" s="23"/>
      <c r="T1782" s="78" t="s">
        <v>916</v>
      </c>
      <c r="U1782" s="1"/>
      <c r="V1782" s="1"/>
      <c r="W1782" s="1"/>
      <c r="X1782" s="1"/>
      <c r="Y1782" s="2"/>
      <c r="Z1782" s="1"/>
      <c r="AA1782" s="1"/>
      <c r="AB1782" s="1"/>
      <c r="AC1782" s="2"/>
      <c r="AD1782" s="1"/>
      <c r="AE1782" s="1"/>
      <c r="AF1782" s="1"/>
    </row>
    <row r="1783" spans="1:32" ht="34.5" customHeight="1" thickBot="1" x14ac:dyDescent="0.3">
      <c r="A1783" s="2060"/>
      <c r="B1783" s="2658"/>
      <c r="C1783" s="2658"/>
      <c r="D1783" s="2658"/>
      <c r="E1783" s="1787"/>
      <c r="F1783" s="1883"/>
      <c r="G1783" s="2658"/>
      <c r="H1783" s="1787"/>
      <c r="I1783" s="2662"/>
      <c r="J1783" s="1787"/>
      <c r="K1783" s="2326"/>
      <c r="L1783" s="479"/>
      <c r="M1783" s="58"/>
      <c r="N1783" s="479"/>
      <c r="O1783" s="479"/>
      <c r="P1783" s="2990"/>
      <c r="Q1783" s="58"/>
      <c r="R1783" s="59"/>
      <c r="S1783" s="59"/>
      <c r="T1783" s="79" t="s">
        <v>917</v>
      </c>
      <c r="U1783" s="57"/>
      <c r="V1783" s="57"/>
      <c r="W1783" s="57"/>
      <c r="X1783" s="57"/>
      <c r="Y1783" s="69"/>
      <c r="Z1783" s="57"/>
      <c r="AA1783" s="57"/>
      <c r="AB1783" s="57"/>
      <c r="AC1783" s="69"/>
      <c r="AD1783" s="57"/>
      <c r="AE1783" s="57"/>
      <c r="AF1783" s="57"/>
    </row>
    <row r="1784" spans="1:32" ht="28.5" customHeight="1" x14ac:dyDescent="0.25">
      <c r="A1784" s="2232">
        <v>207</v>
      </c>
      <c r="B1784" s="1982" t="s">
        <v>61</v>
      </c>
      <c r="C1784" s="1982" t="s">
        <v>62</v>
      </c>
      <c r="D1784" s="1982" t="s">
        <v>68</v>
      </c>
      <c r="E1784" s="1782" t="s">
        <v>84</v>
      </c>
      <c r="F1784" s="1884" t="s">
        <v>56</v>
      </c>
      <c r="G1784" s="1982" t="s">
        <v>121</v>
      </c>
      <c r="H1784" s="1782" t="s">
        <v>118</v>
      </c>
      <c r="I1784" s="2659" t="s">
        <v>945</v>
      </c>
      <c r="J1784" s="1782" t="s">
        <v>907</v>
      </c>
      <c r="K1784" s="2318" t="s">
        <v>908</v>
      </c>
      <c r="L1784" s="967" t="s">
        <v>942</v>
      </c>
      <c r="M1784" s="819" t="s">
        <v>910</v>
      </c>
      <c r="N1784" s="967" t="s">
        <v>180</v>
      </c>
      <c r="O1784" s="967" t="s">
        <v>180</v>
      </c>
      <c r="P1784" s="2985">
        <v>0</v>
      </c>
      <c r="Q1784" s="820">
        <v>0.93</v>
      </c>
      <c r="R1784" s="820">
        <v>1</v>
      </c>
      <c r="S1784" s="820" t="s">
        <v>911</v>
      </c>
      <c r="T1784" s="995" t="s">
        <v>912</v>
      </c>
      <c r="U1784" s="50"/>
      <c r="V1784" s="48"/>
      <c r="W1784" s="48"/>
      <c r="X1784" s="47"/>
      <c r="Y1784" s="47"/>
      <c r="Z1784" s="53"/>
      <c r="AA1784" s="48"/>
      <c r="AB1784" s="47"/>
      <c r="AC1784" s="47"/>
      <c r="AD1784" s="53"/>
      <c r="AE1784" s="53"/>
      <c r="AF1784" s="53"/>
    </row>
    <row r="1785" spans="1:32" ht="36" customHeight="1" x14ac:dyDescent="0.25">
      <c r="A1785" s="2233"/>
      <c r="B1785" s="1983"/>
      <c r="C1785" s="1983"/>
      <c r="D1785" s="1983"/>
      <c r="E1785" s="1783"/>
      <c r="F1785" s="1885"/>
      <c r="G1785" s="1983"/>
      <c r="H1785" s="1783"/>
      <c r="I1785" s="2660"/>
      <c r="J1785" s="1783"/>
      <c r="K1785" s="2319"/>
      <c r="L1785" s="969" t="s">
        <v>913</v>
      </c>
      <c r="M1785" s="825"/>
      <c r="N1785" s="969"/>
      <c r="O1785" s="969"/>
      <c r="P1785" s="2986"/>
      <c r="Q1785" s="825"/>
      <c r="R1785" s="826"/>
      <c r="S1785" s="826"/>
      <c r="T1785" s="996" t="s">
        <v>914</v>
      </c>
      <c r="U1785" s="1"/>
      <c r="V1785" s="1"/>
      <c r="W1785" s="1"/>
      <c r="X1785" s="1"/>
      <c r="Y1785" s="2"/>
      <c r="Z1785" s="1"/>
      <c r="AA1785" s="1"/>
      <c r="AB1785" s="1"/>
      <c r="AC1785" s="2"/>
      <c r="AD1785" s="1"/>
      <c r="AE1785" s="1"/>
      <c r="AF1785" s="1"/>
    </row>
    <row r="1786" spans="1:32" ht="45.75" customHeight="1" x14ac:dyDescent="0.25">
      <c r="A1786" s="2233"/>
      <c r="B1786" s="1983"/>
      <c r="C1786" s="1983"/>
      <c r="D1786" s="1983"/>
      <c r="E1786" s="1783"/>
      <c r="F1786" s="1885"/>
      <c r="G1786" s="1983"/>
      <c r="H1786" s="1783"/>
      <c r="I1786" s="2660"/>
      <c r="J1786" s="1783"/>
      <c r="K1786" s="2319"/>
      <c r="L1786" s="969" t="s">
        <v>924</v>
      </c>
      <c r="M1786" s="825"/>
      <c r="N1786" s="969"/>
      <c r="O1786" s="969"/>
      <c r="P1786" s="2986"/>
      <c r="Q1786" s="825"/>
      <c r="R1786" s="826"/>
      <c r="S1786" s="826"/>
      <c r="T1786" s="996" t="s">
        <v>915</v>
      </c>
      <c r="U1786" s="1"/>
      <c r="V1786" s="1"/>
      <c r="W1786" s="1"/>
      <c r="X1786" s="1"/>
      <c r="Y1786" s="2"/>
      <c r="Z1786" s="1"/>
      <c r="AA1786" s="1"/>
      <c r="AB1786" s="1"/>
      <c r="AC1786" s="2"/>
      <c r="AD1786" s="1"/>
      <c r="AE1786" s="1"/>
      <c r="AF1786" s="1"/>
    </row>
    <row r="1787" spans="1:32" ht="47.25" customHeight="1" x14ac:dyDescent="0.25">
      <c r="A1787" s="2233"/>
      <c r="B1787" s="1983"/>
      <c r="C1787" s="1983"/>
      <c r="D1787" s="1983"/>
      <c r="E1787" s="1783"/>
      <c r="F1787" s="1885"/>
      <c r="G1787" s="1983"/>
      <c r="H1787" s="1783"/>
      <c r="I1787" s="2660"/>
      <c r="J1787" s="1783"/>
      <c r="K1787" s="2319"/>
      <c r="L1787" s="969" t="s">
        <v>928</v>
      </c>
      <c r="M1787" s="825"/>
      <c r="N1787" s="969"/>
      <c r="O1787" s="969"/>
      <c r="P1787" s="2986"/>
      <c r="Q1787" s="825"/>
      <c r="R1787" s="826"/>
      <c r="S1787" s="826"/>
      <c r="T1787" s="996" t="s">
        <v>916</v>
      </c>
      <c r="U1787" s="1"/>
      <c r="V1787" s="1"/>
      <c r="W1787" s="1"/>
      <c r="X1787" s="1"/>
      <c r="Y1787" s="2"/>
      <c r="Z1787" s="1"/>
      <c r="AA1787" s="1"/>
      <c r="AB1787" s="1"/>
      <c r="AC1787" s="2"/>
      <c r="AD1787" s="1"/>
      <c r="AE1787" s="1"/>
      <c r="AF1787" s="1"/>
    </row>
    <row r="1788" spans="1:32" ht="54.75" customHeight="1" thickBot="1" x14ac:dyDescent="0.3">
      <c r="A1788" s="2234"/>
      <c r="B1788" s="1984"/>
      <c r="C1788" s="1984"/>
      <c r="D1788" s="1984"/>
      <c r="E1788" s="1784"/>
      <c r="F1788" s="1886"/>
      <c r="G1788" s="1984"/>
      <c r="H1788" s="1784"/>
      <c r="I1788" s="2661"/>
      <c r="J1788" s="1784"/>
      <c r="K1788" s="2320"/>
      <c r="L1788" s="975"/>
      <c r="M1788" s="831"/>
      <c r="N1788" s="975"/>
      <c r="O1788" s="975"/>
      <c r="P1788" s="2987"/>
      <c r="Q1788" s="831"/>
      <c r="R1788" s="832"/>
      <c r="S1788" s="832"/>
      <c r="T1788" s="997" t="s">
        <v>917</v>
      </c>
      <c r="U1788" s="57"/>
      <c r="V1788" s="57"/>
      <c r="W1788" s="57"/>
      <c r="X1788" s="57"/>
      <c r="Y1788" s="69"/>
      <c r="Z1788" s="57"/>
      <c r="AA1788" s="57"/>
      <c r="AB1788" s="57"/>
      <c r="AC1788" s="69"/>
      <c r="AD1788" s="57"/>
      <c r="AE1788" s="57"/>
      <c r="AF1788" s="57"/>
    </row>
    <row r="1789" spans="1:32" ht="43.5" customHeight="1" x14ac:dyDescent="0.25">
      <c r="A1789" s="2058">
        <v>208</v>
      </c>
      <c r="B1789" s="2109" t="s">
        <v>61</v>
      </c>
      <c r="C1789" s="2109" t="s">
        <v>62</v>
      </c>
      <c r="D1789" s="2109" t="s">
        <v>68</v>
      </c>
      <c r="E1789" s="1785" t="s">
        <v>84</v>
      </c>
      <c r="F1789" s="1881" t="s">
        <v>56</v>
      </c>
      <c r="G1789" s="2109" t="s">
        <v>121</v>
      </c>
      <c r="H1789" s="1785" t="s">
        <v>118</v>
      </c>
      <c r="I1789" s="2112" t="s">
        <v>946</v>
      </c>
      <c r="J1789" s="1785" t="s">
        <v>907</v>
      </c>
      <c r="K1789" s="2324" t="s">
        <v>908</v>
      </c>
      <c r="L1789" s="477" t="s">
        <v>947</v>
      </c>
      <c r="M1789" s="43" t="s">
        <v>910</v>
      </c>
      <c r="N1789" s="477" t="s">
        <v>180</v>
      </c>
      <c r="O1789" s="477" t="s">
        <v>180</v>
      </c>
      <c r="P1789" s="2988">
        <v>0</v>
      </c>
      <c r="Q1789" s="45">
        <v>0.05</v>
      </c>
      <c r="R1789" s="45">
        <v>1</v>
      </c>
      <c r="S1789" s="45" t="s">
        <v>911</v>
      </c>
      <c r="T1789" s="77" t="s">
        <v>912</v>
      </c>
      <c r="U1789" s="50"/>
      <c r="V1789" s="65"/>
      <c r="W1789" s="65"/>
      <c r="X1789" s="50"/>
      <c r="Y1789" s="50"/>
      <c r="Z1789" s="66"/>
      <c r="AA1789" s="65"/>
      <c r="AB1789" s="50"/>
      <c r="AC1789" s="50"/>
      <c r="AD1789" s="53"/>
      <c r="AE1789" s="53"/>
      <c r="AF1789" s="53"/>
    </row>
    <row r="1790" spans="1:32" ht="42.75" customHeight="1" x14ac:dyDescent="0.25">
      <c r="A1790" s="2059"/>
      <c r="B1790" s="2110"/>
      <c r="C1790" s="2110"/>
      <c r="D1790" s="2110"/>
      <c r="E1790" s="1786"/>
      <c r="F1790" s="1882"/>
      <c r="G1790" s="2110"/>
      <c r="H1790" s="1786"/>
      <c r="I1790" s="2113"/>
      <c r="J1790" s="1786"/>
      <c r="K1790" s="2325"/>
      <c r="L1790" s="478"/>
      <c r="M1790" s="6"/>
      <c r="N1790" s="478"/>
      <c r="O1790" s="478"/>
      <c r="P1790" s="2989"/>
      <c r="Q1790" s="6"/>
      <c r="R1790" s="23"/>
      <c r="S1790" s="23"/>
      <c r="T1790" s="78" t="s">
        <v>914</v>
      </c>
      <c r="U1790" s="1"/>
      <c r="V1790" s="1"/>
      <c r="W1790" s="1"/>
      <c r="X1790" s="1"/>
      <c r="Y1790" s="2"/>
      <c r="Z1790" s="1"/>
      <c r="AA1790" s="1"/>
      <c r="AB1790" s="1"/>
      <c r="AC1790" s="2"/>
      <c r="AD1790" s="1"/>
      <c r="AE1790" s="1"/>
      <c r="AF1790" s="1"/>
    </row>
    <row r="1791" spans="1:32" ht="42.75" customHeight="1" x14ac:dyDescent="0.25">
      <c r="A1791" s="2059"/>
      <c r="B1791" s="2110"/>
      <c r="C1791" s="2110"/>
      <c r="D1791" s="2110"/>
      <c r="E1791" s="1786"/>
      <c r="F1791" s="1882"/>
      <c r="G1791" s="2110"/>
      <c r="H1791" s="1786"/>
      <c r="I1791" s="2113"/>
      <c r="J1791" s="1786"/>
      <c r="K1791" s="2325"/>
      <c r="L1791" s="478"/>
      <c r="M1791" s="6"/>
      <c r="N1791" s="478"/>
      <c r="O1791" s="478"/>
      <c r="P1791" s="2989"/>
      <c r="Q1791" s="6"/>
      <c r="R1791" s="23"/>
      <c r="S1791" s="23"/>
      <c r="T1791" s="78" t="s">
        <v>915</v>
      </c>
      <c r="U1791" s="1"/>
      <c r="V1791" s="1"/>
      <c r="W1791" s="1"/>
      <c r="X1791" s="1"/>
      <c r="Y1791" s="2"/>
      <c r="Z1791" s="1"/>
      <c r="AA1791" s="1"/>
      <c r="AB1791" s="1"/>
      <c r="AC1791" s="2"/>
      <c r="AD1791" s="1"/>
      <c r="AE1791" s="1"/>
      <c r="AF1791" s="1"/>
    </row>
    <row r="1792" spans="1:32" ht="40.5" customHeight="1" x14ac:dyDescent="0.25">
      <c r="A1792" s="2059"/>
      <c r="B1792" s="2110"/>
      <c r="C1792" s="2110"/>
      <c r="D1792" s="2110"/>
      <c r="E1792" s="1786"/>
      <c r="F1792" s="1882"/>
      <c r="G1792" s="2110"/>
      <c r="H1792" s="1786"/>
      <c r="I1792" s="2113"/>
      <c r="J1792" s="1786"/>
      <c r="K1792" s="2325"/>
      <c r="L1792" s="478"/>
      <c r="M1792" s="6"/>
      <c r="N1792" s="478"/>
      <c r="O1792" s="478"/>
      <c r="P1792" s="2989"/>
      <c r="Q1792" s="6"/>
      <c r="R1792" s="23"/>
      <c r="S1792" s="23"/>
      <c r="T1792" s="78" t="s">
        <v>916</v>
      </c>
      <c r="U1792" s="1"/>
      <c r="V1792" s="1"/>
      <c r="W1792" s="1"/>
      <c r="X1792" s="1"/>
      <c r="Y1792" s="2"/>
      <c r="Z1792" s="1"/>
      <c r="AA1792" s="1"/>
      <c r="AB1792" s="1"/>
      <c r="AC1792" s="2"/>
      <c r="AD1792" s="1"/>
      <c r="AE1792" s="1"/>
      <c r="AF1792" s="1"/>
    </row>
    <row r="1793" spans="1:32" ht="38.25" customHeight="1" thickBot="1" x14ac:dyDescent="0.3">
      <c r="A1793" s="2060"/>
      <c r="B1793" s="2658"/>
      <c r="C1793" s="2658"/>
      <c r="D1793" s="2658"/>
      <c r="E1793" s="1787"/>
      <c r="F1793" s="1883"/>
      <c r="G1793" s="2658"/>
      <c r="H1793" s="1787"/>
      <c r="I1793" s="2662"/>
      <c r="J1793" s="1787"/>
      <c r="K1793" s="2326"/>
      <c r="L1793" s="479"/>
      <c r="M1793" s="58"/>
      <c r="N1793" s="479"/>
      <c r="O1793" s="479"/>
      <c r="P1793" s="2990"/>
      <c r="Q1793" s="58"/>
      <c r="R1793" s="59"/>
      <c r="S1793" s="59"/>
      <c r="T1793" s="79" t="s">
        <v>917</v>
      </c>
      <c r="U1793" s="57"/>
      <c r="V1793" s="57"/>
      <c r="W1793" s="57"/>
      <c r="X1793" s="57"/>
      <c r="Y1793" s="69"/>
      <c r="Z1793" s="57"/>
      <c r="AA1793" s="57"/>
      <c r="AB1793" s="57"/>
      <c r="AC1793" s="69"/>
      <c r="AD1793" s="57"/>
      <c r="AE1793" s="57"/>
      <c r="AF1793" s="57"/>
    </row>
    <row r="1794" spans="1:32" ht="54" customHeight="1" x14ac:dyDescent="0.25">
      <c r="A1794" s="2232">
        <v>209</v>
      </c>
      <c r="B1794" s="1982" t="s">
        <v>61</v>
      </c>
      <c r="C1794" s="1982" t="s">
        <v>62</v>
      </c>
      <c r="D1794" s="1982" t="s">
        <v>68</v>
      </c>
      <c r="E1794" s="1782" t="s">
        <v>84</v>
      </c>
      <c r="F1794" s="1884" t="s">
        <v>56</v>
      </c>
      <c r="G1794" s="1982" t="s">
        <v>121</v>
      </c>
      <c r="H1794" s="1782" t="s">
        <v>118</v>
      </c>
      <c r="I1794" s="2659" t="s">
        <v>948</v>
      </c>
      <c r="J1794" s="1782" t="s">
        <v>907</v>
      </c>
      <c r="K1794" s="2318" t="s">
        <v>908</v>
      </c>
      <c r="L1794" s="967" t="s">
        <v>913</v>
      </c>
      <c r="M1794" s="819" t="s">
        <v>910</v>
      </c>
      <c r="N1794" s="967" t="s">
        <v>180</v>
      </c>
      <c r="O1794" s="967" t="s">
        <v>180</v>
      </c>
      <c r="P1794" s="2985">
        <v>0</v>
      </c>
      <c r="Q1794" s="820">
        <v>0.8</v>
      </c>
      <c r="R1794" s="820">
        <v>1</v>
      </c>
      <c r="S1794" s="820" t="s">
        <v>911</v>
      </c>
      <c r="T1794" s="995" t="s">
        <v>912</v>
      </c>
      <c r="U1794" s="50"/>
      <c r="V1794" s="65"/>
      <c r="W1794" s="65"/>
      <c r="X1794" s="50"/>
      <c r="Y1794" s="47"/>
      <c r="Z1794" s="53"/>
      <c r="AA1794" s="48"/>
      <c r="AB1794" s="47"/>
      <c r="AC1794" s="47"/>
      <c r="AD1794" s="53"/>
      <c r="AE1794" s="53"/>
      <c r="AF1794" s="53"/>
    </row>
    <row r="1795" spans="1:32" ht="55.5" customHeight="1" x14ac:dyDescent="0.25">
      <c r="A1795" s="2233"/>
      <c r="B1795" s="1983"/>
      <c r="C1795" s="1983"/>
      <c r="D1795" s="1983"/>
      <c r="E1795" s="1783"/>
      <c r="F1795" s="1885"/>
      <c r="G1795" s="1983"/>
      <c r="H1795" s="1783"/>
      <c r="I1795" s="2660"/>
      <c r="J1795" s="1783"/>
      <c r="K1795" s="2319"/>
      <c r="L1795" s="969" t="s">
        <v>921</v>
      </c>
      <c r="M1795" s="825"/>
      <c r="N1795" s="969"/>
      <c r="O1795" s="969"/>
      <c r="P1795" s="2986"/>
      <c r="Q1795" s="825"/>
      <c r="R1795" s="826"/>
      <c r="S1795" s="826"/>
      <c r="T1795" s="996" t="s">
        <v>914</v>
      </c>
      <c r="U1795" s="1"/>
      <c r="V1795" s="1"/>
      <c r="W1795" s="1"/>
      <c r="X1795" s="1"/>
      <c r="Y1795" s="2"/>
      <c r="Z1795" s="1"/>
      <c r="AA1795" s="1"/>
      <c r="AB1795" s="1"/>
      <c r="AC1795" s="2"/>
      <c r="AD1795" s="1"/>
      <c r="AE1795" s="1"/>
      <c r="AF1795" s="1"/>
    </row>
    <row r="1796" spans="1:32" ht="42" customHeight="1" x14ac:dyDescent="0.25">
      <c r="A1796" s="2233"/>
      <c r="B1796" s="1983"/>
      <c r="C1796" s="1983"/>
      <c r="D1796" s="1983"/>
      <c r="E1796" s="1783"/>
      <c r="F1796" s="1885"/>
      <c r="G1796" s="1983"/>
      <c r="H1796" s="1783"/>
      <c r="I1796" s="2660"/>
      <c r="J1796" s="1783"/>
      <c r="K1796" s="2319"/>
      <c r="L1796" s="969" t="s">
        <v>949</v>
      </c>
      <c r="M1796" s="825"/>
      <c r="N1796" s="969"/>
      <c r="O1796" s="969"/>
      <c r="P1796" s="2986"/>
      <c r="Q1796" s="825"/>
      <c r="R1796" s="826"/>
      <c r="S1796" s="826"/>
      <c r="T1796" s="996" t="s">
        <v>915</v>
      </c>
      <c r="U1796" s="1"/>
      <c r="V1796" s="1"/>
      <c r="W1796" s="1"/>
      <c r="X1796" s="1"/>
      <c r="Y1796" s="2"/>
      <c r="Z1796" s="1"/>
      <c r="AA1796" s="1"/>
      <c r="AB1796" s="1"/>
      <c r="AC1796" s="2"/>
      <c r="AD1796" s="1"/>
      <c r="AE1796" s="1"/>
      <c r="AF1796" s="1"/>
    </row>
    <row r="1797" spans="1:32" ht="33" customHeight="1" x14ac:dyDescent="0.25">
      <c r="A1797" s="2233"/>
      <c r="B1797" s="1983"/>
      <c r="C1797" s="1983"/>
      <c r="D1797" s="1983"/>
      <c r="E1797" s="1783"/>
      <c r="F1797" s="1885"/>
      <c r="G1797" s="1983"/>
      <c r="H1797" s="1783"/>
      <c r="I1797" s="2660"/>
      <c r="J1797" s="1783"/>
      <c r="K1797" s="2319"/>
      <c r="L1797" s="969" t="s">
        <v>924</v>
      </c>
      <c r="M1797" s="825"/>
      <c r="N1797" s="969"/>
      <c r="O1797" s="969"/>
      <c r="P1797" s="2986"/>
      <c r="Q1797" s="825"/>
      <c r="R1797" s="826"/>
      <c r="S1797" s="826"/>
      <c r="T1797" s="996" t="s">
        <v>916</v>
      </c>
      <c r="U1797" s="1"/>
      <c r="V1797" s="1"/>
      <c r="W1797" s="1"/>
      <c r="X1797" s="1"/>
      <c r="Y1797" s="2"/>
      <c r="Z1797" s="1"/>
      <c r="AA1797" s="1"/>
      <c r="AB1797" s="1"/>
      <c r="AC1797" s="2"/>
      <c r="AD1797" s="1"/>
      <c r="AE1797" s="1"/>
      <c r="AF1797" s="1"/>
    </row>
    <row r="1798" spans="1:32" ht="38.25" customHeight="1" thickBot="1" x14ac:dyDescent="0.3">
      <c r="A1798" s="2234"/>
      <c r="B1798" s="1984"/>
      <c r="C1798" s="1984"/>
      <c r="D1798" s="1984"/>
      <c r="E1798" s="1784"/>
      <c r="F1798" s="1886"/>
      <c r="G1798" s="1984"/>
      <c r="H1798" s="1784"/>
      <c r="I1798" s="2661"/>
      <c r="J1798" s="1784"/>
      <c r="K1798" s="2320"/>
      <c r="L1798" s="975"/>
      <c r="M1798" s="831"/>
      <c r="N1798" s="975"/>
      <c r="O1798" s="975"/>
      <c r="P1798" s="2987"/>
      <c r="Q1798" s="831"/>
      <c r="R1798" s="832"/>
      <c r="S1798" s="832"/>
      <c r="T1798" s="997" t="s">
        <v>917</v>
      </c>
      <c r="U1798" s="57"/>
      <c r="V1798" s="57"/>
      <c r="W1798" s="57"/>
      <c r="X1798" s="57"/>
      <c r="Y1798" s="69"/>
      <c r="Z1798" s="57"/>
      <c r="AA1798" s="57"/>
      <c r="AB1798" s="57"/>
      <c r="AC1798" s="69"/>
      <c r="AD1798" s="57"/>
      <c r="AE1798" s="57"/>
      <c r="AF1798" s="57"/>
    </row>
    <row r="1799" spans="1:32" ht="42.75" customHeight="1" x14ac:dyDescent="0.25">
      <c r="A1799" s="2058">
        <v>210</v>
      </c>
      <c r="B1799" s="2109" t="s">
        <v>61</v>
      </c>
      <c r="C1799" s="2109" t="s">
        <v>62</v>
      </c>
      <c r="D1799" s="2109" t="s">
        <v>68</v>
      </c>
      <c r="E1799" s="1785" t="s">
        <v>84</v>
      </c>
      <c r="F1799" s="1881" t="s">
        <v>56</v>
      </c>
      <c r="G1799" s="2109" t="s">
        <v>121</v>
      </c>
      <c r="H1799" s="1785" t="s">
        <v>118</v>
      </c>
      <c r="I1799" s="2112" t="s">
        <v>950</v>
      </c>
      <c r="J1799" s="1785" t="s">
        <v>907</v>
      </c>
      <c r="K1799" s="2324" t="s">
        <v>908</v>
      </c>
      <c r="L1799" s="477" t="s">
        <v>921</v>
      </c>
      <c r="M1799" s="43" t="s">
        <v>910</v>
      </c>
      <c r="N1799" s="477" t="s">
        <v>180</v>
      </c>
      <c r="O1799" s="477" t="s">
        <v>180</v>
      </c>
      <c r="P1799" s="2988">
        <v>0</v>
      </c>
      <c r="Q1799" s="45">
        <v>0.78</v>
      </c>
      <c r="R1799" s="45">
        <v>1</v>
      </c>
      <c r="S1799" s="45" t="s">
        <v>911</v>
      </c>
      <c r="T1799" s="77" t="s">
        <v>912</v>
      </c>
      <c r="U1799" s="50"/>
      <c r="V1799" s="65"/>
      <c r="W1799" s="65"/>
      <c r="X1799" s="50"/>
      <c r="Y1799" s="50"/>
      <c r="Z1799" s="66"/>
      <c r="AA1799" s="48"/>
      <c r="AB1799" s="47"/>
      <c r="AC1799" s="47"/>
      <c r="AD1799" s="53"/>
      <c r="AE1799" s="53"/>
      <c r="AF1799" s="53"/>
    </row>
    <row r="1800" spans="1:32" ht="38.25" customHeight="1" x14ac:dyDescent="0.25">
      <c r="A1800" s="2059"/>
      <c r="B1800" s="2110"/>
      <c r="C1800" s="2110"/>
      <c r="D1800" s="2110"/>
      <c r="E1800" s="1786"/>
      <c r="F1800" s="1882"/>
      <c r="G1800" s="2110"/>
      <c r="H1800" s="1786"/>
      <c r="I1800" s="2113"/>
      <c r="J1800" s="1786"/>
      <c r="K1800" s="2325"/>
      <c r="L1800" s="478" t="s">
        <v>913</v>
      </c>
      <c r="M1800" s="6"/>
      <c r="N1800" s="478"/>
      <c r="O1800" s="478"/>
      <c r="P1800" s="2989"/>
      <c r="Q1800" s="6"/>
      <c r="R1800" s="23"/>
      <c r="S1800" s="23"/>
      <c r="T1800" s="78" t="s">
        <v>914</v>
      </c>
      <c r="U1800" s="1"/>
      <c r="V1800" s="1"/>
      <c r="W1800" s="1"/>
      <c r="X1800" s="1"/>
      <c r="Y1800" s="2"/>
      <c r="Z1800" s="1"/>
      <c r="AA1800" s="1"/>
      <c r="AB1800" s="1"/>
      <c r="AC1800" s="2"/>
      <c r="AD1800" s="1"/>
      <c r="AE1800" s="1"/>
      <c r="AF1800" s="1"/>
    </row>
    <row r="1801" spans="1:32" ht="34.5" customHeight="1" x14ac:dyDescent="0.25">
      <c r="A1801" s="2059"/>
      <c r="B1801" s="2110"/>
      <c r="C1801" s="2110"/>
      <c r="D1801" s="2110"/>
      <c r="E1801" s="1786"/>
      <c r="F1801" s="1882"/>
      <c r="G1801" s="2110"/>
      <c r="H1801" s="1786"/>
      <c r="I1801" s="2113"/>
      <c r="J1801" s="1786"/>
      <c r="K1801" s="2325"/>
      <c r="L1801" s="478" t="s">
        <v>949</v>
      </c>
      <c r="M1801" s="6"/>
      <c r="N1801" s="478"/>
      <c r="O1801" s="478"/>
      <c r="P1801" s="2989"/>
      <c r="Q1801" s="6"/>
      <c r="R1801" s="23"/>
      <c r="S1801" s="23"/>
      <c r="T1801" s="78" t="s">
        <v>915</v>
      </c>
      <c r="U1801" s="1"/>
      <c r="V1801" s="1"/>
      <c r="W1801" s="1"/>
      <c r="X1801" s="1"/>
      <c r="Y1801" s="2"/>
      <c r="Z1801" s="1"/>
      <c r="AA1801" s="1"/>
      <c r="AB1801" s="1"/>
      <c r="AC1801" s="2"/>
      <c r="AD1801" s="1"/>
      <c r="AE1801" s="1"/>
      <c r="AF1801" s="1"/>
    </row>
    <row r="1802" spans="1:32" ht="36.75" customHeight="1" x14ac:dyDescent="0.25">
      <c r="A1802" s="2059"/>
      <c r="B1802" s="2110"/>
      <c r="C1802" s="2110"/>
      <c r="D1802" s="2110"/>
      <c r="E1802" s="1786"/>
      <c r="F1802" s="1882"/>
      <c r="G1802" s="2110"/>
      <c r="H1802" s="1786"/>
      <c r="I1802" s="2113"/>
      <c r="J1802" s="1786"/>
      <c r="K1802" s="2325"/>
      <c r="L1802" s="478"/>
      <c r="M1802" s="6"/>
      <c r="N1802" s="478"/>
      <c r="O1802" s="478"/>
      <c r="P1802" s="2989"/>
      <c r="Q1802" s="6"/>
      <c r="R1802" s="23"/>
      <c r="S1802" s="23"/>
      <c r="T1802" s="78" t="s">
        <v>916</v>
      </c>
      <c r="U1802" s="1"/>
      <c r="V1802" s="1"/>
      <c r="W1802" s="1"/>
      <c r="X1802" s="1"/>
      <c r="Y1802" s="2"/>
      <c r="Z1802" s="1"/>
      <c r="AA1802" s="1"/>
      <c r="AB1802" s="1"/>
      <c r="AC1802" s="2"/>
      <c r="AD1802" s="1"/>
      <c r="AE1802" s="1"/>
      <c r="AF1802" s="1"/>
    </row>
    <row r="1803" spans="1:32" ht="42" customHeight="1" thickBot="1" x14ac:dyDescent="0.3">
      <c r="A1803" s="2060"/>
      <c r="B1803" s="2658"/>
      <c r="C1803" s="2658"/>
      <c r="D1803" s="2658"/>
      <c r="E1803" s="1787"/>
      <c r="F1803" s="1883"/>
      <c r="G1803" s="2658"/>
      <c r="H1803" s="1787"/>
      <c r="I1803" s="2662"/>
      <c r="J1803" s="1787"/>
      <c r="K1803" s="2326"/>
      <c r="L1803" s="479"/>
      <c r="M1803" s="58"/>
      <c r="N1803" s="479"/>
      <c r="O1803" s="479"/>
      <c r="P1803" s="2990"/>
      <c r="Q1803" s="58"/>
      <c r="R1803" s="59"/>
      <c r="S1803" s="59"/>
      <c r="T1803" s="79" t="s">
        <v>917</v>
      </c>
      <c r="U1803" s="57"/>
      <c r="V1803" s="57"/>
      <c r="W1803" s="57"/>
      <c r="X1803" s="57"/>
      <c r="Y1803" s="69"/>
      <c r="Z1803" s="57"/>
      <c r="AA1803" s="57"/>
      <c r="AB1803" s="57"/>
      <c r="AC1803" s="69"/>
      <c r="AD1803" s="57"/>
      <c r="AE1803" s="57"/>
      <c r="AF1803" s="57"/>
    </row>
    <row r="1804" spans="1:32" ht="37.5" customHeight="1" x14ac:dyDescent="0.25">
      <c r="A1804" s="2232">
        <v>211</v>
      </c>
      <c r="B1804" s="1982" t="s">
        <v>61</v>
      </c>
      <c r="C1804" s="1982" t="s">
        <v>62</v>
      </c>
      <c r="D1804" s="1982" t="s">
        <v>68</v>
      </c>
      <c r="E1804" s="1782" t="s">
        <v>84</v>
      </c>
      <c r="F1804" s="1884" t="s">
        <v>56</v>
      </c>
      <c r="G1804" s="1982" t="s">
        <v>121</v>
      </c>
      <c r="H1804" s="1782" t="s">
        <v>118</v>
      </c>
      <c r="I1804" s="2659" t="s">
        <v>951</v>
      </c>
      <c r="J1804" s="1782" t="s">
        <v>907</v>
      </c>
      <c r="K1804" s="2318" t="s">
        <v>908</v>
      </c>
      <c r="L1804" s="967" t="s">
        <v>921</v>
      </c>
      <c r="M1804" s="819" t="s">
        <v>910</v>
      </c>
      <c r="N1804" s="967" t="s">
        <v>180</v>
      </c>
      <c r="O1804" s="967" t="s">
        <v>180</v>
      </c>
      <c r="P1804" s="2985">
        <v>0</v>
      </c>
      <c r="Q1804" s="820">
        <v>0.75</v>
      </c>
      <c r="R1804" s="820">
        <v>1</v>
      </c>
      <c r="S1804" s="820" t="s">
        <v>911</v>
      </c>
      <c r="T1804" s="995" t="s">
        <v>912</v>
      </c>
      <c r="U1804" s="50"/>
      <c r="V1804" s="65"/>
      <c r="W1804" s="65"/>
      <c r="X1804" s="50"/>
      <c r="Y1804" s="50"/>
      <c r="Z1804" s="66"/>
      <c r="AA1804" s="48"/>
      <c r="AB1804" s="47"/>
      <c r="AC1804" s="47"/>
      <c r="AD1804" s="53"/>
      <c r="AE1804" s="53"/>
      <c r="AF1804" s="53"/>
    </row>
    <row r="1805" spans="1:32" ht="41.25" customHeight="1" x14ac:dyDescent="0.25">
      <c r="A1805" s="2233"/>
      <c r="B1805" s="1983"/>
      <c r="C1805" s="1983"/>
      <c r="D1805" s="1983"/>
      <c r="E1805" s="1783"/>
      <c r="F1805" s="1885"/>
      <c r="G1805" s="1983"/>
      <c r="H1805" s="1783"/>
      <c r="I1805" s="2660"/>
      <c r="J1805" s="1783"/>
      <c r="K1805" s="2319"/>
      <c r="L1805" s="969" t="s">
        <v>938</v>
      </c>
      <c r="M1805" s="825"/>
      <c r="N1805" s="969"/>
      <c r="O1805" s="969"/>
      <c r="P1805" s="2986"/>
      <c r="Q1805" s="825"/>
      <c r="R1805" s="826"/>
      <c r="S1805" s="826"/>
      <c r="T1805" s="996" t="s">
        <v>914</v>
      </c>
      <c r="U1805" s="1"/>
      <c r="V1805" s="1"/>
      <c r="W1805" s="1"/>
      <c r="X1805" s="1"/>
      <c r="Y1805" s="2"/>
      <c r="Z1805" s="1"/>
      <c r="AA1805" s="1"/>
      <c r="AB1805" s="1"/>
      <c r="AC1805" s="2"/>
      <c r="AD1805" s="1"/>
      <c r="AE1805" s="1"/>
      <c r="AF1805" s="1"/>
    </row>
    <row r="1806" spans="1:32" ht="42.75" customHeight="1" x14ac:dyDescent="0.25">
      <c r="A1806" s="2233"/>
      <c r="B1806" s="1983"/>
      <c r="C1806" s="1983"/>
      <c r="D1806" s="1983"/>
      <c r="E1806" s="1783"/>
      <c r="F1806" s="1885"/>
      <c r="G1806" s="1983"/>
      <c r="H1806" s="1783"/>
      <c r="I1806" s="2660"/>
      <c r="J1806" s="1783"/>
      <c r="K1806" s="2319"/>
      <c r="L1806" s="969" t="s">
        <v>913</v>
      </c>
      <c r="M1806" s="825"/>
      <c r="N1806" s="969"/>
      <c r="O1806" s="969"/>
      <c r="P1806" s="2986"/>
      <c r="Q1806" s="825"/>
      <c r="R1806" s="826"/>
      <c r="S1806" s="826"/>
      <c r="T1806" s="996" t="s">
        <v>915</v>
      </c>
      <c r="U1806" s="1"/>
      <c r="V1806" s="1"/>
      <c r="W1806" s="1"/>
      <c r="X1806" s="1"/>
      <c r="Y1806" s="2"/>
      <c r="Z1806" s="1"/>
      <c r="AA1806" s="1"/>
      <c r="AB1806" s="1"/>
      <c r="AC1806" s="2"/>
      <c r="AD1806" s="1"/>
      <c r="AE1806" s="1"/>
      <c r="AF1806" s="1"/>
    </row>
    <row r="1807" spans="1:32" ht="39" customHeight="1" x14ac:dyDescent="0.25">
      <c r="A1807" s="2233"/>
      <c r="B1807" s="1983"/>
      <c r="C1807" s="1983"/>
      <c r="D1807" s="1983"/>
      <c r="E1807" s="1783"/>
      <c r="F1807" s="1885"/>
      <c r="G1807" s="1983"/>
      <c r="H1807" s="1783"/>
      <c r="I1807" s="2660"/>
      <c r="J1807" s="1783"/>
      <c r="K1807" s="2319"/>
      <c r="L1807" s="969"/>
      <c r="M1807" s="825"/>
      <c r="N1807" s="969"/>
      <c r="O1807" s="969"/>
      <c r="P1807" s="2986"/>
      <c r="Q1807" s="825"/>
      <c r="R1807" s="826"/>
      <c r="S1807" s="826"/>
      <c r="T1807" s="996" t="s">
        <v>916</v>
      </c>
      <c r="U1807" s="1"/>
      <c r="V1807" s="1"/>
      <c r="W1807" s="1"/>
      <c r="X1807" s="1"/>
      <c r="Y1807" s="2"/>
      <c r="Z1807" s="1"/>
      <c r="AA1807" s="1"/>
      <c r="AB1807" s="1"/>
      <c r="AC1807" s="2"/>
      <c r="AD1807" s="1"/>
      <c r="AE1807" s="1"/>
      <c r="AF1807" s="1"/>
    </row>
    <row r="1808" spans="1:32" ht="42.75" customHeight="1" thickBot="1" x14ac:dyDescent="0.3">
      <c r="A1808" s="2234"/>
      <c r="B1808" s="1984"/>
      <c r="C1808" s="1984"/>
      <c r="D1808" s="1984"/>
      <c r="E1808" s="1784"/>
      <c r="F1808" s="1886"/>
      <c r="G1808" s="1984"/>
      <c r="H1808" s="1784"/>
      <c r="I1808" s="2661"/>
      <c r="J1808" s="1784"/>
      <c r="K1808" s="2320"/>
      <c r="L1808" s="975"/>
      <c r="M1808" s="831"/>
      <c r="N1808" s="975"/>
      <c r="O1808" s="975"/>
      <c r="P1808" s="2987"/>
      <c r="Q1808" s="831"/>
      <c r="R1808" s="832"/>
      <c r="S1808" s="832"/>
      <c r="T1808" s="997" t="s">
        <v>917</v>
      </c>
      <c r="U1808" s="57"/>
      <c r="V1808" s="57"/>
      <c r="W1808" s="57"/>
      <c r="X1808" s="57"/>
      <c r="Y1808" s="69"/>
      <c r="Z1808" s="57"/>
      <c r="AA1808" s="57"/>
      <c r="AB1808" s="57"/>
      <c r="AC1808" s="69"/>
      <c r="AD1808" s="57"/>
      <c r="AE1808" s="57"/>
      <c r="AF1808" s="57"/>
    </row>
    <row r="1809" spans="1:32" ht="56.25" customHeight="1" x14ac:dyDescent="0.25">
      <c r="A1809" s="2058">
        <v>212</v>
      </c>
      <c r="B1809" s="2109" t="s">
        <v>61</v>
      </c>
      <c r="C1809" s="2109" t="s">
        <v>62</v>
      </c>
      <c r="D1809" s="2109" t="s">
        <v>68</v>
      </c>
      <c r="E1809" s="1785" t="s">
        <v>84</v>
      </c>
      <c r="F1809" s="1881" t="s">
        <v>56</v>
      </c>
      <c r="G1809" s="2109" t="s">
        <v>121</v>
      </c>
      <c r="H1809" s="1785" t="s">
        <v>118</v>
      </c>
      <c r="I1809" s="2112" t="s">
        <v>952</v>
      </c>
      <c r="J1809" s="1785" t="s">
        <v>907</v>
      </c>
      <c r="K1809" s="2324" t="s">
        <v>908</v>
      </c>
      <c r="L1809" s="477" t="s">
        <v>921</v>
      </c>
      <c r="M1809" s="43" t="s">
        <v>910</v>
      </c>
      <c r="N1809" s="477" t="s">
        <v>180</v>
      </c>
      <c r="O1809" s="477" t="s">
        <v>180</v>
      </c>
      <c r="P1809" s="2988">
        <v>0</v>
      </c>
      <c r="Q1809" s="45">
        <v>0.9</v>
      </c>
      <c r="R1809" s="45">
        <v>1</v>
      </c>
      <c r="S1809" s="45" t="s">
        <v>911</v>
      </c>
      <c r="T1809" s="77" t="s">
        <v>912</v>
      </c>
      <c r="U1809" s="50"/>
      <c r="V1809" s="48"/>
      <c r="W1809" s="48"/>
      <c r="X1809" s="47"/>
      <c r="Y1809" s="47"/>
      <c r="Z1809" s="53"/>
      <c r="AA1809" s="48"/>
      <c r="AB1809" s="47"/>
      <c r="AC1809" s="47"/>
      <c r="AD1809" s="53"/>
      <c r="AE1809" s="53"/>
      <c r="AF1809" s="53"/>
    </row>
    <row r="1810" spans="1:32" ht="38.25" customHeight="1" x14ac:dyDescent="0.25">
      <c r="A1810" s="2059"/>
      <c r="B1810" s="2110"/>
      <c r="C1810" s="2110"/>
      <c r="D1810" s="2110"/>
      <c r="E1810" s="1786"/>
      <c r="F1810" s="1882"/>
      <c r="G1810" s="2110"/>
      <c r="H1810" s="1786"/>
      <c r="I1810" s="2113"/>
      <c r="J1810" s="1786"/>
      <c r="K1810" s="2325"/>
      <c r="L1810" s="478" t="s">
        <v>938</v>
      </c>
      <c r="M1810" s="6"/>
      <c r="N1810" s="478"/>
      <c r="O1810" s="478"/>
      <c r="P1810" s="2989"/>
      <c r="Q1810" s="6"/>
      <c r="R1810" s="23"/>
      <c r="S1810" s="23"/>
      <c r="T1810" s="78" t="s">
        <v>914</v>
      </c>
      <c r="U1810" s="1"/>
      <c r="V1810" s="1"/>
      <c r="W1810" s="1"/>
      <c r="X1810" s="1"/>
      <c r="Y1810" s="2"/>
      <c r="Z1810" s="1"/>
      <c r="AA1810" s="1"/>
      <c r="AB1810" s="1"/>
      <c r="AC1810" s="2"/>
      <c r="AD1810" s="1"/>
      <c r="AE1810" s="1"/>
      <c r="AF1810" s="1"/>
    </row>
    <row r="1811" spans="1:32" ht="40.5" customHeight="1" x14ac:dyDescent="0.25">
      <c r="A1811" s="2059"/>
      <c r="B1811" s="2110"/>
      <c r="C1811" s="2110"/>
      <c r="D1811" s="2110"/>
      <c r="E1811" s="1786"/>
      <c r="F1811" s="1882"/>
      <c r="G1811" s="2110"/>
      <c r="H1811" s="1786"/>
      <c r="I1811" s="2113"/>
      <c r="J1811" s="1786"/>
      <c r="K1811" s="2325"/>
      <c r="L1811" s="478" t="s">
        <v>913</v>
      </c>
      <c r="M1811" s="6"/>
      <c r="N1811" s="478"/>
      <c r="O1811" s="478"/>
      <c r="P1811" s="2989"/>
      <c r="Q1811" s="6"/>
      <c r="R1811" s="23"/>
      <c r="S1811" s="23"/>
      <c r="T1811" s="78" t="s">
        <v>915</v>
      </c>
      <c r="U1811" s="1"/>
      <c r="V1811" s="1"/>
      <c r="W1811" s="1"/>
      <c r="X1811" s="1"/>
      <c r="Y1811" s="2"/>
      <c r="Z1811" s="1"/>
      <c r="AA1811" s="1"/>
      <c r="AB1811" s="1"/>
      <c r="AC1811" s="2"/>
      <c r="AD1811" s="1"/>
      <c r="AE1811" s="1"/>
      <c r="AF1811" s="1"/>
    </row>
    <row r="1812" spans="1:32" ht="30.75" customHeight="1" x14ac:dyDescent="0.25">
      <c r="A1812" s="2059"/>
      <c r="B1812" s="2110"/>
      <c r="C1812" s="2110"/>
      <c r="D1812" s="2110"/>
      <c r="E1812" s="1786"/>
      <c r="F1812" s="1882"/>
      <c r="G1812" s="2110"/>
      <c r="H1812" s="1786"/>
      <c r="I1812" s="2113"/>
      <c r="J1812" s="1786"/>
      <c r="K1812" s="2325"/>
      <c r="L1812" s="478"/>
      <c r="M1812" s="6"/>
      <c r="N1812" s="478"/>
      <c r="O1812" s="478"/>
      <c r="P1812" s="2989"/>
      <c r="Q1812" s="6"/>
      <c r="R1812" s="23"/>
      <c r="S1812" s="23"/>
      <c r="T1812" s="78" t="s">
        <v>916</v>
      </c>
      <c r="U1812" s="1"/>
      <c r="V1812" s="1"/>
      <c r="W1812" s="1"/>
      <c r="X1812" s="1"/>
      <c r="Y1812" s="2"/>
      <c r="Z1812" s="1"/>
      <c r="AA1812" s="1"/>
      <c r="AB1812" s="1"/>
      <c r="AC1812" s="2"/>
      <c r="AD1812" s="1"/>
      <c r="AE1812" s="1"/>
      <c r="AF1812" s="1"/>
    </row>
    <row r="1813" spans="1:32" ht="41.25" customHeight="1" thickBot="1" x14ac:dyDescent="0.3">
      <c r="A1813" s="2060"/>
      <c r="B1813" s="2658"/>
      <c r="C1813" s="2658"/>
      <c r="D1813" s="2658"/>
      <c r="E1813" s="1787"/>
      <c r="F1813" s="1883"/>
      <c r="G1813" s="2658"/>
      <c r="H1813" s="1787"/>
      <c r="I1813" s="2662"/>
      <c r="J1813" s="1787"/>
      <c r="K1813" s="2326"/>
      <c r="L1813" s="479"/>
      <c r="M1813" s="58"/>
      <c r="N1813" s="479"/>
      <c r="O1813" s="479"/>
      <c r="P1813" s="2990"/>
      <c r="Q1813" s="58"/>
      <c r="R1813" s="59"/>
      <c r="S1813" s="59"/>
      <c r="T1813" s="79" t="s">
        <v>917</v>
      </c>
      <c r="U1813" s="314"/>
      <c r="V1813" s="314"/>
      <c r="W1813" s="314"/>
      <c r="X1813" s="57"/>
      <c r="Y1813" s="69"/>
      <c r="Z1813" s="57"/>
      <c r="AA1813" s="57"/>
      <c r="AB1813" s="57"/>
      <c r="AC1813" s="69"/>
      <c r="AD1813" s="57"/>
      <c r="AE1813" s="57"/>
      <c r="AF1813" s="57"/>
    </row>
    <row r="1814" spans="1:32" ht="45.75" customHeight="1" x14ac:dyDescent="0.25">
      <c r="A1814" s="2232">
        <v>213</v>
      </c>
      <c r="B1814" s="1982" t="s">
        <v>61</v>
      </c>
      <c r="C1814" s="1982" t="s">
        <v>62</v>
      </c>
      <c r="D1814" s="1982" t="s">
        <v>68</v>
      </c>
      <c r="E1814" s="1782" t="s">
        <v>84</v>
      </c>
      <c r="F1814" s="1884" t="s">
        <v>56</v>
      </c>
      <c r="G1814" s="1982" t="s">
        <v>121</v>
      </c>
      <c r="H1814" s="1782" t="s">
        <v>118</v>
      </c>
      <c r="I1814" s="2659" t="s">
        <v>953</v>
      </c>
      <c r="J1814" s="1782" t="s">
        <v>907</v>
      </c>
      <c r="K1814" s="2318" t="s">
        <v>908</v>
      </c>
      <c r="L1814" s="967" t="s">
        <v>942</v>
      </c>
      <c r="M1814" s="819" t="s">
        <v>910</v>
      </c>
      <c r="N1814" s="967" t="s">
        <v>180</v>
      </c>
      <c r="O1814" s="967" t="s">
        <v>180</v>
      </c>
      <c r="P1814" s="2985">
        <v>0</v>
      </c>
      <c r="Q1814" s="820">
        <v>0.73</v>
      </c>
      <c r="R1814" s="820">
        <v>1</v>
      </c>
      <c r="S1814" s="820" t="s">
        <v>911</v>
      </c>
      <c r="T1814" s="995" t="s">
        <v>912</v>
      </c>
      <c r="U1814" s="50"/>
      <c r="V1814" s="65"/>
      <c r="W1814" s="65"/>
      <c r="X1814" s="47"/>
      <c r="Y1814" s="47"/>
      <c r="Z1814" s="53"/>
      <c r="AA1814" s="48"/>
      <c r="AB1814" s="47"/>
      <c r="AC1814" s="47"/>
      <c r="AD1814" s="53"/>
      <c r="AE1814" s="53"/>
      <c r="AF1814" s="53"/>
    </row>
    <row r="1815" spans="1:32" ht="41.25" customHeight="1" x14ac:dyDescent="0.25">
      <c r="A1815" s="2233"/>
      <c r="B1815" s="1983"/>
      <c r="C1815" s="1983"/>
      <c r="D1815" s="1983"/>
      <c r="E1815" s="1783"/>
      <c r="F1815" s="1885"/>
      <c r="G1815" s="1983"/>
      <c r="H1815" s="1783"/>
      <c r="I1815" s="2660"/>
      <c r="J1815" s="1783"/>
      <c r="K1815" s="2319"/>
      <c r="L1815" s="969" t="s">
        <v>913</v>
      </c>
      <c r="M1815" s="825"/>
      <c r="N1815" s="969"/>
      <c r="O1815" s="969"/>
      <c r="P1815" s="2986"/>
      <c r="Q1815" s="825"/>
      <c r="R1815" s="826"/>
      <c r="S1815" s="826"/>
      <c r="T1815" s="996" t="s">
        <v>914</v>
      </c>
      <c r="U1815" s="1"/>
      <c r="V1815" s="1"/>
      <c r="W1815" s="1"/>
      <c r="X1815" s="1"/>
      <c r="Y1815" s="2"/>
      <c r="Z1815" s="1"/>
      <c r="AA1815" s="1"/>
      <c r="AB1815" s="1"/>
      <c r="AC1815" s="2"/>
      <c r="AD1815" s="1"/>
      <c r="AE1815" s="1"/>
      <c r="AF1815" s="1"/>
    </row>
    <row r="1816" spans="1:32" ht="31.5" customHeight="1" x14ac:dyDescent="0.25">
      <c r="A1816" s="2233"/>
      <c r="B1816" s="1983"/>
      <c r="C1816" s="1983"/>
      <c r="D1816" s="1983"/>
      <c r="E1816" s="1783"/>
      <c r="F1816" s="1885"/>
      <c r="G1816" s="1983"/>
      <c r="H1816" s="1783"/>
      <c r="I1816" s="2660"/>
      <c r="J1816" s="1783"/>
      <c r="K1816" s="2319"/>
      <c r="L1816" s="969" t="s">
        <v>924</v>
      </c>
      <c r="M1816" s="825"/>
      <c r="N1816" s="969"/>
      <c r="O1816" s="969"/>
      <c r="P1816" s="2986"/>
      <c r="Q1816" s="825"/>
      <c r="R1816" s="826"/>
      <c r="S1816" s="826"/>
      <c r="T1816" s="996" t="s">
        <v>915</v>
      </c>
      <c r="U1816" s="1"/>
      <c r="V1816" s="1"/>
      <c r="W1816" s="1"/>
      <c r="X1816" s="1"/>
      <c r="Y1816" s="2"/>
      <c r="Z1816" s="1"/>
      <c r="AA1816" s="1"/>
      <c r="AB1816" s="1"/>
      <c r="AC1816" s="2"/>
      <c r="AD1816" s="1"/>
      <c r="AE1816" s="1"/>
      <c r="AF1816" s="1"/>
    </row>
    <row r="1817" spans="1:32" ht="49.5" customHeight="1" x14ac:dyDescent="0.25">
      <c r="A1817" s="2233"/>
      <c r="B1817" s="1983"/>
      <c r="C1817" s="1983"/>
      <c r="D1817" s="1983"/>
      <c r="E1817" s="1783"/>
      <c r="F1817" s="1885"/>
      <c r="G1817" s="1983"/>
      <c r="H1817" s="1783"/>
      <c r="I1817" s="2660"/>
      <c r="J1817" s="1783"/>
      <c r="K1817" s="2319"/>
      <c r="L1817" s="969" t="s">
        <v>928</v>
      </c>
      <c r="M1817" s="825"/>
      <c r="N1817" s="969"/>
      <c r="O1817" s="969"/>
      <c r="P1817" s="2986"/>
      <c r="Q1817" s="825"/>
      <c r="R1817" s="826"/>
      <c r="S1817" s="826"/>
      <c r="T1817" s="996" t="s">
        <v>916</v>
      </c>
      <c r="U1817" s="1"/>
      <c r="V1817" s="1"/>
      <c r="W1817" s="1"/>
      <c r="X1817" s="1"/>
      <c r="Y1817" s="2"/>
      <c r="Z1817" s="1"/>
      <c r="AA1817" s="1"/>
      <c r="AB1817" s="1"/>
      <c r="AC1817" s="2"/>
      <c r="AD1817" s="1"/>
      <c r="AE1817" s="1"/>
      <c r="AF1817" s="1"/>
    </row>
    <row r="1818" spans="1:32" ht="34.5" customHeight="1" thickBot="1" x14ac:dyDescent="0.3">
      <c r="A1818" s="2234"/>
      <c r="B1818" s="1984"/>
      <c r="C1818" s="1984"/>
      <c r="D1818" s="1984"/>
      <c r="E1818" s="1784"/>
      <c r="F1818" s="1886"/>
      <c r="G1818" s="1984"/>
      <c r="H1818" s="1784"/>
      <c r="I1818" s="2661"/>
      <c r="J1818" s="1784"/>
      <c r="K1818" s="2320"/>
      <c r="L1818" s="975"/>
      <c r="M1818" s="831"/>
      <c r="N1818" s="975"/>
      <c r="O1818" s="975"/>
      <c r="P1818" s="2987"/>
      <c r="Q1818" s="831"/>
      <c r="R1818" s="832"/>
      <c r="S1818" s="832"/>
      <c r="T1818" s="997" t="s">
        <v>917</v>
      </c>
      <c r="U1818" s="57"/>
      <c r="V1818" s="57"/>
      <c r="W1818" s="57"/>
      <c r="X1818" s="57"/>
      <c r="Y1818" s="69"/>
      <c r="Z1818" s="57"/>
      <c r="AA1818" s="57"/>
      <c r="AB1818" s="57"/>
      <c r="AC1818" s="69"/>
      <c r="AD1818" s="57"/>
      <c r="AE1818" s="57"/>
      <c r="AF1818" s="57"/>
    </row>
    <row r="1819" spans="1:32" ht="33" customHeight="1" x14ac:dyDescent="0.25">
      <c r="A1819" s="2058">
        <v>214</v>
      </c>
      <c r="B1819" s="2109" t="s">
        <v>61</v>
      </c>
      <c r="C1819" s="2109" t="s">
        <v>62</v>
      </c>
      <c r="D1819" s="2109" t="s">
        <v>68</v>
      </c>
      <c r="E1819" s="1785" t="s">
        <v>84</v>
      </c>
      <c r="F1819" s="1881" t="s">
        <v>56</v>
      </c>
      <c r="G1819" s="2109" t="s">
        <v>121</v>
      </c>
      <c r="H1819" s="1785" t="s">
        <v>118</v>
      </c>
      <c r="I1819" s="2112" t="s">
        <v>954</v>
      </c>
      <c r="J1819" s="1785" t="s">
        <v>907</v>
      </c>
      <c r="K1819" s="2324" t="s">
        <v>908</v>
      </c>
      <c r="L1819" s="477" t="s">
        <v>924</v>
      </c>
      <c r="M1819" s="43" t="s">
        <v>910</v>
      </c>
      <c r="N1819" s="477" t="s">
        <v>180</v>
      </c>
      <c r="O1819" s="477" t="s">
        <v>180</v>
      </c>
      <c r="P1819" s="2988">
        <v>0</v>
      </c>
      <c r="Q1819" s="45">
        <v>0.88</v>
      </c>
      <c r="R1819" s="45">
        <v>1</v>
      </c>
      <c r="S1819" s="45" t="s">
        <v>911</v>
      </c>
      <c r="T1819" s="77" t="s">
        <v>912</v>
      </c>
      <c r="U1819" s="50"/>
      <c r="V1819" s="48"/>
      <c r="W1819" s="48"/>
      <c r="X1819" s="47"/>
      <c r="Y1819" s="47"/>
      <c r="Z1819" s="53"/>
      <c r="AA1819" s="48"/>
      <c r="AB1819" s="47"/>
      <c r="AC1819" s="47"/>
      <c r="AD1819" s="53"/>
      <c r="AE1819" s="53"/>
      <c r="AF1819" s="53"/>
    </row>
    <row r="1820" spans="1:32" ht="30" customHeight="1" x14ac:dyDescent="0.25">
      <c r="A1820" s="2059"/>
      <c r="B1820" s="2110"/>
      <c r="C1820" s="2110"/>
      <c r="D1820" s="2110"/>
      <c r="E1820" s="1786"/>
      <c r="F1820" s="1882"/>
      <c r="G1820" s="2110"/>
      <c r="H1820" s="1786"/>
      <c r="I1820" s="2113"/>
      <c r="J1820" s="1786"/>
      <c r="K1820" s="2325"/>
      <c r="L1820" s="478" t="s">
        <v>921</v>
      </c>
      <c r="M1820" s="6"/>
      <c r="N1820" s="478"/>
      <c r="O1820" s="478"/>
      <c r="P1820" s="2989"/>
      <c r="Q1820" s="6"/>
      <c r="R1820" s="23"/>
      <c r="S1820" s="23"/>
      <c r="T1820" s="78" t="s">
        <v>914</v>
      </c>
      <c r="U1820" s="1"/>
      <c r="V1820" s="1"/>
      <c r="W1820" s="1"/>
      <c r="X1820" s="1"/>
      <c r="Y1820" s="2"/>
      <c r="Z1820" s="1"/>
      <c r="AA1820" s="1"/>
      <c r="AB1820" s="1"/>
      <c r="AC1820" s="2"/>
      <c r="AD1820" s="1"/>
      <c r="AE1820" s="1"/>
      <c r="AF1820" s="1"/>
    </row>
    <row r="1821" spans="1:32" ht="41.25" customHeight="1" x14ac:dyDescent="0.25">
      <c r="A1821" s="2059"/>
      <c r="B1821" s="2110"/>
      <c r="C1821" s="2110"/>
      <c r="D1821" s="2110"/>
      <c r="E1821" s="1786"/>
      <c r="F1821" s="1882"/>
      <c r="G1821" s="2110"/>
      <c r="H1821" s="1786"/>
      <c r="I1821" s="2113"/>
      <c r="J1821" s="1786"/>
      <c r="K1821" s="2325"/>
      <c r="L1821" s="478" t="s">
        <v>919</v>
      </c>
      <c r="M1821" s="6"/>
      <c r="N1821" s="478"/>
      <c r="O1821" s="478"/>
      <c r="P1821" s="2989"/>
      <c r="Q1821" s="6"/>
      <c r="R1821" s="23"/>
      <c r="S1821" s="23"/>
      <c r="T1821" s="78" t="s">
        <v>915</v>
      </c>
      <c r="U1821" s="1"/>
      <c r="V1821" s="1"/>
      <c r="W1821" s="1"/>
      <c r="X1821" s="1"/>
      <c r="Y1821" s="2"/>
      <c r="Z1821" s="1"/>
      <c r="AA1821" s="1"/>
      <c r="AB1821" s="1"/>
      <c r="AC1821" s="2"/>
      <c r="AD1821" s="1"/>
      <c r="AE1821" s="1"/>
      <c r="AF1821" s="1"/>
    </row>
    <row r="1822" spans="1:32" ht="45.75" customHeight="1" x14ac:dyDescent="0.25">
      <c r="A1822" s="2059"/>
      <c r="B1822" s="2110"/>
      <c r="C1822" s="2110"/>
      <c r="D1822" s="2110"/>
      <c r="E1822" s="1786"/>
      <c r="F1822" s="1882"/>
      <c r="G1822" s="2110"/>
      <c r="H1822" s="1786"/>
      <c r="I1822" s="2113"/>
      <c r="J1822" s="1786"/>
      <c r="K1822" s="2325"/>
      <c r="L1822" s="478" t="s">
        <v>913</v>
      </c>
      <c r="M1822" s="6"/>
      <c r="N1822" s="478"/>
      <c r="O1822" s="478"/>
      <c r="P1822" s="2989"/>
      <c r="Q1822" s="6"/>
      <c r="R1822" s="23"/>
      <c r="S1822" s="23"/>
      <c r="T1822" s="78" t="s">
        <v>916</v>
      </c>
      <c r="U1822" s="1"/>
      <c r="V1822" s="1"/>
      <c r="W1822" s="1"/>
      <c r="X1822" s="1"/>
      <c r="Y1822" s="2"/>
      <c r="Z1822" s="1"/>
      <c r="AA1822" s="1"/>
      <c r="AB1822" s="1"/>
      <c r="AC1822" s="2"/>
      <c r="AD1822" s="1"/>
      <c r="AE1822" s="1"/>
      <c r="AF1822" s="1"/>
    </row>
    <row r="1823" spans="1:32" ht="59.25" customHeight="1" thickBot="1" x14ac:dyDescent="0.3">
      <c r="A1823" s="2060"/>
      <c r="B1823" s="2658"/>
      <c r="C1823" s="2658"/>
      <c r="D1823" s="2658"/>
      <c r="E1823" s="1787"/>
      <c r="F1823" s="1883"/>
      <c r="G1823" s="2658"/>
      <c r="H1823" s="1787"/>
      <c r="I1823" s="2662"/>
      <c r="J1823" s="1787"/>
      <c r="K1823" s="2326"/>
      <c r="L1823" s="479"/>
      <c r="M1823" s="58"/>
      <c r="N1823" s="479"/>
      <c r="O1823" s="479"/>
      <c r="P1823" s="2990"/>
      <c r="Q1823" s="58"/>
      <c r="R1823" s="59"/>
      <c r="S1823" s="59"/>
      <c r="T1823" s="79" t="s">
        <v>917</v>
      </c>
      <c r="U1823" s="57"/>
      <c r="V1823" s="57"/>
      <c r="W1823" s="57"/>
      <c r="X1823" s="57"/>
      <c r="Y1823" s="69"/>
      <c r="Z1823" s="57"/>
      <c r="AA1823" s="57"/>
      <c r="AB1823" s="57"/>
      <c r="AC1823" s="69"/>
      <c r="AD1823" s="57"/>
      <c r="AE1823" s="57"/>
      <c r="AF1823" s="57"/>
    </row>
    <row r="1824" spans="1:32" ht="33.75" customHeight="1" x14ac:dyDescent="0.25">
      <c r="A1824" s="2232">
        <v>215</v>
      </c>
      <c r="B1824" s="1982" t="s">
        <v>61</v>
      </c>
      <c r="C1824" s="1982" t="s">
        <v>62</v>
      </c>
      <c r="D1824" s="1982" t="s">
        <v>68</v>
      </c>
      <c r="E1824" s="1782" t="s">
        <v>84</v>
      </c>
      <c r="F1824" s="1884" t="s">
        <v>56</v>
      </c>
      <c r="G1824" s="1982" t="s">
        <v>121</v>
      </c>
      <c r="H1824" s="1782" t="s">
        <v>118</v>
      </c>
      <c r="I1824" s="2659" t="s">
        <v>955</v>
      </c>
      <c r="J1824" s="1782" t="s">
        <v>907</v>
      </c>
      <c r="K1824" s="2318" t="s">
        <v>908</v>
      </c>
      <c r="L1824" s="967" t="s">
        <v>919</v>
      </c>
      <c r="M1824" s="819" t="s">
        <v>910</v>
      </c>
      <c r="N1824" s="967" t="s">
        <v>180</v>
      </c>
      <c r="O1824" s="967" t="s">
        <v>180</v>
      </c>
      <c r="P1824" s="2985">
        <v>0</v>
      </c>
      <c r="Q1824" s="820">
        <v>0.8</v>
      </c>
      <c r="R1824" s="820">
        <v>1</v>
      </c>
      <c r="S1824" s="820" t="s">
        <v>911</v>
      </c>
      <c r="T1824" s="995" t="s">
        <v>912</v>
      </c>
      <c r="U1824" s="50"/>
      <c r="V1824" s="48"/>
      <c r="W1824" s="48"/>
      <c r="X1824" s="47"/>
      <c r="Y1824" s="47"/>
      <c r="Z1824" s="53"/>
      <c r="AA1824" s="48"/>
      <c r="AB1824" s="47"/>
      <c r="AC1824" s="47"/>
      <c r="AD1824" s="53"/>
      <c r="AE1824" s="53"/>
      <c r="AF1824" s="53"/>
    </row>
    <row r="1825" spans="1:32" ht="33" customHeight="1" x14ac:dyDescent="0.25">
      <c r="A1825" s="2233"/>
      <c r="B1825" s="1983"/>
      <c r="C1825" s="1983"/>
      <c r="D1825" s="1983"/>
      <c r="E1825" s="1783"/>
      <c r="F1825" s="1885"/>
      <c r="G1825" s="1983"/>
      <c r="H1825" s="1783"/>
      <c r="I1825" s="2660"/>
      <c r="J1825" s="1783"/>
      <c r="K1825" s="2319"/>
      <c r="L1825" s="969" t="s">
        <v>913</v>
      </c>
      <c r="M1825" s="825"/>
      <c r="N1825" s="969"/>
      <c r="O1825" s="969"/>
      <c r="P1825" s="2986"/>
      <c r="Q1825" s="825"/>
      <c r="R1825" s="826"/>
      <c r="S1825" s="826"/>
      <c r="T1825" s="996" t="s">
        <v>914</v>
      </c>
      <c r="U1825" s="1"/>
      <c r="V1825" s="1"/>
      <c r="W1825" s="1"/>
      <c r="X1825" s="1"/>
      <c r="Y1825" s="2"/>
      <c r="Z1825" s="1"/>
      <c r="AA1825" s="1"/>
      <c r="AB1825" s="1"/>
      <c r="AC1825" s="2"/>
      <c r="AD1825" s="1"/>
      <c r="AE1825" s="1"/>
      <c r="AF1825" s="1"/>
    </row>
    <row r="1826" spans="1:32" ht="27.75" customHeight="1" x14ac:dyDescent="0.25">
      <c r="A1826" s="2233"/>
      <c r="B1826" s="1983"/>
      <c r="C1826" s="1983"/>
      <c r="D1826" s="1983"/>
      <c r="E1826" s="1783"/>
      <c r="F1826" s="1885"/>
      <c r="G1826" s="1983"/>
      <c r="H1826" s="1783"/>
      <c r="I1826" s="2660"/>
      <c r="J1826" s="1783"/>
      <c r="K1826" s="2319"/>
      <c r="L1826" s="969" t="s">
        <v>921</v>
      </c>
      <c r="M1826" s="825"/>
      <c r="N1826" s="969"/>
      <c r="O1826" s="969"/>
      <c r="P1826" s="2986"/>
      <c r="Q1826" s="825"/>
      <c r="R1826" s="826"/>
      <c r="S1826" s="826"/>
      <c r="T1826" s="996" t="s">
        <v>915</v>
      </c>
      <c r="U1826" s="1"/>
      <c r="V1826" s="1"/>
      <c r="W1826" s="1"/>
      <c r="X1826" s="1"/>
      <c r="Y1826" s="2"/>
      <c r="Z1826" s="1"/>
      <c r="AA1826" s="1"/>
      <c r="AB1826" s="1"/>
      <c r="AC1826" s="2"/>
      <c r="AD1826" s="1"/>
      <c r="AE1826" s="1"/>
      <c r="AF1826" s="1"/>
    </row>
    <row r="1827" spans="1:32" ht="33.75" customHeight="1" x14ac:dyDescent="0.25">
      <c r="A1827" s="2233"/>
      <c r="B1827" s="1983"/>
      <c r="C1827" s="1983"/>
      <c r="D1827" s="1983"/>
      <c r="E1827" s="1783"/>
      <c r="F1827" s="1885"/>
      <c r="G1827" s="1983"/>
      <c r="H1827" s="1783"/>
      <c r="I1827" s="2660"/>
      <c r="J1827" s="1783"/>
      <c r="K1827" s="2319"/>
      <c r="L1827" s="969" t="s">
        <v>938</v>
      </c>
      <c r="M1827" s="825"/>
      <c r="N1827" s="969"/>
      <c r="O1827" s="969"/>
      <c r="P1827" s="2986"/>
      <c r="Q1827" s="825"/>
      <c r="R1827" s="826"/>
      <c r="S1827" s="826"/>
      <c r="T1827" s="996" t="s">
        <v>916</v>
      </c>
      <c r="U1827" s="1"/>
      <c r="V1827" s="1"/>
      <c r="W1827" s="1"/>
      <c r="X1827" s="1"/>
      <c r="Y1827" s="2"/>
      <c r="Z1827" s="1"/>
      <c r="AA1827" s="1"/>
      <c r="AB1827" s="1"/>
      <c r="AC1827" s="2"/>
      <c r="AD1827" s="1"/>
      <c r="AE1827" s="1"/>
      <c r="AF1827" s="1"/>
    </row>
    <row r="1828" spans="1:32" ht="57.75" customHeight="1" thickBot="1" x14ac:dyDescent="0.3">
      <c r="A1828" s="2234"/>
      <c r="B1828" s="1984"/>
      <c r="C1828" s="1984"/>
      <c r="D1828" s="1984"/>
      <c r="E1828" s="1784"/>
      <c r="F1828" s="1886"/>
      <c r="G1828" s="1984"/>
      <c r="H1828" s="1784"/>
      <c r="I1828" s="2661"/>
      <c r="J1828" s="1784"/>
      <c r="K1828" s="2320"/>
      <c r="L1828" s="975" t="s">
        <v>956</v>
      </c>
      <c r="M1828" s="831"/>
      <c r="N1828" s="975"/>
      <c r="O1828" s="975"/>
      <c r="P1828" s="2987"/>
      <c r="Q1828" s="831"/>
      <c r="R1828" s="832"/>
      <c r="S1828" s="832"/>
      <c r="T1828" s="997" t="s">
        <v>917</v>
      </c>
      <c r="U1828" s="57"/>
      <c r="V1828" s="57"/>
      <c r="W1828" s="57"/>
      <c r="X1828" s="57"/>
      <c r="Y1828" s="69"/>
      <c r="Z1828" s="57"/>
      <c r="AA1828" s="57"/>
      <c r="AB1828" s="57"/>
      <c r="AC1828" s="69"/>
      <c r="AD1828" s="57"/>
      <c r="AE1828" s="57"/>
      <c r="AF1828" s="57"/>
    </row>
    <row r="1829" spans="1:32" ht="41.25" customHeight="1" x14ac:dyDescent="0.25">
      <c r="A1829" s="2058">
        <v>216</v>
      </c>
      <c r="B1829" s="2109" t="s">
        <v>61</v>
      </c>
      <c r="C1829" s="2109" t="s">
        <v>62</v>
      </c>
      <c r="D1829" s="2109" t="s">
        <v>68</v>
      </c>
      <c r="E1829" s="1785" t="s">
        <v>84</v>
      </c>
      <c r="F1829" s="1881" t="s">
        <v>56</v>
      </c>
      <c r="G1829" s="2109" t="s">
        <v>121</v>
      </c>
      <c r="H1829" s="1785" t="s">
        <v>118</v>
      </c>
      <c r="I1829" s="2112" t="s">
        <v>957</v>
      </c>
      <c r="J1829" s="1785" t="s">
        <v>907</v>
      </c>
      <c r="K1829" s="2324" t="s">
        <v>908</v>
      </c>
      <c r="L1829" s="477" t="s">
        <v>919</v>
      </c>
      <c r="M1829" s="43" t="s">
        <v>910</v>
      </c>
      <c r="N1829" s="477" t="s">
        <v>180</v>
      </c>
      <c r="O1829" s="477" t="s">
        <v>180</v>
      </c>
      <c r="P1829" s="2988">
        <v>0</v>
      </c>
      <c r="Q1829" s="45">
        <v>0.78</v>
      </c>
      <c r="R1829" s="45">
        <v>1</v>
      </c>
      <c r="S1829" s="45" t="s">
        <v>911</v>
      </c>
      <c r="T1829" s="77" t="s">
        <v>912</v>
      </c>
      <c r="U1829" s="50"/>
      <c r="V1829" s="48"/>
      <c r="W1829" s="48"/>
      <c r="X1829" s="47"/>
      <c r="Y1829" s="47"/>
      <c r="Z1829" s="53"/>
      <c r="AA1829" s="48"/>
      <c r="AB1829" s="47"/>
      <c r="AC1829" s="47"/>
      <c r="AD1829" s="53"/>
      <c r="AE1829" s="53"/>
      <c r="AF1829" s="53"/>
    </row>
    <row r="1830" spans="1:32" ht="30.75" customHeight="1" x14ac:dyDescent="0.25">
      <c r="A1830" s="2059"/>
      <c r="B1830" s="2110"/>
      <c r="C1830" s="2110"/>
      <c r="D1830" s="2110"/>
      <c r="E1830" s="1786"/>
      <c r="F1830" s="1882"/>
      <c r="G1830" s="2110"/>
      <c r="H1830" s="1786"/>
      <c r="I1830" s="2113"/>
      <c r="J1830" s="1786"/>
      <c r="K1830" s="2325"/>
      <c r="L1830" s="478" t="s">
        <v>913</v>
      </c>
      <c r="M1830" s="6"/>
      <c r="N1830" s="478"/>
      <c r="O1830" s="478"/>
      <c r="P1830" s="2989"/>
      <c r="Q1830" s="6"/>
      <c r="R1830" s="23"/>
      <c r="S1830" s="23"/>
      <c r="T1830" s="78" t="s">
        <v>914</v>
      </c>
      <c r="U1830" s="1"/>
      <c r="V1830" s="1"/>
      <c r="W1830" s="1"/>
      <c r="X1830" s="1"/>
      <c r="Y1830" s="2"/>
      <c r="Z1830" s="1"/>
      <c r="AA1830" s="1"/>
      <c r="AB1830" s="1"/>
      <c r="AC1830" s="2"/>
      <c r="AD1830" s="1"/>
      <c r="AE1830" s="1"/>
      <c r="AF1830" s="1"/>
    </row>
    <row r="1831" spans="1:32" ht="39.75" customHeight="1" x14ac:dyDescent="0.25">
      <c r="A1831" s="2059"/>
      <c r="B1831" s="2110"/>
      <c r="C1831" s="2110"/>
      <c r="D1831" s="2110"/>
      <c r="E1831" s="1786"/>
      <c r="F1831" s="1882"/>
      <c r="G1831" s="2110"/>
      <c r="H1831" s="1786"/>
      <c r="I1831" s="2113"/>
      <c r="J1831" s="1786"/>
      <c r="K1831" s="2325"/>
      <c r="L1831" s="478" t="s">
        <v>921</v>
      </c>
      <c r="M1831" s="6"/>
      <c r="N1831" s="478"/>
      <c r="O1831" s="478"/>
      <c r="P1831" s="2989"/>
      <c r="Q1831" s="6"/>
      <c r="R1831" s="23"/>
      <c r="S1831" s="23"/>
      <c r="T1831" s="78" t="s">
        <v>915</v>
      </c>
      <c r="U1831" s="1"/>
      <c r="V1831" s="1"/>
      <c r="W1831" s="1"/>
      <c r="X1831" s="1"/>
      <c r="Y1831" s="2"/>
      <c r="Z1831" s="1"/>
      <c r="AA1831" s="1"/>
      <c r="AB1831" s="1"/>
      <c r="AC1831" s="2"/>
      <c r="AD1831" s="1"/>
      <c r="AE1831" s="1"/>
      <c r="AF1831" s="1"/>
    </row>
    <row r="1832" spans="1:32" ht="48.75" customHeight="1" x14ac:dyDescent="0.25">
      <c r="A1832" s="2059"/>
      <c r="B1832" s="2110"/>
      <c r="C1832" s="2110"/>
      <c r="D1832" s="2110"/>
      <c r="E1832" s="1786"/>
      <c r="F1832" s="1882"/>
      <c r="G1832" s="2110"/>
      <c r="H1832" s="1786"/>
      <c r="I1832" s="2113"/>
      <c r="J1832" s="1786"/>
      <c r="K1832" s="2325"/>
      <c r="L1832" s="478" t="s">
        <v>938</v>
      </c>
      <c r="M1832" s="6"/>
      <c r="N1832" s="478"/>
      <c r="O1832" s="478"/>
      <c r="P1832" s="2989"/>
      <c r="Q1832" s="6"/>
      <c r="R1832" s="23"/>
      <c r="S1832" s="23"/>
      <c r="T1832" s="78" t="s">
        <v>916</v>
      </c>
      <c r="U1832" s="1"/>
      <c r="V1832" s="1"/>
      <c r="W1832" s="1"/>
      <c r="X1832" s="1"/>
      <c r="Y1832" s="2"/>
      <c r="Z1832" s="1"/>
      <c r="AA1832" s="1"/>
      <c r="AB1832" s="1"/>
      <c r="AC1832" s="2"/>
      <c r="AD1832" s="1"/>
      <c r="AE1832" s="1"/>
      <c r="AF1832" s="1"/>
    </row>
    <row r="1833" spans="1:32" ht="42" customHeight="1" thickBot="1" x14ac:dyDescent="0.3">
      <c r="A1833" s="2060"/>
      <c r="B1833" s="2658"/>
      <c r="C1833" s="2658"/>
      <c r="D1833" s="2658"/>
      <c r="E1833" s="1787"/>
      <c r="F1833" s="1883"/>
      <c r="G1833" s="2658"/>
      <c r="H1833" s="1787"/>
      <c r="I1833" s="2662"/>
      <c r="J1833" s="1787"/>
      <c r="K1833" s="2326"/>
      <c r="L1833" s="479"/>
      <c r="M1833" s="58"/>
      <c r="N1833" s="479"/>
      <c r="O1833" s="479"/>
      <c r="P1833" s="2990"/>
      <c r="Q1833" s="58"/>
      <c r="R1833" s="59"/>
      <c r="S1833" s="59"/>
      <c r="T1833" s="79" t="s">
        <v>917</v>
      </c>
      <c r="U1833" s="57"/>
      <c r="V1833" s="57"/>
      <c r="W1833" s="57"/>
      <c r="X1833" s="57"/>
      <c r="Y1833" s="69"/>
      <c r="Z1833" s="57"/>
      <c r="AA1833" s="57"/>
      <c r="AB1833" s="57"/>
      <c r="AC1833" s="69"/>
      <c r="AD1833" s="57"/>
      <c r="AE1833" s="57"/>
      <c r="AF1833" s="57"/>
    </row>
    <row r="1834" spans="1:32" ht="42.75" customHeight="1" x14ac:dyDescent="0.25">
      <c r="A1834" s="2232">
        <v>217</v>
      </c>
      <c r="B1834" s="1982" t="s">
        <v>61</v>
      </c>
      <c r="C1834" s="1982" t="s">
        <v>62</v>
      </c>
      <c r="D1834" s="1982" t="s">
        <v>68</v>
      </c>
      <c r="E1834" s="1782" t="s">
        <v>84</v>
      </c>
      <c r="F1834" s="1884" t="s">
        <v>56</v>
      </c>
      <c r="G1834" s="1982" t="s">
        <v>121</v>
      </c>
      <c r="H1834" s="1782" t="s">
        <v>118</v>
      </c>
      <c r="I1834" s="2659" t="s">
        <v>958</v>
      </c>
      <c r="J1834" s="1782" t="s">
        <v>907</v>
      </c>
      <c r="K1834" s="2318" t="s">
        <v>908</v>
      </c>
      <c r="L1834" s="967" t="s">
        <v>919</v>
      </c>
      <c r="M1834" s="819" t="s">
        <v>910</v>
      </c>
      <c r="N1834" s="967" t="s">
        <v>180</v>
      </c>
      <c r="O1834" s="967" t="s">
        <v>180</v>
      </c>
      <c r="P1834" s="2985">
        <v>0</v>
      </c>
      <c r="Q1834" s="820">
        <v>0.65</v>
      </c>
      <c r="R1834" s="820">
        <v>1</v>
      </c>
      <c r="S1834" s="820" t="s">
        <v>911</v>
      </c>
      <c r="T1834" s="995" t="s">
        <v>912</v>
      </c>
      <c r="U1834" s="50"/>
      <c r="V1834" s="65"/>
      <c r="W1834" s="65"/>
      <c r="X1834" s="50"/>
      <c r="Y1834" s="50"/>
      <c r="Z1834" s="66"/>
      <c r="AA1834" s="65"/>
      <c r="AB1834" s="50"/>
      <c r="AC1834" s="50"/>
      <c r="AD1834" s="66"/>
      <c r="AE1834" s="66"/>
      <c r="AF1834" s="66"/>
    </row>
    <row r="1835" spans="1:32" ht="30.75" customHeight="1" x14ac:dyDescent="0.25">
      <c r="A1835" s="2233"/>
      <c r="B1835" s="1983"/>
      <c r="C1835" s="1983"/>
      <c r="D1835" s="1983"/>
      <c r="E1835" s="1783"/>
      <c r="F1835" s="1885"/>
      <c r="G1835" s="1983"/>
      <c r="H1835" s="1783"/>
      <c r="I1835" s="2660"/>
      <c r="J1835" s="1783"/>
      <c r="K1835" s="2319"/>
      <c r="L1835" s="969" t="s">
        <v>913</v>
      </c>
      <c r="M1835" s="825"/>
      <c r="N1835" s="969"/>
      <c r="O1835" s="969"/>
      <c r="P1835" s="2986"/>
      <c r="Q1835" s="825"/>
      <c r="R1835" s="826"/>
      <c r="S1835" s="826"/>
      <c r="T1835" s="996" t="s">
        <v>914</v>
      </c>
      <c r="U1835" s="1"/>
      <c r="V1835" s="1"/>
      <c r="W1835" s="1"/>
      <c r="X1835" s="1"/>
      <c r="Y1835" s="2"/>
      <c r="Z1835" s="1"/>
      <c r="AA1835" s="1"/>
      <c r="AB1835" s="1"/>
      <c r="AC1835" s="2"/>
      <c r="AD1835" s="1"/>
      <c r="AE1835" s="1"/>
      <c r="AF1835" s="1"/>
    </row>
    <row r="1836" spans="1:32" ht="30.75" customHeight="1" x14ac:dyDescent="0.25">
      <c r="A1836" s="2233"/>
      <c r="B1836" s="1983"/>
      <c r="C1836" s="1983"/>
      <c r="D1836" s="1983"/>
      <c r="E1836" s="1783"/>
      <c r="F1836" s="1885"/>
      <c r="G1836" s="1983"/>
      <c r="H1836" s="1783"/>
      <c r="I1836" s="2660"/>
      <c r="J1836" s="1783"/>
      <c r="K1836" s="2319"/>
      <c r="L1836" s="969" t="s">
        <v>921</v>
      </c>
      <c r="M1836" s="825"/>
      <c r="N1836" s="969"/>
      <c r="O1836" s="969"/>
      <c r="P1836" s="2986"/>
      <c r="Q1836" s="825"/>
      <c r="R1836" s="826"/>
      <c r="S1836" s="826"/>
      <c r="T1836" s="996" t="s">
        <v>915</v>
      </c>
      <c r="U1836" s="1"/>
      <c r="V1836" s="1"/>
      <c r="W1836" s="1"/>
      <c r="X1836" s="1"/>
      <c r="Y1836" s="2"/>
      <c r="Z1836" s="1"/>
      <c r="AA1836" s="1"/>
      <c r="AB1836" s="1"/>
      <c r="AC1836" s="2"/>
      <c r="AD1836" s="1"/>
      <c r="AE1836" s="1"/>
      <c r="AF1836" s="1"/>
    </row>
    <row r="1837" spans="1:32" ht="35.25" customHeight="1" x14ac:dyDescent="0.25">
      <c r="A1837" s="2233"/>
      <c r="B1837" s="1983"/>
      <c r="C1837" s="1983"/>
      <c r="D1837" s="1983"/>
      <c r="E1837" s="1783"/>
      <c r="F1837" s="1885"/>
      <c r="G1837" s="1983"/>
      <c r="H1837" s="1783"/>
      <c r="I1837" s="2660"/>
      <c r="J1837" s="1783"/>
      <c r="K1837" s="2319"/>
      <c r="L1837" s="969" t="s">
        <v>938</v>
      </c>
      <c r="M1837" s="825"/>
      <c r="N1837" s="969"/>
      <c r="O1837" s="969"/>
      <c r="P1837" s="2986"/>
      <c r="Q1837" s="825"/>
      <c r="R1837" s="826"/>
      <c r="S1837" s="826"/>
      <c r="T1837" s="996" t="s">
        <v>916</v>
      </c>
      <c r="U1837" s="1"/>
      <c r="V1837" s="1"/>
      <c r="W1837" s="1"/>
      <c r="X1837" s="1"/>
      <c r="Y1837" s="2"/>
      <c r="Z1837" s="1"/>
      <c r="AA1837" s="1"/>
      <c r="AB1837" s="1"/>
      <c r="AC1837" s="2"/>
      <c r="AD1837" s="1"/>
      <c r="AE1837" s="1"/>
      <c r="AF1837" s="1"/>
    </row>
    <row r="1838" spans="1:32" ht="61.5" customHeight="1" thickBot="1" x14ac:dyDescent="0.3">
      <c r="A1838" s="2234"/>
      <c r="B1838" s="1984"/>
      <c r="C1838" s="1984"/>
      <c r="D1838" s="1984"/>
      <c r="E1838" s="1784"/>
      <c r="F1838" s="1886"/>
      <c r="G1838" s="1984"/>
      <c r="H1838" s="1784"/>
      <c r="I1838" s="2661"/>
      <c r="J1838" s="1784"/>
      <c r="K1838" s="2320"/>
      <c r="L1838" s="975" t="s">
        <v>956</v>
      </c>
      <c r="M1838" s="831"/>
      <c r="N1838" s="975"/>
      <c r="O1838" s="975"/>
      <c r="P1838" s="2987"/>
      <c r="Q1838" s="831"/>
      <c r="R1838" s="832"/>
      <c r="S1838" s="832"/>
      <c r="T1838" s="997" t="s">
        <v>917</v>
      </c>
      <c r="U1838" s="57"/>
      <c r="V1838" s="57"/>
      <c r="W1838" s="57"/>
      <c r="X1838" s="57"/>
      <c r="Y1838" s="69"/>
      <c r="Z1838" s="57"/>
      <c r="AA1838" s="57"/>
      <c r="AB1838" s="57"/>
      <c r="AC1838" s="69"/>
      <c r="AD1838" s="57"/>
      <c r="AE1838" s="57"/>
      <c r="AF1838" s="57"/>
    </row>
    <row r="1839" spans="1:32" ht="39.75" customHeight="1" x14ac:dyDescent="0.25">
      <c r="A1839" s="2058">
        <v>218</v>
      </c>
      <c r="B1839" s="2109" t="s">
        <v>61</v>
      </c>
      <c r="C1839" s="2109" t="s">
        <v>62</v>
      </c>
      <c r="D1839" s="2109" t="s">
        <v>68</v>
      </c>
      <c r="E1839" s="1785" t="s">
        <v>84</v>
      </c>
      <c r="F1839" s="1881" t="s">
        <v>56</v>
      </c>
      <c r="G1839" s="2109" t="s">
        <v>121</v>
      </c>
      <c r="H1839" s="1785" t="s">
        <v>118</v>
      </c>
      <c r="I1839" s="2112" t="s">
        <v>959</v>
      </c>
      <c r="J1839" s="1785" t="s">
        <v>907</v>
      </c>
      <c r="K1839" s="2324" t="s">
        <v>908</v>
      </c>
      <c r="L1839" s="477" t="s">
        <v>919</v>
      </c>
      <c r="M1839" s="43" t="s">
        <v>910</v>
      </c>
      <c r="N1839" s="477" t="s">
        <v>180</v>
      </c>
      <c r="O1839" s="477" t="s">
        <v>180</v>
      </c>
      <c r="P1839" s="2988">
        <v>0</v>
      </c>
      <c r="Q1839" s="45">
        <v>0.5</v>
      </c>
      <c r="R1839" s="45">
        <v>1</v>
      </c>
      <c r="S1839" s="45" t="s">
        <v>911</v>
      </c>
      <c r="T1839" s="77" t="s">
        <v>912</v>
      </c>
      <c r="U1839" s="50"/>
      <c r="V1839" s="65"/>
      <c r="W1839" s="65"/>
      <c r="X1839" s="50"/>
      <c r="Y1839" s="50"/>
      <c r="Z1839" s="66"/>
      <c r="AA1839" s="65"/>
      <c r="AB1839" s="50"/>
      <c r="AC1839" s="50"/>
      <c r="AD1839" s="53"/>
      <c r="AE1839" s="53"/>
      <c r="AF1839" s="53"/>
    </row>
    <row r="1840" spans="1:32" ht="42.75" customHeight="1" x14ac:dyDescent="0.25">
      <c r="A1840" s="2059"/>
      <c r="B1840" s="2110"/>
      <c r="C1840" s="2110"/>
      <c r="D1840" s="2110"/>
      <c r="E1840" s="1786"/>
      <c r="F1840" s="1882"/>
      <c r="G1840" s="2110"/>
      <c r="H1840" s="1786"/>
      <c r="I1840" s="2113"/>
      <c r="J1840" s="1786"/>
      <c r="K1840" s="2325"/>
      <c r="L1840" s="478" t="s">
        <v>913</v>
      </c>
      <c r="M1840" s="6"/>
      <c r="N1840" s="478"/>
      <c r="O1840" s="478"/>
      <c r="P1840" s="2989"/>
      <c r="Q1840" s="6"/>
      <c r="R1840" s="23"/>
      <c r="S1840" s="23"/>
      <c r="T1840" s="78" t="s">
        <v>914</v>
      </c>
      <c r="U1840" s="1"/>
      <c r="V1840" s="1"/>
      <c r="W1840" s="1"/>
      <c r="X1840" s="1"/>
      <c r="Y1840" s="2"/>
      <c r="Z1840" s="1"/>
      <c r="AA1840" s="1"/>
      <c r="AB1840" s="1"/>
      <c r="AC1840" s="2"/>
      <c r="AD1840" s="1"/>
      <c r="AE1840" s="1"/>
      <c r="AF1840" s="1"/>
    </row>
    <row r="1841" spans="1:32" ht="36.75" customHeight="1" x14ac:dyDescent="0.25">
      <c r="A1841" s="2059"/>
      <c r="B1841" s="2110"/>
      <c r="C1841" s="2110"/>
      <c r="D1841" s="2110"/>
      <c r="E1841" s="1786"/>
      <c r="F1841" s="1882"/>
      <c r="G1841" s="2110"/>
      <c r="H1841" s="1786"/>
      <c r="I1841" s="2113"/>
      <c r="J1841" s="1786"/>
      <c r="K1841" s="2325"/>
      <c r="L1841" s="478"/>
      <c r="M1841" s="6"/>
      <c r="N1841" s="478"/>
      <c r="O1841" s="478"/>
      <c r="P1841" s="2989"/>
      <c r="Q1841" s="6"/>
      <c r="R1841" s="23"/>
      <c r="S1841" s="23"/>
      <c r="T1841" s="78" t="s">
        <v>915</v>
      </c>
      <c r="U1841" s="1"/>
      <c r="V1841" s="1"/>
      <c r="W1841" s="1"/>
      <c r="X1841" s="1"/>
      <c r="Y1841" s="2"/>
      <c r="Z1841" s="1"/>
      <c r="AA1841" s="1"/>
      <c r="AB1841" s="1"/>
      <c r="AC1841" s="2"/>
      <c r="AD1841" s="1"/>
      <c r="AE1841" s="1"/>
      <c r="AF1841" s="1"/>
    </row>
    <row r="1842" spans="1:32" ht="38.25" customHeight="1" x14ac:dyDescent="0.25">
      <c r="A1842" s="2059"/>
      <c r="B1842" s="2110"/>
      <c r="C1842" s="2110"/>
      <c r="D1842" s="2110"/>
      <c r="E1842" s="1786"/>
      <c r="F1842" s="1882"/>
      <c r="G1842" s="2110"/>
      <c r="H1842" s="1786"/>
      <c r="I1842" s="2113"/>
      <c r="J1842" s="1786"/>
      <c r="K1842" s="2325"/>
      <c r="L1842" s="478"/>
      <c r="M1842" s="6"/>
      <c r="N1842" s="478"/>
      <c r="O1842" s="478"/>
      <c r="P1842" s="2989"/>
      <c r="Q1842" s="6"/>
      <c r="R1842" s="23"/>
      <c r="S1842" s="23"/>
      <c r="T1842" s="78" t="s">
        <v>916</v>
      </c>
      <c r="U1842" s="1"/>
      <c r="V1842" s="1"/>
      <c r="W1842" s="1"/>
      <c r="X1842" s="1"/>
      <c r="Y1842" s="2"/>
      <c r="Z1842" s="1"/>
      <c r="AA1842" s="1"/>
      <c r="AB1842" s="1"/>
      <c r="AC1842" s="2"/>
      <c r="AD1842" s="1"/>
      <c r="AE1842" s="1"/>
      <c r="AF1842" s="1"/>
    </row>
    <row r="1843" spans="1:32" ht="51" customHeight="1" thickBot="1" x14ac:dyDescent="0.3">
      <c r="A1843" s="2060"/>
      <c r="B1843" s="2658"/>
      <c r="C1843" s="2658"/>
      <c r="D1843" s="2658"/>
      <c r="E1843" s="1787"/>
      <c r="F1843" s="1883"/>
      <c r="G1843" s="2658"/>
      <c r="H1843" s="1787"/>
      <c r="I1843" s="2662"/>
      <c r="J1843" s="1787"/>
      <c r="K1843" s="2326"/>
      <c r="L1843" s="479"/>
      <c r="M1843" s="58"/>
      <c r="N1843" s="479"/>
      <c r="O1843" s="479"/>
      <c r="P1843" s="2990"/>
      <c r="Q1843" s="58"/>
      <c r="R1843" s="59"/>
      <c r="S1843" s="59"/>
      <c r="T1843" s="79" t="s">
        <v>917</v>
      </c>
      <c r="U1843" s="57"/>
      <c r="V1843" s="57"/>
      <c r="W1843" s="57"/>
      <c r="X1843" s="57"/>
      <c r="Y1843" s="69"/>
      <c r="Z1843" s="57"/>
      <c r="AA1843" s="57"/>
      <c r="AB1843" s="57"/>
      <c r="AC1843" s="69"/>
      <c r="AD1843" s="57"/>
      <c r="AE1843" s="57"/>
      <c r="AF1843" s="57"/>
    </row>
    <row r="1844" spans="1:32" ht="32.25" customHeight="1" x14ac:dyDescent="0.25">
      <c r="A1844" s="2232">
        <v>219</v>
      </c>
      <c r="B1844" s="1982" t="s">
        <v>61</v>
      </c>
      <c r="C1844" s="1982" t="s">
        <v>62</v>
      </c>
      <c r="D1844" s="1982" t="s">
        <v>68</v>
      </c>
      <c r="E1844" s="1782" t="s">
        <v>84</v>
      </c>
      <c r="F1844" s="1884" t="s">
        <v>56</v>
      </c>
      <c r="G1844" s="1982" t="s">
        <v>121</v>
      </c>
      <c r="H1844" s="1782" t="s">
        <v>118</v>
      </c>
      <c r="I1844" s="2659" t="s">
        <v>960</v>
      </c>
      <c r="J1844" s="1782" t="s">
        <v>907</v>
      </c>
      <c r="K1844" s="2318" t="s">
        <v>908</v>
      </c>
      <c r="L1844" s="967" t="s">
        <v>919</v>
      </c>
      <c r="M1844" s="819" t="s">
        <v>910</v>
      </c>
      <c r="N1844" s="967" t="s">
        <v>180</v>
      </c>
      <c r="O1844" s="967" t="s">
        <v>180</v>
      </c>
      <c r="P1844" s="2985">
        <v>0</v>
      </c>
      <c r="Q1844" s="820">
        <v>0.98</v>
      </c>
      <c r="R1844" s="820">
        <v>1</v>
      </c>
      <c r="S1844" s="820" t="s">
        <v>911</v>
      </c>
      <c r="T1844" s="995" t="s">
        <v>912</v>
      </c>
      <c r="U1844" s="50"/>
      <c r="V1844" s="48"/>
      <c r="W1844" s="48"/>
      <c r="X1844" s="47"/>
      <c r="Y1844" s="47"/>
      <c r="Z1844" s="53"/>
      <c r="AA1844" s="48"/>
      <c r="AB1844" s="47"/>
      <c r="AC1844" s="47"/>
      <c r="AD1844" s="53"/>
      <c r="AE1844" s="53"/>
      <c r="AF1844" s="53"/>
    </row>
    <row r="1845" spans="1:32" ht="38.25" customHeight="1" x14ac:dyDescent="0.25">
      <c r="A1845" s="2233"/>
      <c r="B1845" s="1983"/>
      <c r="C1845" s="1983"/>
      <c r="D1845" s="1983"/>
      <c r="E1845" s="1783"/>
      <c r="F1845" s="1885"/>
      <c r="G1845" s="1983"/>
      <c r="H1845" s="1783"/>
      <c r="I1845" s="2660"/>
      <c r="J1845" s="1783"/>
      <c r="K1845" s="2319"/>
      <c r="L1845" s="969" t="s">
        <v>961</v>
      </c>
      <c r="M1845" s="825"/>
      <c r="N1845" s="969"/>
      <c r="O1845" s="969"/>
      <c r="P1845" s="2986"/>
      <c r="Q1845" s="825"/>
      <c r="R1845" s="826"/>
      <c r="S1845" s="826"/>
      <c r="T1845" s="996" t="s">
        <v>914</v>
      </c>
      <c r="U1845" s="1"/>
      <c r="V1845" s="1"/>
      <c r="W1845" s="1"/>
      <c r="X1845" s="1"/>
      <c r="Y1845" s="2"/>
      <c r="Z1845" s="1"/>
      <c r="AA1845" s="1"/>
      <c r="AB1845" s="1"/>
      <c r="AC1845" s="2"/>
      <c r="AD1845" s="1"/>
      <c r="AE1845" s="1"/>
      <c r="AF1845" s="1"/>
    </row>
    <row r="1846" spans="1:32" ht="33.75" customHeight="1" x14ac:dyDescent="0.25">
      <c r="A1846" s="2233"/>
      <c r="B1846" s="1983"/>
      <c r="C1846" s="1983"/>
      <c r="D1846" s="1983"/>
      <c r="E1846" s="1783"/>
      <c r="F1846" s="1885"/>
      <c r="G1846" s="1983"/>
      <c r="H1846" s="1783"/>
      <c r="I1846" s="2660"/>
      <c r="J1846" s="1783"/>
      <c r="K1846" s="2319"/>
      <c r="L1846" s="969" t="s">
        <v>924</v>
      </c>
      <c r="M1846" s="825"/>
      <c r="N1846" s="969"/>
      <c r="O1846" s="969"/>
      <c r="P1846" s="2986"/>
      <c r="Q1846" s="825"/>
      <c r="R1846" s="826"/>
      <c r="S1846" s="826"/>
      <c r="T1846" s="996" t="s">
        <v>915</v>
      </c>
      <c r="U1846" s="1"/>
      <c r="V1846" s="1"/>
      <c r="W1846" s="1"/>
      <c r="X1846" s="1"/>
      <c r="Y1846" s="2"/>
      <c r="Z1846" s="1"/>
      <c r="AA1846" s="1"/>
      <c r="AB1846" s="1"/>
      <c r="AC1846" s="2"/>
      <c r="AD1846" s="1"/>
      <c r="AE1846" s="1"/>
      <c r="AF1846" s="1"/>
    </row>
    <row r="1847" spans="1:32" ht="44.25" customHeight="1" x14ac:dyDescent="0.25">
      <c r="A1847" s="2233"/>
      <c r="B1847" s="1983"/>
      <c r="C1847" s="1983"/>
      <c r="D1847" s="1983"/>
      <c r="E1847" s="1783"/>
      <c r="F1847" s="1885"/>
      <c r="G1847" s="1983"/>
      <c r="H1847" s="1783"/>
      <c r="I1847" s="2660"/>
      <c r="J1847" s="1783"/>
      <c r="K1847" s="2319"/>
      <c r="L1847" s="969"/>
      <c r="M1847" s="825"/>
      <c r="N1847" s="969"/>
      <c r="O1847" s="969"/>
      <c r="P1847" s="2986"/>
      <c r="Q1847" s="825"/>
      <c r="R1847" s="826"/>
      <c r="S1847" s="826"/>
      <c r="T1847" s="996" t="s">
        <v>916</v>
      </c>
      <c r="U1847" s="1"/>
      <c r="V1847" s="1"/>
      <c r="W1847" s="1"/>
      <c r="X1847" s="1"/>
      <c r="Y1847" s="2"/>
      <c r="Z1847" s="1"/>
      <c r="AA1847" s="1"/>
      <c r="AB1847" s="1"/>
      <c r="AC1847" s="2"/>
      <c r="AD1847" s="1"/>
      <c r="AE1847" s="1"/>
      <c r="AF1847" s="1"/>
    </row>
    <row r="1848" spans="1:32" ht="54" customHeight="1" thickBot="1" x14ac:dyDescent="0.3">
      <c r="A1848" s="2234"/>
      <c r="B1848" s="1984"/>
      <c r="C1848" s="1984"/>
      <c r="D1848" s="1984"/>
      <c r="E1848" s="1784"/>
      <c r="F1848" s="1886"/>
      <c r="G1848" s="1984"/>
      <c r="H1848" s="1784"/>
      <c r="I1848" s="2661"/>
      <c r="J1848" s="1784"/>
      <c r="K1848" s="2320"/>
      <c r="L1848" s="975"/>
      <c r="M1848" s="831"/>
      <c r="N1848" s="975"/>
      <c r="O1848" s="975"/>
      <c r="P1848" s="2987"/>
      <c r="Q1848" s="831"/>
      <c r="R1848" s="832"/>
      <c r="S1848" s="832"/>
      <c r="T1848" s="997" t="s">
        <v>917</v>
      </c>
      <c r="U1848" s="57"/>
      <c r="V1848" s="57"/>
      <c r="W1848" s="57"/>
      <c r="X1848" s="57"/>
      <c r="Y1848" s="69"/>
      <c r="Z1848" s="57"/>
      <c r="AA1848" s="57"/>
      <c r="AB1848" s="57"/>
      <c r="AC1848" s="69"/>
      <c r="AD1848" s="57"/>
      <c r="AE1848" s="57"/>
      <c r="AF1848" s="57"/>
    </row>
    <row r="1849" spans="1:32" ht="39.75" customHeight="1" x14ac:dyDescent="0.25">
      <c r="A1849" s="2058">
        <v>220</v>
      </c>
      <c r="B1849" s="2109" t="s">
        <v>61</v>
      </c>
      <c r="C1849" s="2109" t="s">
        <v>62</v>
      </c>
      <c r="D1849" s="2109" t="s">
        <v>68</v>
      </c>
      <c r="E1849" s="1785" t="s">
        <v>84</v>
      </c>
      <c r="F1849" s="1881" t="s">
        <v>56</v>
      </c>
      <c r="G1849" s="2109" t="s">
        <v>121</v>
      </c>
      <c r="H1849" s="1785" t="s">
        <v>118</v>
      </c>
      <c r="I1849" s="2112" t="s">
        <v>962</v>
      </c>
      <c r="J1849" s="1785" t="s">
        <v>907</v>
      </c>
      <c r="K1849" s="2324" t="s">
        <v>908</v>
      </c>
      <c r="L1849" s="477" t="s">
        <v>921</v>
      </c>
      <c r="M1849" s="43" t="s">
        <v>910</v>
      </c>
      <c r="N1849" s="477" t="s">
        <v>180</v>
      </c>
      <c r="O1849" s="477" t="s">
        <v>180</v>
      </c>
      <c r="P1849" s="2988">
        <v>0</v>
      </c>
      <c r="Q1849" s="45">
        <v>0.88</v>
      </c>
      <c r="R1849" s="45">
        <v>1</v>
      </c>
      <c r="S1849" s="45" t="s">
        <v>911</v>
      </c>
      <c r="T1849" s="77" t="s">
        <v>912</v>
      </c>
      <c r="U1849" s="50"/>
      <c r="V1849" s="48"/>
      <c r="W1849" s="48"/>
      <c r="X1849" s="47"/>
      <c r="Y1849" s="47"/>
      <c r="Z1849" s="53"/>
      <c r="AA1849" s="48"/>
      <c r="AB1849" s="47"/>
      <c r="AC1849" s="47"/>
      <c r="AD1849" s="53"/>
      <c r="AE1849" s="53"/>
      <c r="AF1849" s="53"/>
    </row>
    <row r="1850" spans="1:32" ht="41.25" customHeight="1" x14ac:dyDescent="0.25">
      <c r="A1850" s="2059"/>
      <c r="B1850" s="2110"/>
      <c r="C1850" s="2110"/>
      <c r="D1850" s="2110"/>
      <c r="E1850" s="1786"/>
      <c r="F1850" s="1882"/>
      <c r="G1850" s="2110"/>
      <c r="H1850" s="1786"/>
      <c r="I1850" s="2113"/>
      <c r="J1850" s="1786"/>
      <c r="K1850" s="2325"/>
      <c r="L1850" s="478" t="s">
        <v>938</v>
      </c>
      <c r="M1850" s="6"/>
      <c r="N1850" s="478"/>
      <c r="O1850" s="478"/>
      <c r="P1850" s="2989"/>
      <c r="Q1850" s="6"/>
      <c r="R1850" s="23"/>
      <c r="S1850" s="23"/>
      <c r="T1850" s="78" t="s">
        <v>914</v>
      </c>
      <c r="U1850" s="1"/>
      <c r="V1850" s="1"/>
      <c r="W1850" s="1"/>
      <c r="X1850" s="1"/>
      <c r="Y1850" s="2"/>
      <c r="Z1850" s="1"/>
      <c r="AA1850" s="1"/>
      <c r="AB1850" s="1"/>
      <c r="AC1850" s="2"/>
      <c r="AD1850" s="1"/>
      <c r="AE1850" s="1"/>
      <c r="AF1850" s="1"/>
    </row>
    <row r="1851" spans="1:32" ht="30.75" customHeight="1" x14ac:dyDescent="0.25">
      <c r="A1851" s="2059"/>
      <c r="B1851" s="2110"/>
      <c r="C1851" s="2110"/>
      <c r="D1851" s="2110"/>
      <c r="E1851" s="1786"/>
      <c r="F1851" s="1882"/>
      <c r="G1851" s="2110"/>
      <c r="H1851" s="1786"/>
      <c r="I1851" s="2113"/>
      <c r="J1851" s="1786"/>
      <c r="K1851" s="2325"/>
      <c r="L1851" s="478" t="s">
        <v>956</v>
      </c>
      <c r="M1851" s="6"/>
      <c r="N1851" s="478"/>
      <c r="O1851" s="478"/>
      <c r="P1851" s="2989"/>
      <c r="Q1851" s="6"/>
      <c r="R1851" s="23"/>
      <c r="S1851" s="23"/>
      <c r="T1851" s="78" t="s">
        <v>915</v>
      </c>
      <c r="U1851" s="1"/>
      <c r="V1851" s="1"/>
      <c r="W1851" s="1"/>
      <c r="X1851" s="1"/>
      <c r="Y1851" s="2"/>
      <c r="Z1851" s="1"/>
      <c r="AA1851" s="1"/>
      <c r="AB1851" s="1"/>
      <c r="AC1851" s="2"/>
      <c r="AD1851" s="1"/>
      <c r="AE1851" s="1"/>
      <c r="AF1851" s="1"/>
    </row>
    <row r="1852" spans="1:32" ht="36.75" customHeight="1" x14ac:dyDescent="0.25">
      <c r="A1852" s="2059"/>
      <c r="B1852" s="2110"/>
      <c r="C1852" s="2110"/>
      <c r="D1852" s="2110"/>
      <c r="E1852" s="1786"/>
      <c r="F1852" s="1882"/>
      <c r="G1852" s="2110"/>
      <c r="H1852" s="1786"/>
      <c r="I1852" s="2113"/>
      <c r="J1852" s="1786"/>
      <c r="K1852" s="2325"/>
      <c r="L1852" s="478" t="s">
        <v>921</v>
      </c>
      <c r="M1852" s="6"/>
      <c r="N1852" s="478"/>
      <c r="O1852" s="478"/>
      <c r="P1852" s="2989"/>
      <c r="Q1852" s="6"/>
      <c r="R1852" s="23"/>
      <c r="S1852" s="23"/>
      <c r="T1852" s="78" t="s">
        <v>916</v>
      </c>
      <c r="U1852" s="1"/>
      <c r="V1852" s="1"/>
      <c r="W1852" s="1"/>
      <c r="X1852" s="1"/>
      <c r="Y1852" s="2"/>
      <c r="Z1852" s="1"/>
      <c r="AA1852" s="1"/>
      <c r="AB1852" s="1"/>
      <c r="AC1852" s="2"/>
      <c r="AD1852" s="1"/>
      <c r="AE1852" s="1"/>
      <c r="AF1852" s="1"/>
    </row>
    <row r="1853" spans="1:32" ht="45" customHeight="1" thickBot="1" x14ac:dyDescent="0.3">
      <c r="A1853" s="2060"/>
      <c r="B1853" s="2658"/>
      <c r="C1853" s="2658"/>
      <c r="D1853" s="2658"/>
      <c r="E1853" s="1787"/>
      <c r="F1853" s="1883"/>
      <c r="G1853" s="2658"/>
      <c r="H1853" s="1787"/>
      <c r="I1853" s="2662"/>
      <c r="J1853" s="1787"/>
      <c r="K1853" s="2326"/>
      <c r="L1853" s="479" t="s">
        <v>938</v>
      </c>
      <c r="M1853" s="58"/>
      <c r="N1853" s="479"/>
      <c r="O1853" s="479"/>
      <c r="P1853" s="2990"/>
      <c r="Q1853" s="58"/>
      <c r="R1853" s="59"/>
      <c r="S1853" s="59"/>
      <c r="T1853" s="79" t="s">
        <v>917</v>
      </c>
      <c r="U1853" s="57"/>
      <c r="V1853" s="57"/>
      <c r="W1853" s="57"/>
      <c r="X1853" s="57"/>
      <c r="Y1853" s="69"/>
      <c r="Z1853" s="57"/>
      <c r="AA1853" s="57"/>
      <c r="AB1853" s="57"/>
      <c r="AC1853" s="69"/>
      <c r="AD1853" s="57"/>
      <c r="AE1853" s="57"/>
      <c r="AF1853" s="57"/>
    </row>
    <row r="1854" spans="1:32" ht="39.75" customHeight="1" x14ac:dyDescent="0.25">
      <c r="A1854" s="2232">
        <v>221</v>
      </c>
      <c r="B1854" s="1982" t="s">
        <v>61</v>
      </c>
      <c r="C1854" s="1982" t="s">
        <v>62</v>
      </c>
      <c r="D1854" s="1982" t="s">
        <v>68</v>
      </c>
      <c r="E1854" s="1782" t="s">
        <v>84</v>
      </c>
      <c r="F1854" s="1884" t="s">
        <v>56</v>
      </c>
      <c r="G1854" s="1982" t="s">
        <v>121</v>
      </c>
      <c r="H1854" s="1782" t="s">
        <v>118</v>
      </c>
      <c r="I1854" s="2659" t="s">
        <v>963</v>
      </c>
      <c r="J1854" s="1782" t="s">
        <v>907</v>
      </c>
      <c r="K1854" s="2318" t="s">
        <v>908</v>
      </c>
      <c r="L1854" s="967" t="s">
        <v>919</v>
      </c>
      <c r="M1854" s="819" t="s">
        <v>910</v>
      </c>
      <c r="N1854" s="967" t="s">
        <v>180</v>
      </c>
      <c r="O1854" s="967" t="s">
        <v>180</v>
      </c>
      <c r="P1854" s="2985">
        <v>0</v>
      </c>
      <c r="Q1854" s="820">
        <v>0.91</v>
      </c>
      <c r="R1854" s="820">
        <v>1</v>
      </c>
      <c r="S1854" s="820" t="s">
        <v>911</v>
      </c>
      <c r="T1854" s="995" t="s">
        <v>912</v>
      </c>
      <c r="U1854" s="50"/>
      <c r="V1854" s="48"/>
      <c r="W1854" s="48"/>
      <c r="X1854" s="47"/>
      <c r="Y1854" s="47"/>
      <c r="Z1854" s="53"/>
      <c r="AA1854" s="48"/>
      <c r="AB1854" s="47"/>
      <c r="AC1854" s="47"/>
      <c r="AD1854" s="53"/>
      <c r="AE1854" s="53"/>
      <c r="AF1854" s="53"/>
    </row>
    <row r="1855" spans="1:32" ht="42.75" customHeight="1" x14ac:dyDescent="0.25">
      <c r="A1855" s="2233"/>
      <c r="B1855" s="1983"/>
      <c r="C1855" s="1983"/>
      <c r="D1855" s="1983"/>
      <c r="E1855" s="1783"/>
      <c r="F1855" s="1885"/>
      <c r="G1855" s="1983"/>
      <c r="H1855" s="1783"/>
      <c r="I1855" s="2660"/>
      <c r="J1855" s="1783"/>
      <c r="K1855" s="2319"/>
      <c r="L1855" s="969" t="s">
        <v>913</v>
      </c>
      <c r="M1855" s="825"/>
      <c r="N1855" s="969"/>
      <c r="O1855" s="969"/>
      <c r="P1855" s="2986"/>
      <c r="Q1855" s="825"/>
      <c r="R1855" s="826"/>
      <c r="S1855" s="826"/>
      <c r="T1855" s="996" t="s">
        <v>914</v>
      </c>
      <c r="U1855" s="1"/>
      <c r="V1855" s="1"/>
      <c r="W1855" s="1"/>
      <c r="X1855" s="1"/>
      <c r="Y1855" s="2"/>
      <c r="Z1855" s="1"/>
      <c r="AA1855" s="1"/>
      <c r="AB1855" s="1"/>
      <c r="AC1855" s="2"/>
      <c r="AD1855" s="1"/>
      <c r="AE1855" s="1"/>
      <c r="AF1855" s="1"/>
    </row>
    <row r="1856" spans="1:32" ht="29.25" customHeight="1" x14ac:dyDescent="0.25">
      <c r="A1856" s="2233"/>
      <c r="B1856" s="1983"/>
      <c r="C1856" s="1983"/>
      <c r="D1856" s="1983"/>
      <c r="E1856" s="1783"/>
      <c r="F1856" s="1885"/>
      <c r="G1856" s="1983"/>
      <c r="H1856" s="1783"/>
      <c r="I1856" s="2660"/>
      <c r="J1856" s="1783"/>
      <c r="K1856" s="2319"/>
      <c r="L1856" s="969" t="s">
        <v>921</v>
      </c>
      <c r="M1856" s="825"/>
      <c r="N1856" s="969"/>
      <c r="O1856" s="969"/>
      <c r="P1856" s="2986"/>
      <c r="Q1856" s="825"/>
      <c r="R1856" s="826"/>
      <c r="S1856" s="826"/>
      <c r="T1856" s="996" t="s">
        <v>915</v>
      </c>
      <c r="U1856" s="1"/>
      <c r="V1856" s="1"/>
      <c r="W1856" s="1"/>
      <c r="X1856" s="1"/>
      <c r="Y1856" s="2"/>
      <c r="Z1856" s="1"/>
      <c r="AA1856" s="1"/>
      <c r="AB1856" s="1"/>
      <c r="AC1856" s="2"/>
      <c r="AD1856" s="1"/>
      <c r="AE1856" s="1"/>
      <c r="AF1856" s="1"/>
    </row>
    <row r="1857" spans="1:32" ht="33.75" customHeight="1" x14ac:dyDescent="0.25">
      <c r="A1857" s="2233"/>
      <c r="B1857" s="1983"/>
      <c r="C1857" s="1983"/>
      <c r="D1857" s="1983"/>
      <c r="E1857" s="1783"/>
      <c r="F1857" s="1885"/>
      <c r="G1857" s="1983"/>
      <c r="H1857" s="1783"/>
      <c r="I1857" s="2660"/>
      <c r="J1857" s="1783"/>
      <c r="K1857" s="2319"/>
      <c r="L1857" s="969" t="s">
        <v>928</v>
      </c>
      <c r="M1857" s="825"/>
      <c r="N1857" s="969"/>
      <c r="O1857" s="969"/>
      <c r="P1857" s="2986"/>
      <c r="Q1857" s="825"/>
      <c r="R1857" s="826"/>
      <c r="S1857" s="826"/>
      <c r="T1857" s="996" t="s">
        <v>916</v>
      </c>
      <c r="U1857" s="1"/>
      <c r="V1857" s="1"/>
      <c r="W1857" s="1"/>
      <c r="X1857" s="1"/>
      <c r="Y1857" s="2"/>
      <c r="Z1857" s="1"/>
      <c r="AA1857" s="1"/>
      <c r="AB1857" s="1"/>
      <c r="AC1857" s="2"/>
      <c r="AD1857" s="1"/>
      <c r="AE1857" s="1"/>
      <c r="AF1857" s="1"/>
    </row>
    <row r="1858" spans="1:32" ht="57" customHeight="1" thickBot="1" x14ac:dyDescent="0.3">
      <c r="A1858" s="2234"/>
      <c r="B1858" s="1984"/>
      <c r="C1858" s="1984"/>
      <c r="D1858" s="1984"/>
      <c r="E1858" s="1784"/>
      <c r="F1858" s="1886"/>
      <c r="G1858" s="1984"/>
      <c r="H1858" s="1784"/>
      <c r="I1858" s="2661"/>
      <c r="J1858" s="1784"/>
      <c r="K1858" s="2320"/>
      <c r="L1858" s="975"/>
      <c r="M1858" s="831"/>
      <c r="N1858" s="975"/>
      <c r="O1858" s="975"/>
      <c r="P1858" s="2987"/>
      <c r="Q1858" s="831"/>
      <c r="R1858" s="832"/>
      <c r="S1858" s="832"/>
      <c r="T1858" s="997" t="s">
        <v>917</v>
      </c>
      <c r="U1858" s="57"/>
      <c r="V1858" s="57"/>
      <c r="W1858" s="57"/>
      <c r="X1858" s="57"/>
      <c r="Y1858" s="69"/>
      <c r="Z1858" s="57"/>
      <c r="AA1858" s="57"/>
      <c r="AB1858" s="57"/>
      <c r="AC1858" s="69"/>
      <c r="AD1858" s="57"/>
      <c r="AE1858" s="57"/>
      <c r="AF1858" s="57"/>
    </row>
    <row r="1859" spans="1:32" ht="45.75" customHeight="1" x14ac:dyDescent="0.25">
      <c r="A1859" s="2058">
        <v>222</v>
      </c>
      <c r="B1859" s="2109" t="s">
        <v>61</v>
      </c>
      <c r="C1859" s="2109" t="s">
        <v>62</v>
      </c>
      <c r="D1859" s="2109" t="s">
        <v>68</v>
      </c>
      <c r="E1859" s="1785" t="s">
        <v>84</v>
      </c>
      <c r="F1859" s="1881" t="s">
        <v>56</v>
      </c>
      <c r="G1859" s="2109" t="s">
        <v>121</v>
      </c>
      <c r="H1859" s="1785" t="s">
        <v>118</v>
      </c>
      <c r="I1859" s="2112" t="s">
        <v>964</v>
      </c>
      <c r="J1859" s="1785" t="s">
        <v>907</v>
      </c>
      <c r="K1859" s="2324" t="s">
        <v>908</v>
      </c>
      <c r="L1859" s="477" t="s">
        <v>913</v>
      </c>
      <c r="M1859" s="43" t="s">
        <v>910</v>
      </c>
      <c r="N1859" s="477" t="s">
        <v>180</v>
      </c>
      <c r="O1859" s="477" t="s">
        <v>180</v>
      </c>
      <c r="P1859" s="2988">
        <v>0</v>
      </c>
      <c r="Q1859" s="45">
        <v>0.85</v>
      </c>
      <c r="R1859" s="45">
        <v>1</v>
      </c>
      <c r="S1859" s="45" t="s">
        <v>911</v>
      </c>
      <c r="T1859" s="77" t="s">
        <v>912</v>
      </c>
      <c r="U1859" s="50"/>
      <c r="V1859" s="65"/>
      <c r="W1859" s="48"/>
      <c r="X1859" s="47"/>
      <c r="Y1859" s="47"/>
      <c r="Z1859" s="53"/>
      <c r="AA1859" s="48"/>
      <c r="AB1859" s="47"/>
      <c r="AC1859" s="47"/>
      <c r="AD1859" s="53"/>
      <c r="AE1859" s="53"/>
      <c r="AF1859" s="53"/>
    </row>
    <row r="1860" spans="1:32" ht="30.75" customHeight="1" x14ac:dyDescent="0.25">
      <c r="A1860" s="2059"/>
      <c r="B1860" s="2110"/>
      <c r="C1860" s="2110"/>
      <c r="D1860" s="2110"/>
      <c r="E1860" s="1786"/>
      <c r="F1860" s="1882"/>
      <c r="G1860" s="2110"/>
      <c r="H1860" s="1786"/>
      <c r="I1860" s="2113"/>
      <c r="J1860" s="1786"/>
      <c r="K1860" s="2325"/>
      <c r="L1860" s="478" t="s">
        <v>921</v>
      </c>
      <c r="M1860" s="6"/>
      <c r="N1860" s="478"/>
      <c r="O1860" s="478"/>
      <c r="P1860" s="2989"/>
      <c r="Q1860" s="6"/>
      <c r="R1860" s="23"/>
      <c r="S1860" s="23"/>
      <c r="T1860" s="78" t="s">
        <v>914</v>
      </c>
      <c r="U1860" s="1"/>
      <c r="V1860" s="1"/>
      <c r="W1860" s="1"/>
      <c r="X1860" s="1"/>
      <c r="Y1860" s="2"/>
      <c r="Z1860" s="1"/>
      <c r="AA1860" s="1"/>
      <c r="AB1860" s="1"/>
      <c r="AC1860" s="2"/>
      <c r="AD1860" s="1"/>
      <c r="AE1860" s="1"/>
      <c r="AF1860" s="1"/>
    </row>
    <row r="1861" spans="1:32" ht="38.25" customHeight="1" x14ac:dyDescent="0.25">
      <c r="A1861" s="2059"/>
      <c r="B1861" s="2110"/>
      <c r="C1861" s="2110"/>
      <c r="D1861" s="2110"/>
      <c r="E1861" s="1786"/>
      <c r="F1861" s="1882"/>
      <c r="G1861" s="2110"/>
      <c r="H1861" s="1786"/>
      <c r="I1861" s="2113"/>
      <c r="J1861" s="1786"/>
      <c r="K1861" s="2325"/>
      <c r="L1861" s="478" t="s">
        <v>928</v>
      </c>
      <c r="M1861" s="6"/>
      <c r="N1861" s="478"/>
      <c r="O1861" s="478"/>
      <c r="P1861" s="2989"/>
      <c r="Q1861" s="6"/>
      <c r="R1861" s="23"/>
      <c r="S1861" s="23"/>
      <c r="T1861" s="78" t="s">
        <v>915</v>
      </c>
      <c r="U1861" s="1"/>
      <c r="V1861" s="1"/>
      <c r="W1861" s="1"/>
      <c r="X1861" s="1"/>
      <c r="Y1861" s="2"/>
      <c r="Z1861" s="1"/>
      <c r="AA1861" s="1"/>
      <c r="AB1861" s="1"/>
      <c r="AC1861" s="2"/>
      <c r="AD1861" s="1"/>
      <c r="AE1861" s="1"/>
      <c r="AF1861" s="1"/>
    </row>
    <row r="1862" spans="1:32" ht="32.25" customHeight="1" x14ac:dyDescent="0.25">
      <c r="A1862" s="2059"/>
      <c r="B1862" s="2110"/>
      <c r="C1862" s="2110"/>
      <c r="D1862" s="2110"/>
      <c r="E1862" s="1786"/>
      <c r="F1862" s="1882"/>
      <c r="G1862" s="2110"/>
      <c r="H1862" s="1786"/>
      <c r="I1862" s="2113"/>
      <c r="J1862" s="1786"/>
      <c r="K1862" s="2325"/>
      <c r="L1862" s="478" t="s">
        <v>924</v>
      </c>
      <c r="M1862" s="6"/>
      <c r="N1862" s="478"/>
      <c r="O1862" s="478"/>
      <c r="P1862" s="2989"/>
      <c r="Q1862" s="6"/>
      <c r="R1862" s="23"/>
      <c r="S1862" s="23"/>
      <c r="T1862" s="78" t="s">
        <v>916</v>
      </c>
      <c r="U1862" s="1"/>
      <c r="V1862" s="1"/>
      <c r="W1862" s="1"/>
      <c r="X1862" s="1"/>
      <c r="Y1862" s="2"/>
      <c r="Z1862" s="1"/>
      <c r="AA1862" s="1"/>
      <c r="AB1862" s="1"/>
      <c r="AC1862" s="2"/>
      <c r="AD1862" s="1"/>
      <c r="AE1862" s="1"/>
      <c r="AF1862" s="1"/>
    </row>
    <row r="1863" spans="1:32" ht="43.5" customHeight="1" thickBot="1" x14ac:dyDescent="0.3">
      <c r="A1863" s="2060"/>
      <c r="B1863" s="2658"/>
      <c r="C1863" s="2658"/>
      <c r="D1863" s="2658"/>
      <c r="E1863" s="1787"/>
      <c r="F1863" s="1883"/>
      <c r="G1863" s="2658"/>
      <c r="H1863" s="1787"/>
      <c r="I1863" s="2662"/>
      <c r="J1863" s="1787"/>
      <c r="K1863" s="2326"/>
      <c r="L1863" s="479"/>
      <c r="M1863" s="58"/>
      <c r="N1863" s="479"/>
      <c r="O1863" s="479"/>
      <c r="P1863" s="2990"/>
      <c r="Q1863" s="58"/>
      <c r="R1863" s="59"/>
      <c r="S1863" s="59"/>
      <c r="T1863" s="79" t="s">
        <v>917</v>
      </c>
      <c r="U1863" s="57"/>
      <c r="V1863" s="57"/>
      <c r="W1863" s="57"/>
      <c r="X1863" s="57"/>
      <c r="Y1863" s="69"/>
      <c r="Z1863" s="57"/>
      <c r="AA1863" s="57"/>
      <c r="AB1863" s="57"/>
      <c r="AC1863" s="69"/>
      <c r="AD1863" s="57"/>
      <c r="AE1863" s="57"/>
      <c r="AF1863" s="57"/>
    </row>
    <row r="1864" spans="1:32" ht="38.25" customHeight="1" x14ac:dyDescent="0.25">
      <c r="A1864" s="2232">
        <v>223</v>
      </c>
      <c r="B1864" s="1982" t="s">
        <v>61</v>
      </c>
      <c r="C1864" s="1982" t="s">
        <v>62</v>
      </c>
      <c r="D1864" s="1982" t="s">
        <v>68</v>
      </c>
      <c r="E1864" s="1782" t="s">
        <v>84</v>
      </c>
      <c r="F1864" s="1884" t="s">
        <v>56</v>
      </c>
      <c r="G1864" s="1982" t="s">
        <v>121</v>
      </c>
      <c r="H1864" s="1782" t="s">
        <v>118</v>
      </c>
      <c r="I1864" s="2659" t="s">
        <v>965</v>
      </c>
      <c r="J1864" s="1782" t="s">
        <v>907</v>
      </c>
      <c r="K1864" s="2318" t="s">
        <v>908</v>
      </c>
      <c r="L1864" s="967" t="s">
        <v>919</v>
      </c>
      <c r="M1864" s="819" t="s">
        <v>910</v>
      </c>
      <c r="N1864" s="967" t="s">
        <v>180</v>
      </c>
      <c r="O1864" s="967" t="s">
        <v>180</v>
      </c>
      <c r="P1864" s="2985">
        <v>0</v>
      </c>
      <c r="Q1864" s="820">
        <v>0.84</v>
      </c>
      <c r="R1864" s="820">
        <v>1</v>
      </c>
      <c r="S1864" s="820" t="s">
        <v>911</v>
      </c>
      <c r="T1864" s="995" t="s">
        <v>912</v>
      </c>
      <c r="U1864" s="50"/>
      <c r="V1864" s="65"/>
      <c r="W1864" s="65"/>
      <c r="X1864" s="47"/>
      <c r="Y1864" s="47"/>
      <c r="Z1864" s="53"/>
      <c r="AA1864" s="48"/>
      <c r="AB1864" s="47"/>
      <c r="AC1864" s="47"/>
      <c r="AD1864" s="53"/>
      <c r="AE1864" s="53"/>
      <c r="AF1864" s="53"/>
    </row>
    <row r="1865" spans="1:32" ht="45.75" customHeight="1" x14ac:dyDescent="0.25">
      <c r="A1865" s="2233"/>
      <c r="B1865" s="1983"/>
      <c r="C1865" s="1983"/>
      <c r="D1865" s="1983"/>
      <c r="E1865" s="1783"/>
      <c r="F1865" s="1885"/>
      <c r="G1865" s="1983"/>
      <c r="H1865" s="1783"/>
      <c r="I1865" s="2660"/>
      <c r="J1865" s="1783"/>
      <c r="K1865" s="2319"/>
      <c r="L1865" s="969" t="s">
        <v>913</v>
      </c>
      <c r="M1865" s="825"/>
      <c r="N1865" s="969"/>
      <c r="O1865" s="969"/>
      <c r="P1865" s="2986"/>
      <c r="Q1865" s="825"/>
      <c r="R1865" s="826"/>
      <c r="S1865" s="826"/>
      <c r="T1865" s="996" t="s">
        <v>914</v>
      </c>
      <c r="U1865" s="1"/>
      <c r="V1865" s="1"/>
      <c r="W1865" s="1"/>
      <c r="X1865" s="1"/>
      <c r="Y1865" s="2"/>
      <c r="Z1865" s="1"/>
      <c r="AA1865" s="1"/>
      <c r="AB1865" s="1"/>
      <c r="AC1865" s="2"/>
      <c r="AD1865" s="1"/>
      <c r="AE1865" s="1"/>
      <c r="AF1865" s="1"/>
    </row>
    <row r="1866" spans="1:32" ht="36.75" customHeight="1" x14ac:dyDescent="0.25">
      <c r="A1866" s="2233"/>
      <c r="B1866" s="1983"/>
      <c r="C1866" s="1983"/>
      <c r="D1866" s="1983"/>
      <c r="E1866" s="1783"/>
      <c r="F1866" s="1885"/>
      <c r="G1866" s="1983"/>
      <c r="H1866" s="1783"/>
      <c r="I1866" s="2660"/>
      <c r="J1866" s="1783"/>
      <c r="K1866" s="2319"/>
      <c r="L1866" s="969" t="s">
        <v>921</v>
      </c>
      <c r="M1866" s="825"/>
      <c r="N1866" s="969"/>
      <c r="O1866" s="969"/>
      <c r="P1866" s="2986"/>
      <c r="Q1866" s="825"/>
      <c r="R1866" s="826"/>
      <c r="S1866" s="826"/>
      <c r="T1866" s="996" t="s">
        <v>915</v>
      </c>
      <c r="U1866" s="1"/>
      <c r="V1866" s="1"/>
      <c r="W1866" s="1"/>
      <c r="X1866" s="1"/>
      <c r="Y1866" s="2"/>
      <c r="Z1866" s="1"/>
      <c r="AA1866" s="1"/>
      <c r="AB1866" s="1"/>
      <c r="AC1866" s="2"/>
      <c r="AD1866" s="1"/>
      <c r="AE1866" s="1"/>
      <c r="AF1866" s="1"/>
    </row>
    <row r="1867" spans="1:32" ht="44.25" customHeight="1" x14ac:dyDescent="0.25">
      <c r="A1867" s="2233"/>
      <c r="B1867" s="1983"/>
      <c r="C1867" s="1983"/>
      <c r="D1867" s="1983"/>
      <c r="E1867" s="1783"/>
      <c r="F1867" s="1885"/>
      <c r="G1867" s="1983"/>
      <c r="H1867" s="1783"/>
      <c r="I1867" s="2660"/>
      <c r="J1867" s="1783"/>
      <c r="K1867" s="2319"/>
      <c r="L1867" s="969" t="s">
        <v>966</v>
      </c>
      <c r="M1867" s="825"/>
      <c r="N1867" s="969"/>
      <c r="O1867" s="969"/>
      <c r="P1867" s="2986"/>
      <c r="Q1867" s="825"/>
      <c r="R1867" s="826"/>
      <c r="S1867" s="826"/>
      <c r="T1867" s="996" t="s">
        <v>916</v>
      </c>
      <c r="U1867" s="1"/>
      <c r="V1867" s="1"/>
      <c r="W1867" s="1"/>
      <c r="X1867" s="1"/>
      <c r="Y1867" s="2"/>
      <c r="Z1867" s="1"/>
      <c r="AA1867" s="1"/>
      <c r="AB1867" s="1"/>
      <c r="AC1867" s="2"/>
      <c r="AD1867" s="1"/>
      <c r="AE1867" s="1"/>
      <c r="AF1867" s="1"/>
    </row>
    <row r="1868" spans="1:32" ht="37.5" customHeight="1" thickBot="1" x14ac:dyDescent="0.3">
      <c r="A1868" s="2234"/>
      <c r="B1868" s="1984"/>
      <c r="C1868" s="1984"/>
      <c r="D1868" s="1984"/>
      <c r="E1868" s="1784"/>
      <c r="F1868" s="1886"/>
      <c r="G1868" s="1984"/>
      <c r="H1868" s="1784"/>
      <c r="I1868" s="2661"/>
      <c r="J1868" s="1784"/>
      <c r="K1868" s="2320"/>
      <c r="L1868" s="975" t="s">
        <v>924</v>
      </c>
      <c r="M1868" s="831"/>
      <c r="N1868" s="975"/>
      <c r="O1868" s="975"/>
      <c r="P1868" s="2987"/>
      <c r="Q1868" s="831"/>
      <c r="R1868" s="832"/>
      <c r="S1868" s="832"/>
      <c r="T1868" s="997" t="s">
        <v>917</v>
      </c>
      <c r="U1868" s="57"/>
      <c r="V1868" s="57"/>
      <c r="W1868" s="57"/>
      <c r="X1868" s="57"/>
      <c r="Y1868" s="69"/>
      <c r="Z1868" s="57"/>
      <c r="AA1868" s="57"/>
      <c r="AB1868" s="57"/>
      <c r="AC1868" s="69"/>
      <c r="AD1868" s="57"/>
      <c r="AE1868" s="57"/>
      <c r="AF1868" s="57"/>
    </row>
    <row r="1869" spans="1:32" ht="38.25" customHeight="1" x14ac:dyDescent="0.25">
      <c r="A1869" s="2058">
        <v>224</v>
      </c>
      <c r="B1869" s="2109" t="s">
        <v>61</v>
      </c>
      <c r="C1869" s="2109" t="s">
        <v>62</v>
      </c>
      <c r="D1869" s="2109" t="s">
        <v>68</v>
      </c>
      <c r="E1869" s="1785" t="s">
        <v>84</v>
      </c>
      <c r="F1869" s="1881" t="s">
        <v>56</v>
      </c>
      <c r="G1869" s="2109" t="s">
        <v>121</v>
      </c>
      <c r="H1869" s="1785" t="s">
        <v>118</v>
      </c>
      <c r="I1869" s="2112" t="s">
        <v>967</v>
      </c>
      <c r="J1869" s="1785" t="s">
        <v>907</v>
      </c>
      <c r="K1869" s="2324" t="s">
        <v>908</v>
      </c>
      <c r="L1869" s="477" t="s">
        <v>919</v>
      </c>
      <c r="M1869" s="43" t="s">
        <v>910</v>
      </c>
      <c r="N1869" s="477" t="s">
        <v>180</v>
      </c>
      <c r="O1869" s="477" t="s">
        <v>180</v>
      </c>
      <c r="P1869" s="2988">
        <v>0</v>
      </c>
      <c r="Q1869" s="45">
        <v>0.8</v>
      </c>
      <c r="R1869" s="45">
        <v>1</v>
      </c>
      <c r="S1869" s="45" t="s">
        <v>911</v>
      </c>
      <c r="T1869" s="77" t="s">
        <v>912</v>
      </c>
      <c r="U1869" s="50"/>
      <c r="V1869" s="65"/>
      <c r="W1869" s="65"/>
      <c r="X1869" s="50"/>
      <c r="Y1869" s="50"/>
      <c r="Z1869" s="66"/>
      <c r="AA1869" s="65"/>
      <c r="AB1869" s="50"/>
      <c r="AC1869" s="50"/>
      <c r="AD1869" s="53"/>
      <c r="AE1869" s="53"/>
      <c r="AF1869" s="53"/>
    </row>
    <row r="1870" spans="1:32" ht="35.25" customHeight="1" x14ac:dyDescent="0.25">
      <c r="A1870" s="2059"/>
      <c r="B1870" s="2110"/>
      <c r="C1870" s="2110"/>
      <c r="D1870" s="2110"/>
      <c r="E1870" s="1786"/>
      <c r="F1870" s="1882"/>
      <c r="G1870" s="2110"/>
      <c r="H1870" s="1786"/>
      <c r="I1870" s="2113"/>
      <c r="J1870" s="1786"/>
      <c r="K1870" s="2325"/>
      <c r="L1870" s="478" t="s">
        <v>913</v>
      </c>
      <c r="M1870" s="6"/>
      <c r="N1870" s="478"/>
      <c r="O1870" s="478"/>
      <c r="P1870" s="2989"/>
      <c r="Q1870" s="6"/>
      <c r="R1870" s="23"/>
      <c r="S1870" s="23"/>
      <c r="T1870" s="78" t="s">
        <v>914</v>
      </c>
      <c r="U1870" s="1"/>
      <c r="V1870" s="1"/>
      <c r="W1870" s="1"/>
      <c r="X1870" s="1"/>
      <c r="Y1870" s="2"/>
      <c r="Z1870" s="1"/>
      <c r="AA1870" s="1"/>
      <c r="AB1870" s="1"/>
      <c r="AC1870" s="2"/>
      <c r="AD1870" s="1"/>
      <c r="AE1870" s="1"/>
      <c r="AF1870" s="1"/>
    </row>
    <row r="1871" spans="1:32" ht="39.75" customHeight="1" x14ac:dyDescent="0.25">
      <c r="A1871" s="2059"/>
      <c r="B1871" s="2110"/>
      <c r="C1871" s="2110"/>
      <c r="D1871" s="2110"/>
      <c r="E1871" s="1786"/>
      <c r="F1871" s="1882"/>
      <c r="G1871" s="2110"/>
      <c r="H1871" s="1786"/>
      <c r="I1871" s="2113"/>
      <c r="J1871" s="1786"/>
      <c r="K1871" s="2325"/>
      <c r="L1871" s="478" t="s">
        <v>921</v>
      </c>
      <c r="M1871" s="6"/>
      <c r="N1871" s="478"/>
      <c r="O1871" s="478"/>
      <c r="P1871" s="2989"/>
      <c r="Q1871" s="6"/>
      <c r="R1871" s="23"/>
      <c r="S1871" s="23"/>
      <c r="T1871" s="78" t="s">
        <v>915</v>
      </c>
      <c r="U1871" s="1"/>
      <c r="V1871" s="1"/>
      <c r="W1871" s="1"/>
      <c r="X1871" s="1"/>
      <c r="Y1871" s="2"/>
      <c r="Z1871" s="1"/>
      <c r="AA1871" s="1"/>
      <c r="AB1871" s="1"/>
      <c r="AC1871" s="2"/>
      <c r="AD1871" s="1"/>
      <c r="AE1871" s="1"/>
      <c r="AF1871" s="1"/>
    </row>
    <row r="1872" spans="1:32" ht="33.75" customHeight="1" x14ac:dyDescent="0.25">
      <c r="A1872" s="2059"/>
      <c r="B1872" s="2110"/>
      <c r="C1872" s="2110"/>
      <c r="D1872" s="2110"/>
      <c r="E1872" s="1786"/>
      <c r="F1872" s="1882"/>
      <c r="G1872" s="2110"/>
      <c r="H1872" s="1786"/>
      <c r="I1872" s="2113"/>
      <c r="J1872" s="1786"/>
      <c r="K1872" s="2325"/>
      <c r="L1872" s="478" t="s">
        <v>966</v>
      </c>
      <c r="M1872" s="6"/>
      <c r="N1872" s="478"/>
      <c r="O1872" s="478"/>
      <c r="P1872" s="2989"/>
      <c r="Q1872" s="6"/>
      <c r="R1872" s="23"/>
      <c r="S1872" s="23"/>
      <c r="T1872" s="78" t="s">
        <v>916</v>
      </c>
      <c r="U1872" s="1"/>
      <c r="V1872" s="1"/>
      <c r="W1872" s="1"/>
      <c r="X1872" s="1"/>
      <c r="Y1872" s="2"/>
      <c r="Z1872" s="1"/>
      <c r="AA1872" s="1"/>
      <c r="AB1872" s="1"/>
      <c r="AC1872" s="2"/>
      <c r="AD1872" s="1"/>
      <c r="AE1872" s="1"/>
      <c r="AF1872" s="1"/>
    </row>
    <row r="1873" spans="1:32" ht="62.25" customHeight="1" thickBot="1" x14ac:dyDescent="0.3">
      <c r="A1873" s="2060"/>
      <c r="B1873" s="2658"/>
      <c r="C1873" s="2658"/>
      <c r="D1873" s="2658"/>
      <c r="E1873" s="1787"/>
      <c r="F1873" s="1883"/>
      <c r="G1873" s="2658"/>
      <c r="H1873" s="1787"/>
      <c r="I1873" s="2662"/>
      <c r="J1873" s="1787"/>
      <c r="K1873" s="2326"/>
      <c r="L1873" s="479" t="s">
        <v>924</v>
      </c>
      <c r="M1873" s="58"/>
      <c r="N1873" s="479"/>
      <c r="O1873" s="479"/>
      <c r="P1873" s="2990"/>
      <c r="Q1873" s="58"/>
      <c r="R1873" s="59"/>
      <c r="S1873" s="59"/>
      <c r="T1873" s="79" t="s">
        <v>917</v>
      </c>
      <c r="U1873" s="57"/>
      <c r="V1873" s="57"/>
      <c r="W1873" s="57"/>
      <c r="X1873" s="57"/>
      <c r="Y1873" s="69"/>
      <c r="Z1873" s="57"/>
      <c r="AA1873" s="57"/>
      <c r="AB1873" s="57"/>
      <c r="AC1873" s="69"/>
      <c r="AD1873" s="57"/>
      <c r="AE1873" s="57"/>
      <c r="AF1873" s="57"/>
    </row>
    <row r="1874" spans="1:32" ht="36.75" customHeight="1" x14ac:dyDescent="0.25">
      <c r="A1874" s="2232">
        <v>225</v>
      </c>
      <c r="B1874" s="1982" t="s">
        <v>61</v>
      </c>
      <c r="C1874" s="1982" t="s">
        <v>62</v>
      </c>
      <c r="D1874" s="1982" t="s">
        <v>68</v>
      </c>
      <c r="E1874" s="1782" t="s">
        <v>84</v>
      </c>
      <c r="F1874" s="1884" t="s">
        <v>56</v>
      </c>
      <c r="G1874" s="1982" t="s">
        <v>121</v>
      </c>
      <c r="H1874" s="1782" t="s">
        <v>118</v>
      </c>
      <c r="I1874" s="2659" t="s">
        <v>968</v>
      </c>
      <c r="J1874" s="1782" t="s">
        <v>907</v>
      </c>
      <c r="K1874" s="2318" t="s">
        <v>908</v>
      </c>
      <c r="L1874" s="967" t="s">
        <v>919</v>
      </c>
      <c r="M1874" s="819" t="s">
        <v>910</v>
      </c>
      <c r="N1874" s="967" t="s">
        <v>180</v>
      </c>
      <c r="O1874" s="967" t="s">
        <v>180</v>
      </c>
      <c r="P1874" s="2985">
        <v>0</v>
      </c>
      <c r="Q1874" s="820">
        <v>0.45</v>
      </c>
      <c r="R1874" s="820">
        <v>1</v>
      </c>
      <c r="S1874" s="820" t="s">
        <v>911</v>
      </c>
      <c r="T1874" s="995" t="s">
        <v>912</v>
      </c>
      <c r="U1874" s="50"/>
      <c r="V1874" s="65"/>
      <c r="W1874" s="65"/>
      <c r="X1874" s="50"/>
      <c r="Y1874" s="50"/>
      <c r="Z1874" s="66"/>
      <c r="AA1874" s="65"/>
      <c r="AB1874" s="50"/>
      <c r="AC1874" s="50"/>
      <c r="AD1874" s="66"/>
      <c r="AE1874" s="66"/>
      <c r="AF1874" s="66"/>
    </row>
    <row r="1875" spans="1:32" ht="42" customHeight="1" x14ac:dyDescent="0.25">
      <c r="A1875" s="2233"/>
      <c r="B1875" s="1983"/>
      <c r="C1875" s="1983"/>
      <c r="D1875" s="1983"/>
      <c r="E1875" s="1783"/>
      <c r="F1875" s="1885"/>
      <c r="G1875" s="1983"/>
      <c r="H1875" s="1783"/>
      <c r="I1875" s="2660"/>
      <c r="J1875" s="1783"/>
      <c r="K1875" s="2319"/>
      <c r="L1875" s="969" t="s">
        <v>913</v>
      </c>
      <c r="M1875" s="825"/>
      <c r="N1875" s="969"/>
      <c r="O1875" s="969"/>
      <c r="P1875" s="2986"/>
      <c r="Q1875" s="825"/>
      <c r="R1875" s="826"/>
      <c r="S1875" s="826"/>
      <c r="T1875" s="996" t="s">
        <v>914</v>
      </c>
      <c r="U1875" s="1"/>
      <c r="V1875" s="1"/>
      <c r="W1875" s="1"/>
      <c r="X1875" s="1"/>
      <c r="Y1875" s="2"/>
      <c r="Z1875" s="1"/>
      <c r="AA1875" s="1"/>
      <c r="AB1875" s="1"/>
      <c r="AC1875" s="2"/>
      <c r="AD1875" s="1"/>
      <c r="AE1875" s="1"/>
      <c r="AF1875" s="1"/>
    </row>
    <row r="1876" spans="1:32" ht="34.5" customHeight="1" x14ac:dyDescent="0.25">
      <c r="A1876" s="2233"/>
      <c r="B1876" s="1983"/>
      <c r="C1876" s="1983"/>
      <c r="D1876" s="1983"/>
      <c r="E1876" s="1783"/>
      <c r="F1876" s="1885"/>
      <c r="G1876" s="1983"/>
      <c r="H1876" s="1783"/>
      <c r="I1876" s="2660"/>
      <c r="J1876" s="1783"/>
      <c r="K1876" s="2319"/>
      <c r="L1876" s="969" t="s">
        <v>921</v>
      </c>
      <c r="M1876" s="825"/>
      <c r="N1876" s="969"/>
      <c r="O1876" s="969"/>
      <c r="P1876" s="2986"/>
      <c r="Q1876" s="825"/>
      <c r="R1876" s="826"/>
      <c r="S1876" s="826"/>
      <c r="T1876" s="996" t="s">
        <v>915</v>
      </c>
      <c r="U1876" s="1"/>
      <c r="V1876" s="1"/>
      <c r="W1876" s="1"/>
      <c r="X1876" s="1"/>
      <c r="Y1876" s="2"/>
      <c r="Z1876" s="1"/>
      <c r="AA1876" s="1"/>
      <c r="AB1876" s="1"/>
      <c r="AC1876" s="2"/>
      <c r="AD1876" s="1"/>
      <c r="AE1876" s="1"/>
      <c r="AF1876" s="1"/>
    </row>
    <row r="1877" spans="1:32" ht="47.25" customHeight="1" x14ac:dyDescent="0.25">
      <c r="A1877" s="2233"/>
      <c r="B1877" s="1983"/>
      <c r="C1877" s="1983"/>
      <c r="D1877" s="1983"/>
      <c r="E1877" s="1783"/>
      <c r="F1877" s="1885"/>
      <c r="G1877" s="1983"/>
      <c r="H1877" s="1783"/>
      <c r="I1877" s="2660"/>
      <c r="J1877" s="1783"/>
      <c r="K1877" s="2319"/>
      <c r="L1877" s="969" t="s">
        <v>966</v>
      </c>
      <c r="M1877" s="825"/>
      <c r="N1877" s="969"/>
      <c r="O1877" s="969"/>
      <c r="P1877" s="2986"/>
      <c r="Q1877" s="825"/>
      <c r="R1877" s="826"/>
      <c r="S1877" s="826"/>
      <c r="T1877" s="996" t="s">
        <v>916</v>
      </c>
      <c r="U1877" s="1"/>
      <c r="V1877" s="1"/>
      <c r="W1877" s="1"/>
      <c r="X1877" s="1"/>
      <c r="Y1877" s="2"/>
      <c r="Z1877" s="1"/>
      <c r="AA1877" s="1"/>
      <c r="AB1877" s="1"/>
      <c r="AC1877" s="2"/>
      <c r="AD1877" s="1"/>
      <c r="AE1877" s="1"/>
      <c r="AF1877" s="1"/>
    </row>
    <row r="1878" spans="1:32" ht="48" customHeight="1" thickBot="1" x14ac:dyDescent="0.3">
      <c r="A1878" s="2234"/>
      <c r="B1878" s="1984"/>
      <c r="C1878" s="1984"/>
      <c r="D1878" s="1984"/>
      <c r="E1878" s="1784"/>
      <c r="F1878" s="1886"/>
      <c r="G1878" s="1984"/>
      <c r="H1878" s="1784"/>
      <c r="I1878" s="2661"/>
      <c r="J1878" s="1784"/>
      <c r="K1878" s="2320"/>
      <c r="L1878" s="975" t="s">
        <v>924</v>
      </c>
      <c r="M1878" s="831"/>
      <c r="N1878" s="975"/>
      <c r="O1878" s="975"/>
      <c r="P1878" s="2987"/>
      <c r="Q1878" s="831"/>
      <c r="R1878" s="832"/>
      <c r="S1878" s="832"/>
      <c r="T1878" s="997" t="s">
        <v>917</v>
      </c>
      <c r="U1878" s="57"/>
      <c r="V1878" s="57"/>
      <c r="W1878" s="57"/>
      <c r="X1878" s="57"/>
      <c r="Y1878" s="69"/>
      <c r="Z1878" s="57"/>
      <c r="AA1878" s="57"/>
      <c r="AB1878" s="57"/>
      <c r="AC1878" s="69"/>
      <c r="AD1878" s="57"/>
      <c r="AE1878" s="57"/>
      <c r="AF1878" s="57"/>
    </row>
    <row r="1879" spans="1:32" ht="36" customHeight="1" x14ac:dyDescent="0.25">
      <c r="A1879" s="2058">
        <v>226</v>
      </c>
      <c r="B1879" s="2109" t="s">
        <v>61</v>
      </c>
      <c r="C1879" s="2109" t="s">
        <v>62</v>
      </c>
      <c r="D1879" s="2109" t="s">
        <v>68</v>
      </c>
      <c r="E1879" s="1785" t="s">
        <v>84</v>
      </c>
      <c r="F1879" s="1881" t="s">
        <v>56</v>
      </c>
      <c r="G1879" s="2109" t="s">
        <v>121</v>
      </c>
      <c r="H1879" s="1785" t="s">
        <v>118</v>
      </c>
      <c r="I1879" s="2112" t="s">
        <v>969</v>
      </c>
      <c r="J1879" s="1785" t="s">
        <v>907</v>
      </c>
      <c r="K1879" s="2324" t="s">
        <v>908</v>
      </c>
      <c r="L1879" s="477" t="s">
        <v>919</v>
      </c>
      <c r="M1879" s="43" t="s">
        <v>910</v>
      </c>
      <c r="N1879" s="477" t="s">
        <v>180</v>
      </c>
      <c r="O1879" s="477" t="s">
        <v>180</v>
      </c>
      <c r="P1879" s="2988">
        <v>0</v>
      </c>
      <c r="Q1879" s="45">
        <v>0.87</v>
      </c>
      <c r="R1879" s="45">
        <v>1</v>
      </c>
      <c r="S1879" s="45" t="s">
        <v>911</v>
      </c>
      <c r="T1879" s="77" t="s">
        <v>912</v>
      </c>
      <c r="U1879" s="50"/>
      <c r="V1879" s="65"/>
      <c r="W1879" s="65"/>
      <c r="X1879" s="50"/>
      <c r="Y1879" s="50"/>
      <c r="Z1879" s="66"/>
      <c r="AA1879" s="65"/>
      <c r="AB1879" s="50"/>
      <c r="AC1879" s="50"/>
      <c r="AD1879" s="53"/>
      <c r="AE1879" s="53"/>
      <c r="AF1879" s="53"/>
    </row>
    <row r="1880" spans="1:32" ht="42" customHeight="1" x14ac:dyDescent="0.25">
      <c r="A1880" s="2059"/>
      <c r="B1880" s="2110"/>
      <c r="C1880" s="2110"/>
      <c r="D1880" s="2110"/>
      <c r="E1880" s="1786"/>
      <c r="F1880" s="1882"/>
      <c r="G1880" s="2110"/>
      <c r="H1880" s="1786"/>
      <c r="I1880" s="2113"/>
      <c r="J1880" s="1786"/>
      <c r="K1880" s="2325"/>
      <c r="L1880" s="478" t="s">
        <v>913</v>
      </c>
      <c r="M1880" s="6"/>
      <c r="N1880" s="478"/>
      <c r="O1880" s="478"/>
      <c r="P1880" s="2989"/>
      <c r="Q1880" s="6"/>
      <c r="R1880" s="23"/>
      <c r="S1880" s="23"/>
      <c r="T1880" s="78" t="s">
        <v>914</v>
      </c>
      <c r="U1880" s="1"/>
      <c r="V1880" s="1"/>
      <c r="W1880" s="1"/>
      <c r="X1880" s="1"/>
      <c r="Y1880" s="2"/>
      <c r="Z1880" s="1"/>
      <c r="AA1880" s="1"/>
      <c r="AB1880" s="1"/>
      <c r="AC1880" s="2"/>
      <c r="AD1880" s="1"/>
      <c r="AE1880" s="1"/>
      <c r="AF1880" s="1"/>
    </row>
    <row r="1881" spans="1:32" ht="39.75" customHeight="1" x14ac:dyDescent="0.25">
      <c r="A1881" s="2059"/>
      <c r="B1881" s="2110"/>
      <c r="C1881" s="2110"/>
      <c r="D1881" s="2110"/>
      <c r="E1881" s="1786"/>
      <c r="F1881" s="1882"/>
      <c r="G1881" s="2110"/>
      <c r="H1881" s="1786"/>
      <c r="I1881" s="2113"/>
      <c r="J1881" s="1786"/>
      <c r="K1881" s="2325"/>
      <c r="L1881" s="478" t="s">
        <v>921</v>
      </c>
      <c r="M1881" s="6"/>
      <c r="N1881" s="478"/>
      <c r="O1881" s="478"/>
      <c r="P1881" s="2989"/>
      <c r="Q1881" s="6"/>
      <c r="R1881" s="23"/>
      <c r="S1881" s="23"/>
      <c r="T1881" s="78" t="s">
        <v>915</v>
      </c>
      <c r="U1881" s="1"/>
      <c r="V1881" s="1"/>
      <c r="W1881" s="1"/>
      <c r="X1881" s="1"/>
      <c r="Y1881" s="2"/>
      <c r="Z1881" s="1"/>
      <c r="AA1881" s="1"/>
      <c r="AB1881" s="1"/>
      <c r="AC1881" s="2"/>
      <c r="AD1881" s="1"/>
      <c r="AE1881" s="1"/>
      <c r="AF1881" s="1"/>
    </row>
    <row r="1882" spans="1:32" ht="36.75" customHeight="1" x14ac:dyDescent="0.25">
      <c r="A1882" s="2059"/>
      <c r="B1882" s="2110"/>
      <c r="C1882" s="2110"/>
      <c r="D1882" s="2110"/>
      <c r="E1882" s="1786"/>
      <c r="F1882" s="1882"/>
      <c r="G1882" s="2110"/>
      <c r="H1882" s="1786"/>
      <c r="I1882" s="2113"/>
      <c r="J1882" s="1786"/>
      <c r="K1882" s="2325"/>
      <c r="L1882" s="478" t="s">
        <v>966</v>
      </c>
      <c r="M1882" s="6"/>
      <c r="N1882" s="478"/>
      <c r="O1882" s="478"/>
      <c r="P1882" s="2989"/>
      <c r="Q1882" s="6"/>
      <c r="R1882" s="23"/>
      <c r="S1882" s="23"/>
      <c r="T1882" s="78" t="s">
        <v>916</v>
      </c>
      <c r="U1882" s="1"/>
      <c r="V1882" s="1"/>
      <c r="W1882" s="1"/>
      <c r="X1882" s="1"/>
      <c r="Y1882" s="2"/>
      <c r="Z1882" s="1"/>
      <c r="AA1882" s="1"/>
      <c r="AB1882" s="1"/>
      <c r="AC1882" s="2"/>
      <c r="AD1882" s="1"/>
      <c r="AE1882" s="1"/>
      <c r="AF1882" s="1"/>
    </row>
    <row r="1883" spans="1:32" ht="44.25" customHeight="1" thickBot="1" x14ac:dyDescent="0.3">
      <c r="A1883" s="2060"/>
      <c r="B1883" s="2658"/>
      <c r="C1883" s="2658"/>
      <c r="D1883" s="2658"/>
      <c r="E1883" s="1787"/>
      <c r="F1883" s="1883"/>
      <c r="G1883" s="2658"/>
      <c r="H1883" s="1787"/>
      <c r="I1883" s="2662"/>
      <c r="J1883" s="1787"/>
      <c r="K1883" s="2326"/>
      <c r="L1883" s="479"/>
      <c r="M1883" s="58"/>
      <c r="N1883" s="479"/>
      <c r="O1883" s="479"/>
      <c r="P1883" s="2990"/>
      <c r="Q1883" s="58"/>
      <c r="R1883" s="59"/>
      <c r="S1883" s="59"/>
      <c r="T1883" s="79" t="s">
        <v>917</v>
      </c>
      <c r="U1883" s="57"/>
      <c r="V1883" s="57"/>
      <c r="W1883" s="57"/>
      <c r="X1883" s="57"/>
      <c r="Y1883" s="69"/>
      <c r="Z1883" s="57"/>
      <c r="AA1883" s="57"/>
      <c r="AB1883" s="57"/>
      <c r="AC1883" s="69"/>
      <c r="AD1883" s="57"/>
      <c r="AE1883" s="57"/>
      <c r="AF1883" s="57"/>
    </row>
    <row r="1884" spans="1:32" ht="39.75" customHeight="1" x14ac:dyDescent="0.25">
      <c r="A1884" s="2232">
        <v>227</v>
      </c>
      <c r="B1884" s="1982" t="s">
        <v>61</v>
      </c>
      <c r="C1884" s="1982" t="s">
        <v>62</v>
      </c>
      <c r="D1884" s="1982" t="s">
        <v>68</v>
      </c>
      <c r="E1884" s="1782" t="s">
        <v>84</v>
      </c>
      <c r="F1884" s="1884" t="s">
        <v>56</v>
      </c>
      <c r="G1884" s="1982" t="s">
        <v>121</v>
      </c>
      <c r="H1884" s="1782" t="s">
        <v>118</v>
      </c>
      <c r="I1884" s="2659" t="s">
        <v>970</v>
      </c>
      <c r="J1884" s="1782" t="s">
        <v>907</v>
      </c>
      <c r="K1884" s="2318" t="s">
        <v>908</v>
      </c>
      <c r="L1884" s="967" t="s">
        <v>919</v>
      </c>
      <c r="M1884" s="819" t="s">
        <v>910</v>
      </c>
      <c r="N1884" s="967" t="s">
        <v>180</v>
      </c>
      <c r="O1884" s="967" t="s">
        <v>180</v>
      </c>
      <c r="P1884" s="2985">
        <v>0</v>
      </c>
      <c r="Q1884" s="820">
        <v>0.84</v>
      </c>
      <c r="R1884" s="820">
        <v>1</v>
      </c>
      <c r="S1884" s="820" t="s">
        <v>911</v>
      </c>
      <c r="T1884" s="995" t="s">
        <v>912</v>
      </c>
      <c r="U1884" s="50"/>
      <c r="V1884" s="65"/>
      <c r="W1884" s="65"/>
      <c r="X1884" s="50"/>
      <c r="Y1884" s="50"/>
      <c r="Z1884" s="53"/>
      <c r="AA1884" s="48"/>
      <c r="AB1884" s="47"/>
      <c r="AC1884" s="47"/>
      <c r="AD1884" s="53"/>
      <c r="AE1884" s="53"/>
      <c r="AF1884" s="53"/>
    </row>
    <row r="1885" spans="1:32" ht="38.25" customHeight="1" x14ac:dyDescent="0.25">
      <c r="A1885" s="2233"/>
      <c r="B1885" s="1983"/>
      <c r="C1885" s="1983"/>
      <c r="D1885" s="1983"/>
      <c r="E1885" s="1783"/>
      <c r="F1885" s="1885"/>
      <c r="G1885" s="1983"/>
      <c r="H1885" s="1783"/>
      <c r="I1885" s="2660"/>
      <c r="J1885" s="1783"/>
      <c r="K1885" s="2319"/>
      <c r="L1885" s="969" t="s">
        <v>913</v>
      </c>
      <c r="M1885" s="825"/>
      <c r="N1885" s="969"/>
      <c r="O1885" s="969"/>
      <c r="P1885" s="2986"/>
      <c r="Q1885" s="825"/>
      <c r="R1885" s="826"/>
      <c r="S1885" s="826"/>
      <c r="T1885" s="996" t="s">
        <v>914</v>
      </c>
      <c r="U1885" s="1"/>
      <c r="V1885" s="1"/>
      <c r="W1885" s="1"/>
      <c r="X1885" s="1"/>
      <c r="Y1885" s="2"/>
      <c r="Z1885" s="1"/>
      <c r="AA1885" s="1"/>
      <c r="AB1885" s="1"/>
      <c r="AC1885" s="2"/>
      <c r="AD1885" s="1"/>
      <c r="AE1885" s="1"/>
      <c r="AF1885" s="1"/>
    </row>
    <row r="1886" spans="1:32" ht="33" customHeight="1" x14ac:dyDescent="0.25">
      <c r="A1886" s="2233"/>
      <c r="B1886" s="1983"/>
      <c r="C1886" s="1983"/>
      <c r="D1886" s="1983"/>
      <c r="E1886" s="1783"/>
      <c r="F1886" s="1885"/>
      <c r="G1886" s="1983"/>
      <c r="H1886" s="1783"/>
      <c r="I1886" s="2660"/>
      <c r="J1886" s="1783"/>
      <c r="K1886" s="2319"/>
      <c r="L1886" s="969" t="s">
        <v>921</v>
      </c>
      <c r="M1886" s="825"/>
      <c r="N1886" s="969"/>
      <c r="O1886" s="969"/>
      <c r="P1886" s="2986"/>
      <c r="Q1886" s="825"/>
      <c r="R1886" s="826"/>
      <c r="S1886" s="826"/>
      <c r="T1886" s="996" t="s">
        <v>915</v>
      </c>
      <c r="U1886" s="1"/>
      <c r="V1886" s="1"/>
      <c r="W1886" s="1"/>
      <c r="X1886" s="1"/>
      <c r="Y1886" s="2"/>
      <c r="Z1886" s="1"/>
      <c r="AA1886" s="1"/>
      <c r="AB1886" s="1"/>
      <c r="AC1886" s="2"/>
      <c r="AD1886" s="1"/>
      <c r="AE1886" s="1"/>
      <c r="AF1886" s="1"/>
    </row>
    <row r="1887" spans="1:32" ht="32.25" customHeight="1" x14ac:dyDescent="0.25">
      <c r="A1887" s="2233"/>
      <c r="B1887" s="1983"/>
      <c r="C1887" s="1983"/>
      <c r="D1887" s="1983"/>
      <c r="E1887" s="1783"/>
      <c r="F1887" s="1885"/>
      <c r="G1887" s="1983"/>
      <c r="H1887" s="1783"/>
      <c r="I1887" s="2660"/>
      <c r="J1887" s="1783"/>
      <c r="K1887" s="2319"/>
      <c r="L1887" s="969" t="s">
        <v>928</v>
      </c>
      <c r="M1887" s="825"/>
      <c r="N1887" s="969"/>
      <c r="O1887" s="969"/>
      <c r="P1887" s="2986"/>
      <c r="Q1887" s="825"/>
      <c r="R1887" s="826"/>
      <c r="S1887" s="826"/>
      <c r="T1887" s="996" t="s">
        <v>916</v>
      </c>
      <c r="U1887" s="1"/>
      <c r="V1887" s="1"/>
      <c r="W1887" s="1"/>
      <c r="X1887" s="1"/>
      <c r="Y1887" s="2"/>
      <c r="Z1887" s="1"/>
      <c r="AA1887" s="1"/>
      <c r="AB1887" s="1"/>
      <c r="AC1887" s="2"/>
      <c r="AD1887" s="1"/>
      <c r="AE1887" s="1"/>
      <c r="AF1887" s="1"/>
    </row>
    <row r="1888" spans="1:32" ht="66.75" customHeight="1" thickBot="1" x14ac:dyDescent="0.3">
      <c r="A1888" s="2234"/>
      <c r="B1888" s="1984"/>
      <c r="C1888" s="1984"/>
      <c r="D1888" s="1984"/>
      <c r="E1888" s="1784"/>
      <c r="F1888" s="1886"/>
      <c r="G1888" s="1984"/>
      <c r="H1888" s="1784"/>
      <c r="I1888" s="2661"/>
      <c r="J1888" s="1784"/>
      <c r="K1888" s="2320"/>
      <c r="L1888" s="975" t="s">
        <v>924</v>
      </c>
      <c r="M1888" s="831"/>
      <c r="N1888" s="975"/>
      <c r="O1888" s="975"/>
      <c r="P1888" s="2987"/>
      <c r="Q1888" s="831"/>
      <c r="R1888" s="832"/>
      <c r="S1888" s="832"/>
      <c r="T1888" s="997" t="s">
        <v>917</v>
      </c>
      <c r="U1888" s="57"/>
      <c r="V1888" s="57"/>
      <c r="W1888" s="57"/>
      <c r="X1888" s="57"/>
      <c r="Y1888" s="69"/>
      <c r="Z1888" s="57"/>
      <c r="AA1888" s="57"/>
      <c r="AB1888" s="57"/>
      <c r="AC1888" s="69"/>
      <c r="AD1888" s="57"/>
      <c r="AE1888" s="57"/>
      <c r="AF1888" s="57"/>
    </row>
    <row r="1889" spans="1:32" ht="36" customHeight="1" x14ac:dyDescent="0.25">
      <c r="A1889" s="2058">
        <v>228</v>
      </c>
      <c r="B1889" s="2109" t="s">
        <v>61</v>
      </c>
      <c r="C1889" s="2109" t="s">
        <v>62</v>
      </c>
      <c r="D1889" s="2109" t="s">
        <v>68</v>
      </c>
      <c r="E1889" s="1785" t="s">
        <v>84</v>
      </c>
      <c r="F1889" s="1881" t="s">
        <v>56</v>
      </c>
      <c r="G1889" s="2109" t="s">
        <v>121</v>
      </c>
      <c r="H1889" s="1785" t="s">
        <v>118</v>
      </c>
      <c r="I1889" s="2112" t="s">
        <v>971</v>
      </c>
      <c r="J1889" s="1785" t="s">
        <v>907</v>
      </c>
      <c r="K1889" s="2324" t="s">
        <v>908</v>
      </c>
      <c r="L1889" s="477" t="s">
        <v>921</v>
      </c>
      <c r="M1889" s="43" t="s">
        <v>910</v>
      </c>
      <c r="N1889" s="477" t="s">
        <v>180</v>
      </c>
      <c r="O1889" s="477" t="s">
        <v>180</v>
      </c>
      <c r="P1889" s="2988">
        <v>0</v>
      </c>
      <c r="Q1889" s="45">
        <v>0.84</v>
      </c>
      <c r="R1889" s="45">
        <v>1</v>
      </c>
      <c r="S1889" s="45" t="s">
        <v>911</v>
      </c>
      <c r="T1889" s="77" t="s">
        <v>912</v>
      </c>
      <c r="U1889" s="50"/>
      <c r="V1889" s="65"/>
      <c r="W1889" s="48"/>
      <c r="X1889" s="47"/>
      <c r="Y1889" s="47"/>
      <c r="Z1889" s="53"/>
      <c r="AA1889" s="48"/>
      <c r="AB1889" s="47"/>
      <c r="AC1889" s="47"/>
      <c r="AD1889" s="53"/>
      <c r="AE1889" s="53"/>
      <c r="AF1889" s="53"/>
    </row>
    <row r="1890" spans="1:32" ht="36.75" customHeight="1" x14ac:dyDescent="0.25">
      <c r="A1890" s="2059"/>
      <c r="B1890" s="2110"/>
      <c r="C1890" s="2110"/>
      <c r="D1890" s="2110"/>
      <c r="E1890" s="1786"/>
      <c r="F1890" s="1882"/>
      <c r="G1890" s="2110"/>
      <c r="H1890" s="1786"/>
      <c r="I1890" s="2113"/>
      <c r="J1890" s="1786"/>
      <c r="K1890" s="2325"/>
      <c r="L1890" s="478" t="s">
        <v>928</v>
      </c>
      <c r="M1890" s="6"/>
      <c r="N1890" s="478"/>
      <c r="O1890" s="478"/>
      <c r="P1890" s="2989"/>
      <c r="Q1890" s="6"/>
      <c r="R1890" s="23"/>
      <c r="S1890" s="23"/>
      <c r="T1890" s="78" t="s">
        <v>914</v>
      </c>
      <c r="U1890" s="1"/>
      <c r="V1890" s="1"/>
      <c r="W1890" s="1"/>
      <c r="X1890" s="1"/>
      <c r="Y1890" s="2"/>
      <c r="Z1890" s="1"/>
      <c r="AA1890" s="1"/>
      <c r="AB1890" s="1"/>
      <c r="AC1890" s="2"/>
      <c r="AD1890" s="1"/>
      <c r="AE1890" s="1"/>
      <c r="AF1890" s="1"/>
    </row>
    <row r="1891" spans="1:32" ht="43.5" customHeight="1" x14ac:dyDescent="0.25">
      <c r="A1891" s="2059"/>
      <c r="B1891" s="2110"/>
      <c r="C1891" s="2110"/>
      <c r="D1891" s="2110"/>
      <c r="E1891" s="1786"/>
      <c r="F1891" s="1882"/>
      <c r="G1891" s="2110"/>
      <c r="H1891" s="1786"/>
      <c r="I1891" s="2113"/>
      <c r="J1891" s="1786"/>
      <c r="K1891" s="2325"/>
      <c r="L1891" s="478" t="s">
        <v>913</v>
      </c>
      <c r="M1891" s="6"/>
      <c r="N1891" s="478"/>
      <c r="O1891" s="478"/>
      <c r="P1891" s="2989"/>
      <c r="Q1891" s="6"/>
      <c r="R1891" s="23"/>
      <c r="S1891" s="23"/>
      <c r="T1891" s="78" t="s">
        <v>915</v>
      </c>
      <c r="U1891" s="1"/>
      <c r="V1891" s="1"/>
      <c r="W1891" s="1"/>
      <c r="X1891" s="1"/>
      <c r="Y1891" s="2"/>
      <c r="Z1891" s="1"/>
      <c r="AA1891" s="1"/>
      <c r="AB1891" s="1"/>
      <c r="AC1891" s="2"/>
      <c r="AD1891" s="1"/>
      <c r="AE1891" s="1"/>
      <c r="AF1891" s="1"/>
    </row>
    <row r="1892" spans="1:32" ht="41.25" customHeight="1" x14ac:dyDescent="0.25">
      <c r="A1892" s="2059"/>
      <c r="B1892" s="2110"/>
      <c r="C1892" s="2110"/>
      <c r="D1892" s="2110"/>
      <c r="E1892" s="1786"/>
      <c r="F1892" s="1882"/>
      <c r="G1892" s="2110"/>
      <c r="H1892" s="1786"/>
      <c r="I1892" s="2113"/>
      <c r="J1892" s="1786"/>
      <c r="K1892" s="2325"/>
      <c r="L1892" s="478"/>
      <c r="M1892" s="6"/>
      <c r="N1892" s="478"/>
      <c r="O1892" s="478"/>
      <c r="P1892" s="2989"/>
      <c r="Q1892" s="6"/>
      <c r="R1892" s="23"/>
      <c r="S1892" s="23"/>
      <c r="T1892" s="78" t="s">
        <v>916</v>
      </c>
      <c r="U1892" s="1"/>
      <c r="V1892" s="1"/>
      <c r="W1892" s="1"/>
      <c r="X1892" s="1"/>
      <c r="Y1892" s="2"/>
      <c r="Z1892" s="1"/>
      <c r="AA1892" s="1"/>
      <c r="AB1892" s="1"/>
      <c r="AC1892" s="2"/>
      <c r="AD1892" s="1"/>
      <c r="AE1892" s="1"/>
      <c r="AF1892" s="1"/>
    </row>
    <row r="1893" spans="1:32" ht="50.25" customHeight="1" thickBot="1" x14ac:dyDescent="0.3">
      <c r="A1893" s="2060"/>
      <c r="B1893" s="2658"/>
      <c r="C1893" s="2658"/>
      <c r="D1893" s="2658"/>
      <c r="E1893" s="1787"/>
      <c r="F1893" s="1883"/>
      <c r="G1893" s="2658"/>
      <c r="H1893" s="1787"/>
      <c r="I1893" s="2662"/>
      <c r="J1893" s="1787"/>
      <c r="K1893" s="2326"/>
      <c r="L1893" s="479"/>
      <c r="M1893" s="58"/>
      <c r="N1893" s="479"/>
      <c r="O1893" s="479"/>
      <c r="P1893" s="2990"/>
      <c r="Q1893" s="58"/>
      <c r="R1893" s="59"/>
      <c r="S1893" s="59"/>
      <c r="T1893" s="79" t="s">
        <v>917</v>
      </c>
      <c r="U1893" s="57"/>
      <c r="V1893" s="57"/>
      <c r="W1893" s="57"/>
      <c r="X1893" s="57"/>
      <c r="Y1893" s="69"/>
      <c r="Z1893" s="57"/>
      <c r="AA1893" s="57"/>
      <c r="AB1893" s="57"/>
      <c r="AC1893" s="69"/>
      <c r="AD1893" s="57"/>
      <c r="AE1893" s="57"/>
      <c r="AF1893" s="57"/>
    </row>
    <row r="1894" spans="1:32" ht="46.5" customHeight="1" x14ac:dyDescent="0.25">
      <c r="A1894" s="2232">
        <v>229</v>
      </c>
      <c r="B1894" s="1982" t="s">
        <v>61</v>
      </c>
      <c r="C1894" s="1982" t="s">
        <v>62</v>
      </c>
      <c r="D1894" s="1982" t="s">
        <v>68</v>
      </c>
      <c r="E1894" s="1782" t="s">
        <v>84</v>
      </c>
      <c r="F1894" s="1884" t="s">
        <v>56</v>
      </c>
      <c r="G1894" s="1982" t="s">
        <v>121</v>
      </c>
      <c r="H1894" s="1782" t="s">
        <v>118</v>
      </c>
      <c r="I1894" s="2659" t="s">
        <v>972</v>
      </c>
      <c r="J1894" s="1782" t="s">
        <v>907</v>
      </c>
      <c r="K1894" s="2318" t="s">
        <v>908</v>
      </c>
      <c r="L1894" s="967" t="s">
        <v>919</v>
      </c>
      <c r="M1894" s="819" t="s">
        <v>910</v>
      </c>
      <c r="N1894" s="967" t="s">
        <v>180</v>
      </c>
      <c r="O1894" s="967" t="s">
        <v>180</v>
      </c>
      <c r="P1894" s="2985">
        <v>0</v>
      </c>
      <c r="Q1894" s="820">
        <v>0.83</v>
      </c>
      <c r="R1894" s="820">
        <v>1</v>
      </c>
      <c r="S1894" s="820" t="s">
        <v>911</v>
      </c>
      <c r="T1894" s="995" t="s">
        <v>912</v>
      </c>
      <c r="U1894" s="50"/>
      <c r="V1894" s="65"/>
      <c r="W1894" s="65"/>
      <c r="X1894" s="47"/>
      <c r="Y1894" s="47"/>
      <c r="Z1894" s="53"/>
      <c r="AA1894" s="48"/>
      <c r="AB1894" s="47"/>
      <c r="AC1894" s="47"/>
      <c r="AD1894" s="53"/>
      <c r="AE1894" s="53"/>
      <c r="AF1894" s="53"/>
    </row>
    <row r="1895" spans="1:32" ht="54.75" customHeight="1" x14ac:dyDescent="0.25">
      <c r="A1895" s="2233"/>
      <c r="B1895" s="1983"/>
      <c r="C1895" s="1983"/>
      <c r="D1895" s="1983"/>
      <c r="E1895" s="1783"/>
      <c r="F1895" s="1885"/>
      <c r="G1895" s="1983"/>
      <c r="H1895" s="1783"/>
      <c r="I1895" s="2660"/>
      <c r="J1895" s="1783"/>
      <c r="K1895" s="2319"/>
      <c r="L1895" s="969" t="s">
        <v>913</v>
      </c>
      <c r="M1895" s="825"/>
      <c r="N1895" s="969"/>
      <c r="O1895" s="969"/>
      <c r="P1895" s="2986"/>
      <c r="Q1895" s="825"/>
      <c r="R1895" s="826"/>
      <c r="S1895" s="826"/>
      <c r="T1895" s="996" t="s">
        <v>914</v>
      </c>
      <c r="U1895" s="1"/>
      <c r="V1895" s="1"/>
      <c r="W1895" s="1"/>
      <c r="X1895" s="1"/>
      <c r="Y1895" s="2"/>
      <c r="Z1895" s="1"/>
      <c r="AA1895" s="1"/>
      <c r="AB1895" s="1"/>
      <c r="AC1895" s="2"/>
      <c r="AD1895" s="1"/>
      <c r="AE1895" s="1"/>
      <c r="AF1895" s="1"/>
    </row>
    <row r="1896" spans="1:32" ht="49.5" customHeight="1" x14ac:dyDescent="0.25">
      <c r="A1896" s="2233"/>
      <c r="B1896" s="1983"/>
      <c r="C1896" s="1983"/>
      <c r="D1896" s="1983"/>
      <c r="E1896" s="1783"/>
      <c r="F1896" s="1885"/>
      <c r="G1896" s="1983"/>
      <c r="H1896" s="1783"/>
      <c r="I1896" s="2660"/>
      <c r="J1896" s="1783"/>
      <c r="K1896" s="2319"/>
      <c r="L1896" s="969" t="s">
        <v>921</v>
      </c>
      <c r="M1896" s="825"/>
      <c r="N1896" s="969"/>
      <c r="O1896" s="969"/>
      <c r="P1896" s="2986"/>
      <c r="Q1896" s="825"/>
      <c r="R1896" s="826"/>
      <c r="S1896" s="826"/>
      <c r="T1896" s="996" t="s">
        <v>915</v>
      </c>
      <c r="U1896" s="1"/>
      <c r="V1896" s="1"/>
      <c r="W1896" s="1"/>
      <c r="X1896" s="1"/>
      <c r="Y1896" s="2"/>
      <c r="Z1896" s="1"/>
      <c r="AA1896" s="1"/>
      <c r="AB1896" s="1"/>
      <c r="AC1896" s="2"/>
      <c r="AD1896" s="1"/>
      <c r="AE1896" s="1"/>
      <c r="AF1896" s="1"/>
    </row>
    <row r="1897" spans="1:32" ht="39" customHeight="1" x14ac:dyDescent="0.25">
      <c r="A1897" s="2233"/>
      <c r="B1897" s="1983"/>
      <c r="C1897" s="1983"/>
      <c r="D1897" s="1983"/>
      <c r="E1897" s="1783"/>
      <c r="F1897" s="1885"/>
      <c r="G1897" s="1983"/>
      <c r="H1897" s="1783"/>
      <c r="I1897" s="2660"/>
      <c r="J1897" s="1783"/>
      <c r="K1897" s="2319"/>
      <c r="L1897" s="969" t="s">
        <v>928</v>
      </c>
      <c r="M1897" s="825"/>
      <c r="N1897" s="969"/>
      <c r="O1897" s="969"/>
      <c r="P1897" s="2986"/>
      <c r="Q1897" s="825"/>
      <c r="R1897" s="826"/>
      <c r="S1897" s="826"/>
      <c r="T1897" s="996" t="s">
        <v>916</v>
      </c>
      <c r="U1897" s="1"/>
      <c r="V1897" s="1"/>
      <c r="W1897" s="1"/>
      <c r="X1897" s="1"/>
      <c r="Y1897" s="2"/>
      <c r="Z1897" s="1"/>
      <c r="AA1897" s="1"/>
      <c r="AB1897" s="1"/>
      <c r="AC1897" s="2"/>
      <c r="AD1897" s="1"/>
      <c r="AE1897" s="1"/>
      <c r="AF1897" s="1"/>
    </row>
    <row r="1898" spans="1:32" ht="35.25" customHeight="1" thickBot="1" x14ac:dyDescent="0.3">
      <c r="A1898" s="2234"/>
      <c r="B1898" s="1984"/>
      <c r="C1898" s="1984"/>
      <c r="D1898" s="1984"/>
      <c r="E1898" s="1784"/>
      <c r="F1898" s="1886"/>
      <c r="G1898" s="1984"/>
      <c r="H1898" s="1784"/>
      <c r="I1898" s="2661"/>
      <c r="J1898" s="1784"/>
      <c r="K1898" s="2320"/>
      <c r="L1898" s="975" t="s">
        <v>924</v>
      </c>
      <c r="M1898" s="831"/>
      <c r="N1898" s="975"/>
      <c r="O1898" s="975"/>
      <c r="P1898" s="2987"/>
      <c r="Q1898" s="831"/>
      <c r="R1898" s="832"/>
      <c r="S1898" s="832"/>
      <c r="T1898" s="997" t="s">
        <v>917</v>
      </c>
      <c r="U1898" s="57"/>
      <c r="V1898" s="57"/>
      <c r="W1898" s="57"/>
      <c r="X1898" s="57"/>
      <c r="Y1898" s="69"/>
      <c r="Z1898" s="57"/>
      <c r="AA1898" s="57"/>
      <c r="AB1898" s="57"/>
      <c r="AC1898" s="69"/>
      <c r="AD1898" s="57"/>
      <c r="AE1898" s="57"/>
      <c r="AF1898" s="57"/>
    </row>
    <row r="1899" spans="1:32" ht="45.75" customHeight="1" x14ac:dyDescent="0.25">
      <c r="A1899" s="2058">
        <v>230</v>
      </c>
      <c r="B1899" s="2109" t="s">
        <v>61</v>
      </c>
      <c r="C1899" s="2109" t="s">
        <v>62</v>
      </c>
      <c r="D1899" s="2109" t="s">
        <v>68</v>
      </c>
      <c r="E1899" s="1785" t="s">
        <v>84</v>
      </c>
      <c r="F1899" s="1881" t="s">
        <v>56</v>
      </c>
      <c r="G1899" s="2109" t="s">
        <v>121</v>
      </c>
      <c r="H1899" s="1785" t="s">
        <v>118</v>
      </c>
      <c r="I1899" s="2112" t="s">
        <v>973</v>
      </c>
      <c r="J1899" s="1785" t="s">
        <v>907</v>
      </c>
      <c r="K1899" s="2324" t="s">
        <v>908</v>
      </c>
      <c r="L1899" s="477" t="s">
        <v>919</v>
      </c>
      <c r="M1899" s="43" t="s">
        <v>910</v>
      </c>
      <c r="N1899" s="477" t="s">
        <v>180</v>
      </c>
      <c r="O1899" s="477" t="s">
        <v>180</v>
      </c>
      <c r="P1899" s="2988">
        <v>0</v>
      </c>
      <c r="Q1899" s="45">
        <v>0.84</v>
      </c>
      <c r="R1899" s="45">
        <v>1</v>
      </c>
      <c r="S1899" s="45" t="s">
        <v>911</v>
      </c>
      <c r="T1899" s="77" t="s">
        <v>912</v>
      </c>
      <c r="U1899" s="50"/>
      <c r="V1899" s="48"/>
      <c r="W1899" s="48"/>
      <c r="X1899" s="47"/>
      <c r="Y1899" s="47"/>
      <c r="Z1899" s="53"/>
      <c r="AA1899" s="48"/>
      <c r="AB1899" s="47"/>
      <c r="AC1899" s="47"/>
      <c r="AD1899" s="53"/>
      <c r="AE1899" s="53"/>
      <c r="AF1899" s="53"/>
    </row>
    <row r="1900" spans="1:32" ht="42" customHeight="1" x14ac:dyDescent="0.25">
      <c r="A1900" s="2059"/>
      <c r="B1900" s="2110"/>
      <c r="C1900" s="2110"/>
      <c r="D1900" s="2110"/>
      <c r="E1900" s="1786"/>
      <c r="F1900" s="1882"/>
      <c r="G1900" s="2110"/>
      <c r="H1900" s="1786"/>
      <c r="I1900" s="2113"/>
      <c r="J1900" s="1786"/>
      <c r="K1900" s="2325"/>
      <c r="L1900" s="478" t="s">
        <v>913</v>
      </c>
      <c r="M1900" s="6"/>
      <c r="N1900" s="478"/>
      <c r="O1900" s="478"/>
      <c r="P1900" s="2989"/>
      <c r="Q1900" s="6"/>
      <c r="R1900" s="23"/>
      <c r="S1900" s="23"/>
      <c r="T1900" s="78" t="s">
        <v>914</v>
      </c>
      <c r="U1900" s="1"/>
      <c r="V1900" s="1"/>
      <c r="W1900" s="1"/>
      <c r="X1900" s="1"/>
      <c r="Y1900" s="2"/>
      <c r="Z1900" s="1"/>
      <c r="AA1900" s="1"/>
      <c r="AB1900" s="1"/>
      <c r="AC1900" s="2"/>
      <c r="AD1900" s="1"/>
      <c r="AE1900" s="1"/>
      <c r="AF1900" s="1"/>
    </row>
    <row r="1901" spans="1:32" ht="38.25" customHeight="1" x14ac:dyDescent="0.25">
      <c r="A1901" s="2059"/>
      <c r="B1901" s="2110"/>
      <c r="C1901" s="2110"/>
      <c r="D1901" s="2110"/>
      <c r="E1901" s="1786"/>
      <c r="F1901" s="1882"/>
      <c r="G1901" s="2110"/>
      <c r="H1901" s="1786"/>
      <c r="I1901" s="2113"/>
      <c r="J1901" s="1786"/>
      <c r="K1901" s="2325"/>
      <c r="L1901" s="478" t="s">
        <v>921</v>
      </c>
      <c r="M1901" s="6"/>
      <c r="N1901" s="478"/>
      <c r="O1901" s="478"/>
      <c r="P1901" s="2989"/>
      <c r="Q1901" s="6"/>
      <c r="R1901" s="23"/>
      <c r="S1901" s="23"/>
      <c r="T1901" s="78" t="s">
        <v>915</v>
      </c>
      <c r="U1901" s="1"/>
      <c r="V1901" s="1"/>
      <c r="W1901" s="1"/>
      <c r="X1901" s="1"/>
      <c r="Y1901" s="2"/>
      <c r="Z1901" s="1"/>
      <c r="AA1901" s="1"/>
      <c r="AB1901" s="1"/>
      <c r="AC1901" s="2"/>
      <c r="AD1901" s="1"/>
      <c r="AE1901" s="1"/>
      <c r="AF1901" s="1"/>
    </row>
    <row r="1902" spans="1:32" ht="45.75" customHeight="1" x14ac:dyDescent="0.25">
      <c r="A1902" s="2059"/>
      <c r="B1902" s="2110"/>
      <c r="C1902" s="2110"/>
      <c r="D1902" s="2110"/>
      <c r="E1902" s="1786"/>
      <c r="F1902" s="1882"/>
      <c r="G1902" s="2110"/>
      <c r="H1902" s="1786"/>
      <c r="I1902" s="2113"/>
      <c r="J1902" s="1786"/>
      <c r="K1902" s="2325"/>
      <c r="L1902" s="478" t="s">
        <v>928</v>
      </c>
      <c r="M1902" s="6"/>
      <c r="N1902" s="478"/>
      <c r="O1902" s="478"/>
      <c r="P1902" s="2989"/>
      <c r="Q1902" s="6"/>
      <c r="R1902" s="23"/>
      <c r="S1902" s="23"/>
      <c r="T1902" s="78" t="s">
        <v>916</v>
      </c>
      <c r="U1902" s="1"/>
      <c r="V1902" s="1"/>
      <c r="W1902" s="1"/>
      <c r="X1902" s="1"/>
      <c r="Y1902" s="2"/>
      <c r="Z1902" s="1"/>
      <c r="AA1902" s="1"/>
      <c r="AB1902" s="1"/>
      <c r="AC1902" s="2"/>
      <c r="AD1902" s="1"/>
      <c r="AE1902" s="1"/>
      <c r="AF1902" s="1"/>
    </row>
    <row r="1903" spans="1:32" ht="60" customHeight="1" thickBot="1" x14ac:dyDescent="0.3">
      <c r="A1903" s="2060"/>
      <c r="B1903" s="2658"/>
      <c r="C1903" s="2658"/>
      <c r="D1903" s="2658"/>
      <c r="E1903" s="1787"/>
      <c r="F1903" s="1883"/>
      <c r="G1903" s="2658"/>
      <c r="H1903" s="1787"/>
      <c r="I1903" s="2662"/>
      <c r="J1903" s="1787"/>
      <c r="K1903" s="2326"/>
      <c r="L1903" s="479" t="s">
        <v>924</v>
      </c>
      <c r="M1903" s="58"/>
      <c r="N1903" s="479"/>
      <c r="O1903" s="479"/>
      <c r="P1903" s="2990"/>
      <c r="Q1903" s="58"/>
      <c r="R1903" s="59"/>
      <c r="S1903" s="59"/>
      <c r="T1903" s="79" t="s">
        <v>917</v>
      </c>
      <c r="U1903" s="57"/>
      <c r="V1903" s="57"/>
      <c r="W1903" s="57"/>
      <c r="X1903" s="57"/>
      <c r="Y1903" s="69"/>
      <c r="Z1903" s="57"/>
      <c r="AA1903" s="57"/>
      <c r="AB1903" s="57"/>
      <c r="AC1903" s="69"/>
      <c r="AD1903" s="57"/>
      <c r="AE1903" s="57"/>
      <c r="AF1903" s="57"/>
    </row>
    <row r="1904" spans="1:32" ht="48" customHeight="1" x14ac:dyDescent="0.25">
      <c r="A1904" s="2232">
        <v>231</v>
      </c>
      <c r="B1904" s="1982" t="s">
        <v>61</v>
      </c>
      <c r="C1904" s="1982" t="s">
        <v>62</v>
      </c>
      <c r="D1904" s="1982" t="s">
        <v>68</v>
      </c>
      <c r="E1904" s="1782" t="s">
        <v>84</v>
      </c>
      <c r="F1904" s="1884" t="s">
        <v>56</v>
      </c>
      <c r="G1904" s="1982" t="s">
        <v>121</v>
      </c>
      <c r="H1904" s="1782" t="s">
        <v>118</v>
      </c>
      <c r="I1904" s="2659" t="s">
        <v>974</v>
      </c>
      <c r="J1904" s="1782" t="s">
        <v>907</v>
      </c>
      <c r="K1904" s="2318" t="s">
        <v>908</v>
      </c>
      <c r="L1904" s="967" t="s">
        <v>919</v>
      </c>
      <c r="M1904" s="819" t="s">
        <v>910</v>
      </c>
      <c r="N1904" s="967" t="s">
        <v>180</v>
      </c>
      <c r="O1904" s="967" t="s">
        <v>180</v>
      </c>
      <c r="P1904" s="2985">
        <v>0</v>
      </c>
      <c r="Q1904" s="820">
        <v>0.83</v>
      </c>
      <c r="R1904" s="820">
        <v>1</v>
      </c>
      <c r="S1904" s="820" t="s">
        <v>911</v>
      </c>
      <c r="T1904" s="995" t="s">
        <v>912</v>
      </c>
      <c r="U1904" s="50"/>
      <c r="V1904" s="65"/>
      <c r="W1904" s="65"/>
      <c r="X1904" s="47"/>
      <c r="Y1904" s="47"/>
      <c r="Z1904" s="53"/>
      <c r="AA1904" s="48"/>
      <c r="AB1904" s="47"/>
      <c r="AC1904" s="47"/>
      <c r="AD1904" s="53"/>
      <c r="AE1904" s="53"/>
      <c r="AF1904" s="53"/>
    </row>
    <row r="1905" spans="1:32" ht="40.5" customHeight="1" x14ac:dyDescent="0.25">
      <c r="A1905" s="2233"/>
      <c r="B1905" s="1983"/>
      <c r="C1905" s="1983"/>
      <c r="D1905" s="1983"/>
      <c r="E1905" s="1783"/>
      <c r="F1905" s="1885"/>
      <c r="G1905" s="1983"/>
      <c r="H1905" s="1783"/>
      <c r="I1905" s="2660"/>
      <c r="J1905" s="1783"/>
      <c r="K1905" s="2319"/>
      <c r="L1905" s="969" t="s">
        <v>913</v>
      </c>
      <c r="M1905" s="825"/>
      <c r="N1905" s="969"/>
      <c r="O1905" s="969"/>
      <c r="P1905" s="2986"/>
      <c r="Q1905" s="825"/>
      <c r="R1905" s="826"/>
      <c r="S1905" s="826"/>
      <c r="T1905" s="996" t="s">
        <v>914</v>
      </c>
      <c r="U1905" s="1"/>
      <c r="V1905" s="1"/>
      <c r="W1905" s="1"/>
      <c r="X1905" s="1"/>
      <c r="Y1905" s="2"/>
      <c r="Z1905" s="1"/>
      <c r="AA1905" s="1"/>
      <c r="AB1905" s="1"/>
      <c r="AC1905" s="2"/>
      <c r="AD1905" s="1"/>
      <c r="AE1905" s="1"/>
      <c r="AF1905" s="1"/>
    </row>
    <row r="1906" spans="1:32" ht="39.75" customHeight="1" x14ac:dyDescent="0.25">
      <c r="A1906" s="2233"/>
      <c r="B1906" s="1983"/>
      <c r="C1906" s="1983"/>
      <c r="D1906" s="1983"/>
      <c r="E1906" s="1783"/>
      <c r="F1906" s="1885"/>
      <c r="G1906" s="1983"/>
      <c r="H1906" s="1783"/>
      <c r="I1906" s="2660"/>
      <c r="J1906" s="1783"/>
      <c r="K1906" s="2319"/>
      <c r="L1906" s="969" t="s">
        <v>921</v>
      </c>
      <c r="M1906" s="825"/>
      <c r="N1906" s="969"/>
      <c r="O1906" s="969"/>
      <c r="P1906" s="2986"/>
      <c r="Q1906" s="825"/>
      <c r="R1906" s="826"/>
      <c r="S1906" s="826"/>
      <c r="T1906" s="996" t="s">
        <v>915</v>
      </c>
      <c r="U1906" s="1"/>
      <c r="V1906" s="1"/>
      <c r="W1906" s="1"/>
      <c r="X1906" s="1"/>
      <c r="Y1906" s="2"/>
      <c r="Z1906" s="1"/>
      <c r="AA1906" s="1"/>
      <c r="AB1906" s="1"/>
      <c r="AC1906" s="2"/>
      <c r="AD1906" s="1"/>
      <c r="AE1906" s="1"/>
      <c r="AF1906" s="1"/>
    </row>
    <row r="1907" spans="1:32" ht="43.5" customHeight="1" x14ac:dyDescent="0.25">
      <c r="A1907" s="2233"/>
      <c r="B1907" s="1983"/>
      <c r="C1907" s="1983"/>
      <c r="D1907" s="1983"/>
      <c r="E1907" s="1783"/>
      <c r="F1907" s="1885"/>
      <c r="G1907" s="1983"/>
      <c r="H1907" s="1783"/>
      <c r="I1907" s="2660"/>
      <c r="J1907" s="1783"/>
      <c r="K1907" s="2319"/>
      <c r="L1907" s="969" t="s">
        <v>928</v>
      </c>
      <c r="M1907" s="825"/>
      <c r="N1907" s="969"/>
      <c r="O1907" s="969"/>
      <c r="P1907" s="2986"/>
      <c r="Q1907" s="825"/>
      <c r="R1907" s="826"/>
      <c r="S1907" s="826"/>
      <c r="T1907" s="996" t="s">
        <v>916</v>
      </c>
      <c r="U1907" s="1"/>
      <c r="V1907" s="1"/>
      <c r="W1907" s="1"/>
      <c r="X1907" s="1"/>
      <c r="Y1907" s="2"/>
      <c r="Z1907" s="1"/>
      <c r="AA1907" s="1"/>
      <c r="AB1907" s="1"/>
      <c r="AC1907" s="2"/>
      <c r="AD1907" s="1"/>
      <c r="AE1907" s="1"/>
      <c r="AF1907" s="1"/>
    </row>
    <row r="1908" spans="1:32" ht="55.5" customHeight="1" thickBot="1" x14ac:dyDescent="0.3">
      <c r="A1908" s="2234"/>
      <c r="B1908" s="1984"/>
      <c r="C1908" s="1984"/>
      <c r="D1908" s="1984"/>
      <c r="E1908" s="1784"/>
      <c r="F1908" s="1886"/>
      <c r="G1908" s="1984"/>
      <c r="H1908" s="1784"/>
      <c r="I1908" s="2661"/>
      <c r="J1908" s="1784"/>
      <c r="K1908" s="2320"/>
      <c r="L1908" s="975" t="s">
        <v>924</v>
      </c>
      <c r="M1908" s="831"/>
      <c r="N1908" s="975"/>
      <c r="O1908" s="975"/>
      <c r="P1908" s="2987"/>
      <c r="Q1908" s="831"/>
      <c r="R1908" s="832"/>
      <c r="S1908" s="832"/>
      <c r="T1908" s="997" t="s">
        <v>917</v>
      </c>
      <c r="U1908" s="57"/>
      <c r="V1908" s="57"/>
      <c r="W1908" s="57"/>
      <c r="X1908" s="57"/>
      <c r="Y1908" s="69"/>
      <c r="Z1908" s="57"/>
      <c r="AA1908" s="57"/>
      <c r="AB1908" s="57"/>
      <c r="AC1908" s="69"/>
      <c r="AD1908" s="57"/>
      <c r="AE1908" s="57"/>
      <c r="AF1908" s="57"/>
    </row>
    <row r="1909" spans="1:32" ht="40.5" customHeight="1" x14ac:dyDescent="0.25">
      <c r="A1909" s="2058">
        <v>232</v>
      </c>
      <c r="B1909" s="2109" t="s">
        <v>61</v>
      </c>
      <c r="C1909" s="2109" t="s">
        <v>62</v>
      </c>
      <c r="D1909" s="2109" t="s">
        <v>68</v>
      </c>
      <c r="E1909" s="1785" t="s">
        <v>84</v>
      </c>
      <c r="F1909" s="1881" t="s">
        <v>56</v>
      </c>
      <c r="G1909" s="2109" t="s">
        <v>121</v>
      </c>
      <c r="H1909" s="1785" t="s">
        <v>118</v>
      </c>
      <c r="I1909" s="2112" t="s">
        <v>975</v>
      </c>
      <c r="J1909" s="1785" t="s">
        <v>907</v>
      </c>
      <c r="K1909" s="2324" t="s">
        <v>908</v>
      </c>
      <c r="L1909" s="477" t="s">
        <v>919</v>
      </c>
      <c r="M1909" s="43" t="s">
        <v>910</v>
      </c>
      <c r="N1909" s="477" t="s">
        <v>180</v>
      </c>
      <c r="O1909" s="477" t="s">
        <v>180</v>
      </c>
      <c r="P1909" s="2988">
        <v>0</v>
      </c>
      <c r="Q1909" s="45">
        <v>0.83</v>
      </c>
      <c r="R1909" s="45">
        <v>1</v>
      </c>
      <c r="S1909" s="45" t="s">
        <v>911</v>
      </c>
      <c r="T1909" s="77" t="s">
        <v>912</v>
      </c>
      <c r="U1909" s="50"/>
      <c r="V1909" s="65"/>
      <c r="W1909" s="65"/>
      <c r="X1909" s="47"/>
      <c r="Y1909" s="47"/>
      <c r="Z1909" s="53"/>
      <c r="AA1909" s="48"/>
      <c r="AB1909" s="47"/>
      <c r="AC1909" s="47"/>
      <c r="AD1909" s="53"/>
      <c r="AE1909" s="53"/>
      <c r="AF1909" s="53"/>
    </row>
    <row r="1910" spans="1:32" ht="43.5" customHeight="1" x14ac:dyDescent="0.25">
      <c r="A1910" s="2059"/>
      <c r="B1910" s="2110"/>
      <c r="C1910" s="2110"/>
      <c r="D1910" s="2110"/>
      <c r="E1910" s="1786"/>
      <c r="F1910" s="1882"/>
      <c r="G1910" s="2110"/>
      <c r="H1910" s="1786"/>
      <c r="I1910" s="2113"/>
      <c r="J1910" s="1786"/>
      <c r="K1910" s="2325"/>
      <c r="L1910" s="478" t="s">
        <v>913</v>
      </c>
      <c r="M1910" s="6"/>
      <c r="N1910" s="478"/>
      <c r="O1910" s="478"/>
      <c r="P1910" s="2989"/>
      <c r="Q1910" s="6"/>
      <c r="R1910" s="23"/>
      <c r="S1910" s="23"/>
      <c r="T1910" s="78" t="s">
        <v>914</v>
      </c>
      <c r="U1910" s="1"/>
      <c r="V1910" s="1"/>
      <c r="W1910" s="1"/>
      <c r="X1910" s="1"/>
      <c r="Y1910" s="2"/>
      <c r="Z1910" s="1"/>
      <c r="AA1910" s="1"/>
      <c r="AB1910" s="1"/>
      <c r="AC1910" s="2"/>
      <c r="AD1910" s="1"/>
      <c r="AE1910" s="1"/>
      <c r="AF1910" s="1"/>
    </row>
    <row r="1911" spans="1:32" ht="43.5" customHeight="1" x14ac:dyDescent="0.25">
      <c r="A1911" s="2059"/>
      <c r="B1911" s="2110"/>
      <c r="C1911" s="2110"/>
      <c r="D1911" s="2110"/>
      <c r="E1911" s="1786"/>
      <c r="F1911" s="1882"/>
      <c r="G1911" s="2110"/>
      <c r="H1911" s="1786"/>
      <c r="I1911" s="2113"/>
      <c r="J1911" s="1786"/>
      <c r="K1911" s="2325"/>
      <c r="L1911" s="478" t="s">
        <v>921</v>
      </c>
      <c r="M1911" s="6"/>
      <c r="N1911" s="478"/>
      <c r="O1911" s="478"/>
      <c r="P1911" s="2989"/>
      <c r="Q1911" s="6"/>
      <c r="R1911" s="23"/>
      <c r="S1911" s="23"/>
      <c r="T1911" s="78" t="s">
        <v>915</v>
      </c>
      <c r="U1911" s="1"/>
      <c r="V1911" s="1"/>
      <c r="W1911" s="1"/>
      <c r="X1911" s="1"/>
      <c r="Y1911" s="2"/>
      <c r="Z1911" s="1"/>
      <c r="AA1911" s="1"/>
      <c r="AB1911" s="1"/>
      <c r="AC1911" s="2"/>
      <c r="AD1911" s="1"/>
      <c r="AE1911" s="1"/>
      <c r="AF1911" s="1"/>
    </row>
    <row r="1912" spans="1:32" ht="42" customHeight="1" x14ac:dyDescent="0.25">
      <c r="A1912" s="2059"/>
      <c r="B1912" s="2110"/>
      <c r="C1912" s="2110"/>
      <c r="D1912" s="2110"/>
      <c r="E1912" s="1786"/>
      <c r="F1912" s="1882"/>
      <c r="G1912" s="2110"/>
      <c r="H1912" s="1786"/>
      <c r="I1912" s="2113"/>
      <c r="J1912" s="1786"/>
      <c r="K1912" s="2325"/>
      <c r="L1912" s="478" t="s">
        <v>928</v>
      </c>
      <c r="M1912" s="6"/>
      <c r="N1912" s="478"/>
      <c r="O1912" s="478"/>
      <c r="P1912" s="2989"/>
      <c r="Q1912" s="6"/>
      <c r="R1912" s="23"/>
      <c r="S1912" s="23"/>
      <c r="T1912" s="78" t="s">
        <v>916</v>
      </c>
      <c r="U1912" s="1"/>
      <c r="V1912" s="1"/>
      <c r="W1912" s="1"/>
      <c r="X1912" s="1"/>
      <c r="Y1912" s="2"/>
      <c r="Z1912" s="1"/>
      <c r="AA1912" s="1"/>
      <c r="AB1912" s="1"/>
      <c r="AC1912" s="2"/>
      <c r="AD1912" s="1"/>
      <c r="AE1912" s="1"/>
      <c r="AF1912" s="1"/>
    </row>
    <row r="1913" spans="1:32" ht="51.75" customHeight="1" thickBot="1" x14ac:dyDescent="0.3">
      <c r="A1913" s="2060"/>
      <c r="B1913" s="2658"/>
      <c r="C1913" s="2658"/>
      <c r="D1913" s="2658"/>
      <c r="E1913" s="1787"/>
      <c r="F1913" s="1883"/>
      <c r="G1913" s="2658"/>
      <c r="H1913" s="1787"/>
      <c r="I1913" s="2662"/>
      <c r="J1913" s="1787"/>
      <c r="K1913" s="2326"/>
      <c r="L1913" s="479" t="s">
        <v>924</v>
      </c>
      <c r="M1913" s="58"/>
      <c r="N1913" s="479"/>
      <c r="O1913" s="479"/>
      <c r="P1913" s="2990"/>
      <c r="Q1913" s="58"/>
      <c r="R1913" s="59"/>
      <c r="S1913" s="59"/>
      <c r="T1913" s="79" t="s">
        <v>917</v>
      </c>
      <c r="U1913" s="57"/>
      <c r="V1913" s="57"/>
      <c r="W1913" s="57"/>
      <c r="X1913" s="57"/>
      <c r="Y1913" s="69"/>
      <c r="Z1913" s="57"/>
      <c r="AA1913" s="57"/>
      <c r="AB1913" s="57"/>
      <c r="AC1913" s="69"/>
      <c r="AD1913" s="57"/>
      <c r="AE1913" s="57"/>
      <c r="AF1913" s="57"/>
    </row>
    <row r="1914" spans="1:32" ht="44.25" customHeight="1" x14ac:dyDescent="0.25">
      <c r="A1914" s="2232">
        <v>233</v>
      </c>
      <c r="B1914" s="1982" t="s">
        <v>61</v>
      </c>
      <c r="C1914" s="1982" t="s">
        <v>62</v>
      </c>
      <c r="D1914" s="1982" t="s">
        <v>68</v>
      </c>
      <c r="E1914" s="1782" t="s">
        <v>84</v>
      </c>
      <c r="F1914" s="1884" t="s">
        <v>56</v>
      </c>
      <c r="G1914" s="1982" t="s">
        <v>121</v>
      </c>
      <c r="H1914" s="1782" t="s">
        <v>118</v>
      </c>
      <c r="I1914" s="2659" t="s">
        <v>976</v>
      </c>
      <c r="J1914" s="1782" t="s">
        <v>907</v>
      </c>
      <c r="K1914" s="2318" t="s">
        <v>908</v>
      </c>
      <c r="L1914" s="967" t="s">
        <v>919</v>
      </c>
      <c r="M1914" s="819" t="s">
        <v>910</v>
      </c>
      <c r="N1914" s="967" t="s">
        <v>180</v>
      </c>
      <c r="O1914" s="967" t="s">
        <v>180</v>
      </c>
      <c r="P1914" s="2985">
        <v>0</v>
      </c>
      <c r="Q1914" s="820">
        <v>0.84</v>
      </c>
      <c r="R1914" s="820">
        <v>1</v>
      </c>
      <c r="S1914" s="820" t="s">
        <v>911</v>
      </c>
      <c r="T1914" s="995" t="s">
        <v>912</v>
      </c>
      <c r="U1914" s="50"/>
      <c r="V1914" s="65"/>
      <c r="W1914" s="65"/>
      <c r="X1914" s="50"/>
      <c r="Y1914" s="50"/>
      <c r="Z1914" s="53"/>
      <c r="AA1914" s="48"/>
      <c r="AB1914" s="47"/>
      <c r="AC1914" s="47"/>
      <c r="AD1914" s="53"/>
      <c r="AE1914" s="53"/>
      <c r="AF1914" s="53"/>
    </row>
    <row r="1915" spans="1:32" ht="45.75" customHeight="1" x14ac:dyDescent="0.25">
      <c r="A1915" s="2233"/>
      <c r="B1915" s="1983"/>
      <c r="C1915" s="1983"/>
      <c r="D1915" s="1983"/>
      <c r="E1915" s="1783"/>
      <c r="F1915" s="1885"/>
      <c r="G1915" s="1983"/>
      <c r="H1915" s="1783"/>
      <c r="I1915" s="2660"/>
      <c r="J1915" s="1783"/>
      <c r="K1915" s="2319"/>
      <c r="L1915" s="969" t="s">
        <v>913</v>
      </c>
      <c r="M1915" s="825"/>
      <c r="N1915" s="969"/>
      <c r="O1915" s="969"/>
      <c r="P1915" s="2986"/>
      <c r="Q1915" s="825"/>
      <c r="R1915" s="826"/>
      <c r="S1915" s="826"/>
      <c r="T1915" s="996" t="s">
        <v>914</v>
      </c>
      <c r="U1915" s="1"/>
      <c r="V1915" s="1"/>
      <c r="W1915" s="1"/>
      <c r="X1915" s="1"/>
      <c r="Y1915" s="2"/>
      <c r="Z1915" s="1"/>
      <c r="AA1915" s="1"/>
      <c r="AB1915" s="1"/>
      <c r="AC1915" s="2"/>
      <c r="AD1915" s="1"/>
      <c r="AE1915" s="1"/>
      <c r="AF1915" s="1"/>
    </row>
    <row r="1916" spans="1:32" ht="36.75" customHeight="1" x14ac:dyDescent="0.25">
      <c r="A1916" s="2233"/>
      <c r="B1916" s="1983"/>
      <c r="C1916" s="1983"/>
      <c r="D1916" s="1983"/>
      <c r="E1916" s="1783"/>
      <c r="F1916" s="1885"/>
      <c r="G1916" s="1983"/>
      <c r="H1916" s="1783"/>
      <c r="I1916" s="2660"/>
      <c r="J1916" s="1783"/>
      <c r="K1916" s="2319"/>
      <c r="L1916" s="969" t="s">
        <v>921</v>
      </c>
      <c r="M1916" s="825"/>
      <c r="N1916" s="969"/>
      <c r="O1916" s="969"/>
      <c r="P1916" s="2986"/>
      <c r="Q1916" s="825"/>
      <c r="R1916" s="826"/>
      <c r="S1916" s="826"/>
      <c r="T1916" s="996" t="s">
        <v>915</v>
      </c>
      <c r="U1916" s="1"/>
      <c r="V1916" s="1"/>
      <c r="W1916" s="1"/>
      <c r="X1916" s="1"/>
      <c r="Y1916" s="2"/>
      <c r="Z1916" s="1"/>
      <c r="AA1916" s="1"/>
      <c r="AB1916" s="1"/>
      <c r="AC1916" s="2"/>
      <c r="AD1916" s="1"/>
      <c r="AE1916" s="1"/>
      <c r="AF1916" s="1"/>
    </row>
    <row r="1917" spans="1:32" ht="47.25" customHeight="1" x14ac:dyDescent="0.25">
      <c r="A1917" s="2233"/>
      <c r="B1917" s="1983"/>
      <c r="C1917" s="1983"/>
      <c r="D1917" s="1983"/>
      <c r="E1917" s="1783"/>
      <c r="F1917" s="1885"/>
      <c r="G1917" s="1983"/>
      <c r="H1917" s="1783"/>
      <c r="I1917" s="2660"/>
      <c r="J1917" s="1783"/>
      <c r="K1917" s="2319"/>
      <c r="L1917" s="969" t="s">
        <v>928</v>
      </c>
      <c r="M1917" s="825"/>
      <c r="N1917" s="969"/>
      <c r="O1917" s="969"/>
      <c r="P1917" s="2986"/>
      <c r="Q1917" s="825"/>
      <c r="R1917" s="826"/>
      <c r="S1917" s="826"/>
      <c r="T1917" s="996" t="s">
        <v>916</v>
      </c>
      <c r="U1917" s="1"/>
      <c r="V1917" s="1"/>
      <c r="W1917" s="1"/>
      <c r="X1917" s="1"/>
      <c r="Y1917" s="2"/>
      <c r="Z1917" s="1"/>
      <c r="AA1917" s="1"/>
      <c r="AB1917" s="1"/>
      <c r="AC1917" s="2"/>
      <c r="AD1917" s="1"/>
      <c r="AE1917" s="1"/>
      <c r="AF1917" s="1"/>
    </row>
    <row r="1918" spans="1:32" ht="46.5" customHeight="1" thickBot="1" x14ac:dyDescent="0.3">
      <c r="A1918" s="2234"/>
      <c r="B1918" s="1984"/>
      <c r="C1918" s="1984"/>
      <c r="D1918" s="1984"/>
      <c r="E1918" s="1784"/>
      <c r="F1918" s="1886"/>
      <c r="G1918" s="1984"/>
      <c r="H1918" s="1784"/>
      <c r="I1918" s="2661"/>
      <c r="J1918" s="1784"/>
      <c r="K1918" s="2320"/>
      <c r="L1918" s="975" t="s">
        <v>924</v>
      </c>
      <c r="M1918" s="831"/>
      <c r="N1918" s="975"/>
      <c r="O1918" s="975"/>
      <c r="P1918" s="2987"/>
      <c r="Q1918" s="831"/>
      <c r="R1918" s="832"/>
      <c r="S1918" s="832"/>
      <c r="T1918" s="997" t="s">
        <v>917</v>
      </c>
      <c r="U1918" s="57"/>
      <c r="V1918" s="57"/>
      <c r="W1918" s="57"/>
      <c r="X1918" s="57"/>
      <c r="Y1918" s="69"/>
      <c r="Z1918" s="57"/>
      <c r="AA1918" s="57"/>
      <c r="AB1918" s="57"/>
      <c r="AC1918" s="69"/>
      <c r="AD1918" s="57"/>
      <c r="AE1918" s="57"/>
      <c r="AF1918" s="57"/>
    </row>
    <row r="1919" spans="1:32" ht="45.75" customHeight="1" x14ac:dyDescent="0.25">
      <c r="A1919" s="2058">
        <v>234</v>
      </c>
      <c r="B1919" s="2109" t="s">
        <v>61</v>
      </c>
      <c r="C1919" s="2109" t="s">
        <v>62</v>
      </c>
      <c r="D1919" s="2109" t="s">
        <v>68</v>
      </c>
      <c r="E1919" s="1785" t="s">
        <v>84</v>
      </c>
      <c r="F1919" s="1881" t="s">
        <v>56</v>
      </c>
      <c r="G1919" s="2109" t="s">
        <v>121</v>
      </c>
      <c r="H1919" s="1785" t="s">
        <v>118</v>
      </c>
      <c r="I1919" s="2112" t="s">
        <v>977</v>
      </c>
      <c r="J1919" s="1785" t="s">
        <v>907</v>
      </c>
      <c r="K1919" s="2324" t="s">
        <v>908</v>
      </c>
      <c r="L1919" s="477" t="s">
        <v>913</v>
      </c>
      <c r="M1919" s="43" t="s">
        <v>910</v>
      </c>
      <c r="N1919" s="477" t="s">
        <v>180</v>
      </c>
      <c r="O1919" s="477" t="s">
        <v>180</v>
      </c>
      <c r="P1919" s="2988">
        <v>0</v>
      </c>
      <c r="Q1919" s="45">
        <v>0.79</v>
      </c>
      <c r="R1919" s="45">
        <v>1</v>
      </c>
      <c r="S1919" s="45" t="s">
        <v>911</v>
      </c>
      <c r="T1919" s="77" t="s">
        <v>912</v>
      </c>
      <c r="U1919" s="50"/>
      <c r="V1919" s="65"/>
      <c r="W1919" s="48"/>
      <c r="X1919" s="47"/>
      <c r="Y1919" s="47"/>
      <c r="Z1919" s="53"/>
      <c r="AA1919" s="48"/>
      <c r="AB1919" s="47"/>
      <c r="AC1919" s="47"/>
      <c r="AD1919" s="53"/>
      <c r="AE1919" s="53"/>
      <c r="AF1919" s="53"/>
    </row>
    <row r="1920" spans="1:32" ht="40.5" customHeight="1" x14ac:dyDescent="0.25">
      <c r="A1920" s="2059"/>
      <c r="B1920" s="2110"/>
      <c r="C1920" s="2110"/>
      <c r="D1920" s="2110"/>
      <c r="E1920" s="1786"/>
      <c r="F1920" s="1882"/>
      <c r="G1920" s="2110"/>
      <c r="H1920" s="1786"/>
      <c r="I1920" s="2113"/>
      <c r="J1920" s="1786"/>
      <c r="K1920" s="2325"/>
      <c r="L1920" s="478" t="s">
        <v>921</v>
      </c>
      <c r="M1920" s="6"/>
      <c r="N1920" s="478"/>
      <c r="O1920" s="478"/>
      <c r="P1920" s="2989"/>
      <c r="Q1920" s="6"/>
      <c r="R1920" s="23"/>
      <c r="S1920" s="23"/>
      <c r="T1920" s="78" t="s">
        <v>914</v>
      </c>
      <c r="U1920" s="1"/>
      <c r="V1920" s="1"/>
      <c r="W1920" s="1"/>
      <c r="X1920" s="1"/>
      <c r="Y1920" s="2"/>
      <c r="Z1920" s="1"/>
      <c r="AA1920" s="1"/>
      <c r="AB1920" s="1"/>
      <c r="AC1920" s="2"/>
      <c r="AD1920" s="1"/>
      <c r="AE1920" s="1"/>
      <c r="AF1920" s="1"/>
    </row>
    <row r="1921" spans="1:32" ht="40.5" customHeight="1" x14ac:dyDescent="0.25">
      <c r="A1921" s="2059"/>
      <c r="B1921" s="2110"/>
      <c r="C1921" s="2110"/>
      <c r="D1921" s="2110"/>
      <c r="E1921" s="1786"/>
      <c r="F1921" s="1882"/>
      <c r="G1921" s="2110"/>
      <c r="H1921" s="1786"/>
      <c r="I1921" s="2113"/>
      <c r="J1921" s="1786"/>
      <c r="K1921" s="2325"/>
      <c r="L1921" s="478" t="s">
        <v>928</v>
      </c>
      <c r="M1921" s="6"/>
      <c r="N1921" s="478"/>
      <c r="O1921" s="478"/>
      <c r="P1921" s="2989"/>
      <c r="Q1921" s="6"/>
      <c r="R1921" s="23"/>
      <c r="S1921" s="23"/>
      <c r="T1921" s="78" t="s">
        <v>915</v>
      </c>
      <c r="U1921" s="1"/>
      <c r="V1921" s="1"/>
      <c r="W1921" s="1"/>
      <c r="X1921" s="1"/>
      <c r="Y1921" s="2"/>
      <c r="Z1921" s="1"/>
      <c r="AA1921" s="1"/>
      <c r="AB1921" s="1"/>
      <c r="AC1921" s="2"/>
      <c r="AD1921" s="1"/>
      <c r="AE1921" s="1"/>
      <c r="AF1921" s="1"/>
    </row>
    <row r="1922" spans="1:32" ht="31.5" customHeight="1" x14ac:dyDescent="0.25">
      <c r="A1922" s="2059"/>
      <c r="B1922" s="2110"/>
      <c r="C1922" s="2110"/>
      <c r="D1922" s="2110"/>
      <c r="E1922" s="1786"/>
      <c r="F1922" s="1882"/>
      <c r="G1922" s="2110"/>
      <c r="H1922" s="1786"/>
      <c r="I1922" s="2113"/>
      <c r="J1922" s="1786"/>
      <c r="K1922" s="2325"/>
      <c r="L1922" s="478" t="s">
        <v>924</v>
      </c>
      <c r="M1922" s="6"/>
      <c r="N1922" s="478"/>
      <c r="O1922" s="478"/>
      <c r="P1922" s="2989"/>
      <c r="Q1922" s="6"/>
      <c r="R1922" s="23"/>
      <c r="S1922" s="23"/>
      <c r="T1922" s="78" t="s">
        <v>916</v>
      </c>
      <c r="U1922" s="1"/>
      <c r="V1922" s="1"/>
      <c r="W1922" s="1"/>
      <c r="X1922" s="1"/>
      <c r="Y1922" s="2"/>
      <c r="Z1922" s="1"/>
      <c r="AA1922" s="1"/>
      <c r="AB1922" s="1"/>
      <c r="AC1922" s="2"/>
      <c r="AD1922" s="1"/>
      <c r="AE1922" s="1"/>
      <c r="AF1922" s="1"/>
    </row>
    <row r="1923" spans="1:32" ht="42.75" customHeight="1" thickBot="1" x14ac:dyDescent="0.3">
      <c r="A1923" s="2060"/>
      <c r="B1923" s="2658"/>
      <c r="C1923" s="2658"/>
      <c r="D1923" s="2658"/>
      <c r="E1923" s="1787"/>
      <c r="F1923" s="1883"/>
      <c r="G1923" s="2658"/>
      <c r="H1923" s="1787"/>
      <c r="I1923" s="2662"/>
      <c r="J1923" s="1787"/>
      <c r="K1923" s="2326"/>
      <c r="L1923" s="479"/>
      <c r="M1923" s="58"/>
      <c r="N1923" s="479"/>
      <c r="O1923" s="479"/>
      <c r="P1923" s="2990"/>
      <c r="Q1923" s="58"/>
      <c r="R1923" s="59"/>
      <c r="S1923" s="59"/>
      <c r="T1923" s="79" t="s">
        <v>917</v>
      </c>
      <c r="U1923" s="57"/>
      <c r="V1923" s="57"/>
      <c r="W1923" s="57"/>
      <c r="X1923" s="57"/>
      <c r="Y1923" s="69"/>
      <c r="Z1923" s="57"/>
      <c r="AA1923" s="57"/>
      <c r="AB1923" s="57"/>
      <c r="AC1923" s="69"/>
      <c r="AD1923" s="57"/>
      <c r="AE1923" s="57"/>
      <c r="AF1923" s="57"/>
    </row>
    <row r="1924" spans="1:32" ht="51.75" customHeight="1" x14ac:dyDescent="0.25">
      <c r="A1924" s="2232">
        <v>235</v>
      </c>
      <c r="B1924" s="1982" t="s">
        <v>61</v>
      </c>
      <c r="C1924" s="1982" t="s">
        <v>62</v>
      </c>
      <c r="D1924" s="1982" t="s">
        <v>68</v>
      </c>
      <c r="E1924" s="1782" t="s">
        <v>84</v>
      </c>
      <c r="F1924" s="1884" t="s">
        <v>56</v>
      </c>
      <c r="G1924" s="1982" t="s">
        <v>121</v>
      </c>
      <c r="H1924" s="1782" t="s">
        <v>118</v>
      </c>
      <c r="I1924" s="2659" t="s">
        <v>978</v>
      </c>
      <c r="J1924" s="1782" t="s">
        <v>907</v>
      </c>
      <c r="K1924" s="2318" t="s">
        <v>908</v>
      </c>
      <c r="L1924" s="967" t="s">
        <v>913</v>
      </c>
      <c r="M1924" s="819" t="s">
        <v>910</v>
      </c>
      <c r="N1924" s="967" t="s">
        <v>180</v>
      </c>
      <c r="O1924" s="967" t="s">
        <v>180</v>
      </c>
      <c r="P1924" s="2985">
        <v>0</v>
      </c>
      <c r="Q1924" s="820">
        <v>0.85</v>
      </c>
      <c r="R1924" s="820">
        <v>1</v>
      </c>
      <c r="S1924" s="820" t="s">
        <v>911</v>
      </c>
      <c r="T1924" s="995" t="s">
        <v>912</v>
      </c>
      <c r="U1924" s="50"/>
      <c r="V1924" s="65"/>
      <c r="W1924" s="65"/>
      <c r="X1924" s="47"/>
      <c r="Y1924" s="47"/>
      <c r="Z1924" s="53"/>
      <c r="AA1924" s="48"/>
      <c r="AB1924" s="47"/>
      <c r="AC1924" s="47"/>
      <c r="AD1924" s="53"/>
      <c r="AE1924" s="53"/>
      <c r="AF1924" s="53"/>
    </row>
    <row r="1925" spans="1:32" ht="40.5" customHeight="1" x14ac:dyDescent="0.25">
      <c r="A1925" s="2233"/>
      <c r="B1925" s="1983"/>
      <c r="C1925" s="1983"/>
      <c r="D1925" s="1983"/>
      <c r="E1925" s="1783"/>
      <c r="F1925" s="1885"/>
      <c r="G1925" s="1983"/>
      <c r="H1925" s="1783"/>
      <c r="I1925" s="2660"/>
      <c r="J1925" s="1783"/>
      <c r="K1925" s="2319"/>
      <c r="L1925" s="969" t="s">
        <v>921</v>
      </c>
      <c r="M1925" s="825"/>
      <c r="N1925" s="969"/>
      <c r="O1925" s="969"/>
      <c r="P1925" s="2986"/>
      <c r="Q1925" s="825"/>
      <c r="R1925" s="826"/>
      <c r="S1925" s="826"/>
      <c r="T1925" s="996" t="s">
        <v>914</v>
      </c>
      <c r="U1925" s="1"/>
      <c r="V1925" s="1"/>
      <c r="W1925" s="1"/>
      <c r="X1925" s="1"/>
      <c r="Y1925" s="2"/>
      <c r="Z1925" s="1"/>
      <c r="AA1925" s="1"/>
      <c r="AB1925" s="1"/>
      <c r="AC1925" s="2"/>
      <c r="AD1925" s="1"/>
      <c r="AE1925" s="1"/>
      <c r="AF1925" s="1"/>
    </row>
    <row r="1926" spans="1:32" ht="39.75" customHeight="1" x14ac:dyDescent="0.25">
      <c r="A1926" s="2233"/>
      <c r="B1926" s="1983"/>
      <c r="C1926" s="1983"/>
      <c r="D1926" s="1983"/>
      <c r="E1926" s="1783"/>
      <c r="F1926" s="1885"/>
      <c r="G1926" s="1983"/>
      <c r="H1926" s="1783"/>
      <c r="I1926" s="2660"/>
      <c r="J1926" s="1783"/>
      <c r="K1926" s="2319"/>
      <c r="L1926" s="969" t="s">
        <v>928</v>
      </c>
      <c r="M1926" s="825"/>
      <c r="N1926" s="969"/>
      <c r="O1926" s="969"/>
      <c r="P1926" s="2986"/>
      <c r="Q1926" s="825"/>
      <c r="R1926" s="826"/>
      <c r="S1926" s="826"/>
      <c r="T1926" s="996" t="s">
        <v>915</v>
      </c>
      <c r="U1926" s="1"/>
      <c r="V1926" s="1"/>
      <c r="W1926" s="1"/>
      <c r="X1926" s="1"/>
      <c r="Y1926" s="2"/>
      <c r="Z1926" s="1"/>
      <c r="AA1926" s="1"/>
      <c r="AB1926" s="1"/>
      <c r="AC1926" s="2"/>
      <c r="AD1926" s="1"/>
      <c r="AE1926" s="1"/>
      <c r="AF1926" s="1"/>
    </row>
    <row r="1927" spans="1:32" ht="32.25" customHeight="1" x14ac:dyDescent="0.25">
      <c r="A1927" s="2233"/>
      <c r="B1927" s="1983"/>
      <c r="C1927" s="1983"/>
      <c r="D1927" s="1983"/>
      <c r="E1927" s="1783"/>
      <c r="F1927" s="1885"/>
      <c r="G1927" s="1983"/>
      <c r="H1927" s="1783"/>
      <c r="I1927" s="2660"/>
      <c r="J1927" s="1783"/>
      <c r="K1927" s="2319"/>
      <c r="L1927" s="969" t="s">
        <v>924</v>
      </c>
      <c r="M1927" s="825"/>
      <c r="N1927" s="969"/>
      <c r="O1927" s="969"/>
      <c r="P1927" s="2986"/>
      <c r="Q1927" s="825"/>
      <c r="R1927" s="826"/>
      <c r="S1927" s="826"/>
      <c r="T1927" s="996" t="s">
        <v>916</v>
      </c>
      <c r="U1927" s="1"/>
      <c r="V1927" s="1"/>
      <c r="W1927" s="1"/>
      <c r="X1927" s="1"/>
      <c r="Y1927" s="2"/>
      <c r="Z1927" s="1"/>
      <c r="AA1927" s="1"/>
      <c r="AB1927" s="1"/>
      <c r="AC1927" s="2"/>
      <c r="AD1927" s="1"/>
      <c r="AE1927" s="1"/>
      <c r="AF1927" s="1"/>
    </row>
    <row r="1928" spans="1:32" ht="54" customHeight="1" thickBot="1" x14ac:dyDescent="0.3">
      <c r="A1928" s="2234"/>
      <c r="B1928" s="1984"/>
      <c r="C1928" s="1984"/>
      <c r="D1928" s="1984"/>
      <c r="E1928" s="1784"/>
      <c r="F1928" s="1886"/>
      <c r="G1928" s="1984"/>
      <c r="H1928" s="1784"/>
      <c r="I1928" s="2661"/>
      <c r="J1928" s="1784"/>
      <c r="K1928" s="2320"/>
      <c r="L1928" s="975"/>
      <c r="M1928" s="831"/>
      <c r="N1928" s="975"/>
      <c r="O1928" s="975"/>
      <c r="P1928" s="2987"/>
      <c r="Q1928" s="831"/>
      <c r="R1928" s="832"/>
      <c r="S1928" s="832"/>
      <c r="T1928" s="997" t="s">
        <v>917</v>
      </c>
      <c r="U1928" s="57"/>
      <c r="V1928" s="57"/>
      <c r="W1928" s="57"/>
      <c r="X1928" s="57"/>
      <c r="Y1928" s="69"/>
      <c r="Z1928" s="57"/>
      <c r="AA1928" s="57"/>
      <c r="AB1928" s="57"/>
      <c r="AC1928" s="69"/>
      <c r="AD1928" s="57"/>
      <c r="AE1928" s="57"/>
      <c r="AF1928" s="57"/>
    </row>
    <row r="1929" spans="1:32" ht="47.25" customHeight="1" x14ac:dyDescent="0.25">
      <c r="A1929" s="2058">
        <v>236</v>
      </c>
      <c r="B1929" s="2109" t="s">
        <v>61</v>
      </c>
      <c r="C1929" s="2109" t="s">
        <v>62</v>
      </c>
      <c r="D1929" s="2109" t="s">
        <v>68</v>
      </c>
      <c r="E1929" s="1785" t="s">
        <v>84</v>
      </c>
      <c r="F1929" s="1881" t="s">
        <v>56</v>
      </c>
      <c r="G1929" s="2109" t="s">
        <v>121</v>
      </c>
      <c r="H1929" s="1785" t="s">
        <v>118</v>
      </c>
      <c r="I1929" s="2112" t="s">
        <v>979</v>
      </c>
      <c r="J1929" s="1785" t="s">
        <v>907</v>
      </c>
      <c r="K1929" s="2324" t="s">
        <v>908</v>
      </c>
      <c r="L1929" s="477" t="s">
        <v>913</v>
      </c>
      <c r="M1929" s="43" t="s">
        <v>910</v>
      </c>
      <c r="N1929" s="477" t="s">
        <v>180</v>
      </c>
      <c r="O1929" s="477" t="s">
        <v>180</v>
      </c>
      <c r="P1929" s="2988">
        <v>0</v>
      </c>
      <c r="Q1929" s="45">
        <v>0.76</v>
      </c>
      <c r="R1929" s="45">
        <v>1</v>
      </c>
      <c r="S1929" s="45" t="s">
        <v>911</v>
      </c>
      <c r="T1929" s="77" t="s">
        <v>912</v>
      </c>
      <c r="U1929" s="50"/>
      <c r="V1929" s="65"/>
      <c r="W1929" s="480"/>
      <c r="X1929" s="47"/>
      <c r="Y1929" s="47"/>
      <c r="Z1929" s="53"/>
      <c r="AA1929" s="48"/>
      <c r="AB1929" s="47"/>
      <c r="AC1929" s="47"/>
      <c r="AD1929" s="53"/>
      <c r="AE1929" s="53"/>
      <c r="AF1929" s="53"/>
    </row>
    <row r="1930" spans="1:32" ht="31.5" customHeight="1" x14ac:dyDescent="0.25">
      <c r="A1930" s="2059"/>
      <c r="B1930" s="2110"/>
      <c r="C1930" s="2110"/>
      <c r="D1930" s="2110"/>
      <c r="E1930" s="1786"/>
      <c r="F1930" s="1882"/>
      <c r="G1930" s="2110"/>
      <c r="H1930" s="1786"/>
      <c r="I1930" s="2113"/>
      <c r="J1930" s="1786"/>
      <c r="K1930" s="2325"/>
      <c r="L1930" s="478" t="s">
        <v>921</v>
      </c>
      <c r="M1930" s="6"/>
      <c r="N1930" s="478"/>
      <c r="O1930" s="478"/>
      <c r="P1930" s="2989"/>
      <c r="Q1930" s="6"/>
      <c r="R1930" s="23"/>
      <c r="S1930" s="23"/>
      <c r="T1930" s="78" t="s">
        <v>914</v>
      </c>
      <c r="U1930" s="1"/>
      <c r="V1930" s="1"/>
      <c r="W1930" s="1"/>
      <c r="X1930" s="1"/>
      <c r="Y1930" s="2"/>
      <c r="Z1930" s="1"/>
      <c r="AA1930" s="1"/>
      <c r="AB1930" s="1"/>
      <c r="AC1930" s="2"/>
      <c r="AD1930" s="1"/>
      <c r="AE1930" s="1"/>
      <c r="AF1930" s="1"/>
    </row>
    <row r="1931" spans="1:32" ht="33" customHeight="1" x14ac:dyDescent="0.25">
      <c r="A1931" s="2059"/>
      <c r="B1931" s="2110"/>
      <c r="C1931" s="2110"/>
      <c r="D1931" s="2110"/>
      <c r="E1931" s="1786"/>
      <c r="F1931" s="1882"/>
      <c r="G1931" s="2110"/>
      <c r="H1931" s="1786"/>
      <c r="I1931" s="2113"/>
      <c r="J1931" s="1786"/>
      <c r="K1931" s="2325"/>
      <c r="L1931" s="478" t="s">
        <v>928</v>
      </c>
      <c r="M1931" s="6"/>
      <c r="N1931" s="478"/>
      <c r="O1931" s="478"/>
      <c r="P1931" s="2989"/>
      <c r="Q1931" s="6"/>
      <c r="R1931" s="23"/>
      <c r="S1931" s="23"/>
      <c r="T1931" s="78" t="s">
        <v>915</v>
      </c>
      <c r="U1931" s="1"/>
      <c r="V1931" s="1"/>
      <c r="W1931" s="1"/>
      <c r="X1931" s="1"/>
      <c r="Y1931" s="2"/>
      <c r="Z1931" s="1"/>
      <c r="AA1931" s="1"/>
      <c r="AB1931" s="1"/>
      <c r="AC1931" s="2"/>
      <c r="AD1931" s="1"/>
      <c r="AE1931" s="1"/>
      <c r="AF1931" s="1"/>
    </row>
    <row r="1932" spans="1:32" ht="48" customHeight="1" x14ac:dyDescent="0.25">
      <c r="A1932" s="2059"/>
      <c r="B1932" s="2110"/>
      <c r="C1932" s="2110"/>
      <c r="D1932" s="2110"/>
      <c r="E1932" s="1786"/>
      <c r="F1932" s="1882"/>
      <c r="G1932" s="2110"/>
      <c r="H1932" s="1786"/>
      <c r="I1932" s="2113"/>
      <c r="J1932" s="1786"/>
      <c r="K1932" s="2325"/>
      <c r="L1932" s="478" t="s">
        <v>924</v>
      </c>
      <c r="M1932" s="6"/>
      <c r="N1932" s="478"/>
      <c r="O1932" s="478"/>
      <c r="P1932" s="2989"/>
      <c r="Q1932" s="6"/>
      <c r="R1932" s="23"/>
      <c r="S1932" s="23"/>
      <c r="T1932" s="78" t="s">
        <v>916</v>
      </c>
      <c r="U1932" s="1"/>
      <c r="V1932" s="1"/>
      <c r="W1932" s="1"/>
      <c r="X1932" s="1"/>
      <c r="Y1932" s="2"/>
      <c r="Z1932" s="1"/>
      <c r="AA1932" s="1"/>
      <c r="AB1932" s="1"/>
      <c r="AC1932" s="2"/>
      <c r="AD1932" s="1"/>
      <c r="AE1932" s="1"/>
      <c r="AF1932" s="1"/>
    </row>
    <row r="1933" spans="1:32" ht="56.25" customHeight="1" thickBot="1" x14ac:dyDescent="0.3">
      <c r="A1933" s="2060"/>
      <c r="B1933" s="2658"/>
      <c r="C1933" s="2658"/>
      <c r="D1933" s="2658"/>
      <c r="E1933" s="1787"/>
      <c r="F1933" s="1883"/>
      <c r="G1933" s="2658"/>
      <c r="H1933" s="1787"/>
      <c r="I1933" s="2662"/>
      <c r="J1933" s="1787"/>
      <c r="K1933" s="2326"/>
      <c r="L1933" s="479"/>
      <c r="M1933" s="58"/>
      <c r="N1933" s="479"/>
      <c r="O1933" s="479"/>
      <c r="P1933" s="2990"/>
      <c r="Q1933" s="58"/>
      <c r="R1933" s="59"/>
      <c r="S1933" s="59"/>
      <c r="T1933" s="79" t="s">
        <v>917</v>
      </c>
      <c r="U1933" s="57"/>
      <c r="V1933" s="57"/>
      <c r="W1933" s="57"/>
      <c r="X1933" s="57"/>
      <c r="Y1933" s="69"/>
      <c r="Z1933" s="57"/>
      <c r="AA1933" s="57"/>
      <c r="AB1933" s="57"/>
      <c r="AC1933" s="69"/>
      <c r="AD1933" s="57"/>
      <c r="AE1933" s="57"/>
      <c r="AF1933" s="57"/>
    </row>
    <row r="1934" spans="1:32" ht="51" customHeight="1" x14ac:dyDescent="0.25">
      <c r="A1934" s="2232">
        <v>237</v>
      </c>
      <c r="B1934" s="1982" t="s">
        <v>61</v>
      </c>
      <c r="C1934" s="1982" t="s">
        <v>62</v>
      </c>
      <c r="D1934" s="1982" t="s">
        <v>68</v>
      </c>
      <c r="E1934" s="1782" t="s">
        <v>84</v>
      </c>
      <c r="F1934" s="1884" t="s">
        <v>56</v>
      </c>
      <c r="G1934" s="1982" t="s">
        <v>121</v>
      </c>
      <c r="H1934" s="1782" t="s">
        <v>118</v>
      </c>
      <c r="I1934" s="2659" t="s">
        <v>980</v>
      </c>
      <c r="J1934" s="1782" t="s">
        <v>907</v>
      </c>
      <c r="K1934" s="2318" t="s">
        <v>908</v>
      </c>
      <c r="L1934" s="967" t="s">
        <v>919</v>
      </c>
      <c r="M1934" s="819" t="s">
        <v>910</v>
      </c>
      <c r="N1934" s="967" t="s">
        <v>180</v>
      </c>
      <c r="O1934" s="967" t="s">
        <v>180</v>
      </c>
      <c r="P1934" s="2985">
        <v>0</v>
      </c>
      <c r="Q1934" s="820">
        <v>0.96</v>
      </c>
      <c r="R1934" s="820">
        <v>1</v>
      </c>
      <c r="S1934" s="820" t="s">
        <v>911</v>
      </c>
      <c r="T1934" s="995" t="s">
        <v>912</v>
      </c>
      <c r="U1934" s="50"/>
      <c r="V1934" s="48"/>
      <c r="W1934" s="48"/>
      <c r="X1934" s="47"/>
      <c r="Y1934" s="47"/>
      <c r="Z1934" s="53"/>
      <c r="AA1934" s="48"/>
      <c r="AB1934" s="47"/>
      <c r="AC1934" s="47"/>
      <c r="AD1934" s="53"/>
      <c r="AE1934" s="53"/>
      <c r="AF1934" s="53"/>
    </row>
    <row r="1935" spans="1:32" ht="39.75" customHeight="1" x14ac:dyDescent="0.25">
      <c r="A1935" s="2233"/>
      <c r="B1935" s="1983"/>
      <c r="C1935" s="1983"/>
      <c r="D1935" s="1983"/>
      <c r="E1935" s="1783"/>
      <c r="F1935" s="1885"/>
      <c r="G1935" s="1983"/>
      <c r="H1935" s="1783"/>
      <c r="I1935" s="2660"/>
      <c r="J1935" s="1783"/>
      <c r="K1935" s="2319"/>
      <c r="L1935" s="969" t="s">
        <v>913</v>
      </c>
      <c r="M1935" s="825"/>
      <c r="N1935" s="969"/>
      <c r="O1935" s="969"/>
      <c r="P1935" s="2986"/>
      <c r="Q1935" s="825"/>
      <c r="R1935" s="826"/>
      <c r="S1935" s="826"/>
      <c r="T1935" s="996" t="s">
        <v>914</v>
      </c>
      <c r="U1935" s="1"/>
      <c r="V1935" s="1"/>
      <c r="W1935" s="1"/>
      <c r="X1935" s="1"/>
      <c r="Y1935" s="2"/>
      <c r="Z1935" s="1"/>
      <c r="AA1935" s="1"/>
      <c r="AB1935" s="1"/>
      <c r="AC1935" s="2"/>
      <c r="AD1935" s="1"/>
      <c r="AE1935" s="1"/>
      <c r="AF1935" s="1"/>
    </row>
    <row r="1936" spans="1:32" ht="42" customHeight="1" x14ac:dyDescent="0.25">
      <c r="A1936" s="2233"/>
      <c r="B1936" s="1983"/>
      <c r="C1936" s="1983"/>
      <c r="D1936" s="1983"/>
      <c r="E1936" s="1783"/>
      <c r="F1936" s="1885"/>
      <c r="G1936" s="1983"/>
      <c r="H1936" s="1783"/>
      <c r="I1936" s="2660"/>
      <c r="J1936" s="1783"/>
      <c r="K1936" s="2319"/>
      <c r="L1936" s="969" t="s">
        <v>921</v>
      </c>
      <c r="M1936" s="825"/>
      <c r="N1936" s="969"/>
      <c r="O1936" s="969"/>
      <c r="P1936" s="2986"/>
      <c r="Q1936" s="825"/>
      <c r="R1936" s="826"/>
      <c r="S1936" s="826"/>
      <c r="T1936" s="996" t="s">
        <v>915</v>
      </c>
      <c r="U1936" s="1"/>
      <c r="V1936" s="1"/>
      <c r="W1936" s="1"/>
      <c r="X1936" s="1"/>
      <c r="Y1936" s="2"/>
      <c r="Z1936" s="1"/>
      <c r="AA1936" s="1"/>
      <c r="AB1936" s="1"/>
      <c r="AC1936" s="2"/>
      <c r="AD1936" s="1"/>
      <c r="AE1936" s="1"/>
      <c r="AF1936" s="1"/>
    </row>
    <row r="1937" spans="1:32" ht="39.75" customHeight="1" x14ac:dyDescent="0.25">
      <c r="A1937" s="2233"/>
      <c r="B1937" s="1983"/>
      <c r="C1937" s="1983"/>
      <c r="D1937" s="1983"/>
      <c r="E1937" s="1783"/>
      <c r="F1937" s="1885"/>
      <c r="G1937" s="1983"/>
      <c r="H1937" s="1783"/>
      <c r="I1937" s="2660"/>
      <c r="J1937" s="1783"/>
      <c r="K1937" s="2319"/>
      <c r="L1937" s="969" t="s">
        <v>928</v>
      </c>
      <c r="M1937" s="825"/>
      <c r="N1937" s="969"/>
      <c r="O1937" s="969"/>
      <c r="P1937" s="2986"/>
      <c r="Q1937" s="825"/>
      <c r="R1937" s="826"/>
      <c r="S1937" s="826"/>
      <c r="T1937" s="996" t="s">
        <v>916</v>
      </c>
      <c r="U1937" s="1"/>
      <c r="V1937" s="1"/>
      <c r="W1937" s="1"/>
      <c r="X1937" s="1"/>
      <c r="Y1937" s="2"/>
      <c r="Z1937" s="1"/>
      <c r="AA1937" s="1"/>
      <c r="AB1937" s="1"/>
      <c r="AC1937" s="2"/>
      <c r="AD1937" s="1"/>
      <c r="AE1937" s="1"/>
      <c r="AF1937" s="1"/>
    </row>
    <row r="1938" spans="1:32" ht="50.25" customHeight="1" thickBot="1" x14ac:dyDescent="0.3">
      <c r="A1938" s="2234"/>
      <c r="B1938" s="1984"/>
      <c r="C1938" s="1984"/>
      <c r="D1938" s="1984"/>
      <c r="E1938" s="1784"/>
      <c r="F1938" s="1886"/>
      <c r="G1938" s="1984"/>
      <c r="H1938" s="1784"/>
      <c r="I1938" s="2661"/>
      <c r="J1938" s="1784"/>
      <c r="K1938" s="2320"/>
      <c r="L1938" s="975" t="s">
        <v>924</v>
      </c>
      <c r="M1938" s="831"/>
      <c r="N1938" s="975"/>
      <c r="O1938" s="975"/>
      <c r="P1938" s="2987"/>
      <c r="Q1938" s="831"/>
      <c r="R1938" s="832"/>
      <c r="S1938" s="832"/>
      <c r="T1938" s="997" t="s">
        <v>917</v>
      </c>
      <c r="U1938" s="57"/>
      <c r="V1938" s="57"/>
      <c r="W1938" s="57"/>
      <c r="X1938" s="57"/>
      <c r="Y1938" s="69"/>
      <c r="Z1938" s="57"/>
      <c r="AA1938" s="57"/>
      <c r="AB1938" s="57"/>
      <c r="AC1938" s="69"/>
      <c r="AD1938" s="57"/>
      <c r="AE1938" s="57"/>
      <c r="AF1938" s="57"/>
    </row>
    <row r="1939" spans="1:32" ht="49.5" customHeight="1" x14ac:dyDescent="0.25">
      <c r="A1939" s="2058">
        <v>238</v>
      </c>
      <c r="B1939" s="2109" t="s">
        <v>61</v>
      </c>
      <c r="C1939" s="2109" t="s">
        <v>62</v>
      </c>
      <c r="D1939" s="2109" t="s">
        <v>68</v>
      </c>
      <c r="E1939" s="1785" t="s">
        <v>84</v>
      </c>
      <c r="F1939" s="1881" t="s">
        <v>56</v>
      </c>
      <c r="G1939" s="2109" t="s">
        <v>121</v>
      </c>
      <c r="H1939" s="1785" t="s">
        <v>118</v>
      </c>
      <c r="I1939" s="2112" t="s">
        <v>981</v>
      </c>
      <c r="J1939" s="1785" t="s">
        <v>907</v>
      </c>
      <c r="K1939" s="2324" t="s">
        <v>908</v>
      </c>
      <c r="L1939" s="477" t="s">
        <v>913</v>
      </c>
      <c r="M1939" s="43" t="s">
        <v>910</v>
      </c>
      <c r="N1939" s="477" t="s">
        <v>180</v>
      </c>
      <c r="O1939" s="477" t="s">
        <v>180</v>
      </c>
      <c r="P1939" s="2988">
        <v>0</v>
      </c>
      <c r="Q1939" s="45">
        <v>0.93</v>
      </c>
      <c r="R1939" s="45">
        <v>1</v>
      </c>
      <c r="S1939" s="45" t="s">
        <v>911</v>
      </c>
      <c r="T1939" s="77" t="s">
        <v>912</v>
      </c>
      <c r="U1939" s="50"/>
      <c r="V1939" s="48"/>
      <c r="W1939" s="48"/>
      <c r="X1939" s="47"/>
      <c r="Y1939" s="47"/>
      <c r="Z1939" s="53"/>
      <c r="AA1939" s="48"/>
      <c r="AB1939" s="47"/>
      <c r="AC1939" s="47"/>
      <c r="AD1939" s="53"/>
      <c r="AE1939" s="53"/>
      <c r="AF1939" s="53"/>
    </row>
    <row r="1940" spans="1:32" ht="36.75" customHeight="1" x14ac:dyDescent="0.25">
      <c r="A1940" s="2059"/>
      <c r="B1940" s="2110"/>
      <c r="C1940" s="2110"/>
      <c r="D1940" s="2110"/>
      <c r="E1940" s="1786"/>
      <c r="F1940" s="1882"/>
      <c r="G1940" s="2110"/>
      <c r="H1940" s="1786"/>
      <c r="I1940" s="2113"/>
      <c r="J1940" s="1786"/>
      <c r="K1940" s="2325"/>
      <c r="L1940" s="478" t="s">
        <v>921</v>
      </c>
      <c r="M1940" s="6"/>
      <c r="N1940" s="478"/>
      <c r="O1940" s="478"/>
      <c r="P1940" s="2989"/>
      <c r="Q1940" s="6"/>
      <c r="R1940" s="23"/>
      <c r="S1940" s="23"/>
      <c r="T1940" s="78" t="s">
        <v>914</v>
      </c>
      <c r="U1940" s="1"/>
      <c r="V1940" s="1"/>
      <c r="W1940" s="1"/>
      <c r="X1940" s="1"/>
      <c r="Y1940" s="2"/>
      <c r="Z1940" s="1"/>
      <c r="AA1940" s="1"/>
      <c r="AB1940" s="1"/>
      <c r="AC1940" s="2"/>
      <c r="AD1940" s="1"/>
      <c r="AE1940" s="1"/>
      <c r="AF1940" s="1"/>
    </row>
    <row r="1941" spans="1:32" ht="39.75" customHeight="1" x14ac:dyDescent="0.25">
      <c r="A1941" s="2059"/>
      <c r="B1941" s="2110"/>
      <c r="C1941" s="2110"/>
      <c r="D1941" s="2110"/>
      <c r="E1941" s="1786"/>
      <c r="F1941" s="1882"/>
      <c r="G1941" s="2110"/>
      <c r="H1941" s="1786"/>
      <c r="I1941" s="2113"/>
      <c r="J1941" s="1786"/>
      <c r="K1941" s="2325"/>
      <c r="L1941" s="478" t="s">
        <v>928</v>
      </c>
      <c r="M1941" s="6"/>
      <c r="N1941" s="478"/>
      <c r="O1941" s="478"/>
      <c r="P1941" s="2989"/>
      <c r="Q1941" s="6"/>
      <c r="R1941" s="23"/>
      <c r="S1941" s="23"/>
      <c r="T1941" s="78" t="s">
        <v>915</v>
      </c>
      <c r="U1941" s="1"/>
      <c r="V1941" s="1"/>
      <c r="W1941" s="1"/>
      <c r="X1941" s="1"/>
      <c r="Y1941" s="2"/>
      <c r="Z1941" s="1"/>
      <c r="AA1941" s="1"/>
      <c r="AB1941" s="1"/>
      <c r="AC1941" s="2"/>
      <c r="AD1941" s="1"/>
      <c r="AE1941" s="1"/>
      <c r="AF1941" s="1"/>
    </row>
    <row r="1942" spans="1:32" ht="48.75" customHeight="1" x14ac:dyDescent="0.25">
      <c r="A1942" s="2059"/>
      <c r="B1942" s="2110"/>
      <c r="C1942" s="2110"/>
      <c r="D1942" s="2110"/>
      <c r="E1942" s="1786"/>
      <c r="F1942" s="1882"/>
      <c r="G1942" s="2110"/>
      <c r="H1942" s="1786"/>
      <c r="I1942" s="2113"/>
      <c r="J1942" s="1786"/>
      <c r="K1942" s="2325"/>
      <c r="L1942" s="478"/>
      <c r="M1942" s="6"/>
      <c r="N1942" s="478"/>
      <c r="O1942" s="478"/>
      <c r="P1942" s="2989"/>
      <c r="Q1942" s="6"/>
      <c r="R1942" s="23"/>
      <c r="S1942" s="23"/>
      <c r="T1942" s="78" t="s">
        <v>916</v>
      </c>
      <c r="U1942" s="1"/>
      <c r="V1942" s="1"/>
      <c r="W1942" s="1"/>
      <c r="X1942" s="1"/>
      <c r="Y1942" s="2"/>
      <c r="Z1942" s="1"/>
      <c r="AA1942" s="1"/>
      <c r="AB1942" s="1"/>
      <c r="AC1942" s="2"/>
      <c r="AD1942" s="1"/>
      <c r="AE1942" s="1"/>
      <c r="AF1942" s="1"/>
    </row>
    <row r="1943" spans="1:32" ht="46.5" customHeight="1" thickBot="1" x14ac:dyDescent="0.3">
      <c r="A1943" s="2060"/>
      <c r="B1943" s="2658"/>
      <c r="C1943" s="2658"/>
      <c r="D1943" s="2658"/>
      <c r="E1943" s="1787"/>
      <c r="F1943" s="1883"/>
      <c r="G1943" s="2658"/>
      <c r="H1943" s="1787"/>
      <c r="I1943" s="2662"/>
      <c r="J1943" s="1787"/>
      <c r="K1943" s="2326"/>
      <c r="L1943" s="479"/>
      <c r="M1943" s="58"/>
      <c r="N1943" s="479"/>
      <c r="O1943" s="479"/>
      <c r="P1943" s="2990"/>
      <c r="Q1943" s="58"/>
      <c r="R1943" s="59"/>
      <c r="S1943" s="59"/>
      <c r="T1943" s="79" t="s">
        <v>917</v>
      </c>
      <c r="U1943" s="57"/>
      <c r="V1943" s="57"/>
      <c r="W1943" s="57"/>
      <c r="X1943" s="57"/>
      <c r="Y1943" s="69"/>
      <c r="Z1943" s="57"/>
      <c r="AA1943" s="57"/>
      <c r="AB1943" s="57"/>
      <c r="AC1943" s="69"/>
      <c r="AD1943" s="57"/>
      <c r="AE1943" s="57"/>
      <c r="AF1943" s="57"/>
    </row>
    <row r="1944" spans="1:32" ht="45.75" customHeight="1" x14ac:dyDescent="0.25">
      <c r="A1944" s="2232">
        <v>239</v>
      </c>
      <c r="B1944" s="1982" t="s">
        <v>61</v>
      </c>
      <c r="C1944" s="1982" t="s">
        <v>62</v>
      </c>
      <c r="D1944" s="1982" t="s">
        <v>68</v>
      </c>
      <c r="E1944" s="1782" t="s">
        <v>84</v>
      </c>
      <c r="F1944" s="1884" t="s">
        <v>56</v>
      </c>
      <c r="G1944" s="1982" t="s">
        <v>121</v>
      </c>
      <c r="H1944" s="1782" t="s">
        <v>118</v>
      </c>
      <c r="I1944" s="2659" t="s">
        <v>982</v>
      </c>
      <c r="J1944" s="1782" t="s">
        <v>907</v>
      </c>
      <c r="K1944" s="2318" t="s">
        <v>908</v>
      </c>
      <c r="L1944" s="967" t="s">
        <v>913</v>
      </c>
      <c r="M1944" s="819" t="s">
        <v>910</v>
      </c>
      <c r="N1944" s="967" t="s">
        <v>180</v>
      </c>
      <c r="O1944" s="967" t="s">
        <v>180</v>
      </c>
      <c r="P1944" s="2985">
        <v>0</v>
      </c>
      <c r="Q1944" s="820">
        <v>0.9</v>
      </c>
      <c r="R1944" s="820">
        <v>1</v>
      </c>
      <c r="S1944" s="820" t="s">
        <v>911</v>
      </c>
      <c r="T1944" s="995" t="s">
        <v>912</v>
      </c>
      <c r="U1944" s="50"/>
      <c r="V1944" s="48"/>
      <c r="W1944" s="48"/>
      <c r="X1944" s="47"/>
      <c r="Y1944" s="47"/>
      <c r="Z1944" s="53"/>
      <c r="AA1944" s="48"/>
      <c r="AB1944" s="47"/>
      <c r="AC1944" s="47"/>
      <c r="AD1944" s="53"/>
      <c r="AE1944" s="53"/>
      <c r="AF1944" s="53"/>
    </row>
    <row r="1945" spans="1:32" ht="49.5" customHeight="1" x14ac:dyDescent="0.25">
      <c r="A1945" s="2233"/>
      <c r="B1945" s="1983"/>
      <c r="C1945" s="1983"/>
      <c r="D1945" s="1983"/>
      <c r="E1945" s="1783"/>
      <c r="F1945" s="1885"/>
      <c r="G1945" s="1983"/>
      <c r="H1945" s="1783"/>
      <c r="I1945" s="2660"/>
      <c r="J1945" s="1783"/>
      <c r="K1945" s="2319"/>
      <c r="L1945" s="969" t="s">
        <v>921</v>
      </c>
      <c r="M1945" s="825"/>
      <c r="N1945" s="969"/>
      <c r="O1945" s="969"/>
      <c r="P1945" s="2986"/>
      <c r="Q1945" s="825"/>
      <c r="R1945" s="826"/>
      <c r="S1945" s="826"/>
      <c r="T1945" s="996" t="s">
        <v>914</v>
      </c>
      <c r="U1945" s="1"/>
      <c r="V1945" s="1"/>
      <c r="W1945" s="1"/>
      <c r="X1945" s="1"/>
      <c r="Y1945" s="2"/>
      <c r="Z1945" s="1"/>
      <c r="AA1945" s="1"/>
      <c r="AB1945" s="1"/>
      <c r="AC1945" s="2"/>
      <c r="AD1945" s="1"/>
      <c r="AE1945" s="1"/>
      <c r="AF1945" s="1"/>
    </row>
    <row r="1946" spans="1:32" ht="44.25" customHeight="1" x14ac:dyDescent="0.25">
      <c r="A1946" s="2233"/>
      <c r="B1946" s="1983"/>
      <c r="C1946" s="1983"/>
      <c r="D1946" s="1983"/>
      <c r="E1946" s="1783"/>
      <c r="F1946" s="1885"/>
      <c r="G1946" s="1983"/>
      <c r="H1946" s="1783"/>
      <c r="I1946" s="2660"/>
      <c r="J1946" s="1783"/>
      <c r="K1946" s="2319"/>
      <c r="L1946" s="969" t="s">
        <v>928</v>
      </c>
      <c r="M1946" s="825"/>
      <c r="N1946" s="969"/>
      <c r="O1946" s="969"/>
      <c r="P1946" s="2986"/>
      <c r="Q1946" s="825"/>
      <c r="R1946" s="826"/>
      <c r="S1946" s="826"/>
      <c r="T1946" s="996" t="s">
        <v>915</v>
      </c>
      <c r="U1946" s="1"/>
      <c r="V1946" s="1"/>
      <c r="W1946" s="1"/>
      <c r="X1946" s="1"/>
      <c r="Y1946" s="2"/>
      <c r="Z1946" s="1"/>
      <c r="AA1946" s="1"/>
      <c r="AB1946" s="1"/>
      <c r="AC1946" s="2"/>
      <c r="AD1946" s="1"/>
      <c r="AE1946" s="1"/>
      <c r="AF1946" s="1"/>
    </row>
    <row r="1947" spans="1:32" ht="45" customHeight="1" x14ac:dyDescent="0.25">
      <c r="A1947" s="2233"/>
      <c r="B1947" s="1983"/>
      <c r="C1947" s="1983"/>
      <c r="D1947" s="1983"/>
      <c r="E1947" s="1783"/>
      <c r="F1947" s="1885"/>
      <c r="G1947" s="1983"/>
      <c r="H1947" s="1783"/>
      <c r="I1947" s="2660"/>
      <c r="J1947" s="1783"/>
      <c r="K1947" s="2319"/>
      <c r="L1947" s="969" t="s">
        <v>924</v>
      </c>
      <c r="M1947" s="825"/>
      <c r="N1947" s="969"/>
      <c r="O1947" s="969"/>
      <c r="P1947" s="2986"/>
      <c r="Q1947" s="825"/>
      <c r="R1947" s="826"/>
      <c r="S1947" s="826"/>
      <c r="T1947" s="996" t="s">
        <v>916</v>
      </c>
      <c r="U1947" s="1"/>
      <c r="V1947" s="1"/>
      <c r="W1947" s="1"/>
      <c r="X1947" s="1"/>
      <c r="Y1947" s="2"/>
      <c r="Z1947" s="1"/>
      <c r="AA1947" s="1"/>
      <c r="AB1947" s="1"/>
      <c r="AC1947" s="2"/>
      <c r="AD1947" s="1"/>
      <c r="AE1947" s="1"/>
      <c r="AF1947" s="1"/>
    </row>
    <row r="1948" spans="1:32" ht="40.5" customHeight="1" thickBot="1" x14ac:dyDescent="0.3">
      <c r="A1948" s="2234"/>
      <c r="B1948" s="1984"/>
      <c r="C1948" s="1984"/>
      <c r="D1948" s="1984"/>
      <c r="E1948" s="1784"/>
      <c r="F1948" s="1886"/>
      <c r="G1948" s="1984"/>
      <c r="H1948" s="1784"/>
      <c r="I1948" s="2661"/>
      <c r="J1948" s="1784"/>
      <c r="K1948" s="2320"/>
      <c r="L1948" s="975"/>
      <c r="M1948" s="831"/>
      <c r="N1948" s="975"/>
      <c r="O1948" s="975"/>
      <c r="P1948" s="2987"/>
      <c r="Q1948" s="831"/>
      <c r="R1948" s="832"/>
      <c r="S1948" s="832"/>
      <c r="T1948" s="997" t="s">
        <v>917</v>
      </c>
      <c r="U1948" s="57"/>
      <c r="V1948" s="57"/>
      <c r="W1948" s="57"/>
      <c r="X1948" s="57"/>
      <c r="Y1948" s="69"/>
      <c r="Z1948" s="57"/>
      <c r="AA1948" s="57"/>
      <c r="AB1948" s="57"/>
      <c r="AC1948" s="69"/>
      <c r="AD1948" s="57"/>
      <c r="AE1948" s="57"/>
      <c r="AF1948" s="57"/>
    </row>
    <row r="1949" spans="1:32" ht="38.25" customHeight="1" x14ac:dyDescent="0.25">
      <c r="A1949" s="2058">
        <v>240</v>
      </c>
      <c r="B1949" s="2109" t="s">
        <v>61</v>
      </c>
      <c r="C1949" s="2109" t="s">
        <v>62</v>
      </c>
      <c r="D1949" s="2109" t="s">
        <v>68</v>
      </c>
      <c r="E1949" s="1785" t="s">
        <v>84</v>
      </c>
      <c r="F1949" s="1881" t="s">
        <v>56</v>
      </c>
      <c r="G1949" s="2109" t="s">
        <v>121</v>
      </c>
      <c r="H1949" s="1785" t="s">
        <v>118</v>
      </c>
      <c r="I1949" s="2112" t="s">
        <v>983</v>
      </c>
      <c r="J1949" s="1785" t="s">
        <v>907</v>
      </c>
      <c r="K1949" s="2324" t="s">
        <v>908</v>
      </c>
      <c r="L1949" s="477" t="s">
        <v>913</v>
      </c>
      <c r="M1949" s="43" t="s">
        <v>910</v>
      </c>
      <c r="N1949" s="477" t="s">
        <v>180</v>
      </c>
      <c r="O1949" s="477" t="s">
        <v>180</v>
      </c>
      <c r="P1949" s="2988">
        <v>0</v>
      </c>
      <c r="Q1949" s="45">
        <v>0.86</v>
      </c>
      <c r="R1949" s="45">
        <v>1</v>
      </c>
      <c r="S1949" s="45" t="s">
        <v>911</v>
      </c>
      <c r="T1949" s="77" t="s">
        <v>912</v>
      </c>
      <c r="U1949" s="50"/>
      <c r="V1949" s="65"/>
      <c r="W1949" s="65"/>
      <c r="X1949" s="47"/>
      <c r="Y1949" s="47"/>
      <c r="Z1949" s="53"/>
      <c r="AA1949" s="48"/>
      <c r="AB1949" s="47"/>
      <c r="AC1949" s="47"/>
      <c r="AD1949" s="53"/>
      <c r="AE1949" s="53"/>
      <c r="AF1949" s="53"/>
    </row>
    <row r="1950" spans="1:32" ht="36.75" customHeight="1" x14ac:dyDescent="0.25">
      <c r="A1950" s="2059"/>
      <c r="B1950" s="2110"/>
      <c r="C1950" s="2110"/>
      <c r="D1950" s="2110"/>
      <c r="E1950" s="1786"/>
      <c r="F1950" s="1882"/>
      <c r="G1950" s="2110"/>
      <c r="H1950" s="1786"/>
      <c r="I1950" s="2113"/>
      <c r="J1950" s="1786"/>
      <c r="K1950" s="2325"/>
      <c r="L1950" s="478" t="s">
        <v>921</v>
      </c>
      <c r="M1950" s="6"/>
      <c r="N1950" s="478"/>
      <c r="O1950" s="478"/>
      <c r="P1950" s="2989"/>
      <c r="Q1950" s="6"/>
      <c r="R1950" s="23"/>
      <c r="S1950" s="23"/>
      <c r="T1950" s="78" t="s">
        <v>914</v>
      </c>
      <c r="U1950" s="1"/>
      <c r="V1950" s="1"/>
      <c r="W1950" s="1"/>
      <c r="X1950" s="1"/>
      <c r="Y1950" s="2"/>
      <c r="Z1950" s="1"/>
      <c r="AA1950" s="1"/>
      <c r="AB1950" s="1"/>
      <c r="AC1950" s="2"/>
      <c r="AD1950" s="1"/>
      <c r="AE1950" s="1"/>
      <c r="AF1950" s="1"/>
    </row>
    <row r="1951" spans="1:32" ht="58.5" customHeight="1" x14ac:dyDescent="0.25">
      <c r="A1951" s="2059"/>
      <c r="B1951" s="2110"/>
      <c r="C1951" s="2110"/>
      <c r="D1951" s="2110"/>
      <c r="E1951" s="1786"/>
      <c r="F1951" s="1882"/>
      <c r="G1951" s="2110"/>
      <c r="H1951" s="1786"/>
      <c r="I1951" s="2113"/>
      <c r="J1951" s="1786"/>
      <c r="K1951" s="2325"/>
      <c r="L1951" s="478" t="s">
        <v>984</v>
      </c>
      <c r="M1951" s="6"/>
      <c r="N1951" s="478"/>
      <c r="O1951" s="478"/>
      <c r="P1951" s="2989"/>
      <c r="Q1951" s="6"/>
      <c r="R1951" s="23"/>
      <c r="S1951" s="23"/>
      <c r="T1951" s="78" t="s">
        <v>915</v>
      </c>
      <c r="U1951" s="1"/>
      <c r="V1951" s="1"/>
      <c r="W1951" s="1"/>
      <c r="X1951" s="1"/>
      <c r="Y1951" s="2"/>
      <c r="Z1951" s="1"/>
      <c r="AA1951" s="1"/>
      <c r="AB1951" s="1"/>
      <c r="AC1951" s="2"/>
      <c r="AD1951" s="1"/>
      <c r="AE1951" s="1"/>
      <c r="AF1951" s="1"/>
    </row>
    <row r="1952" spans="1:32" ht="49.5" customHeight="1" x14ac:dyDescent="0.25">
      <c r="A1952" s="2059"/>
      <c r="B1952" s="2110"/>
      <c r="C1952" s="2110"/>
      <c r="D1952" s="2110"/>
      <c r="E1952" s="1786"/>
      <c r="F1952" s="1882"/>
      <c r="G1952" s="2110"/>
      <c r="H1952" s="1786"/>
      <c r="I1952" s="2113"/>
      <c r="J1952" s="1786"/>
      <c r="K1952" s="2325"/>
      <c r="L1952" s="478" t="s">
        <v>924</v>
      </c>
      <c r="M1952" s="6"/>
      <c r="N1952" s="478"/>
      <c r="O1952" s="478"/>
      <c r="P1952" s="2989"/>
      <c r="Q1952" s="6"/>
      <c r="R1952" s="23"/>
      <c r="S1952" s="23"/>
      <c r="T1952" s="78" t="s">
        <v>916</v>
      </c>
      <c r="U1952" s="1"/>
      <c r="V1952" s="1"/>
      <c r="W1952" s="1"/>
      <c r="X1952" s="1"/>
      <c r="Y1952" s="2"/>
      <c r="Z1952" s="1"/>
      <c r="AA1952" s="1"/>
      <c r="AB1952" s="1"/>
      <c r="AC1952" s="2"/>
      <c r="AD1952" s="1"/>
      <c r="AE1952" s="1"/>
      <c r="AF1952" s="1"/>
    </row>
    <row r="1953" spans="1:32" ht="65.25" customHeight="1" thickBot="1" x14ac:dyDescent="0.3">
      <c r="A1953" s="2060"/>
      <c r="B1953" s="2658"/>
      <c r="C1953" s="2658"/>
      <c r="D1953" s="2658"/>
      <c r="E1953" s="1787"/>
      <c r="F1953" s="1883"/>
      <c r="G1953" s="2658"/>
      <c r="H1953" s="1787"/>
      <c r="I1953" s="2662"/>
      <c r="J1953" s="1787"/>
      <c r="K1953" s="2326"/>
      <c r="L1953" s="479"/>
      <c r="M1953" s="58"/>
      <c r="N1953" s="479"/>
      <c r="O1953" s="479"/>
      <c r="P1953" s="2990"/>
      <c r="Q1953" s="58"/>
      <c r="R1953" s="59"/>
      <c r="S1953" s="59"/>
      <c r="T1953" s="79" t="s">
        <v>917</v>
      </c>
      <c r="U1953" s="57"/>
      <c r="V1953" s="57"/>
      <c r="W1953" s="57"/>
      <c r="X1953" s="57"/>
      <c r="Y1953" s="69"/>
      <c r="Z1953" s="57"/>
      <c r="AA1953" s="57"/>
      <c r="AB1953" s="57"/>
      <c r="AC1953" s="69"/>
      <c r="AD1953" s="57"/>
      <c r="AE1953" s="57"/>
      <c r="AF1953" s="57"/>
    </row>
    <row r="1954" spans="1:32" ht="51.75" customHeight="1" x14ac:dyDescent="0.25">
      <c r="A1954" s="2232">
        <v>241</v>
      </c>
      <c r="B1954" s="1982" t="s">
        <v>61</v>
      </c>
      <c r="C1954" s="1982" t="s">
        <v>62</v>
      </c>
      <c r="D1954" s="1982" t="s">
        <v>68</v>
      </c>
      <c r="E1954" s="1782" t="s">
        <v>84</v>
      </c>
      <c r="F1954" s="1884" t="s">
        <v>56</v>
      </c>
      <c r="G1954" s="1982" t="s">
        <v>121</v>
      </c>
      <c r="H1954" s="1782" t="s">
        <v>118</v>
      </c>
      <c r="I1954" s="2659" t="s">
        <v>985</v>
      </c>
      <c r="J1954" s="1782" t="s">
        <v>907</v>
      </c>
      <c r="K1954" s="2318" t="s">
        <v>908</v>
      </c>
      <c r="L1954" s="967" t="s">
        <v>913</v>
      </c>
      <c r="M1954" s="819" t="s">
        <v>910</v>
      </c>
      <c r="N1954" s="967" t="s">
        <v>180</v>
      </c>
      <c r="O1954" s="967" t="s">
        <v>180</v>
      </c>
      <c r="P1954" s="2985">
        <v>0</v>
      </c>
      <c r="Q1954" s="820">
        <v>0.8</v>
      </c>
      <c r="R1954" s="820">
        <v>1</v>
      </c>
      <c r="S1954" s="820" t="s">
        <v>911</v>
      </c>
      <c r="T1954" s="995" t="s">
        <v>912</v>
      </c>
      <c r="U1954" s="50"/>
      <c r="V1954" s="48"/>
      <c r="W1954" s="48"/>
      <c r="X1954" s="47"/>
      <c r="Y1954" s="47"/>
      <c r="Z1954" s="53"/>
      <c r="AA1954" s="48"/>
      <c r="AB1954" s="47"/>
      <c r="AC1954" s="47"/>
      <c r="AD1954" s="53"/>
      <c r="AE1954" s="53"/>
      <c r="AF1954" s="53"/>
    </row>
    <row r="1955" spans="1:32" ht="36" customHeight="1" x14ac:dyDescent="0.25">
      <c r="A1955" s="2233"/>
      <c r="B1955" s="1983"/>
      <c r="C1955" s="1983"/>
      <c r="D1955" s="1983"/>
      <c r="E1955" s="1783"/>
      <c r="F1955" s="1885"/>
      <c r="G1955" s="1983"/>
      <c r="H1955" s="1783"/>
      <c r="I1955" s="2660"/>
      <c r="J1955" s="1783"/>
      <c r="K1955" s="2319"/>
      <c r="L1955" s="969" t="s">
        <v>921</v>
      </c>
      <c r="M1955" s="825"/>
      <c r="N1955" s="969"/>
      <c r="O1955" s="969"/>
      <c r="P1955" s="2986"/>
      <c r="Q1955" s="825"/>
      <c r="R1955" s="826"/>
      <c r="S1955" s="826"/>
      <c r="T1955" s="996" t="s">
        <v>914</v>
      </c>
      <c r="U1955" s="1"/>
      <c r="V1955" s="1"/>
      <c r="W1955" s="1"/>
      <c r="X1955" s="1"/>
      <c r="Y1955" s="2"/>
      <c r="Z1955" s="1"/>
      <c r="AA1955" s="1"/>
      <c r="AB1955" s="1"/>
      <c r="AC1955" s="2"/>
      <c r="AD1955" s="1"/>
      <c r="AE1955" s="1"/>
      <c r="AF1955" s="1"/>
    </row>
    <row r="1956" spans="1:32" ht="45" customHeight="1" x14ac:dyDescent="0.25">
      <c r="A1956" s="2233"/>
      <c r="B1956" s="1983"/>
      <c r="C1956" s="1983"/>
      <c r="D1956" s="1983"/>
      <c r="E1956" s="1783"/>
      <c r="F1956" s="1885"/>
      <c r="G1956" s="1983"/>
      <c r="H1956" s="1783"/>
      <c r="I1956" s="2660"/>
      <c r="J1956" s="1783"/>
      <c r="K1956" s="2319"/>
      <c r="L1956" s="969" t="s">
        <v>984</v>
      </c>
      <c r="M1956" s="825"/>
      <c r="N1956" s="969"/>
      <c r="O1956" s="969"/>
      <c r="P1956" s="2986"/>
      <c r="Q1956" s="825"/>
      <c r="R1956" s="826"/>
      <c r="S1956" s="826"/>
      <c r="T1956" s="996" t="s">
        <v>915</v>
      </c>
      <c r="U1956" s="1"/>
      <c r="V1956" s="1"/>
      <c r="W1956" s="1"/>
      <c r="X1956" s="1"/>
      <c r="Y1956" s="2"/>
      <c r="Z1956" s="1"/>
      <c r="AA1956" s="1"/>
      <c r="AB1956" s="1"/>
      <c r="AC1956" s="2"/>
      <c r="AD1956" s="1"/>
      <c r="AE1956" s="1"/>
      <c r="AF1956" s="1"/>
    </row>
    <row r="1957" spans="1:32" ht="42" customHeight="1" x14ac:dyDescent="0.25">
      <c r="A1957" s="2233"/>
      <c r="B1957" s="1983"/>
      <c r="C1957" s="1983"/>
      <c r="D1957" s="1983"/>
      <c r="E1957" s="1783"/>
      <c r="F1957" s="1885"/>
      <c r="G1957" s="1983"/>
      <c r="H1957" s="1783"/>
      <c r="I1957" s="2660"/>
      <c r="J1957" s="1783"/>
      <c r="K1957" s="2319"/>
      <c r="L1957" s="969" t="s">
        <v>924</v>
      </c>
      <c r="M1957" s="825"/>
      <c r="N1957" s="969"/>
      <c r="O1957" s="969"/>
      <c r="P1957" s="2986"/>
      <c r="Q1957" s="825"/>
      <c r="R1957" s="826"/>
      <c r="S1957" s="826"/>
      <c r="T1957" s="996" t="s">
        <v>916</v>
      </c>
      <c r="U1957" s="1"/>
      <c r="V1957" s="1"/>
      <c r="W1957" s="1"/>
      <c r="X1957" s="1"/>
      <c r="Y1957" s="2"/>
      <c r="Z1957" s="1"/>
      <c r="AA1957" s="1"/>
      <c r="AB1957" s="1"/>
      <c r="AC1957" s="2"/>
      <c r="AD1957" s="1"/>
      <c r="AE1957" s="1"/>
      <c r="AF1957" s="1"/>
    </row>
    <row r="1958" spans="1:32" ht="48.75" customHeight="1" thickBot="1" x14ac:dyDescent="0.3">
      <c r="A1958" s="2234"/>
      <c r="B1958" s="1984"/>
      <c r="C1958" s="1984"/>
      <c r="D1958" s="1984"/>
      <c r="E1958" s="1784"/>
      <c r="F1958" s="1886"/>
      <c r="G1958" s="1984"/>
      <c r="H1958" s="1784"/>
      <c r="I1958" s="2661"/>
      <c r="J1958" s="1784"/>
      <c r="K1958" s="2320"/>
      <c r="L1958" s="975"/>
      <c r="M1958" s="831"/>
      <c r="N1958" s="975"/>
      <c r="O1958" s="975"/>
      <c r="P1958" s="2987"/>
      <c r="Q1958" s="831"/>
      <c r="R1958" s="832"/>
      <c r="S1958" s="832"/>
      <c r="T1958" s="997" t="s">
        <v>917</v>
      </c>
      <c r="U1958" s="57"/>
      <c r="V1958" s="57"/>
      <c r="W1958" s="57"/>
      <c r="X1958" s="57"/>
      <c r="Y1958" s="69"/>
      <c r="Z1958" s="57"/>
      <c r="AA1958" s="57"/>
      <c r="AB1958" s="57"/>
      <c r="AC1958" s="69"/>
      <c r="AD1958" s="57"/>
      <c r="AE1958" s="57"/>
      <c r="AF1958" s="57"/>
    </row>
    <row r="1959" spans="1:32" ht="47.25" customHeight="1" x14ac:dyDescent="0.25">
      <c r="A1959" s="2058">
        <v>242</v>
      </c>
      <c r="B1959" s="2109" t="s">
        <v>61</v>
      </c>
      <c r="C1959" s="2109" t="s">
        <v>62</v>
      </c>
      <c r="D1959" s="2109" t="s">
        <v>68</v>
      </c>
      <c r="E1959" s="1785" t="s">
        <v>84</v>
      </c>
      <c r="F1959" s="1881" t="s">
        <v>56</v>
      </c>
      <c r="G1959" s="2109" t="s">
        <v>121</v>
      </c>
      <c r="H1959" s="1785" t="s">
        <v>118</v>
      </c>
      <c r="I1959" s="2112" t="s">
        <v>986</v>
      </c>
      <c r="J1959" s="1785" t="s">
        <v>907</v>
      </c>
      <c r="K1959" s="2324" t="s">
        <v>908</v>
      </c>
      <c r="L1959" s="477" t="s">
        <v>913</v>
      </c>
      <c r="M1959" s="43" t="s">
        <v>910</v>
      </c>
      <c r="N1959" s="477" t="s">
        <v>180</v>
      </c>
      <c r="O1959" s="477" t="s">
        <v>180</v>
      </c>
      <c r="P1959" s="2988">
        <v>0</v>
      </c>
      <c r="Q1959" s="45">
        <v>0.78</v>
      </c>
      <c r="R1959" s="45">
        <v>1</v>
      </c>
      <c r="S1959" s="45" t="s">
        <v>911</v>
      </c>
      <c r="T1959" s="77" t="s">
        <v>912</v>
      </c>
      <c r="U1959" s="50"/>
      <c r="V1959" s="480"/>
      <c r="W1959" s="48"/>
      <c r="X1959" s="47"/>
      <c r="Y1959" s="47"/>
      <c r="Z1959" s="53"/>
      <c r="AA1959" s="48"/>
      <c r="AB1959" s="47"/>
      <c r="AC1959" s="47"/>
      <c r="AD1959" s="53"/>
      <c r="AE1959" s="53"/>
      <c r="AF1959" s="53"/>
    </row>
    <row r="1960" spans="1:32" ht="48.75" customHeight="1" x14ac:dyDescent="0.25">
      <c r="A1960" s="2059"/>
      <c r="B1960" s="2110"/>
      <c r="C1960" s="2110"/>
      <c r="D1960" s="2110"/>
      <c r="E1960" s="1786"/>
      <c r="F1960" s="1882"/>
      <c r="G1960" s="2110"/>
      <c r="H1960" s="1786"/>
      <c r="I1960" s="2113"/>
      <c r="J1960" s="1786"/>
      <c r="K1960" s="2325"/>
      <c r="L1960" s="478" t="s">
        <v>921</v>
      </c>
      <c r="M1960" s="6"/>
      <c r="N1960" s="478"/>
      <c r="O1960" s="478"/>
      <c r="P1960" s="2989"/>
      <c r="Q1960" s="6"/>
      <c r="R1960" s="23"/>
      <c r="S1960" s="23"/>
      <c r="T1960" s="78" t="s">
        <v>914</v>
      </c>
      <c r="U1960" s="1"/>
      <c r="V1960" s="1"/>
      <c r="W1960" s="1"/>
      <c r="X1960" s="1"/>
      <c r="Y1960" s="2"/>
      <c r="Z1960" s="1"/>
      <c r="AA1960" s="1"/>
      <c r="AB1960" s="1"/>
      <c r="AC1960" s="2"/>
      <c r="AD1960" s="1"/>
      <c r="AE1960" s="1"/>
      <c r="AF1960" s="1"/>
    </row>
    <row r="1961" spans="1:32" ht="45.75" customHeight="1" x14ac:dyDescent="0.25">
      <c r="A1961" s="2059"/>
      <c r="B1961" s="2110"/>
      <c r="C1961" s="2110"/>
      <c r="D1961" s="2110"/>
      <c r="E1961" s="1786"/>
      <c r="F1961" s="1882"/>
      <c r="G1961" s="2110"/>
      <c r="H1961" s="1786"/>
      <c r="I1961" s="2113"/>
      <c r="J1961" s="1786"/>
      <c r="K1961" s="2325"/>
      <c r="L1961" s="478" t="s">
        <v>928</v>
      </c>
      <c r="M1961" s="6"/>
      <c r="N1961" s="478"/>
      <c r="O1961" s="478"/>
      <c r="P1961" s="2989"/>
      <c r="Q1961" s="6"/>
      <c r="R1961" s="23"/>
      <c r="S1961" s="23"/>
      <c r="T1961" s="78" t="s">
        <v>915</v>
      </c>
      <c r="U1961" s="1"/>
      <c r="V1961" s="1"/>
      <c r="W1961" s="1"/>
      <c r="X1961" s="1"/>
      <c r="Y1961" s="2"/>
      <c r="Z1961" s="1"/>
      <c r="AA1961" s="1"/>
      <c r="AB1961" s="1"/>
      <c r="AC1961" s="2"/>
      <c r="AD1961" s="1"/>
      <c r="AE1961" s="1"/>
      <c r="AF1961" s="1"/>
    </row>
    <row r="1962" spans="1:32" ht="39.75" customHeight="1" x14ac:dyDescent="0.25">
      <c r="A1962" s="2059"/>
      <c r="B1962" s="2110"/>
      <c r="C1962" s="2110"/>
      <c r="D1962" s="2110"/>
      <c r="E1962" s="1786"/>
      <c r="F1962" s="1882"/>
      <c r="G1962" s="2110"/>
      <c r="H1962" s="1786"/>
      <c r="I1962" s="2113"/>
      <c r="J1962" s="1786"/>
      <c r="K1962" s="2325"/>
      <c r="L1962" s="478" t="s">
        <v>924</v>
      </c>
      <c r="M1962" s="6"/>
      <c r="N1962" s="478"/>
      <c r="O1962" s="478"/>
      <c r="P1962" s="2989"/>
      <c r="Q1962" s="6"/>
      <c r="R1962" s="23"/>
      <c r="S1962" s="23"/>
      <c r="T1962" s="78" t="s">
        <v>916</v>
      </c>
      <c r="U1962" s="1"/>
      <c r="V1962" s="1"/>
      <c r="W1962" s="1"/>
      <c r="X1962" s="1"/>
      <c r="Y1962" s="2"/>
      <c r="Z1962" s="1"/>
      <c r="AA1962" s="1"/>
      <c r="AB1962" s="1"/>
      <c r="AC1962" s="2"/>
      <c r="AD1962" s="1"/>
      <c r="AE1962" s="1"/>
      <c r="AF1962" s="1"/>
    </row>
    <row r="1963" spans="1:32" ht="36.75" customHeight="1" thickBot="1" x14ac:dyDescent="0.3">
      <c r="A1963" s="2060"/>
      <c r="B1963" s="2658"/>
      <c r="C1963" s="2658"/>
      <c r="D1963" s="2658"/>
      <c r="E1963" s="1787"/>
      <c r="F1963" s="1883"/>
      <c r="G1963" s="2658"/>
      <c r="H1963" s="1787"/>
      <c r="I1963" s="2662"/>
      <c r="J1963" s="1787"/>
      <c r="K1963" s="2326"/>
      <c r="L1963" s="479"/>
      <c r="M1963" s="58"/>
      <c r="N1963" s="479"/>
      <c r="O1963" s="479"/>
      <c r="P1963" s="2990"/>
      <c r="Q1963" s="58"/>
      <c r="R1963" s="59"/>
      <c r="S1963" s="59"/>
      <c r="T1963" s="79" t="s">
        <v>917</v>
      </c>
      <c r="U1963" s="57"/>
      <c r="V1963" s="57"/>
      <c r="W1963" s="57"/>
      <c r="X1963" s="57"/>
      <c r="Y1963" s="69"/>
      <c r="Z1963" s="57"/>
      <c r="AA1963" s="57"/>
      <c r="AB1963" s="57"/>
      <c r="AC1963" s="69"/>
      <c r="AD1963" s="57"/>
      <c r="AE1963" s="57"/>
      <c r="AF1963" s="57"/>
    </row>
    <row r="1964" spans="1:32" ht="45" customHeight="1" x14ac:dyDescent="0.25">
      <c r="A1964" s="2232">
        <v>243</v>
      </c>
      <c r="B1964" s="1982" t="s">
        <v>61</v>
      </c>
      <c r="C1964" s="1982" t="s">
        <v>62</v>
      </c>
      <c r="D1964" s="1982" t="s">
        <v>68</v>
      </c>
      <c r="E1964" s="1782" t="s">
        <v>84</v>
      </c>
      <c r="F1964" s="1884" t="s">
        <v>56</v>
      </c>
      <c r="G1964" s="1982" t="s">
        <v>121</v>
      </c>
      <c r="H1964" s="1782" t="s">
        <v>118</v>
      </c>
      <c r="I1964" s="2659" t="s">
        <v>987</v>
      </c>
      <c r="J1964" s="1782" t="s">
        <v>907</v>
      </c>
      <c r="K1964" s="2318" t="s">
        <v>908</v>
      </c>
      <c r="L1964" s="967" t="s">
        <v>919</v>
      </c>
      <c r="M1964" s="819" t="s">
        <v>910</v>
      </c>
      <c r="N1964" s="967" t="s">
        <v>180</v>
      </c>
      <c r="O1964" s="967" t="s">
        <v>180</v>
      </c>
      <c r="P1964" s="2985">
        <v>0</v>
      </c>
      <c r="Q1964" s="820">
        <v>0.7</v>
      </c>
      <c r="R1964" s="820">
        <v>1</v>
      </c>
      <c r="S1964" s="820" t="s">
        <v>911</v>
      </c>
      <c r="T1964" s="995" t="s">
        <v>912</v>
      </c>
      <c r="U1964" s="50"/>
      <c r="V1964" s="65"/>
      <c r="W1964" s="65"/>
      <c r="X1964" s="50"/>
      <c r="Y1964" s="50"/>
      <c r="Z1964" s="66"/>
      <c r="AA1964" s="65"/>
      <c r="AB1964" s="50"/>
      <c r="AC1964" s="50"/>
      <c r="AD1964" s="53"/>
      <c r="AE1964" s="53"/>
      <c r="AF1964" s="53"/>
    </row>
    <row r="1965" spans="1:32" ht="53.25" customHeight="1" x14ac:dyDescent="0.25">
      <c r="A1965" s="2233"/>
      <c r="B1965" s="1983"/>
      <c r="C1965" s="1983"/>
      <c r="D1965" s="1983"/>
      <c r="E1965" s="1783"/>
      <c r="F1965" s="1885"/>
      <c r="G1965" s="1983"/>
      <c r="H1965" s="1783"/>
      <c r="I1965" s="2660"/>
      <c r="J1965" s="1783"/>
      <c r="K1965" s="2319"/>
      <c r="L1965" s="969" t="s">
        <v>913</v>
      </c>
      <c r="M1965" s="825"/>
      <c r="N1965" s="969"/>
      <c r="O1965" s="969"/>
      <c r="P1965" s="2986"/>
      <c r="Q1965" s="825"/>
      <c r="R1965" s="826"/>
      <c r="S1965" s="826"/>
      <c r="T1965" s="996" t="s">
        <v>914</v>
      </c>
      <c r="U1965" s="1"/>
      <c r="V1965" s="1"/>
      <c r="W1965" s="1"/>
      <c r="X1965" s="1"/>
      <c r="Y1965" s="2"/>
      <c r="Z1965" s="1"/>
      <c r="AA1965" s="1"/>
      <c r="AB1965" s="1"/>
      <c r="AC1965" s="2"/>
      <c r="AD1965" s="1"/>
      <c r="AE1965" s="1"/>
      <c r="AF1965" s="1"/>
    </row>
    <row r="1966" spans="1:32" ht="47.25" customHeight="1" x14ac:dyDescent="0.25">
      <c r="A1966" s="2233"/>
      <c r="B1966" s="1983"/>
      <c r="C1966" s="1983"/>
      <c r="D1966" s="1983"/>
      <c r="E1966" s="1783"/>
      <c r="F1966" s="1885"/>
      <c r="G1966" s="1983"/>
      <c r="H1966" s="1783"/>
      <c r="I1966" s="2660"/>
      <c r="J1966" s="1783"/>
      <c r="K1966" s="2319"/>
      <c r="L1966" s="969" t="s">
        <v>921</v>
      </c>
      <c r="M1966" s="825"/>
      <c r="N1966" s="969"/>
      <c r="O1966" s="969"/>
      <c r="P1966" s="2986"/>
      <c r="Q1966" s="825"/>
      <c r="R1966" s="826"/>
      <c r="S1966" s="826"/>
      <c r="T1966" s="996" t="s">
        <v>915</v>
      </c>
      <c r="U1966" s="1"/>
      <c r="V1966" s="1"/>
      <c r="W1966" s="1"/>
      <c r="X1966" s="1"/>
      <c r="Y1966" s="2"/>
      <c r="Z1966" s="1"/>
      <c r="AA1966" s="1"/>
      <c r="AB1966" s="1"/>
      <c r="AC1966" s="2"/>
      <c r="AD1966" s="1"/>
      <c r="AE1966" s="1"/>
      <c r="AF1966" s="1"/>
    </row>
    <row r="1967" spans="1:32" ht="36" customHeight="1" x14ac:dyDescent="0.25">
      <c r="A1967" s="2233"/>
      <c r="B1967" s="1983"/>
      <c r="C1967" s="1983"/>
      <c r="D1967" s="1983"/>
      <c r="E1967" s="1783"/>
      <c r="F1967" s="1885"/>
      <c r="G1967" s="1983"/>
      <c r="H1967" s="1783"/>
      <c r="I1967" s="2660"/>
      <c r="J1967" s="1783"/>
      <c r="K1967" s="2319"/>
      <c r="L1967" s="969" t="s">
        <v>928</v>
      </c>
      <c r="M1967" s="825"/>
      <c r="N1967" s="969"/>
      <c r="O1967" s="969"/>
      <c r="P1967" s="2986"/>
      <c r="Q1967" s="825"/>
      <c r="R1967" s="826"/>
      <c r="S1967" s="826"/>
      <c r="T1967" s="996" t="s">
        <v>916</v>
      </c>
      <c r="U1967" s="1"/>
      <c r="V1967" s="1"/>
      <c r="W1967" s="1"/>
      <c r="X1967" s="1"/>
      <c r="Y1967" s="2"/>
      <c r="Z1967" s="1"/>
      <c r="AA1967" s="1"/>
      <c r="AB1967" s="1"/>
      <c r="AC1967" s="2"/>
      <c r="AD1967" s="1"/>
      <c r="AE1967" s="1"/>
      <c r="AF1967" s="1"/>
    </row>
    <row r="1968" spans="1:32" ht="35.25" customHeight="1" thickBot="1" x14ac:dyDescent="0.3">
      <c r="A1968" s="2234"/>
      <c r="B1968" s="1984"/>
      <c r="C1968" s="1984"/>
      <c r="D1968" s="1984"/>
      <c r="E1968" s="1784"/>
      <c r="F1968" s="1886"/>
      <c r="G1968" s="1984"/>
      <c r="H1968" s="1784"/>
      <c r="I1968" s="2661"/>
      <c r="J1968" s="1784"/>
      <c r="K1968" s="2320"/>
      <c r="L1968" s="975" t="s">
        <v>924</v>
      </c>
      <c r="M1968" s="831"/>
      <c r="N1968" s="975"/>
      <c r="O1968" s="975"/>
      <c r="P1968" s="2987"/>
      <c r="Q1968" s="831"/>
      <c r="R1968" s="832"/>
      <c r="S1968" s="832"/>
      <c r="T1968" s="997" t="s">
        <v>917</v>
      </c>
      <c r="U1968" s="57"/>
      <c r="V1968" s="57"/>
      <c r="W1968" s="57"/>
      <c r="X1968" s="57"/>
      <c r="Y1968" s="69"/>
      <c r="Z1968" s="57"/>
      <c r="AA1968" s="57"/>
      <c r="AB1968" s="57"/>
      <c r="AC1968" s="69"/>
      <c r="AD1968" s="57"/>
      <c r="AE1968" s="57"/>
      <c r="AF1968" s="57"/>
    </row>
    <row r="1969" spans="1:32" ht="40.5" customHeight="1" x14ac:dyDescent="0.25">
      <c r="A1969" s="2058">
        <v>244</v>
      </c>
      <c r="B1969" s="2109" t="s">
        <v>61</v>
      </c>
      <c r="C1969" s="2109" t="s">
        <v>62</v>
      </c>
      <c r="D1969" s="2109" t="s">
        <v>68</v>
      </c>
      <c r="E1969" s="1785" t="s">
        <v>84</v>
      </c>
      <c r="F1969" s="1881" t="s">
        <v>56</v>
      </c>
      <c r="G1969" s="2109" t="s">
        <v>121</v>
      </c>
      <c r="H1969" s="1785" t="s">
        <v>118</v>
      </c>
      <c r="I1969" s="2112" t="s">
        <v>988</v>
      </c>
      <c r="J1969" s="1785" t="s">
        <v>907</v>
      </c>
      <c r="K1969" s="2324" t="s">
        <v>908</v>
      </c>
      <c r="L1969" s="477" t="s">
        <v>913</v>
      </c>
      <c r="M1969" s="43" t="s">
        <v>910</v>
      </c>
      <c r="N1969" s="477" t="s">
        <v>180</v>
      </c>
      <c r="O1969" s="477" t="s">
        <v>180</v>
      </c>
      <c r="P1969" s="2988">
        <v>0</v>
      </c>
      <c r="Q1969" s="45">
        <v>0.83</v>
      </c>
      <c r="R1969" s="45">
        <v>1</v>
      </c>
      <c r="S1969" s="45" t="s">
        <v>911</v>
      </c>
      <c r="T1969" s="77" t="s">
        <v>912</v>
      </c>
      <c r="U1969" s="50"/>
      <c r="V1969" s="65"/>
      <c r="W1969" s="48"/>
      <c r="X1969" s="47"/>
      <c r="Y1969" s="47"/>
      <c r="Z1969" s="53"/>
      <c r="AA1969" s="48"/>
      <c r="AB1969" s="47"/>
      <c r="AC1969" s="47"/>
      <c r="AD1969" s="53"/>
      <c r="AE1969" s="53"/>
      <c r="AF1969" s="53"/>
    </row>
    <row r="1970" spans="1:32" ht="36.75" customHeight="1" x14ac:dyDescent="0.25">
      <c r="A1970" s="2059"/>
      <c r="B1970" s="2110"/>
      <c r="C1970" s="2110"/>
      <c r="D1970" s="2110"/>
      <c r="E1970" s="1786"/>
      <c r="F1970" s="1882"/>
      <c r="G1970" s="2110"/>
      <c r="H1970" s="1786"/>
      <c r="I1970" s="2113"/>
      <c r="J1970" s="1786"/>
      <c r="K1970" s="2325"/>
      <c r="L1970" s="478" t="s">
        <v>921</v>
      </c>
      <c r="M1970" s="6"/>
      <c r="N1970" s="478"/>
      <c r="O1970" s="478"/>
      <c r="P1970" s="2989"/>
      <c r="Q1970" s="6"/>
      <c r="R1970" s="23"/>
      <c r="S1970" s="23"/>
      <c r="T1970" s="78" t="s">
        <v>914</v>
      </c>
      <c r="U1970" s="1"/>
      <c r="V1970" s="1"/>
      <c r="W1970" s="1"/>
      <c r="X1970" s="1"/>
      <c r="Y1970" s="2"/>
      <c r="Z1970" s="1"/>
      <c r="AA1970" s="1"/>
      <c r="AB1970" s="1"/>
      <c r="AC1970" s="2"/>
      <c r="AD1970" s="1"/>
      <c r="AE1970" s="1"/>
      <c r="AF1970" s="1"/>
    </row>
    <row r="1971" spans="1:32" ht="40.5" customHeight="1" x14ac:dyDescent="0.25">
      <c r="A1971" s="2059"/>
      <c r="B1971" s="2110"/>
      <c r="C1971" s="2110"/>
      <c r="D1971" s="2110"/>
      <c r="E1971" s="1786"/>
      <c r="F1971" s="1882"/>
      <c r="G1971" s="2110"/>
      <c r="H1971" s="1786"/>
      <c r="I1971" s="2113"/>
      <c r="J1971" s="1786"/>
      <c r="K1971" s="2325"/>
      <c r="L1971" s="478" t="s">
        <v>928</v>
      </c>
      <c r="M1971" s="6"/>
      <c r="N1971" s="478"/>
      <c r="O1971" s="478"/>
      <c r="P1971" s="2989"/>
      <c r="Q1971" s="6"/>
      <c r="R1971" s="23"/>
      <c r="S1971" s="23"/>
      <c r="T1971" s="78" t="s">
        <v>915</v>
      </c>
      <c r="U1971" s="1"/>
      <c r="V1971" s="1"/>
      <c r="W1971" s="1"/>
      <c r="X1971" s="1"/>
      <c r="Y1971" s="2"/>
      <c r="Z1971" s="1"/>
      <c r="AA1971" s="1"/>
      <c r="AB1971" s="1"/>
      <c r="AC1971" s="2"/>
      <c r="AD1971" s="1"/>
      <c r="AE1971" s="1"/>
      <c r="AF1971" s="1"/>
    </row>
    <row r="1972" spans="1:32" ht="42" customHeight="1" x14ac:dyDescent="0.25">
      <c r="A1972" s="2059"/>
      <c r="B1972" s="2110"/>
      <c r="C1972" s="2110"/>
      <c r="D1972" s="2110"/>
      <c r="E1972" s="1786"/>
      <c r="F1972" s="1882"/>
      <c r="G1972" s="2110"/>
      <c r="H1972" s="1786"/>
      <c r="I1972" s="2113"/>
      <c r="J1972" s="1786"/>
      <c r="K1972" s="2325"/>
      <c r="L1972" s="478" t="s">
        <v>924</v>
      </c>
      <c r="M1972" s="6"/>
      <c r="N1972" s="478"/>
      <c r="O1972" s="478"/>
      <c r="P1972" s="2989"/>
      <c r="Q1972" s="6"/>
      <c r="R1972" s="23"/>
      <c r="S1972" s="23"/>
      <c r="T1972" s="78" t="s">
        <v>916</v>
      </c>
      <c r="U1972" s="1"/>
      <c r="V1972" s="1"/>
      <c r="W1972" s="1"/>
      <c r="X1972" s="1"/>
      <c r="Y1972" s="2"/>
      <c r="Z1972" s="1"/>
      <c r="AA1972" s="1"/>
      <c r="AB1972" s="1"/>
      <c r="AC1972" s="2"/>
      <c r="AD1972" s="1"/>
      <c r="AE1972" s="1"/>
      <c r="AF1972" s="1"/>
    </row>
    <row r="1973" spans="1:32" ht="44.25" customHeight="1" thickBot="1" x14ac:dyDescent="0.3">
      <c r="A1973" s="2060"/>
      <c r="B1973" s="2658"/>
      <c r="C1973" s="2658"/>
      <c r="D1973" s="2658"/>
      <c r="E1973" s="1787"/>
      <c r="F1973" s="1883"/>
      <c r="G1973" s="2658"/>
      <c r="H1973" s="1787"/>
      <c r="I1973" s="2662"/>
      <c r="J1973" s="1787"/>
      <c r="K1973" s="2326"/>
      <c r="L1973" s="479"/>
      <c r="M1973" s="58"/>
      <c r="N1973" s="479"/>
      <c r="O1973" s="479"/>
      <c r="P1973" s="2990"/>
      <c r="Q1973" s="58"/>
      <c r="R1973" s="59"/>
      <c r="S1973" s="59"/>
      <c r="T1973" s="79" t="s">
        <v>917</v>
      </c>
      <c r="U1973" s="57"/>
      <c r="V1973" s="57"/>
      <c r="W1973" s="57"/>
      <c r="X1973" s="57"/>
      <c r="Y1973" s="69"/>
      <c r="Z1973" s="57"/>
      <c r="AA1973" s="57"/>
      <c r="AB1973" s="57"/>
      <c r="AC1973" s="69"/>
      <c r="AD1973" s="57"/>
      <c r="AE1973" s="57"/>
      <c r="AF1973" s="57"/>
    </row>
    <row r="1974" spans="1:32" ht="40.5" customHeight="1" x14ac:dyDescent="0.25">
      <c r="A1974" s="2232">
        <v>245</v>
      </c>
      <c r="B1974" s="1982" t="s">
        <v>61</v>
      </c>
      <c r="C1974" s="1982" t="s">
        <v>62</v>
      </c>
      <c r="D1974" s="1982" t="s">
        <v>68</v>
      </c>
      <c r="E1974" s="1782" t="s">
        <v>84</v>
      </c>
      <c r="F1974" s="1884" t="s">
        <v>56</v>
      </c>
      <c r="G1974" s="1982" t="s">
        <v>121</v>
      </c>
      <c r="H1974" s="1782" t="s">
        <v>118</v>
      </c>
      <c r="I1974" s="2659" t="s">
        <v>989</v>
      </c>
      <c r="J1974" s="1782" t="s">
        <v>907</v>
      </c>
      <c r="K1974" s="2318" t="s">
        <v>908</v>
      </c>
      <c r="L1974" s="967" t="s">
        <v>919</v>
      </c>
      <c r="M1974" s="819" t="s">
        <v>910</v>
      </c>
      <c r="N1974" s="967" t="s">
        <v>180</v>
      </c>
      <c r="O1974" s="967" t="s">
        <v>180</v>
      </c>
      <c r="P1974" s="2985">
        <v>0</v>
      </c>
      <c r="Q1974" s="820">
        <v>0.75</v>
      </c>
      <c r="R1974" s="820">
        <v>1</v>
      </c>
      <c r="S1974" s="820" t="s">
        <v>911</v>
      </c>
      <c r="T1974" s="995" t="s">
        <v>912</v>
      </c>
      <c r="U1974" s="50"/>
      <c r="V1974" s="65"/>
      <c r="W1974" s="65"/>
      <c r="X1974" s="50"/>
      <c r="Y1974" s="50"/>
      <c r="Z1974" s="66"/>
      <c r="AA1974" s="65"/>
      <c r="AB1974" s="50"/>
      <c r="AC1974" s="481"/>
      <c r="AD1974" s="53"/>
      <c r="AE1974" s="53"/>
      <c r="AF1974" s="53"/>
    </row>
    <row r="1975" spans="1:32" ht="36" customHeight="1" x14ac:dyDescent="0.25">
      <c r="A1975" s="2233"/>
      <c r="B1975" s="1983"/>
      <c r="C1975" s="1983"/>
      <c r="D1975" s="1983"/>
      <c r="E1975" s="1783"/>
      <c r="F1975" s="1885"/>
      <c r="G1975" s="1983"/>
      <c r="H1975" s="1783"/>
      <c r="I1975" s="2660"/>
      <c r="J1975" s="1783"/>
      <c r="K1975" s="2319"/>
      <c r="L1975" s="969" t="s">
        <v>913</v>
      </c>
      <c r="M1975" s="825"/>
      <c r="N1975" s="969"/>
      <c r="O1975" s="969"/>
      <c r="P1975" s="2986"/>
      <c r="Q1975" s="825"/>
      <c r="R1975" s="826"/>
      <c r="S1975" s="826"/>
      <c r="T1975" s="996" t="s">
        <v>914</v>
      </c>
      <c r="U1975" s="1"/>
      <c r="V1975" s="1"/>
      <c r="W1975" s="1"/>
      <c r="X1975" s="1"/>
      <c r="Y1975" s="2"/>
      <c r="Z1975" s="1"/>
      <c r="AA1975" s="1"/>
      <c r="AB1975" s="1"/>
      <c r="AC1975" s="2"/>
      <c r="AD1975" s="1"/>
      <c r="AE1975" s="1"/>
      <c r="AF1975" s="1"/>
    </row>
    <row r="1976" spans="1:32" ht="43.5" customHeight="1" x14ac:dyDescent="0.25">
      <c r="A1976" s="2233"/>
      <c r="B1976" s="1983"/>
      <c r="C1976" s="1983"/>
      <c r="D1976" s="1983"/>
      <c r="E1976" s="1783"/>
      <c r="F1976" s="1885"/>
      <c r="G1976" s="1983"/>
      <c r="H1976" s="1783"/>
      <c r="I1976" s="2660"/>
      <c r="J1976" s="1783"/>
      <c r="K1976" s="2319"/>
      <c r="L1976" s="969" t="s">
        <v>921</v>
      </c>
      <c r="M1976" s="825"/>
      <c r="N1976" s="969"/>
      <c r="O1976" s="969"/>
      <c r="P1976" s="2986"/>
      <c r="Q1976" s="825"/>
      <c r="R1976" s="826"/>
      <c r="S1976" s="826"/>
      <c r="T1976" s="996" t="s">
        <v>915</v>
      </c>
      <c r="U1976" s="1"/>
      <c r="V1976" s="1"/>
      <c r="W1976" s="1"/>
      <c r="X1976" s="1"/>
      <c r="Y1976" s="2"/>
      <c r="Z1976" s="1"/>
      <c r="AA1976" s="1"/>
      <c r="AB1976" s="1"/>
      <c r="AC1976" s="2"/>
      <c r="AD1976" s="1"/>
      <c r="AE1976" s="1"/>
      <c r="AF1976" s="1"/>
    </row>
    <row r="1977" spans="1:32" ht="51.75" customHeight="1" x14ac:dyDescent="0.25">
      <c r="A1977" s="2233"/>
      <c r="B1977" s="1983"/>
      <c r="C1977" s="1983"/>
      <c r="D1977" s="1983"/>
      <c r="E1977" s="1783"/>
      <c r="F1977" s="1885"/>
      <c r="G1977" s="1983"/>
      <c r="H1977" s="1783"/>
      <c r="I1977" s="2660"/>
      <c r="J1977" s="1783"/>
      <c r="K1977" s="2319"/>
      <c r="L1977" s="969" t="s">
        <v>928</v>
      </c>
      <c r="M1977" s="825"/>
      <c r="N1977" s="969"/>
      <c r="O1977" s="969"/>
      <c r="P1977" s="2986"/>
      <c r="Q1977" s="825"/>
      <c r="R1977" s="826"/>
      <c r="S1977" s="826"/>
      <c r="T1977" s="996" t="s">
        <v>916</v>
      </c>
      <c r="U1977" s="1"/>
      <c r="V1977" s="1"/>
      <c r="W1977" s="1"/>
      <c r="X1977" s="1"/>
      <c r="Y1977" s="2"/>
      <c r="Z1977" s="1"/>
      <c r="AA1977" s="1"/>
      <c r="AB1977" s="1"/>
      <c r="AC1977" s="2"/>
      <c r="AD1977" s="1"/>
      <c r="AE1977" s="1"/>
      <c r="AF1977" s="1"/>
    </row>
    <row r="1978" spans="1:32" ht="55.5" customHeight="1" thickBot="1" x14ac:dyDescent="0.3">
      <c r="A1978" s="2234"/>
      <c r="B1978" s="1984"/>
      <c r="C1978" s="1984"/>
      <c r="D1978" s="1984"/>
      <c r="E1978" s="1784"/>
      <c r="F1978" s="1886"/>
      <c r="G1978" s="1984"/>
      <c r="H1978" s="1784"/>
      <c r="I1978" s="2661"/>
      <c r="J1978" s="1784"/>
      <c r="K1978" s="2320"/>
      <c r="L1978" s="975" t="s">
        <v>924</v>
      </c>
      <c r="M1978" s="831"/>
      <c r="N1978" s="975"/>
      <c r="O1978" s="975"/>
      <c r="P1978" s="2987"/>
      <c r="Q1978" s="831"/>
      <c r="R1978" s="832"/>
      <c r="S1978" s="832"/>
      <c r="T1978" s="997" t="s">
        <v>917</v>
      </c>
      <c r="U1978" s="57"/>
      <c r="V1978" s="57"/>
      <c r="W1978" s="57"/>
      <c r="X1978" s="57"/>
      <c r="Y1978" s="69"/>
      <c r="Z1978" s="57"/>
      <c r="AA1978" s="57"/>
      <c r="AB1978" s="57"/>
      <c r="AC1978" s="69"/>
      <c r="AD1978" s="57"/>
      <c r="AE1978" s="57"/>
      <c r="AF1978" s="57"/>
    </row>
    <row r="1979" spans="1:32" ht="39.75" customHeight="1" x14ac:dyDescent="0.25">
      <c r="A1979" s="2058">
        <v>246</v>
      </c>
      <c r="B1979" s="2109" t="s">
        <v>61</v>
      </c>
      <c r="C1979" s="2109" t="s">
        <v>62</v>
      </c>
      <c r="D1979" s="2109" t="s">
        <v>68</v>
      </c>
      <c r="E1979" s="1785" t="s">
        <v>84</v>
      </c>
      <c r="F1979" s="1881" t="s">
        <v>56</v>
      </c>
      <c r="G1979" s="2109" t="s">
        <v>121</v>
      </c>
      <c r="H1979" s="1785" t="s">
        <v>118</v>
      </c>
      <c r="I1979" s="2112" t="s">
        <v>990</v>
      </c>
      <c r="J1979" s="1785" t="s">
        <v>907</v>
      </c>
      <c r="K1979" s="2324" t="s">
        <v>908</v>
      </c>
      <c r="L1979" s="477" t="s">
        <v>991</v>
      </c>
      <c r="M1979" s="43" t="s">
        <v>910</v>
      </c>
      <c r="N1979" s="477" t="s">
        <v>180</v>
      </c>
      <c r="O1979" s="477" t="s">
        <v>180</v>
      </c>
      <c r="P1979" s="2988">
        <v>0</v>
      </c>
      <c r="Q1979" s="45">
        <v>0.7</v>
      </c>
      <c r="R1979" s="45">
        <v>1</v>
      </c>
      <c r="S1979" s="45" t="s">
        <v>911</v>
      </c>
      <c r="T1979" s="77" t="s">
        <v>912</v>
      </c>
      <c r="U1979" s="50"/>
      <c r="V1979" s="65"/>
      <c r="W1979" s="65"/>
      <c r="X1979" s="47"/>
      <c r="Y1979" s="47"/>
      <c r="Z1979" s="53"/>
      <c r="AA1979" s="48"/>
      <c r="AB1979" s="47"/>
      <c r="AC1979" s="47"/>
      <c r="AD1979" s="53"/>
      <c r="AE1979" s="53"/>
      <c r="AF1979" s="53"/>
    </row>
    <row r="1980" spans="1:32" ht="51" customHeight="1" x14ac:dyDescent="0.25">
      <c r="A1980" s="2059"/>
      <c r="B1980" s="2110"/>
      <c r="C1980" s="2110"/>
      <c r="D1980" s="2110"/>
      <c r="E1980" s="1786"/>
      <c r="F1980" s="1882"/>
      <c r="G1980" s="2110"/>
      <c r="H1980" s="1786"/>
      <c r="I1980" s="2113"/>
      <c r="J1980" s="1786"/>
      <c r="K1980" s="2325"/>
      <c r="L1980" s="478" t="s">
        <v>913</v>
      </c>
      <c r="M1980" s="6"/>
      <c r="N1980" s="478"/>
      <c r="O1980" s="478"/>
      <c r="P1980" s="2989"/>
      <c r="Q1980" s="6"/>
      <c r="R1980" s="23"/>
      <c r="S1980" s="23"/>
      <c r="T1980" s="78" t="s">
        <v>914</v>
      </c>
      <c r="U1980" s="1"/>
      <c r="V1980" s="1"/>
      <c r="W1980" s="1"/>
      <c r="X1980" s="1"/>
      <c r="Y1980" s="2"/>
      <c r="Z1980" s="1"/>
      <c r="AA1980" s="1"/>
      <c r="AB1980" s="1"/>
      <c r="AC1980" s="2"/>
      <c r="AD1980" s="1"/>
      <c r="AE1980" s="1"/>
      <c r="AF1980" s="1"/>
    </row>
    <row r="1981" spans="1:32" ht="43.5" customHeight="1" x14ac:dyDescent="0.25">
      <c r="A1981" s="2059"/>
      <c r="B1981" s="2110"/>
      <c r="C1981" s="2110"/>
      <c r="D1981" s="2110"/>
      <c r="E1981" s="1786"/>
      <c r="F1981" s="1882"/>
      <c r="G1981" s="2110"/>
      <c r="H1981" s="1786"/>
      <c r="I1981" s="2113"/>
      <c r="J1981" s="1786"/>
      <c r="K1981" s="2325"/>
      <c r="L1981" s="478" t="s">
        <v>921</v>
      </c>
      <c r="M1981" s="6"/>
      <c r="N1981" s="478"/>
      <c r="O1981" s="478"/>
      <c r="P1981" s="2989"/>
      <c r="Q1981" s="6"/>
      <c r="R1981" s="23"/>
      <c r="S1981" s="23"/>
      <c r="T1981" s="78" t="s">
        <v>915</v>
      </c>
      <c r="U1981" s="1"/>
      <c r="V1981" s="1"/>
      <c r="W1981" s="1"/>
      <c r="X1981" s="1"/>
      <c r="Y1981" s="2"/>
      <c r="Z1981" s="1"/>
      <c r="AA1981" s="1"/>
      <c r="AB1981" s="1"/>
      <c r="AC1981" s="2"/>
      <c r="AD1981" s="1"/>
      <c r="AE1981" s="1"/>
      <c r="AF1981" s="1"/>
    </row>
    <row r="1982" spans="1:32" ht="32.25" customHeight="1" x14ac:dyDescent="0.25">
      <c r="A1982" s="2059"/>
      <c r="B1982" s="2110"/>
      <c r="C1982" s="2110"/>
      <c r="D1982" s="2110"/>
      <c r="E1982" s="1786"/>
      <c r="F1982" s="1882"/>
      <c r="G1982" s="2110"/>
      <c r="H1982" s="1786"/>
      <c r="I1982" s="2113"/>
      <c r="J1982" s="1786"/>
      <c r="K1982" s="2325"/>
      <c r="L1982" s="478" t="s">
        <v>928</v>
      </c>
      <c r="M1982" s="6"/>
      <c r="N1982" s="478"/>
      <c r="O1982" s="478"/>
      <c r="P1982" s="2989"/>
      <c r="Q1982" s="6"/>
      <c r="R1982" s="23"/>
      <c r="S1982" s="23"/>
      <c r="T1982" s="78" t="s">
        <v>916</v>
      </c>
      <c r="U1982" s="1"/>
      <c r="V1982" s="1"/>
      <c r="W1982" s="1"/>
      <c r="X1982" s="1"/>
      <c r="Y1982" s="2"/>
      <c r="Z1982" s="1"/>
      <c r="AA1982" s="1"/>
      <c r="AB1982" s="1"/>
      <c r="AC1982" s="2"/>
      <c r="AD1982" s="1"/>
      <c r="AE1982" s="1"/>
      <c r="AF1982" s="1"/>
    </row>
    <row r="1983" spans="1:32" ht="45" customHeight="1" thickBot="1" x14ac:dyDescent="0.3">
      <c r="A1983" s="2060"/>
      <c r="B1983" s="2658"/>
      <c r="C1983" s="2658"/>
      <c r="D1983" s="2658"/>
      <c r="E1983" s="1787"/>
      <c r="F1983" s="1883"/>
      <c r="G1983" s="2658"/>
      <c r="H1983" s="1787"/>
      <c r="I1983" s="2662"/>
      <c r="J1983" s="1787"/>
      <c r="K1983" s="2326"/>
      <c r="L1983" s="479" t="s">
        <v>924</v>
      </c>
      <c r="M1983" s="58"/>
      <c r="N1983" s="479"/>
      <c r="O1983" s="479"/>
      <c r="P1983" s="2990"/>
      <c r="Q1983" s="58"/>
      <c r="R1983" s="59"/>
      <c r="S1983" s="59"/>
      <c r="T1983" s="79" t="s">
        <v>917</v>
      </c>
      <c r="U1983" s="57"/>
      <c r="V1983" s="57"/>
      <c r="W1983" s="57"/>
      <c r="X1983" s="57"/>
      <c r="Y1983" s="69"/>
      <c r="Z1983" s="57"/>
      <c r="AA1983" s="57"/>
      <c r="AB1983" s="57"/>
      <c r="AC1983" s="69"/>
      <c r="AD1983" s="57"/>
      <c r="AE1983" s="57"/>
      <c r="AF1983" s="57"/>
    </row>
    <row r="1984" spans="1:32" ht="51" customHeight="1" x14ac:dyDescent="0.25">
      <c r="A1984" s="2232">
        <v>247</v>
      </c>
      <c r="B1984" s="1982" t="s">
        <v>61</v>
      </c>
      <c r="C1984" s="1982" t="s">
        <v>62</v>
      </c>
      <c r="D1984" s="1982" t="s">
        <v>68</v>
      </c>
      <c r="E1984" s="1782" t="s">
        <v>84</v>
      </c>
      <c r="F1984" s="1884" t="s">
        <v>56</v>
      </c>
      <c r="G1984" s="1982" t="s">
        <v>121</v>
      </c>
      <c r="H1984" s="1782" t="s">
        <v>118</v>
      </c>
      <c r="I1984" s="2659" t="s">
        <v>992</v>
      </c>
      <c r="J1984" s="1782" t="s">
        <v>907</v>
      </c>
      <c r="K1984" s="2318" t="s">
        <v>908</v>
      </c>
      <c r="L1984" s="967" t="s">
        <v>913</v>
      </c>
      <c r="M1984" s="819" t="s">
        <v>910</v>
      </c>
      <c r="N1984" s="967" t="s">
        <v>180</v>
      </c>
      <c r="O1984" s="967" t="s">
        <v>180</v>
      </c>
      <c r="P1984" s="2985">
        <v>0</v>
      </c>
      <c r="Q1984" s="820">
        <v>0.56000000000000005</v>
      </c>
      <c r="R1984" s="820">
        <v>1</v>
      </c>
      <c r="S1984" s="820" t="s">
        <v>911</v>
      </c>
      <c r="T1984" s="995" t="s">
        <v>912</v>
      </c>
      <c r="U1984" s="50"/>
      <c r="V1984" s="65"/>
      <c r="W1984" s="48"/>
      <c r="X1984" s="47"/>
      <c r="Y1984" s="47"/>
      <c r="Z1984" s="53"/>
      <c r="AA1984" s="48"/>
      <c r="AB1984" s="47"/>
      <c r="AC1984" s="47"/>
      <c r="AD1984" s="53"/>
      <c r="AE1984" s="53"/>
      <c r="AF1984" s="53"/>
    </row>
    <row r="1985" spans="1:32" ht="51.75" customHeight="1" x14ac:dyDescent="0.25">
      <c r="A1985" s="2233"/>
      <c r="B1985" s="1983"/>
      <c r="C1985" s="1983"/>
      <c r="D1985" s="1983"/>
      <c r="E1985" s="1783"/>
      <c r="F1985" s="1885"/>
      <c r="G1985" s="1983"/>
      <c r="H1985" s="1783"/>
      <c r="I1985" s="2660"/>
      <c r="J1985" s="1783"/>
      <c r="K1985" s="2319"/>
      <c r="L1985" s="969" t="s">
        <v>921</v>
      </c>
      <c r="M1985" s="825"/>
      <c r="N1985" s="969"/>
      <c r="O1985" s="969"/>
      <c r="P1985" s="2986"/>
      <c r="Q1985" s="825"/>
      <c r="R1985" s="826"/>
      <c r="S1985" s="826"/>
      <c r="T1985" s="996" t="s">
        <v>914</v>
      </c>
      <c r="U1985" s="1"/>
      <c r="V1985" s="1"/>
      <c r="W1985" s="1"/>
      <c r="X1985" s="1"/>
      <c r="Y1985" s="2"/>
      <c r="Z1985" s="1"/>
      <c r="AA1985" s="1"/>
      <c r="AB1985" s="1"/>
      <c r="AC1985" s="2"/>
      <c r="AD1985" s="1"/>
      <c r="AE1985" s="1"/>
      <c r="AF1985" s="1"/>
    </row>
    <row r="1986" spans="1:32" ht="33" customHeight="1" x14ac:dyDescent="0.25">
      <c r="A1986" s="2233"/>
      <c r="B1986" s="1983"/>
      <c r="C1986" s="1983"/>
      <c r="D1986" s="1983"/>
      <c r="E1986" s="1783"/>
      <c r="F1986" s="1885"/>
      <c r="G1986" s="1983"/>
      <c r="H1986" s="1783"/>
      <c r="I1986" s="2660"/>
      <c r="J1986" s="1783"/>
      <c r="K1986" s="2319"/>
      <c r="L1986" s="969" t="s">
        <v>949</v>
      </c>
      <c r="M1986" s="825"/>
      <c r="N1986" s="969"/>
      <c r="O1986" s="969"/>
      <c r="P1986" s="2986"/>
      <c r="Q1986" s="825"/>
      <c r="R1986" s="826"/>
      <c r="S1986" s="826"/>
      <c r="T1986" s="996" t="s">
        <v>915</v>
      </c>
      <c r="U1986" s="1"/>
      <c r="V1986" s="1"/>
      <c r="W1986" s="1"/>
      <c r="X1986" s="1"/>
      <c r="Y1986" s="2"/>
      <c r="Z1986" s="1"/>
      <c r="AA1986" s="1"/>
      <c r="AB1986" s="1"/>
      <c r="AC1986" s="2"/>
      <c r="AD1986" s="1"/>
      <c r="AE1986" s="1"/>
      <c r="AF1986" s="1"/>
    </row>
    <row r="1987" spans="1:32" ht="42" customHeight="1" x14ac:dyDescent="0.25">
      <c r="A1987" s="2233"/>
      <c r="B1987" s="1983"/>
      <c r="C1987" s="1983"/>
      <c r="D1987" s="1983"/>
      <c r="E1987" s="1783"/>
      <c r="F1987" s="1885"/>
      <c r="G1987" s="1983"/>
      <c r="H1987" s="1783"/>
      <c r="I1987" s="2660"/>
      <c r="J1987" s="1783"/>
      <c r="K1987" s="2319"/>
      <c r="L1987" s="969"/>
      <c r="M1987" s="825"/>
      <c r="N1987" s="969"/>
      <c r="O1987" s="969"/>
      <c r="P1987" s="2986"/>
      <c r="Q1987" s="825"/>
      <c r="R1987" s="826"/>
      <c r="S1987" s="826"/>
      <c r="T1987" s="996" t="s">
        <v>916</v>
      </c>
      <c r="U1987" s="1"/>
      <c r="V1987" s="1"/>
      <c r="W1987" s="1"/>
      <c r="X1987" s="1"/>
      <c r="Y1987" s="2"/>
      <c r="Z1987" s="1"/>
      <c r="AA1987" s="1"/>
      <c r="AB1987" s="1"/>
      <c r="AC1987" s="2"/>
      <c r="AD1987" s="1"/>
      <c r="AE1987" s="1"/>
      <c r="AF1987" s="1"/>
    </row>
    <row r="1988" spans="1:32" ht="37.5" customHeight="1" thickBot="1" x14ac:dyDescent="0.3">
      <c r="A1988" s="2234"/>
      <c r="B1988" s="1984"/>
      <c r="C1988" s="1984"/>
      <c r="D1988" s="1984"/>
      <c r="E1988" s="1784"/>
      <c r="F1988" s="1886"/>
      <c r="G1988" s="1984"/>
      <c r="H1988" s="1784"/>
      <c r="I1988" s="2661"/>
      <c r="J1988" s="1784"/>
      <c r="K1988" s="2320"/>
      <c r="L1988" s="975"/>
      <c r="M1988" s="831"/>
      <c r="N1988" s="975"/>
      <c r="O1988" s="975"/>
      <c r="P1988" s="2987"/>
      <c r="Q1988" s="831"/>
      <c r="R1988" s="832"/>
      <c r="S1988" s="832"/>
      <c r="T1988" s="997" t="s">
        <v>917</v>
      </c>
      <c r="U1988" s="57"/>
      <c r="V1988" s="57"/>
      <c r="W1988" s="57"/>
      <c r="X1988" s="57"/>
      <c r="Y1988" s="69"/>
      <c r="Z1988" s="57"/>
      <c r="AA1988" s="57"/>
      <c r="AB1988" s="57"/>
      <c r="AC1988" s="69"/>
      <c r="AD1988" s="57"/>
      <c r="AE1988" s="57"/>
      <c r="AF1988" s="57"/>
    </row>
    <row r="1989" spans="1:32" ht="42.75" customHeight="1" x14ac:dyDescent="0.25">
      <c r="A1989" s="2058">
        <v>248</v>
      </c>
      <c r="B1989" s="2109" t="s">
        <v>61</v>
      </c>
      <c r="C1989" s="2109" t="s">
        <v>62</v>
      </c>
      <c r="D1989" s="2109" t="s">
        <v>68</v>
      </c>
      <c r="E1989" s="1785" t="s">
        <v>84</v>
      </c>
      <c r="F1989" s="1881" t="s">
        <v>56</v>
      </c>
      <c r="G1989" s="2109" t="s">
        <v>121</v>
      </c>
      <c r="H1989" s="1785" t="s">
        <v>118</v>
      </c>
      <c r="I1989" s="2112" t="s">
        <v>993</v>
      </c>
      <c r="J1989" s="1785" t="s">
        <v>907</v>
      </c>
      <c r="K1989" s="2324" t="s">
        <v>908</v>
      </c>
      <c r="L1989" s="477" t="s">
        <v>919</v>
      </c>
      <c r="M1989" s="43" t="s">
        <v>910</v>
      </c>
      <c r="N1989" s="477" t="s">
        <v>180</v>
      </c>
      <c r="O1989" s="477" t="s">
        <v>180</v>
      </c>
      <c r="P1989" s="2988">
        <v>0</v>
      </c>
      <c r="Q1989" s="45">
        <v>0.45</v>
      </c>
      <c r="R1989" s="45">
        <v>1</v>
      </c>
      <c r="S1989" s="45" t="s">
        <v>911</v>
      </c>
      <c r="T1989" s="77" t="s">
        <v>912</v>
      </c>
      <c r="U1989" s="50"/>
      <c r="V1989" s="65"/>
      <c r="W1989" s="65"/>
      <c r="X1989" s="50"/>
      <c r="Y1989" s="50"/>
      <c r="Z1989" s="66"/>
      <c r="AA1989" s="65"/>
      <c r="AB1989" s="47"/>
      <c r="AC1989" s="47"/>
      <c r="AD1989" s="53"/>
      <c r="AE1989" s="53"/>
      <c r="AF1989" s="53"/>
    </row>
    <row r="1990" spans="1:32" ht="38.25" customHeight="1" x14ac:dyDescent="0.25">
      <c r="A1990" s="2059"/>
      <c r="B1990" s="2110"/>
      <c r="C1990" s="2110"/>
      <c r="D1990" s="2110"/>
      <c r="E1990" s="1786"/>
      <c r="F1990" s="1882"/>
      <c r="G1990" s="2110"/>
      <c r="H1990" s="1786"/>
      <c r="I1990" s="2113"/>
      <c r="J1990" s="1786"/>
      <c r="K1990" s="2325"/>
      <c r="L1990" s="478" t="s">
        <v>913</v>
      </c>
      <c r="M1990" s="6"/>
      <c r="N1990" s="478"/>
      <c r="O1990" s="478"/>
      <c r="P1990" s="2989"/>
      <c r="Q1990" s="6"/>
      <c r="R1990" s="23"/>
      <c r="S1990" s="23"/>
      <c r="T1990" s="78" t="s">
        <v>914</v>
      </c>
      <c r="U1990" s="1"/>
      <c r="V1990" s="1"/>
      <c r="W1990" s="1"/>
      <c r="X1990" s="1"/>
      <c r="Y1990" s="2"/>
      <c r="Z1990" s="1"/>
      <c r="AA1990" s="1"/>
      <c r="AB1990" s="1"/>
      <c r="AC1990" s="2"/>
      <c r="AD1990" s="1"/>
      <c r="AE1990" s="1"/>
      <c r="AF1990" s="1"/>
    </row>
    <row r="1991" spans="1:32" ht="47.25" customHeight="1" x14ac:dyDescent="0.25">
      <c r="A1991" s="2059"/>
      <c r="B1991" s="2110"/>
      <c r="C1991" s="2110"/>
      <c r="D1991" s="2110"/>
      <c r="E1991" s="1786"/>
      <c r="F1991" s="1882"/>
      <c r="G1991" s="2110"/>
      <c r="H1991" s="1786"/>
      <c r="I1991" s="2113"/>
      <c r="J1991" s="1786"/>
      <c r="K1991" s="2325"/>
      <c r="L1991" s="478" t="s">
        <v>921</v>
      </c>
      <c r="M1991" s="6"/>
      <c r="N1991" s="478"/>
      <c r="O1991" s="478"/>
      <c r="P1991" s="2989"/>
      <c r="Q1991" s="6"/>
      <c r="R1991" s="23"/>
      <c r="S1991" s="23"/>
      <c r="T1991" s="78" t="s">
        <v>915</v>
      </c>
      <c r="U1991" s="1"/>
      <c r="V1991" s="1"/>
      <c r="W1991" s="1"/>
      <c r="X1991" s="1"/>
      <c r="Y1991" s="2"/>
      <c r="Z1991" s="1"/>
      <c r="AA1991" s="1"/>
      <c r="AB1991" s="1"/>
      <c r="AC1991" s="2"/>
      <c r="AD1991" s="1"/>
      <c r="AE1991" s="1"/>
      <c r="AF1991" s="1"/>
    </row>
    <row r="1992" spans="1:32" ht="44.25" customHeight="1" x14ac:dyDescent="0.25">
      <c r="A1992" s="2059"/>
      <c r="B1992" s="2110"/>
      <c r="C1992" s="2110"/>
      <c r="D1992" s="2110"/>
      <c r="E1992" s="1786"/>
      <c r="F1992" s="1882"/>
      <c r="G1992" s="2110"/>
      <c r="H1992" s="1786"/>
      <c r="I1992" s="2113"/>
      <c r="J1992" s="1786"/>
      <c r="K1992" s="2325"/>
      <c r="L1992" s="478" t="s">
        <v>949</v>
      </c>
      <c r="M1992" s="6"/>
      <c r="N1992" s="478"/>
      <c r="O1992" s="478"/>
      <c r="P1992" s="2989"/>
      <c r="Q1992" s="6"/>
      <c r="R1992" s="23"/>
      <c r="S1992" s="23"/>
      <c r="T1992" s="78" t="s">
        <v>916</v>
      </c>
      <c r="U1992" s="1"/>
      <c r="V1992" s="1"/>
      <c r="W1992" s="1"/>
      <c r="X1992" s="1"/>
      <c r="Y1992" s="2"/>
      <c r="Z1992" s="1"/>
      <c r="AA1992" s="1"/>
      <c r="AB1992" s="1"/>
      <c r="AC1992" s="2"/>
      <c r="AD1992" s="1"/>
      <c r="AE1992" s="1"/>
      <c r="AF1992" s="1"/>
    </row>
    <row r="1993" spans="1:32" ht="44.25" customHeight="1" thickBot="1" x14ac:dyDescent="0.3">
      <c r="A1993" s="2060"/>
      <c r="B1993" s="2658"/>
      <c r="C1993" s="2658"/>
      <c r="D1993" s="2658"/>
      <c r="E1993" s="1787"/>
      <c r="F1993" s="1883"/>
      <c r="G1993" s="2658"/>
      <c r="H1993" s="1787"/>
      <c r="I1993" s="2662"/>
      <c r="J1993" s="1787"/>
      <c r="K1993" s="2326"/>
      <c r="L1993" s="479"/>
      <c r="M1993" s="58"/>
      <c r="N1993" s="479"/>
      <c r="O1993" s="479"/>
      <c r="P1993" s="2990"/>
      <c r="Q1993" s="58"/>
      <c r="R1993" s="59"/>
      <c r="S1993" s="59"/>
      <c r="T1993" s="79" t="s">
        <v>917</v>
      </c>
      <c r="U1993" s="57"/>
      <c r="V1993" s="57"/>
      <c r="W1993" s="57"/>
      <c r="X1993" s="57"/>
      <c r="Y1993" s="69"/>
      <c r="Z1993" s="57"/>
      <c r="AA1993" s="57"/>
      <c r="AB1993" s="57"/>
      <c r="AC1993" s="69"/>
      <c r="AD1993" s="57"/>
      <c r="AE1993" s="57"/>
      <c r="AF1993" s="57"/>
    </row>
    <row r="1994" spans="1:32" ht="49.5" customHeight="1" x14ac:dyDescent="0.25">
      <c r="A1994" s="2232">
        <v>249</v>
      </c>
      <c r="B1994" s="1982" t="s">
        <v>61</v>
      </c>
      <c r="C1994" s="1982" t="s">
        <v>62</v>
      </c>
      <c r="D1994" s="1982" t="s">
        <v>68</v>
      </c>
      <c r="E1994" s="1782" t="s">
        <v>84</v>
      </c>
      <c r="F1994" s="1884" t="s">
        <v>56</v>
      </c>
      <c r="G1994" s="1982" t="s">
        <v>121</v>
      </c>
      <c r="H1994" s="1782" t="s">
        <v>118</v>
      </c>
      <c r="I1994" s="2659" t="s">
        <v>994</v>
      </c>
      <c r="J1994" s="1782" t="s">
        <v>907</v>
      </c>
      <c r="K1994" s="2318" t="s">
        <v>908</v>
      </c>
      <c r="L1994" s="967" t="s">
        <v>919</v>
      </c>
      <c r="M1994" s="819" t="s">
        <v>910</v>
      </c>
      <c r="N1994" s="967" t="s">
        <v>180</v>
      </c>
      <c r="O1994" s="967" t="s">
        <v>180</v>
      </c>
      <c r="P1994" s="2985">
        <v>0</v>
      </c>
      <c r="Q1994" s="820">
        <v>0.4</v>
      </c>
      <c r="R1994" s="820">
        <v>1</v>
      </c>
      <c r="S1994" s="820" t="s">
        <v>911</v>
      </c>
      <c r="T1994" s="995" t="s">
        <v>912</v>
      </c>
      <c r="U1994" s="50"/>
      <c r="V1994" s="65"/>
      <c r="W1994" s="65"/>
      <c r="X1994" s="50"/>
      <c r="Y1994" s="50"/>
      <c r="Z1994" s="66"/>
      <c r="AA1994" s="65"/>
      <c r="AB1994" s="50"/>
      <c r="AC1994" s="50"/>
      <c r="AD1994" s="66"/>
      <c r="AE1994" s="53"/>
      <c r="AF1994" s="53"/>
    </row>
    <row r="1995" spans="1:32" ht="42" customHeight="1" x14ac:dyDescent="0.25">
      <c r="A1995" s="2233"/>
      <c r="B1995" s="1983"/>
      <c r="C1995" s="1983"/>
      <c r="D1995" s="1983"/>
      <c r="E1995" s="1783"/>
      <c r="F1995" s="1885"/>
      <c r="G1995" s="1983"/>
      <c r="H1995" s="1783"/>
      <c r="I1995" s="2660"/>
      <c r="J1995" s="1783"/>
      <c r="K1995" s="2319"/>
      <c r="L1995" s="969" t="s">
        <v>913</v>
      </c>
      <c r="M1995" s="825"/>
      <c r="N1995" s="969"/>
      <c r="O1995" s="969"/>
      <c r="P1995" s="2986"/>
      <c r="Q1995" s="825"/>
      <c r="R1995" s="826"/>
      <c r="S1995" s="826"/>
      <c r="T1995" s="996" t="s">
        <v>914</v>
      </c>
      <c r="U1995" s="1"/>
      <c r="V1995" s="1"/>
      <c r="W1995" s="1"/>
      <c r="X1995" s="1"/>
      <c r="Y1995" s="2"/>
      <c r="Z1995" s="1"/>
      <c r="AA1995" s="1"/>
      <c r="AB1995" s="1"/>
      <c r="AC1995" s="2"/>
      <c r="AD1995" s="1"/>
      <c r="AE1995" s="1"/>
      <c r="AF1995" s="1"/>
    </row>
    <row r="1996" spans="1:32" ht="39.75" customHeight="1" x14ac:dyDescent="0.25">
      <c r="A1996" s="2233"/>
      <c r="B1996" s="1983"/>
      <c r="C1996" s="1983"/>
      <c r="D1996" s="1983"/>
      <c r="E1996" s="1783"/>
      <c r="F1996" s="1885"/>
      <c r="G1996" s="1983"/>
      <c r="H1996" s="1783"/>
      <c r="I1996" s="2660"/>
      <c r="J1996" s="1783"/>
      <c r="K1996" s="2319"/>
      <c r="L1996" s="969" t="s">
        <v>921</v>
      </c>
      <c r="M1996" s="825"/>
      <c r="N1996" s="969"/>
      <c r="O1996" s="969"/>
      <c r="P1996" s="2986"/>
      <c r="Q1996" s="825"/>
      <c r="R1996" s="826"/>
      <c r="S1996" s="826"/>
      <c r="T1996" s="996" t="s">
        <v>915</v>
      </c>
      <c r="U1996" s="1"/>
      <c r="V1996" s="1"/>
      <c r="W1996" s="1"/>
      <c r="X1996" s="1"/>
      <c r="Y1996" s="2"/>
      <c r="Z1996" s="1"/>
      <c r="AA1996" s="1"/>
      <c r="AB1996" s="1"/>
      <c r="AC1996" s="2"/>
      <c r="AD1996" s="1"/>
      <c r="AE1996" s="1"/>
      <c r="AF1996" s="1"/>
    </row>
    <row r="1997" spans="1:32" ht="47.25" customHeight="1" x14ac:dyDescent="0.25">
      <c r="A1997" s="2233"/>
      <c r="B1997" s="1983"/>
      <c r="C1997" s="1983"/>
      <c r="D1997" s="1983"/>
      <c r="E1997" s="1783"/>
      <c r="F1997" s="1885"/>
      <c r="G1997" s="1983"/>
      <c r="H1997" s="1783"/>
      <c r="I1997" s="2660"/>
      <c r="J1997" s="1783"/>
      <c r="K1997" s="2319"/>
      <c r="L1997" s="969" t="s">
        <v>949</v>
      </c>
      <c r="M1997" s="825"/>
      <c r="N1997" s="969"/>
      <c r="O1997" s="969"/>
      <c r="P1997" s="2986"/>
      <c r="Q1997" s="825"/>
      <c r="R1997" s="826"/>
      <c r="S1997" s="826"/>
      <c r="T1997" s="996" t="s">
        <v>916</v>
      </c>
      <c r="U1997" s="1"/>
      <c r="V1997" s="1"/>
      <c r="W1997" s="1"/>
      <c r="X1997" s="1"/>
      <c r="Y1997" s="2"/>
      <c r="Z1997" s="1"/>
      <c r="AA1997" s="1"/>
      <c r="AB1997" s="1"/>
      <c r="AC1997" s="2"/>
      <c r="AD1997" s="1"/>
      <c r="AE1997" s="1"/>
      <c r="AF1997" s="1"/>
    </row>
    <row r="1998" spans="1:32" ht="35.25" customHeight="1" thickBot="1" x14ac:dyDescent="0.3">
      <c r="A1998" s="2234"/>
      <c r="B1998" s="1984"/>
      <c r="C1998" s="1984"/>
      <c r="D1998" s="1984"/>
      <c r="E1998" s="1784"/>
      <c r="F1998" s="1886"/>
      <c r="G1998" s="1984"/>
      <c r="H1998" s="1784"/>
      <c r="I1998" s="2661"/>
      <c r="J1998" s="1784"/>
      <c r="K1998" s="2320"/>
      <c r="L1998" s="975"/>
      <c r="M1998" s="831"/>
      <c r="N1998" s="975"/>
      <c r="O1998" s="975"/>
      <c r="P1998" s="2987"/>
      <c r="Q1998" s="831"/>
      <c r="R1998" s="832"/>
      <c r="S1998" s="832"/>
      <c r="T1998" s="997" t="s">
        <v>917</v>
      </c>
      <c r="U1998" s="57"/>
      <c r="V1998" s="57"/>
      <c r="W1998" s="57"/>
      <c r="X1998" s="57"/>
      <c r="Y1998" s="69"/>
      <c r="Z1998" s="57"/>
      <c r="AA1998" s="57"/>
      <c r="AB1998" s="57"/>
      <c r="AC1998" s="69"/>
      <c r="AD1998" s="57"/>
      <c r="AE1998" s="57"/>
      <c r="AF1998" s="57"/>
    </row>
    <row r="1999" spans="1:32" ht="43.5" customHeight="1" x14ac:dyDescent="0.25">
      <c r="A1999" s="2058">
        <v>250</v>
      </c>
      <c r="B1999" s="2109" t="s">
        <v>61</v>
      </c>
      <c r="C1999" s="2109" t="s">
        <v>62</v>
      </c>
      <c r="D1999" s="2109" t="s">
        <v>68</v>
      </c>
      <c r="E1999" s="1785" t="s">
        <v>84</v>
      </c>
      <c r="F1999" s="1881" t="s">
        <v>56</v>
      </c>
      <c r="G1999" s="2109" t="s">
        <v>121</v>
      </c>
      <c r="H1999" s="1785" t="s">
        <v>118</v>
      </c>
      <c r="I1999" s="2112" t="s">
        <v>995</v>
      </c>
      <c r="J1999" s="1785" t="s">
        <v>907</v>
      </c>
      <c r="K1999" s="2324" t="s">
        <v>908</v>
      </c>
      <c r="L1999" s="477" t="s">
        <v>919</v>
      </c>
      <c r="M1999" s="43" t="s">
        <v>910</v>
      </c>
      <c r="N1999" s="477" t="s">
        <v>180</v>
      </c>
      <c r="O1999" s="477" t="s">
        <v>180</v>
      </c>
      <c r="P1999" s="2988">
        <v>0</v>
      </c>
      <c r="Q1999" s="45">
        <v>0.39</v>
      </c>
      <c r="R1999" s="45">
        <v>1</v>
      </c>
      <c r="S1999" s="45" t="s">
        <v>911</v>
      </c>
      <c r="T1999" s="77" t="s">
        <v>912</v>
      </c>
      <c r="U1999" s="50"/>
      <c r="V1999" s="65"/>
      <c r="W1999" s="65"/>
      <c r="X1999" s="50"/>
      <c r="Y1999" s="47"/>
      <c r="Z1999" s="53"/>
      <c r="AA1999" s="48"/>
      <c r="AB1999" s="47"/>
      <c r="AC1999" s="47"/>
      <c r="AD1999" s="53"/>
      <c r="AE1999" s="53"/>
      <c r="AF1999" s="53"/>
    </row>
    <row r="2000" spans="1:32" ht="43.5" customHeight="1" x14ac:dyDescent="0.25">
      <c r="A2000" s="2059"/>
      <c r="B2000" s="2110"/>
      <c r="C2000" s="2110"/>
      <c r="D2000" s="2110"/>
      <c r="E2000" s="1786"/>
      <c r="F2000" s="1882"/>
      <c r="G2000" s="2110"/>
      <c r="H2000" s="1786"/>
      <c r="I2000" s="2113"/>
      <c r="J2000" s="1786"/>
      <c r="K2000" s="2325"/>
      <c r="L2000" s="478" t="s">
        <v>913</v>
      </c>
      <c r="M2000" s="6"/>
      <c r="N2000" s="478"/>
      <c r="O2000" s="478"/>
      <c r="P2000" s="2989"/>
      <c r="Q2000" s="6"/>
      <c r="R2000" s="23"/>
      <c r="S2000" s="23"/>
      <c r="T2000" s="78" t="s">
        <v>914</v>
      </c>
      <c r="U2000" s="1"/>
      <c r="V2000" s="1"/>
      <c r="W2000" s="1"/>
      <c r="X2000" s="1"/>
      <c r="Y2000" s="2"/>
      <c r="Z2000" s="1"/>
      <c r="AA2000" s="1"/>
      <c r="AB2000" s="1"/>
      <c r="AC2000" s="2"/>
      <c r="AD2000" s="1"/>
      <c r="AE2000" s="1"/>
      <c r="AF2000" s="1"/>
    </row>
    <row r="2001" spans="1:32" ht="45" customHeight="1" x14ac:dyDescent="0.25">
      <c r="A2001" s="2059"/>
      <c r="B2001" s="2110"/>
      <c r="C2001" s="2110"/>
      <c r="D2001" s="2110"/>
      <c r="E2001" s="1786"/>
      <c r="F2001" s="1882"/>
      <c r="G2001" s="2110"/>
      <c r="H2001" s="1786"/>
      <c r="I2001" s="2113"/>
      <c r="J2001" s="1786"/>
      <c r="K2001" s="2325"/>
      <c r="L2001" s="478" t="s">
        <v>921</v>
      </c>
      <c r="M2001" s="6"/>
      <c r="N2001" s="478"/>
      <c r="O2001" s="478"/>
      <c r="P2001" s="2989"/>
      <c r="Q2001" s="6"/>
      <c r="R2001" s="23"/>
      <c r="S2001" s="23"/>
      <c r="T2001" s="78" t="s">
        <v>915</v>
      </c>
      <c r="U2001" s="1"/>
      <c r="V2001" s="1"/>
      <c r="W2001" s="1"/>
      <c r="X2001" s="1"/>
      <c r="Y2001" s="2"/>
      <c r="Z2001" s="1"/>
      <c r="AA2001" s="1"/>
      <c r="AB2001" s="1"/>
      <c r="AC2001" s="2"/>
      <c r="AD2001" s="1"/>
      <c r="AE2001" s="1"/>
      <c r="AF2001" s="1"/>
    </row>
    <row r="2002" spans="1:32" ht="45.75" customHeight="1" x14ac:dyDescent="0.25">
      <c r="A2002" s="2059"/>
      <c r="B2002" s="2110"/>
      <c r="C2002" s="2110"/>
      <c r="D2002" s="2110"/>
      <c r="E2002" s="1786"/>
      <c r="F2002" s="1882"/>
      <c r="G2002" s="2110"/>
      <c r="H2002" s="1786"/>
      <c r="I2002" s="2113"/>
      <c r="J2002" s="1786"/>
      <c r="K2002" s="2325"/>
      <c r="L2002" s="478" t="s">
        <v>949</v>
      </c>
      <c r="M2002" s="6"/>
      <c r="N2002" s="478"/>
      <c r="O2002" s="478"/>
      <c r="P2002" s="2989"/>
      <c r="Q2002" s="6"/>
      <c r="R2002" s="23"/>
      <c r="S2002" s="23"/>
      <c r="T2002" s="78" t="s">
        <v>916</v>
      </c>
      <c r="U2002" s="1"/>
      <c r="V2002" s="1"/>
      <c r="W2002" s="1"/>
      <c r="X2002" s="1"/>
      <c r="Y2002" s="2"/>
      <c r="Z2002" s="1"/>
      <c r="AA2002" s="1"/>
      <c r="AB2002" s="1"/>
      <c r="AC2002" s="2"/>
      <c r="AD2002" s="1"/>
      <c r="AE2002" s="1"/>
      <c r="AF2002" s="1"/>
    </row>
    <row r="2003" spans="1:32" ht="54" customHeight="1" thickBot="1" x14ac:dyDescent="0.3">
      <c r="A2003" s="2060"/>
      <c r="B2003" s="2658"/>
      <c r="C2003" s="2658"/>
      <c r="D2003" s="2658"/>
      <c r="E2003" s="1787"/>
      <c r="F2003" s="1883"/>
      <c r="G2003" s="2658"/>
      <c r="H2003" s="1787"/>
      <c r="I2003" s="2662"/>
      <c r="J2003" s="1787"/>
      <c r="K2003" s="2326"/>
      <c r="L2003" s="479"/>
      <c r="M2003" s="58"/>
      <c r="N2003" s="479"/>
      <c r="O2003" s="479"/>
      <c r="P2003" s="2990"/>
      <c r="Q2003" s="58"/>
      <c r="R2003" s="59"/>
      <c r="S2003" s="59"/>
      <c r="T2003" s="79" t="s">
        <v>917</v>
      </c>
      <c r="U2003" s="57"/>
      <c r="V2003" s="57"/>
      <c r="W2003" s="57"/>
      <c r="X2003" s="57"/>
      <c r="Y2003" s="69"/>
      <c r="Z2003" s="57"/>
      <c r="AA2003" s="57"/>
      <c r="AB2003" s="57"/>
      <c r="AC2003" s="69"/>
      <c r="AD2003" s="57"/>
      <c r="AE2003" s="57"/>
      <c r="AF2003" s="57"/>
    </row>
    <row r="2004" spans="1:32" ht="36.75" customHeight="1" x14ac:dyDescent="0.25">
      <c r="A2004" s="2232">
        <v>251</v>
      </c>
      <c r="B2004" s="1982" t="s">
        <v>61</v>
      </c>
      <c r="C2004" s="1982" t="s">
        <v>62</v>
      </c>
      <c r="D2004" s="1982" t="s">
        <v>68</v>
      </c>
      <c r="E2004" s="1782" t="s">
        <v>84</v>
      </c>
      <c r="F2004" s="1884" t="s">
        <v>56</v>
      </c>
      <c r="G2004" s="1982" t="s">
        <v>121</v>
      </c>
      <c r="H2004" s="1782" t="s">
        <v>118</v>
      </c>
      <c r="I2004" s="2659" t="s">
        <v>996</v>
      </c>
      <c r="J2004" s="1782" t="s">
        <v>907</v>
      </c>
      <c r="K2004" s="2318" t="s">
        <v>908</v>
      </c>
      <c r="L2004" s="967" t="s">
        <v>919</v>
      </c>
      <c r="M2004" s="819" t="s">
        <v>910</v>
      </c>
      <c r="N2004" s="967" t="s">
        <v>180</v>
      </c>
      <c r="O2004" s="967" t="s">
        <v>180</v>
      </c>
      <c r="P2004" s="2985">
        <v>0</v>
      </c>
      <c r="Q2004" s="820">
        <v>0.91</v>
      </c>
      <c r="R2004" s="820">
        <v>1</v>
      </c>
      <c r="S2004" s="820" t="s">
        <v>911</v>
      </c>
      <c r="T2004" s="995" t="s">
        <v>912</v>
      </c>
      <c r="U2004" s="50"/>
      <c r="V2004" s="48"/>
      <c r="W2004" s="48"/>
      <c r="X2004" s="47"/>
      <c r="Y2004" s="47"/>
      <c r="Z2004" s="53"/>
      <c r="AA2004" s="48"/>
      <c r="AB2004" s="47"/>
      <c r="AC2004" s="47"/>
      <c r="AD2004" s="53"/>
      <c r="AE2004" s="53"/>
      <c r="AF2004" s="53"/>
    </row>
    <row r="2005" spans="1:32" ht="47.25" customHeight="1" x14ac:dyDescent="0.25">
      <c r="A2005" s="2233"/>
      <c r="B2005" s="1983"/>
      <c r="C2005" s="1983"/>
      <c r="D2005" s="1983"/>
      <c r="E2005" s="1783"/>
      <c r="F2005" s="1885"/>
      <c r="G2005" s="1983"/>
      <c r="H2005" s="1783"/>
      <c r="I2005" s="2660"/>
      <c r="J2005" s="1783"/>
      <c r="K2005" s="2319"/>
      <c r="L2005" s="969" t="s">
        <v>913</v>
      </c>
      <c r="M2005" s="825"/>
      <c r="N2005" s="969"/>
      <c r="O2005" s="969"/>
      <c r="P2005" s="2986"/>
      <c r="Q2005" s="825"/>
      <c r="R2005" s="826"/>
      <c r="S2005" s="826"/>
      <c r="T2005" s="996" t="s">
        <v>914</v>
      </c>
      <c r="U2005" s="1"/>
      <c r="V2005" s="1"/>
      <c r="W2005" s="1"/>
      <c r="X2005" s="1"/>
      <c r="Y2005" s="2"/>
      <c r="Z2005" s="1"/>
      <c r="AA2005" s="1"/>
      <c r="AB2005" s="1"/>
      <c r="AC2005" s="2"/>
      <c r="AD2005" s="1"/>
      <c r="AE2005" s="1"/>
      <c r="AF2005" s="1"/>
    </row>
    <row r="2006" spans="1:32" ht="44.25" customHeight="1" x14ac:dyDescent="0.25">
      <c r="A2006" s="2233"/>
      <c r="B2006" s="1983"/>
      <c r="C2006" s="1983"/>
      <c r="D2006" s="1983"/>
      <c r="E2006" s="1783"/>
      <c r="F2006" s="1885"/>
      <c r="G2006" s="1983"/>
      <c r="H2006" s="1783"/>
      <c r="I2006" s="2660"/>
      <c r="J2006" s="1783"/>
      <c r="K2006" s="2319"/>
      <c r="L2006" s="969" t="s">
        <v>921</v>
      </c>
      <c r="M2006" s="825"/>
      <c r="N2006" s="969"/>
      <c r="O2006" s="969"/>
      <c r="P2006" s="2986"/>
      <c r="Q2006" s="825"/>
      <c r="R2006" s="826"/>
      <c r="S2006" s="826"/>
      <c r="T2006" s="996" t="s">
        <v>915</v>
      </c>
      <c r="U2006" s="1"/>
      <c r="V2006" s="1"/>
      <c r="W2006" s="1"/>
      <c r="X2006" s="1"/>
      <c r="Y2006" s="2"/>
      <c r="Z2006" s="1"/>
      <c r="AA2006" s="1"/>
      <c r="AB2006" s="1"/>
      <c r="AC2006" s="2"/>
      <c r="AD2006" s="1"/>
      <c r="AE2006" s="1"/>
      <c r="AF2006" s="1"/>
    </row>
    <row r="2007" spans="1:32" ht="49.5" customHeight="1" x14ac:dyDescent="0.25">
      <c r="A2007" s="2233"/>
      <c r="B2007" s="1983"/>
      <c r="C2007" s="1983"/>
      <c r="D2007" s="1983"/>
      <c r="E2007" s="1783"/>
      <c r="F2007" s="1885"/>
      <c r="G2007" s="1983"/>
      <c r="H2007" s="1783"/>
      <c r="I2007" s="2660"/>
      <c r="J2007" s="1783"/>
      <c r="K2007" s="2319"/>
      <c r="L2007" s="969" t="s">
        <v>938</v>
      </c>
      <c r="M2007" s="825"/>
      <c r="N2007" s="969"/>
      <c r="O2007" s="969"/>
      <c r="P2007" s="2986"/>
      <c r="Q2007" s="825"/>
      <c r="R2007" s="826"/>
      <c r="S2007" s="826"/>
      <c r="T2007" s="996" t="s">
        <v>916</v>
      </c>
      <c r="U2007" s="1"/>
      <c r="V2007" s="1"/>
      <c r="W2007" s="1"/>
      <c r="X2007" s="1"/>
      <c r="Y2007" s="2"/>
      <c r="Z2007" s="1"/>
      <c r="AA2007" s="1"/>
      <c r="AB2007" s="1"/>
      <c r="AC2007" s="2"/>
      <c r="AD2007" s="1"/>
      <c r="AE2007" s="1"/>
      <c r="AF2007" s="1"/>
    </row>
    <row r="2008" spans="1:32" ht="45" customHeight="1" thickBot="1" x14ac:dyDescent="0.3">
      <c r="A2008" s="2234"/>
      <c r="B2008" s="1984"/>
      <c r="C2008" s="1984"/>
      <c r="D2008" s="1984"/>
      <c r="E2008" s="1784"/>
      <c r="F2008" s="1886"/>
      <c r="G2008" s="1984"/>
      <c r="H2008" s="1784"/>
      <c r="I2008" s="2661"/>
      <c r="J2008" s="1784"/>
      <c r="K2008" s="2320"/>
      <c r="L2008" s="975" t="s">
        <v>924</v>
      </c>
      <c r="M2008" s="831"/>
      <c r="N2008" s="975"/>
      <c r="O2008" s="975"/>
      <c r="P2008" s="2987"/>
      <c r="Q2008" s="831"/>
      <c r="R2008" s="832"/>
      <c r="S2008" s="832"/>
      <c r="T2008" s="997" t="s">
        <v>917</v>
      </c>
      <c r="U2008" s="57"/>
      <c r="V2008" s="57"/>
      <c r="W2008" s="57"/>
      <c r="X2008" s="57"/>
      <c r="Y2008" s="69"/>
      <c r="Z2008" s="57"/>
      <c r="AA2008" s="57"/>
      <c r="AB2008" s="57"/>
      <c r="AC2008" s="69"/>
      <c r="AD2008" s="57"/>
      <c r="AE2008" s="57"/>
      <c r="AF2008" s="57"/>
    </row>
    <row r="2009" spans="1:32" ht="42" customHeight="1" x14ac:dyDescent="0.25">
      <c r="A2009" s="2058">
        <v>252</v>
      </c>
      <c r="B2009" s="2109" t="s">
        <v>61</v>
      </c>
      <c r="C2009" s="2109" t="s">
        <v>62</v>
      </c>
      <c r="D2009" s="2109" t="s">
        <v>68</v>
      </c>
      <c r="E2009" s="1785" t="s">
        <v>84</v>
      </c>
      <c r="F2009" s="1881" t="s">
        <v>56</v>
      </c>
      <c r="G2009" s="2109" t="s">
        <v>121</v>
      </c>
      <c r="H2009" s="1785" t="s">
        <v>118</v>
      </c>
      <c r="I2009" s="2112" t="s">
        <v>997</v>
      </c>
      <c r="J2009" s="1785" t="s">
        <v>907</v>
      </c>
      <c r="K2009" s="2324" t="s">
        <v>908</v>
      </c>
      <c r="L2009" s="477" t="s">
        <v>913</v>
      </c>
      <c r="M2009" s="43" t="s">
        <v>910</v>
      </c>
      <c r="N2009" s="477" t="s">
        <v>180</v>
      </c>
      <c r="O2009" s="477" t="s">
        <v>180</v>
      </c>
      <c r="P2009" s="2988">
        <v>0</v>
      </c>
      <c r="Q2009" s="45">
        <v>0.7</v>
      </c>
      <c r="R2009" s="45">
        <v>1</v>
      </c>
      <c r="S2009" s="45" t="s">
        <v>911</v>
      </c>
      <c r="T2009" s="77" t="s">
        <v>912</v>
      </c>
      <c r="U2009" s="50"/>
      <c r="V2009" s="65"/>
      <c r="W2009" s="65"/>
      <c r="X2009" s="47"/>
      <c r="Y2009" s="47"/>
      <c r="Z2009" s="53"/>
      <c r="AA2009" s="48"/>
      <c r="AB2009" s="47"/>
      <c r="AC2009" s="47"/>
      <c r="AD2009" s="53"/>
      <c r="AE2009" s="53"/>
      <c r="AF2009" s="53"/>
    </row>
    <row r="2010" spans="1:32" ht="40.5" customHeight="1" x14ac:dyDescent="0.25">
      <c r="A2010" s="2059"/>
      <c r="B2010" s="2110"/>
      <c r="C2010" s="2110"/>
      <c r="D2010" s="2110"/>
      <c r="E2010" s="1786"/>
      <c r="F2010" s="1882"/>
      <c r="G2010" s="2110"/>
      <c r="H2010" s="1786"/>
      <c r="I2010" s="2113"/>
      <c r="J2010" s="1786"/>
      <c r="K2010" s="2325"/>
      <c r="L2010" s="478" t="s">
        <v>921</v>
      </c>
      <c r="M2010" s="6"/>
      <c r="N2010" s="478"/>
      <c r="O2010" s="478"/>
      <c r="P2010" s="2989"/>
      <c r="Q2010" s="6"/>
      <c r="R2010" s="23"/>
      <c r="S2010" s="23"/>
      <c r="T2010" s="78" t="s">
        <v>914</v>
      </c>
      <c r="U2010" s="1"/>
      <c r="V2010" s="1"/>
      <c r="W2010" s="1"/>
      <c r="X2010" s="1"/>
      <c r="Y2010" s="2"/>
      <c r="Z2010" s="1"/>
      <c r="AA2010" s="1"/>
      <c r="AB2010" s="1"/>
      <c r="AC2010" s="2"/>
      <c r="AD2010" s="1"/>
      <c r="AE2010" s="1"/>
      <c r="AF2010" s="1"/>
    </row>
    <row r="2011" spans="1:32" ht="40.5" customHeight="1" x14ac:dyDescent="0.25">
      <c r="A2011" s="2059"/>
      <c r="B2011" s="2110"/>
      <c r="C2011" s="2110"/>
      <c r="D2011" s="2110"/>
      <c r="E2011" s="1786"/>
      <c r="F2011" s="1882"/>
      <c r="G2011" s="2110"/>
      <c r="H2011" s="1786"/>
      <c r="I2011" s="2113"/>
      <c r="J2011" s="1786"/>
      <c r="K2011" s="2325"/>
      <c r="L2011" s="478" t="s">
        <v>938</v>
      </c>
      <c r="M2011" s="6"/>
      <c r="N2011" s="478"/>
      <c r="O2011" s="478"/>
      <c r="P2011" s="2989"/>
      <c r="Q2011" s="6"/>
      <c r="R2011" s="23"/>
      <c r="S2011" s="23"/>
      <c r="T2011" s="78" t="s">
        <v>915</v>
      </c>
      <c r="U2011" s="1"/>
      <c r="V2011" s="1"/>
      <c r="W2011" s="1"/>
      <c r="X2011" s="1"/>
      <c r="Y2011" s="2"/>
      <c r="Z2011" s="1"/>
      <c r="AA2011" s="1"/>
      <c r="AB2011" s="1"/>
      <c r="AC2011" s="2"/>
      <c r="AD2011" s="1"/>
      <c r="AE2011" s="1"/>
      <c r="AF2011" s="1"/>
    </row>
    <row r="2012" spans="1:32" ht="45.75" customHeight="1" x14ac:dyDescent="0.25">
      <c r="A2012" s="2059"/>
      <c r="B2012" s="2110"/>
      <c r="C2012" s="2110"/>
      <c r="D2012" s="2110"/>
      <c r="E2012" s="1786"/>
      <c r="F2012" s="1882"/>
      <c r="G2012" s="2110"/>
      <c r="H2012" s="1786"/>
      <c r="I2012" s="2113"/>
      <c r="J2012" s="1786"/>
      <c r="K2012" s="2325"/>
      <c r="L2012" s="478" t="s">
        <v>924</v>
      </c>
      <c r="M2012" s="6"/>
      <c r="N2012" s="478"/>
      <c r="O2012" s="478"/>
      <c r="P2012" s="2989"/>
      <c r="Q2012" s="6"/>
      <c r="R2012" s="23"/>
      <c r="S2012" s="23"/>
      <c r="T2012" s="78" t="s">
        <v>916</v>
      </c>
      <c r="U2012" s="1"/>
      <c r="V2012" s="1"/>
      <c r="W2012" s="1"/>
      <c r="X2012" s="1"/>
      <c r="Y2012" s="2"/>
      <c r="Z2012" s="1"/>
      <c r="AA2012" s="1"/>
      <c r="AB2012" s="1"/>
      <c r="AC2012" s="2"/>
      <c r="AD2012" s="1"/>
      <c r="AE2012" s="1"/>
      <c r="AF2012" s="1"/>
    </row>
    <row r="2013" spans="1:32" ht="39.75" customHeight="1" thickBot="1" x14ac:dyDescent="0.3">
      <c r="A2013" s="2060"/>
      <c r="B2013" s="2658"/>
      <c r="C2013" s="2658"/>
      <c r="D2013" s="2658"/>
      <c r="E2013" s="1787"/>
      <c r="F2013" s="1883"/>
      <c r="G2013" s="2658"/>
      <c r="H2013" s="1787"/>
      <c r="I2013" s="2662"/>
      <c r="J2013" s="1787"/>
      <c r="K2013" s="2326"/>
      <c r="L2013" s="479"/>
      <c r="M2013" s="58"/>
      <c r="N2013" s="479"/>
      <c r="O2013" s="479"/>
      <c r="P2013" s="2990"/>
      <c r="Q2013" s="58"/>
      <c r="R2013" s="59"/>
      <c r="S2013" s="59"/>
      <c r="T2013" s="79" t="s">
        <v>917</v>
      </c>
      <c r="U2013" s="57"/>
      <c r="V2013" s="57"/>
      <c r="W2013" s="57"/>
      <c r="X2013" s="57"/>
      <c r="Y2013" s="69"/>
      <c r="Z2013" s="57"/>
      <c r="AA2013" s="57"/>
      <c r="AB2013" s="57"/>
      <c r="AC2013" s="69"/>
      <c r="AD2013" s="57"/>
      <c r="AE2013" s="57"/>
      <c r="AF2013" s="57"/>
    </row>
    <row r="2014" spans="1:32" ht="48" customHeight="1" x14ac:dyDescent="0.25">
      <c r="A2014" s="2232">
        <v>253</v>
      </c>
      <c r="B2014" s="1982" t="s">
        <v>61</v>
      </c>
      <c r="C2014" s="1982" t="s">
        <v>62</v>
      </c>
      <c r="D2014" s="1982" t="s">
        <v>68</v>
      </c>
      <c r="E2014" s="1782" t="s">
        <v>84</v>
      </c>
      <c r="F2014" s="1884" t="s">
        <v>56</v>
      </c>
      <c r="G2014" s="1982" t="s">
        <v>121</v>
      </c>
      <c r="H2014" s="1782" t="s">
        <v>118</v>
      </c>
      <c r="I2014" s="2659" t="s">
        <v>998</v>
      </c>
      <c r="J2014" s="1782" t="s">
        <v>907</v>
      </c>
      <c r="K2014" s="2318" t="s">
        <v>908</v>
      </c>
      <c r="L2014" s="967"/>
      <c r="M2014" s="819" t="s">
        <v>910</v>
      </c>
      <c r="N2014" s="967" t="s">
        <v>180</v>
      </c>
      <c r="O2014" s="967" t="s">
        <v>180</v>
      </c>
      <c r="P2014" s="2985">
        <v>0</v>
      </c>
      <c r="Q2014" s="820">
        <v>0.87</v>
      </c>
      <c r="R2014" s="820">
        <v>1</v>
      </c>
      <c r="S2014" s="820" t="s">
        <v>911</v>
      </c>
      <c r="T2014" s="995" t="s">
        <v>912</v>
      </c>
      <c r="U2014" s="50"/>
      <c r="V2014" s="65"/>
      <c r="W2014" s="65"/>
      <c r="X2014" s="50"/>
      <c r="Y2014" s="47"/>
      <c r="Z2014" s="53"/>
      <c r="AA2014" s="48"/>
      <c r="AB2014" s="47"/>
      <c r="AC2014" s="47"/>
      <c r="AD2014" s="53"/>
      <c r="AE2014" s="53"/>
      <c r="AF2014" s="53"/>
    </row>
    <row r="2015" spans="1:32" ht="51.75" customHeight="1" x14ac:dyDescent="0.25">
      <c r="A2015" s="2233"/>
      <c r="B2015" s="1983"/>
      <c r="C2015" s="1983"/>
      <c r="D2015" s="1983"/>
      <c r="E2015" s="1783"/>
      <c r="F2015" s="1885"/>
      <c r="G2015" s="1983"/>
      <c r="H2015" s="1783"/>
      <c r="I2015" s="2660"/>
      <c r="J2015" s="1783"/>
      <c r="K2015" s="2319"/>
      <c r="L2015" s="969"/>
      <c r="M2015" s="825"/>
      <c r="N2015" s="969"/>
      <c r="O2015" s="969"/>
      <c r="P2015" s="2986"/>
      <c r="Q2015" s="825"/>
      <c r="R2015" s="826"/>
      <c r="S2015" s="826"/>
      <c r="T2015" s="996" t="s">
        <v>914</v>
      </c>
      <c r="U2015" s="1"/>
      <c r="V2015" s="1"/>
      <c r="W2015" s="1"/>
      <c r="X2015" s="1"/>
      <c r="Y2015" s="2"/>
      <c r="Z2015" s="1"/>
      <c r="AA2015" s="1"/>
      <c r="AB2015" s="1"/>
      <c r="AC2015" s="2"/>
      <c r="AD2015" s="1"/>
      <c r="AE2015" s="1"/>
      <c r="AF2015" s="1"/>
    </row>
    <row r="2016" spans="1:32" ht="36.75" customHeight="1" x14ac:dyDescent="0.25">
      <c r="A2016" s="2233"/>
      <c r="B2016" s="1983"/>
      <c r="C2016" s="1983"/>
      <c r="D2016" s="1983"/>
      <c r="E2016" s="1783"/>
      <c r="F2016" s="1885"/>
      <c r="G2016" s="1983"/>
      <c r="H2016" s="1783"/>
      <c r="I2016" s="2660"/>
      <c r="J2016" s="1783"/>
      <c r="K2016" s="2319"/>
      <c r="L2016" s="969"/>
      <c r="M2016" s="825"/>
      <c r="N2016" s="969"/>
      <c r="O2016" s="969"/>
      <c r="P2016" s="2986"/>
      <c r="Q2016" s="825"/>
      <c r="R2016" s="826"/>
      <c r="S2016" s="826"/>
      <c r="T2016" s="996" t="s">
        <v>915</v>
      </c>
      <c r="U2016" s="1"/>
      <c r="V2016" s="1"/>
      <c r="W2016" s="1"/>
      <c r="X2016" s="1"/>
      <c r="Y2016" s="2"/>
      <c r="Z2016" s="1"/>
      <c r="AA2016" s="1"/>
      <c r="AB2016" s="1"/>
      <c r="AC2016" s="2"/>
      <c r="AD2016" s="1"/>
      <c r="AE2016" s="1"/>
      <c r="AF2016" s="1"/>
    </row>
    <row r="2017" spans="1:32" ht="51" customHeight="1" x14ac:dyDescent="0.25">
      <c r="A2017" s="2233"/>
      <c r="B2017" s="1983"/>
      <c r="C2017" s="1983"/>
      <c r="D2017" s="1983"/>
      <c r="E2017" s="1783"/>
      <c r="F2017" s="1885"/>
      <c r="G2017" s="1983"/>
      <c r="H2017" s="1783"/>
      <c r="I2017" s="2660"/>
      <c r="J2017" s="1783"/>
      <c r="K2017" s="2319"/>
      <c r="L2017" s="969"/>
      <c r="M2017" s="825"/>
      <c r="N2017" s="969"/>
      <c r="O2017" s="969"/>
      <c r="P2017" s="2986"/>
      <c r="Q2017" s="825"/>
      <c r="R2017" s="826"/>
      <c r="S2017" s="826"/>
      <c r="T2017" s="996" t="s">
        <v>916</v>
      </c>
      <c r="U2017" s="1"/>
      <c r="V2017" s="1"/>
      <c r="W2017" s="1"/>
      <c r="X2017" s="1"/>
      <c r="Y2017" s="2"/>
      <c r="Z2017" s="1"/>
      <c r="AA2017" s="1"/>
      <c r="AB2017" s="1"/>
      <c r="AC2017" s="2"/>
      <c r="AD2017" s="1"/>
      <c r="AE2017" s="1"/>
      <c r="AF2017" s="1"/>
    </row>
    <row r="2018" spans="1:32" ht="52.5" customHeight="1" thickBot="1" x14ac:dyDescent="0.3">
      <c r="A2018" s="2234"/>
      <c r="B2018" s="1984"/>
      <c r="C2018" s="1984"/>
      <c r="D2018" s="1984"/>
      <c r="E2018" s="1784"/>
      <c r="F2018" s="1886"/>
      <c r="G2018" s="1984"/>
      <c r="H2018" s="1784"/>
      <c r="I2018" s="2661"/>
      <c r="J2018" s="1784"/>
      <c r="K2018" s="2320"/>
      <c r="L2018" s="975"/>
      <c r="M2018" s="831"/>
      <c r="N2018" s="975"/>
      <c r="O2018" s="975"/>
      <c r="P2018" s="2987"/>
      <c r="Q2018" s="831"/>
      <c r="R2018" s="832"/>
      <c r="S2018" s="832"/>
      <c r="T2018" s="997" t="s">
        <v>917</v>
      </c>
      <c r="U2018" s="57"/>
      <c r="V2018" s="57"/>
      <c r="W2018" s="57"/>
      <c r="X2018" s="57"/>
      <c r="Y2018" s="69"/>
      <c r="Z2018" s="57"/>
      <c r="AA2018" s="57"/>
      <c r="AB2018" s="57"/>
      <c r="AC2018" s="69"/>
      <c r="AD2018" s="57"/>
      <c r="AE2018" s="57"/>
      <c r="AF2018" s="57"/>
    </row>
    <row r="2019" spans="1:32" ht="44.25" customHeight="1" x14ac:dyDescent="0.25">
      <c r="A2019" s="2058">
        <v>254</v>
      </c>
      <c r="B2019" s="2109" t="s">
        <v>61</v>
      </c>
      <c r="C2019" s="2109" t="s">
        <v>62</v>
      </c>
      <c r="D2019" s="2109" t="s">
        <v>68</v>
      </c>
      <c r="E2019" s="1785" t="s">
        <v>84</v>
      </c>
      <c r="F2019" s="1881" t="s">
        <v>56</v>
      </c>
      <c r="G2019" s="2109" t="s">
        <v>121</v>
      </c>
      <c r="H2019" s="1785" t="s">
        <v>118</v>
      </c>
      <c r="I2019" s="2112" t="s">
        <v>999</v>
      </c>
      <c r="J2019" s="1785" t="s">
        <v>907</v>
      </c>
      <c r="K2019" s="2324" t="s">
        <v>908</v>
      </c>
      <c r="L2019" s="477"/>
      <c r="M2019" s="43" t="s">
        <v>910</v>
      </c>
      <c r="N2019" s="477" t="s">
        <v>180</v>
      </c>
      <c r="O2019" s="477" t="s">
        <v>180</v>
      </c>
      <c r="P2019" s="2988">
        <v>0</v>
      </c>
      <c r="Q2019" s="45">
        <v>0.85</v>
      </c>
      <c r="R2019" s="45">
        <v>1</v>
      </c>
      <c r="S2019" s="45" t="s">
        <v>911</v>
      </c>
      <c r="T2019" s="77" t="s">
        <v>912</v>
      </c>
      <c r="U2019" s="50"/>
      <c r="V2019" s="65"/>
      <c r="W2019" s="48"/>
      <c r="X2019" s="47"/>
      <c r="Y2019" s="47"/>
      <c r="Z2019" s="53"/>
      <c r="AA2019" s="48"/>
      <c r="AB2019" s="47"/>
      <c r="AC2019" s="47"/>
      <c r="AD2019" s="53"/>
      <c r="AE2019" s="53"/>
      <c r="AF2019" s="53"/>
    </row>
    <row r="2020" spans="1:32" ht="36.75" customHeight="1" x14ac:dyDescent="0.25">
      <c r="A2020" s="2059"/>
      <c r="B2020" s="2110"/>
      <c r="C2020" s="2110"/>
      <c r="D2020" s="2110"/>
      <c r="E2020" s="1786"/>
      <c r="F2020" s="1882"/>
      <c r="G2020" s="2110"/>
      <c r="H2020" s="1786"/>
      <c r="I2020" s="2113"/>
      <c r="J2020" s="1786"/>
      <c r="K2020" s="2325"/>
      <c r="L2020" s="478"/>
      <c r="M2020" s="6"/>
      <c r="N2020" s="478"/>
      <c r="O2020" s="478"/>
      <c r="P2020" s="2989"/>
      <c r="Q2020" s="6"/>
      <c r="R2020" s="23"/>
      <c r="S2020" s="23"/>
      <c r="T2020" s="78" t="s">
        <v>914</v>
      </c>
      <c r="U2020" s="1"/>
      <c r="V2020" s="1"/>
      <c r="W2020" s="1"/>
      <c r="X2020" s="1"/>
      <c r="Y2020" s="2"/>
      <c r="Z2020" s="1"/>
      <c r="AA2020" s="1"/>
      <c r="AB2020" s="1"/>
      <c r="AC2020" s="2"/>
      <c r="AD2020" s="1"/>
      <c r="AE2020" s="1"/>
      <c r="AF2020" s="1"/>
    </row>
    <row r="2021" spans="1:32" ht="45.75" customHeight="1" x14ac:dyDescent="0.25">
      <c r="A2021" s="2059"/>
      <c r="B2021" s="2110"/>
      <c r="C2021" s="2110"/>
      <c r="D2021" s="2110"/>
      <c r="E2021" s="1786"/>
      <c r="F2021" s="1882"/>
      <c r="G2021" s="2110"/>
      <c r="H2021" s="1786"/>
      <c r="I2021" s="2113"/>
      <c r="J2021" s="1786"/>
      <c r="K2021" s="2325"/>
      <c r="L2021" s="478"/>
      <c r="M2021" s="6"/>
      <c r="N2021" s="478"/>
      <c r="O2021" s="478"/>
      <c r="P2021" s="2989"/>
      <c r="Q2021" s="6"/>
      <c r="R2021" s="23"/>
      <c r="S2021" s="23"/>
      <c r="T2021" s="78" t="s">
        <v>915</v>
      </c>
      <c r="U2021" s="1"/>
      <c r="V2021" s="1"/>
      <c r="W2021" s="1"/>
      <c r="X2021" s="1"/>
      <c r="Y2021" s="2"/>
      <c r="Z2021" s="1"/>
      <c r="AA2021" s="1"/>
      <c r="AB2021" s="1"/>
      <c r="AC2021" s="2"/>
      <c r="AD2021" s="1"/>
      <c r="AE2021" s="1"/>
      <c r="AF2021" s="1"/>
    </row>
    <row r="2022" spans="1:32" ht="49.5" customHeight="1" x14ac:dyDescent="0.25">
      <c r="A2022" s="2059"/>
      <c r="B2022" s="2110"/>
      <c r="C2022" s="2110"/>
      <c r="D2022" s="2110"/>
      <c r="E2022" s="1786"/>
      <c r="F2022" s="1882"/>
      <c r="G2022" s="2110"/>
      <c r="H2022" s="1786"/>
      <c r="I2022" s="2113"/>
      <c r="J2022" s="1786"/>
      <c r="K2022" s="2325"/>
      <c r="L2022" s="478"/>
      <c r="M2022" s="6"/>
      <c r="N2022" s="478"/>
      <c r="O2022" s="478"/>
      <c r="P2022" s="2989"/>
      <c r="Q2022" s="6"/>
      <c r="R2022" s="23"/>
      <c r="S2022" s="23"/>
      <c r="T2022" s="78" t="s">
        <v>916</v>
      </c>
      <c r="U2022" s="1"/>
      <c r="V2022" s="1"/>
      <c r="W2022" s="1"/>
      <c r="X2022" s="1"/>
      <c r="Y2022" s="2"/>
      <c r="Z2022" s="1"/>
      <c r="AA2022" s="1"/>
      <c r="AB2022" s="1"/>
      <c r="AC2022" s="2"/>
      <c r="AD2022" s="1"/>
      <c r="AE2022" s="1"/>
      <c r="AF2022" s="1"/>
    </row>
    <row r="2023" spans="1:32" ht="42.75" customHeight="1" thickBot="1" x14ac:dyDescent="0.3">
      <c r="A2023" s="2060"/>
      <c r="B2023" s="2658"/>
      <c r="C2023" s="2658"/>
      <c r="D2023" s="2658"/>
      <c r="E2023" s="1787"/>
      <c r="F2023" s="1883"/>
      <c r="G2023" s="2658"/>
      <c r="H2023" s="1787"/>
      <c r="I2023" s="2662"/>
      <c r="J2023" s="1787"/>
      <c r="K2023" s="2326"/>
      <c r="L2023" s="479"/>
      <c r="M2023" s="58"/>
      <c r="N2023" s="479"/>
      <c r="O2023" s="479"/>
      <c r="P2023" s="2990"/>
      <c r="Q2023" s="58"/>
      <c r="R2023" s="59"/>
      <c r="S2023" s="59"/>
      <c r="T2023" s="79" t="s">
        <v>917</v>
      </c>
      <c r="U2023" s="57"/>
      <c r="V2023" s="57"/>
      <c r="W2023" s="57"/>
      <c r="X2023" s="57"/>
      <c r="Y2023" s="69"/>
      <c r="Z2023" s="57"/>
      <c r="AA2023" s="57"/>
      <c r="AB2023" s="57"/>
      <c r="AC2023" s="69"/>
      <c r="AD2023" s="57"/>
      <c r="AE2023" s="57"/>
      <c r="AF2023" s="57"/>
    </row>
    <row r="2024" spans="1:32" ht="43.5" customHeight="1" x14ac:dyDescent="0.25">
      <c r="A2024" s="2232">
        <v>255</v>
      </c>
      <c r="B2024" s="1982" t="s">
        <v>61</v>
      </c>
      <c r="C2024" s="1982" t="s">
        <v>62</v>
      </c>
      <c r="D2024" s="1982" t="s">
        <v>68</v>
      </c>
      <c r="E2024" s="1782" t="s">
        <v>84</v>
      </c>
      <c r="F2024" s="1884" t="s">
        <v>56</v>
      </c>
      <c r="G2024" s="1982" t="s">
        <v>121</v>
      </c>
      <c r="H2024" s="1782" t="s">
        <v>118</v>
      </c>
      <c r="I2024" s="2659" t="s">
        <v>1000</v>
      </c>
      <c r="J2024" s="1782" t="s">
        <v>907</v>
      </c>
      <c r="K2024" s="2318" t="s">
        <v>908</v>
      </c>
      <c r="L2024" s="967" t="s">
        <v>913</v>
      </c>
      <c r="M2024" s="819" t="s">
        <v>910</v>
      </c>
      <c r="N2024" s="967" t="s">
        <v>180</v>
      </c>
      <c r="O2024" s="967" t="s">
        <v>180</v>
      </c>
      <c r="P2024" s="2985">
        <v>0</v>
      </c>
      <c r="Q2024" s="820">
        <v>0.83</v>
      </c>
      <c r="R2024" s="820">
        <v>1</v>
      </c>
      <c r="S2024" s="820" t="s">
        <v>911</v>
      </c>
      <c r="T2024" s="995" t="s">
        <v>912</v>
      </c>
      <c r="U2024" s="50"/>
      <c r="V2024" s="48"/>
      <c r="W2024" s="48"/>
      <c r="X2024" s="47"/>
      <c r="Y2024" s="47"/>
      <c r="Z2024" s="53"/>
      <c r="AA2024" s="48"/>
      <c r="AB2024" s="47"/>
      <c r="AC2024" s="47"/>
      <c r="AD2024" s="53"/>
      <c r="AE2024" s="53"/>
      <c r="AF2024" s="53"/>
    </row>
    <row r="2025" spans="1:32" ht="36.75" customHeight="1" x14ac:dyDescent="0.25">
      <c r="A2025" s="2233"/>
      <c r="B2025" s="1983"/>
      <c r="C2025" s="1983"/>
      <c r="D2025" s="1983"/>
      <c r="E2025" s="1783"/>
      <c r="F2025" s="1885"/>
      <c r="G2025" s="1983"/>
      <c r="H2025" s="1783"/>
      <c r="I2025" s="2660"/>
      <c r="J2025" s="1783"/>
      <c r="K2025" s="2319"/>
      <c r="L2025" s="969" t="s">
        <v>921</v>
      </c>
      <c r="M2025" s="825"/>
      <c r="N2025" s="969"/>
      <c r="O2025" s="969"/>
      <c r="P2025" s="2986"/>
      <c r="Q2025" s="825"/>
      <c r="R2025" s="826"/>
      <c r="S2025" s="826"/>
      <c r="T2025" s="996" t="s">
        <v>914</v>
      </c>
      <c r="U2025" s="1"/>
      <c r="V2025" s="1"/>
      <c r="W2025" s="1"/>
      <c r="X2025" s="1"/>
      <c r="Y2025" s="2"/>
      <c r="Z2025" s="1"/>
      <c r="AA2025" s="1"/>
      <c r="AB2025" s="1"/>
      <c r="AC2025" s="2"/>
      <c r="AD2025" s="1"/>
      <c r="AE2025" s="1"/>
      <c r="AF2025" s="1"/>
    </row>
    <row r="2026" spans="1:32" ht="43.5" customHeight="1" x14ac:dyDescent="0.25">
      <c r="A2026" s="2233"/>
      <c r="B2026" s="1983"/>
      <c r="C2026" s="1983"/>
      <c r="D2026" s="1983"/>
      <c r="E2026" s="1783"/>
      <c r="F2026" s="1885"/>
      <c r="G2026" s="1983"/>
      <c r="H2026" s="1783"/>
      <c r="I2026" s="2660"/>
      <c r="J2026" s="1783"/>
      <c r="K2026" s="2319"/>
      <c r="L2026" s="969" t="s">
        <v>938</v>
      </c>
      <c r="M2026" s="825"/>
      <c r="N2026" s="969"/>
      <c r="O2026" s="969"/>
      <c r="P2026" s="2986"/>
      <c r="Q2026" s="825"/>
      <c r="R2026" s="826"/>
      <c r="S2026" s="826"/>
      <c r="T2026" s="996" t="s">
        <v>915</v>
      </c>
      <c r="U2026" s="1"/>
      <c r="V2026" s="1"/>
      <c r="W2026" s="1"/>
      <c r="X2026" s="1"/>
      <c r="Y2026" s="2"/>
      <c r="Z2026" s="1"/>
      <c r="AA2026" s="1"/>
      <c r="AB2026" s="1"/>
      <c r="AC2026" s="2"/>
      <c r="AD2026" s="1"/>
      <c r="AE2026" s="1"/>
      <c r="AF2026" s="1"/>
    </row>
    <row r="2027" spans="1:32" ht="45.75" customHeight="1" x14ac:dyDescent="0.25">
      <c r="A2027" s="2233"/>
      <c r="B2027" s="1983"/>
      <c r="C2027" s="1983"/>
      <c r="D2027" s="1983"/>
      <c r="E2027" s="1783"/>
      <c r="F2027" s="1885"/>
      <c r="G2027" s="1983"/>
      <c r="H2027" s="1783"/>
      <c r="I2027" s="2660"/>
      <c r="J2027" s="1783"/>
      <c r="K2027" s="2319"/>
      <c r="L2027" s="969"/>
      <c r="M2027" s="825"/>
      <c r="N2027" s="969"/>
      <c r="O2027" s="969"/>
      <c r="P2027" s="2986"/>
      <c r="Q2027" s="825"/>
      <c r="R2027" s="826"/>
      <c r="S2027" s="826"/>
      <c r="T2027" s="996" t="s">
        <v>916</v>
      </c>
      <c r="U2027" s="1"/>
      <c r="V2027" s="1"/>
      <c r="W2027" s="1"/>
      <c r="X2027" s="1"/>
      <c r="Y2027" s="2"/>
      <c r="Z2027" s="1"/>
      <c r="AA2027" s="1"/>
      <c r="AB2027" s="1"/>
      <c r="AC2027" s="2"/>
      <c r="AD2027" s="1"/>
      <c r="AE2027" s="1"/>
      <c r="AF2027" s="1"/>
    </row>
    <row r="2028" spans="1:32" ht="42.75" customHeight="1" thickBot="1" x14ac:dyDescent="0.3">
      <c r="A2028" s="2234"/>
      <c r="B2028" s="1984"/>
      <c r="C2028" s="1984"/>
      <c r="D2028" s="1984"/>
      <c r="E2028" s="1784"/>
      <c r="F2028" s="1886"/>
      <c r="G2028" s="1984"/>
      <c r="H2028" s="1784"/>
      <c r="I2028" s="2661"/>
      <c r="J2028" s="1784"/>
      <c r="K2028" s="2320"/>
      <c r="L2028" s="975"/>
      <c r="M2028" s="831"/>
      <c r="N2028" s="975"/>
      <c r="O2028" s="975"/>
      <c r="P2028" s="2987"/>
      <c r="Q2028" s="831"/>
      <c r="R2028" s="832"/>
      <c r="S2028" s="832"/>
      <c r="T2028" s="997" t="s">
        <v>917</v>
      </c>
      <c r="U2028" s="57"/>
      <c r="V2028" s="57"/>
      <c r="W2028" s="57"/>
      <c r="X2028" s="57"/>
      <c r="Y2028" s="69"/>
      <c r="Z2028" s="57"/>
      <c r="AA2028" s="57"/>
      <c r="AB2028" s="57"/>
      <c r="AC2028" s="69"/>
      <c r="AD2028" s="57"/>
      <c r="AE2028" s="57"/>
      <c r="AF2028" s="57"/>
    </row>
    <row r="2029" spans="1:32" ht="35.25" customHeight="1" x14ac:dyDescent="0.25">
      <c r="A2029" s="2058">
        <v>256</v>
      </c>
      <c r="B2029" s="2109" t="s">
        <v>61</v>
      </c>
      <c r="C2029" s="2109" t="s">
        <v>62</v>
      </c>
      <c r="D2029" s="2109" t="s">
        <v>68</v>
      </c>
      <c r="E2029" s="1785" t="s">
        <v>84</v>
      </c>
      <c r="F2029" s="1881" t="s">
        <v>56</v>
      </c>
      <c r="G2029" s="2109" t="s">
        <v>121</v>
      </c>
      <c r="H2029" s="1785" t="s">
        <v>118</v>
      </c>
      <c r="I2029" s="2112" t="s">
        <v>1001</v>
      </c>
      <c r="J2029" s="1785" t="s">
        <v>907</v>
      </c>
      <c r="K2029" s="2324" t="s">
        <v>908</v>
      </c>
      <c r="L2029" s="477" t="s">
        <v>919</v>
      </c>
      <c r="M2029" s="43" t="s">
        <v>910</v>
      </c>
      <c r="N2029" s="477" t="s">
        <v>180</v>
      </c>
      <c r="O2029" s="477" t="s">
        <v>180</v>
      </c>
      <c r="P2029" s="2988">
        <v>0</v>
      </c>
      <c r="Q2029" s="45">
        <v>0.8</v>
      </c>
      <c r="R2029" s="45">
        <v>1</v>
      </c>
      <c r="S2029" s="45" t="s">
        <v>911</v>
      </c>
      <c r="T2029" s="77" t="s">
        <v>912</v>
      </c>
      <c r="U2029" s="50"/>
      <c r="V2029" s="65"/>
      <c r="W2029" s="65"/>
      <c r="X2029" s="47"/>
      <c r="Y2029" s="47"/>
      <c r="Z2029" s="53"/>
      <c r="AA2029" s="48"/>
      <c r="AB2029" s="47"/>
      <c r="AC2029" s="47"/>
      <c r="AD2029" s="53"/>
      <c r="AE2029" s="53"/>
      <c r="AF2029" s="53"/>
    </row>
    <row r="2030" spans="1:32" ht="48" customHeight="1" x14ac:dyDescent="0.25">
      <c r="A2030" s="2059"/>
      <c r="B2030" s="2110"/>
      <c r="C2030" s="2110"/>
      <c r="D2030" s="2110"/>
      <c r="E2030" s="1786"/>
      <c r="F2030" s="1882"/>
      <c r="G2030" s="2110"/>
      <c r="H2030" s="1786"/>
      <c r="I2030" s="2113"/>
      <c r="J2030" s="1786"/>
      <c r="K2030" s="2325"/>
      <c r="L2030" s="478" t="s">
        <v>1002</v>
      </c>
      <c r="M2030" s="6"/>
      <c r="N2030" s="478"/>
      <c r="O2030" s="478"/>
      <c r="P2030" s="2989"/>
      <c r="Q2030" s="6"/>
      <c r="R2030" s="23"/>
      <c r="S2030" s="23"/>
      <c r="T2030" s="78" t="s">
        <v>914</v>
      </c>
      <c r="U2030" s="1"/>
      <c r="V2030" s="1"/>
      <c r="W2030" s="1"/>
      <c r="X2030" s="1"/>
      <c r="Y2030" s="2"/>
      <c r="Z2030" s="1"/>
      <c r="AA2030" s="1"/>
      <c r="AB2030" s="1"/>
      <c r="AC2030" s="2"/>
      <c r="AD2030" s="1"/>
      <c r="AE2030" s="1"/>
      <c r="AF2030" s="1"/>
    </row>
    <row r="2031" spans="1:32" ht="43.5" customHeight="1" x14ac:dyDescent="0.25">
      <c r="A2031" s="2059"/>
      <c r="B2031" s="2110"/>
      <c r="C2031" s="2110"/>
      <c r="D2031" s="2110"/>
      <c r="E2031" s="1786"/>
      <c r="F2031" s="1882"/>
      <c r="G2031" s="2110"/>
      <c r="H2031" s="1786"/>
      <c r="I2031" s="2113"/>
      <c r="J2031" s="1786"/>
      <c r="K2031" s="2325"/>
      <c r="L2031" s="478" t="s">
        <v>921</v>
      </c>
      <c r="M2031" s="6"/>
      <c r="N2031" s="478"/>
      <c r="O2031" s="478"/>
      <c r="P2031" s="2989"/>
      <c r="Q2031" s="6"/>
      <c r="R2031" s="23"/>
      <c r="S2031" s="23"/>
      <c r="T2031" s="78" t="s">
        <v>915</v>
      </c>
      <c r="U2031" s="1"/>
      <c r="V2031" s="1"/>
      <c r="W2031" s="1"/>
      <c r="X2031" s="1"/>
      <c r="Y2031" s="2"/>
      <c r="Z2031" s="1"/>
      <c r="AA2031" s="1"/>
      <c r="AB2031" s="1"/>
      <c r="AC2031" s="2"/>
      <c r="AD2031" s="1"/>
      <c r="AE2031" s="1"/>
      <c r="AF2031" s="1"/>
    </row>
    <row r="2032" spans="1:32" ht="58.5" customHeight="1" x14ac:dyDescent="0.25">
      <c r="A2032" s="2059"/>
      <c r="B2032" s="2110"/>
      <c r="C2032" s="2110"/>
      <c r="D2032" s="2110"/>
      <c r="E2032" s="1786"/>
      <c r="F2032" s="1882"/>
      <c r="G2032" s="2110"/>
      <c r="H2032" s="1786"/>
      <c r="I2032" s="2113"/>
      <c r="J2032" s="1786"/>
      <c r="K2032" s="2325"/>
      <c r="L2032" s="478"/>
      <c r="M2032" s="6"/>
      <c r="N2032" s="478"/>
      <c r="O2032" s="478"/>
      <c r="P2032" s="2989"/>
      <c r="Q2032" s="6"/>
      <c r="R2032" s="23"/>
      <c r="S2032" s="23"/>
      <c r="T2032" s="78" t="s">
        <v>916</v>
      </c>
      <c r="U2032" s="1"/>
      <c r="V2032" s="1"/>
      <c r="W2032" s="1"/>
      <c r="X2032" s="1"/>
      <c r="Y2032" s="2"/>
      <c r="Z2032" s="1"/>
      <c r="AA2032" s="1"/>
      <c r="AB2032" s="1"/>
      <c r="AC2032" s="2"/>
      <c r="AD2032" s="1"/>
      <c r="AE2032" s="1"/>
      <c r="AF2032" s="1"/>
    </row>
    <row r="2033" spans="1:32" ht="48" customHeight="1" thickBot="1" x14ac:dyDescent="0.3">
      <c r="A2033" s="2060"/>
      <c r="B2033" s="2658"/>
      <c r="C2033" s="2658"/>
      <c r="D2033" s="2658"/>
      <c r="E2033" s="1787"/>
      <c r="F2033" s="1883"/>
      <c r="G2033" s="2658"/>
      <c r="H2033" s="1787"/>
      <c r="I2033" s="2662"/>
      <c r="J2033" s="1787"/>
      <c r="K2033" s="2326"/>
      <c r="L2033" s="479"/>
      <c r="M2033" s="58"/>
      <c r="N2033" s="479"/>
      <c r="O2033" s="479"/>
      <c r="P2033" s="2990"/>
      <c r="Q2033" s="58"/>
      <c r="R2033" s="59"/>
      <c r="S2033" s="59"/>
      <c r="T2033" s="79" t="s">
        <v>917</v>
      </c>
      <c r="U2033" s="57"/>
      <c r="V2033" s="57"/>
      <c r="W2033" s="57"/>
      <c r="X2033" s="57"/>
      <c r="Y2033" s="69"/>
      <c r="Z2033" s="57"/>
      <c r="AA2033" s="57"/>
      <c r="AB2033" s="57"/>
      <c r="AC2033" s="69"/>
      <c r="AD2033" s="57"/>
      <c r="AE2033" s="57"/>
      <c r="AF2033" s="57"/>
    </row>
    <row r="2034" spans="1:32" ht="53.25" customHeight="1" x14ac:dyDescent="0.25">
      <c r="A2034" s="2232">
        <v>257</v>
      </c>
      <c r="B2034" s="1982" t="s">
        <v>61</v>
      </c>
      <c r="C2034" s="1982" t="s">
        <v>62</v>
      </c>
      <c r="D2034" s="1982" t="s">
        <v>68</v>
      </c>
      <c r="E2034" s="1782" t="s">
        <v>84</v>
      </c>
      <c r="F2034" s="1884" t="s">
        <v>56</v>
      </c>
      <c r="G2034" s="1982" t="s">
        <v>121</v>
      </c>
      <c r="H2034" s="1782" t="s">
        <v>118</v>
      </c>
      <c r="I2034" s="2659" t="s">
        <v>1003</v>
      </c>
      <c r="J2034" s="1782" t="s">
        <v>907</v>
      </c>
      <c r="K2034" s="2318" t="s">
        <v>908</v>
      </c>
      <c r="L2034" s="967" t="s">
        <v>919</v>
      </c>
      <c r="M2034" s="819" t="s">
        <v>910</v>
      </c>
      <c r="N2034" s="967" t="s">
        <v>180</v>
      </c>
      <c r="O2034" s="967" t="s">
        <v>180</v>
      </c>
      <c r="P2034" s="2985">
        <v>0</v>
      </c>
      <c r="Q2034" s="820">
        <v>0.75</v>
      </c>
      <c r="R2034" s="820">
        <v>1</v>
      </c>
      <c r="S2034" s="820" t="s">
        <v>911</v>
      </c>
      <c r="T2034" s="995" t="s">
        <v>912</v>
      </c>
      <c r="U2034" s="50"/>
      <c r="V2034" s="65"/>
      <c r="W2034" s="65"/>
      <c r="X2034" s="50"/>
      <c r="Y2034" s="50"/>
      <c r="Z2034" s="53"/>
      <c r="AA2034" s="48"/>
      <c r="AB2034" s="47"/>
      <c r="AC2034" s="47"/>
      <c r="AD2034" s="53"/>
      <c r="AE2034" s="53"/>
      <c r="AF2034" s="53"/>
    </row>
    <row r="2035" spans="1:32" ht="51" customHeight="1" x14ac:dyDescent="0.25">
      <c r="A2035" s="2233"/>
      <c r="B2035" s="1983"/>
      <c r="C2035" s="1983"/>
      <c r="D2035" s="1983"/>
      <c r="E2035" s="1783"/>
      <c r="F2035" s="1885"/>
      <c r="G2035" s="1983"/>
      <c r="H2035" s="1783"/>
      <c r="I2035" s="2660"/>
      <c r="J2035" s="1783"/>
      <c r="K2035" s="2319"/>
      <c r="L2035" s="969" t="s">
        <v>913</v>
      </c>
      <c r="M2035" s="825"/>
      <c r="N2035" s="969"/>
      <c r="O2035" s="969"/>
      <c r="P2035" s="2986"/>
      <c r="Q2035" s="825"/>
      <c r="R2035" s="826"/>
      <c r="S2035" s="826"/>
      <c r="T2035" s="996" t="s">
        <v>914</v>
      </c>
      <c r="U2035" s="1"/>
      <c r="V2035" s="1"/>
      <c r="W2035" s="1"/>
      <c r="X2035" s="1"/>
      <c r="Y2035" s="2"/>
      <c r="Z2035" s="1"/>
      <c r="AA2035" s="1"/>
      <c r="AB2035" s="1"/>
      <c r="AC2035" s="2"/>
      <c r="AD2035" s="1"/>
      <c r="AE2035" s="1"/>
      <c r="AF2035" s="1"/>
    </row>
    <row r="2036" spans="1:32" ht="40.5" customHeight="1" x14ac:dyDescent="0.25">
      <c r="A2036" s="2233"/>
      <c r="B2036" s="1983"/>
      <c r="C2036" s="1983"/>
      <c r="D2036" s="1983"/>
      <c r="E2036" s="1783"/>
      <c r="F2036" s="1885"/>
      <c r="G2036" s="1983"/>
      <c r="H2036" s="1783"/>
      <c r="I2036" s="2660"/>
      <c r="J2036" s="1783"/>
      <c r="K2036" s="2319"/>
      <c r="L2036" s="969" t="s">
        <v>921</v>
      </c>
      <c r="M2036" s="825"/>
      <c r="N2036" s="969"/>
      <c r="O2036" s="969"/>
      <c r="P2036" s="2986"/>
      <c r="Q2036" s="825"/>
      <c r="R2036" s="826"/>
      <c r="S2036" s="826"/>
      <c r="T2036" s="996" t="s">
        <v>915</v>
      </c>
      <c r="U2036" s="1"/>
      <c r="V2036" s="1"/>
      <c r="W2036" s="1"/>
      <c r="X2036" s="1"/>
      <c r="Y2036" s="2"/>
      <c r="Z2036" s="1"/>
      <c r="AA2036" s="1"/>
      <c r="AB2036" s="1"/>
      <c r="AC2036" s="2"/>
      <c r="AD2036" s="1"/>
      <c r="AE2036" s="1"/>
      <c r="AF2036" s="1"/>
    </row>
    <row r="2037" spans="1:32" ht="33" customHeight="1" x14ac:dyDescent="0.25">
      <c r="A2037" s="2233"/>
      <c r="B2037" s="1983"/>
      <c r="C2037" s="1983"/>
      <c r="D2037" s="1983"/>
      <c r="E2037" s="1783"/>
      <c r="F2037" s="1885"/>
      <c r="G2037" s="1983"/>
      <c r="H2037" s="1783"/>
      <c r="I2037" s="2660"/>
      <c r="J2037" s="1783"/>
      <c r="K2037" s="2319"/>
      <c r="L2037" s="969" t="s">
        <v>938</v>
      </c>
      <c r="M2037" s="825"/>
      <c r="N2037" s="969"/>
      <c r="O2037" s="969"/>
      <c r="P2037" s="2986"/>
      <c r="Q2037" s="825"/>
      <c r="R2037" s="826"/>
      <c r="S2037" s="826"/>
      <c r="T2037" s="996" t="s">
        <v>916</v>
      </c>
      <c r="U2037" s="1"/>
      <c r="V2037" s="1"/>
      <c r="W2037" s="1"/>
      <c r="X2037" s="1"/>
      <c r="Y2037" s="2"/>
      <c r="Z2037" s="1"/>
      <c r="AA2037" s="1"/>
      <c r="AB2037" s="1"/>
      <c r="AC2037" s="2"/>
      <c r="AD2037" s="1"/>
      <c r="AE2037" s="1"/>
      <c r="AF2037" s="1"/>
    </row>
    <row r="2038" spans="1:32" ht="39" customHeight="1" thickBot="1" x14ac:dyDescent="0.3">
      <c r="A2038" s="2234"/>
      <c r="B2038" s="1984"/>
      <c r="C2038" s="1984"/>
      <c r="D2038" s="1984"/>
      <c r="E2038" s="1784"/>
      <c r="F2038" s="1886"/>
      <c r="G2038" s="1984"/>
      <c r="H2038" s="1784"/>
      <c r="I2038" s="2661"/>
      <c r="J2038" s="1784"/>
      <c r="K2038" s="2320"/>
      <c r="L2038" s="975" t="s">
        <v>924</v>
      </c>
      <c r="M2038" s="831"/>
      <c r="N2038" s="975"/>
      <c r="O2038" s="975"/>
      <c r="P2038" s="2987"/>
      <c r="Q2038" s="831"/>
      <c r="R2038" s="832"/>
      <c r="S2038" s="832"/>
      <c r="T2038" s="997" t="s">
        <v>917</v>
      </c>
      <c r="U2038" s="57"/>
      <c r="V2038" s="57"/>
      <c r="W2038" s="57"/>
      <c r="X2038" s="57"/>
      <c r="Y2038" s="69"/>
      <c r="Z2038" s="57"/>
      <c r="AA2038" s="57"/>
      <c r="AB2038" s="57"/>
      <c r="AC2038" s="69"/>
      <c r="AD2038" s="57"/>
      <c r="AE2038" s="57"/>
      <c r="AF2038" s="57"/>
    </row>
    <row r="2039" spans="1:32" ht="50.25" customHeight="1" x14ac:dyDescent="0.25">
      <c r="A2039" s="2058">
        <v>258</v>
      </c>
      <c r="B2039" s="2109" t="s">
        <v>61</v>
      </c>
      <c r="C2039" s="2109" t="s">
        <v>62</v>
      </c>
      <c r="D2039" s="2109" t="s">
        <v>68</v>
      </c>
      <c r="E2039" s="1785" t="s">
        <v>84</v>
      </c>
      <c r="F2039" s="1881" t="s">
        <v>56</v>
      </c>
      <c r="G2039" s="2109" t="s">
        <v>121</v>
      </c>
      <c r="H2039" s="1785" t="s">
        <v>118</v>
      </c>
      <c r="I2039" s="2112" t="s">
        <v>1004</v>
      </c>
      <c r="J2039" s="1785" t="s">
        <v>907</v>
      </c>
      <c r="K2039" s="2324" t="s">
        <v>908</v>
      </c>
      <c r="L2039" s="477" t="s">
        <v>919</v>
      </c>
      <c r="M2039" s="43" t="s">
        <v>910</v>
      </c>
      <c r="N2039" s="477" t="s">
        <v>180</v>
      </c>
      <c r="O2039" s="477" t="s">
        <v>180</v>
      </c>
      <c r="P2039" s="2988">
        <v>0</v>
      </c>
      <c r="Q2039" s="45">
        <v>0.76</v>
      </c>
      <c r="R2039" s="45">
        <v>1</v>
      </c>
      <c r="S2039" s="45" t="s">
        <v>911</v>
      </c>
      <c r="T2039" s="77" t="s">
        <v>912</v>
      </c>
      <c r="U2039" s="50"/>
      <c r="V2039" s="65"/>
      <c r="W2039" s="65"/>
      <c r="X2039" s="50"/>
      <c r="Y2039" s="47"/>
      <c r="Z2039" s="53"/>
      <c r="AA2039" s="48"/>
      <c r="AB2039" s="47"/>
      <c r="AC2039" s="47"/>
      <c r="AD2039" s="53"/>
      <c r="AE2039" s="53"/>
      <c r="AF2039" s="53"/>
    </row>
    <row r="2040" spans="1:32" ht="54.75" customHeight="1" x14ac:dyDescent="0.25">
      <c r="A2040" s="2059"/>
      <c r="B2040" s="2110"/>
      <c r="C2040" s="2110"/>
      <c r="D2040" s="2110"/>
      <c r="E2040" s="1786"/>
      <c r="F2040" s="1882"/>
      <c r="G2040" s="2110"/>
      <c r="H2040" s="1786"/>
      <c r="I2040" s="2113"/>
      <c r="J2040" s="1786"/>
      <c r="K2040" s="2325"/>
      <c r="L2040" s="478" t="s">
        <v>913</v>
      </c>
      <c r="M2040" s="6"/>
      <c r="N2040" s="478"/>
      <c r="O2040" s="478"/>
      <c r="P2040" s="2989"/>
      <c r="Q2040" s="6"/>
      <c r="R2040" s="23"/>
      <c r="S2040" s="23"/>
      <c r="T2040" s="78" t="s">
        <v>914</v>
      </c>
      <c r="U2040" s="1"/>
      <c r="V2040" s="1"/>
      <c r="W2040" s="1"/>
      <c r="X2040" s="1"/>
      <c r="Y2040" s="2"/>
      <c r="Z2040" s="1"/>
      <c r="AA2040" s="1"/>
      <c r="AB2040" s="1"/>
      <c r="AC2040" s="2"/>
      <c r="AD2040" s="1"/>
      <c r="AE2040" s="1"/>
      <c r="AF2040" s="1"/>
    </row>
    <row r="2041" spans="1:32" ht="57" customHeight="1" x14ac:dyDescent="0.25">
      <c r="A2041" s="2059"/>
      <c r="B2041" s="2110"/>
      <c r="C2041" s="2110"/>
      <c r="D2041" s="2110"/>
      <c r="E2041" s="1786"/>
      <c r="F2041" s="1882"/>
      <c r="G2041" s="2110"/>
      <c r="H2041" s="1786"/>
      <c r="I2041" s="2113"/>
      <c r="J2041" s="1786"/>
      <c r="K2041" s="2325"/>
      <c r="L2041" s="478" t="s">
        <v>921</v>
      </c>
      <c r="M2041" s="6"/>
      <c r="N2041" s="478"/>
      <c r="O2041" s="478"/>
      <c r="P2041" s="2989"/>
      <c r="Q2041" s="6"/>
      <c r="R2041" s="23"/>
      <c r="S2041" s="23"/>
      <c r="T2041" s="78" t="s">
        <v>915</v>
      </c>
      <c r="U2041" s="1"/>
      <c r="V2041" s="1"/>
      <c r="W2041" s="1"/>
      <c r="X2041" s="1"/>
      <c r="Y2041" s="2"/>
      <c r="Z2041" s="1"/>
      <c r="AA2041" s="1"/>
      <c r="AB2041" s="1"/>
      <c r="AC2041" s="2"/>
      <c r="AD2041" s="1"/>
      <c r="AE2041" s="1"/>
      <c r="AF2041" s="1"/>
    </row>
    <row r="2042" spans="1:32" ht="49.5" customHeight="1" x14ac:dyDescent="0.25">
      <c r="A2042" s="2059"/>
      <c r="B2042" s="2110"/>
      <c r="C2042" s="2110"/>
      <c r="D2042" s="2110"/>
      <c r="E2042" s="1786"/>
      <c r="F2042" s="1882"/>
      <c r="G2042" s="2110"/>
      <c r="H2042" s="1786"/>
      <c r="I2042" s="2113"/>
      <c r="J2042" s="1786"/>
      <c r="K2042" s="2325"/>
      <c r="L2042" s="478" t="s">
        <v>938</v>
      </c>
      <c r="M2042" s="6"/>
      <c r="N2042" s="478"/>
      <c r="O2042" s="478"/>
      <c r="P2042" s="2989"/>
      <c r="Q2042" s="6"/>
      <c r="R2042" s="23"/>
      <c r="S2042" s="23"/>
      <c r="T2042" s="78" t="s">
        <v>916</v>
      </c>
      <c r="U2042" s="1"/>
      <c r="V2042" s="1"/>
      <c r="W2042" s="1"/>
      <c r="X2042" s="1"/>
      <c r="Y2042" s="2"/>
      <c r="Z2042" s="1"/>
      <c r="AA2042" s="1"/>
      <c r="AB2042" s="1"/>
      <c r="AC2042" s="2"/>
      <c r="AD2042" s="1"/>
      <c r="AE2042" s="1"/>
      <c r="AF2042" s="1"/>
    </row>
    <row r="2043" spans="1:32" ht="51.75" customHeight="1" thickBot="1" x14ac:dyDescent="0.3">
      <c r="A2043" s="2060"/>
      <c r="B2043" s="2658"/>
      <c r="C2043" s="2658"/>
      <c r="D2043" s="2658"/>
      <c r="E2043" s="1787"/>
      <c r="F2043" s="1883"/>
      <c r="G2043" s="2658"/>
      <c r="H2043" s="1787"/>
      <c r="I2043" s="2662"/>
      <c r="J2043" s="1787"/>
      <c r="K2043" s="2326"/>
      <c r="L2043" s="479" t="s">
        <v>924</v>
      </c>
      <c r="M2043" s="58"/>
      <c r="N2043" s="479"/>
      <c r="O2043" s="479"/>
      <c r="P2043" s="2990"/>
      <c r="Q2043" s="58"/>
      <c r="R2043" s="59"/>
      <c r="S2043" s="59"/>
      <c r="T2043" s="79" t="s">
        <v>917</v>
      </c>
      <c r="U2043" s="57"/>
      <c r="V2043" s="57"/>
      <c r="W2043" s="57"/>
      <c r="X2043" s="57"/>
      <c r="Y2043" s="69"/>
      <c r="Z2043" s="57"/>
      <c r="AA2043" s="57"/>
      <c r="AB2043" s="57"/>
      <c r="AC2043" s="69"/>
      <c r="AD2043" s="57"/>
      <c r="AE2043" s="57"/>
      <c r="AF2043" s="57"/>
    </row>
    <row r="2044" spans="1:32" ht="49.5" customHeight="1" x14ac:dyDescent="0.25">
      <c r="A2044" s="2232">
        <v>259</v>
      </c>
      <c r="B2044" s="1982" t="s">
        <v>61</v>
      </c>
      <c r="C2044" s="1982" t="s">
        <v>62</v>
      </c>
      <c r="D2044" s="1982" t="s">
        <v>68</v>
      </c>
      <c r="E2044" s="1782" t="s">
        <v>84</v>
      </c>
      <c r="F2044" s="1884" t="s">
        <v>56</v>
      </c>
      <c r="G2044" s="1982" t="s">
        <v>121</v>
      </c>
      <c r="H2044" s="1782" t="s">
        <v>118</v>
      </c>
      <c r="I2044" s="2659" t="s">
        <v>1005</v>
      </c>
      <c r="J2044" s="1782" t="s">
        <v>907</v>
      </c>
      <c r="K2044" s="2318" t="s">
        <v>908</v>
      </c>
      <c r="L2044" s="967" t="s">
        <v>913</v>
      </c>
      <c r="M2044" s="819" t="s">
        <v>910</v>
      </c>
      <c r="N2044" s="967" t="s">
        <v>180</v>
      </c>
      <c r="O2044" s="967" t="s">
        <v>180</v>
      </c>
      <c r="P2044" s="2985">
        <v>0</v>
      </c>
      <c r="Q2044" s="820">
        <v>0.74</v>
      </c>
      <c r="R2044" s="820">
        <v>1</v>
      </c>
      <c r="S2044" s="820" t="s">
        <v>911</v>
      </c>
      <c r="T2044" s="995" t="s">
        <v>912</v>
      </c>
      <c r="U2044" s="50"/>
      <c r="V2044" s="65"/>
      <c r="W2044" s="48"/>
      <c r="X2044" s="47"/>
      <c r="Y2044" s="47"/>
      <c r="Z2044" s="53"/>
      <c r="AA2044" s="48"/>
      <c r="AB2044" s="47"/>
      <c r="AC2044" s="47"/>
      <c r="AD2044" s="53"/>
      <c r="AE2044" s="53"/>
      <c r="AF2044" s="53"/>
    </row>
    <row r="2045" spans="1:32" ht="54.75" customHeight="1" x14ac:dyDescent="0.25">
      <c r="A2045" s="2233"/>
      <c r="B2045" s="1983"/>
      <c r="C2045" s="1983"/>
      <c r="D2045" s="1983"/>
      <c r="E2045" s="1783"/>
      <c r="F2045" s="1885"/>
      <c r="G2045" s="1983"/>
      <c r="H2045" s="1783"/>
      <c r="I2045" s="2660"/>
      <c r="J2045" s="1783"/>
      <c r="K2045" s="2319"/>
      <c r="L2045" s="969" t="s">
        <v>921</v>
      </c>
      <c r="M2045" s="825"/>
      <c r="N2045" s="969"/>
      <c r="O2045" s="969"/>
      <c r="P2045" s="2986"/>
      <c r="Q2045" s="825"/>
      <c r="R2045" s="826"/>
      <c r="S2045" s="826"/>
      <c r="T2045" s="996" t="s">
        <v>914</v>
      </c>
      <c r="U2045" s="1"/>
      <c r="V2045" s="1"/>
      <c r="W2045" s="1"/>
      <c r="X2045" s="1"/>
      <c r="Y2045" s="2"/>
      <c r="Z2045" s="1"/>
      <c r="AA2045" s="1"/>
      <c r="AB2045" s="1"/>
      <c r="AC2045" s="2"/>
      <c r="AD2045" s="1"/>
      <c r="AE2045" s="1"/>
      <c r="AF2045" s="1"/>
    </row>
    <row r="2046" spans="1:32" ht="43.5" customHeight="1" x14ac:dyDescent="0.25">
      <c r="A2046" s="2233"/>
      <c r="B2046" s="1983"/>
      <c r="C2046" s="1983"/>
      <c r="D2046" s="1983"/>
      <c r="E2046" s="1783"/>
      <c r="F2046" s="1885"/>
      <c r="G2046" s="1983"/>
      <c r="H2046" s="1783"/>
      <c r="I2046" s="2660"/>
      <c r="J2046" s="1783"/>
      <c r="K2046" s="2319"/>
      <c r="L2046" s="969" t="s">
        <v>938</v>
      </c>
      <c r="M2046" s="825"/>
      <c r="N2046" s="969"/>
      <c r="O2046" s="969"/>
      <c r="P2046" s="2986"/>
      <c r="Q2046" s="825"/>
      <c r="R2046" s="826"/>
      <c r="S2046" s="826"/>
      <c r="T2046" s="996" t="s">
        <v>915</v>
      </c>
      <c r="U2046" s="1"/>
      <c r="V2046" s="1"/>
      <c r="W2046" s="1"/>
      <c r="X2046" s="1"/>
      <c r="Y2046" s="2"/>
      <c r="Z2046" s="1"/>
      <c r="AA2046" s="1"/>
      <c r="AB2046" s="1"/>
      <c r="AC2046" s="2"/>
      <c r="AD2046" s="1"/>
      <c r="AE2046" s="1"/>
      <c r="AF2046" s="1"/>
    </row>
    <row r="2047" spans="1:32" ht="49.5" customHeight="1" x14ac:dyDescent="0.25">
      <c r="A2047" s="2233"/>
      <c r="B2047" s="1983"/>
      <c r="C2047" s="1983"/>
      <c r="D2047" s="1983"/>
      <c r="E2047" s="1783"/>
      <c r="F2047" s="1885"/>
      <c r="G2047" s="1983"/>
      <c r="H2047" s="1783"/>
      <c r="I2047" s="2660"/>
      <c r="J2047" s="1783"/>
      <c r="K2047" s="2319"/>
      <c r="L2047" s="969"/>
      <c r="M2047" s="825"/>
      <c r="N2047" s="969"/>
      <c r="O2047" s="969"/>
      <c r="P2047" s="2986"/>
      <c r="Q2047" s="825"/>
      <c r="R2047" s="826"/>
      <c r="S2047" s="826"/>
      <c r="T2047" s="996" t="s">
        <v>916</v>
      </c>
      <c r="U2047" s="1"/>
      <c r="V2047" s="1"/>
      <c r="W2047" s="1"/>
      <c r="X2047" s="1"/>
      <c r="Y2047" s="2"/>
      <c r="Z2047" s="1"/>
      <c r="AA2047" s="1"/>
      <c r="AB2047" s="1"/>
      <c r="AC2047" s="2"/>
      <c r="AD2047" s="1"/>
      <c r="AE2047" s="1"/>
      <c r="AF2047" s="1"/>
    </row>
    <row r="2048" spans="1:32" ht="42.75" customHeight="1" thickBot="1" x14ac:dyDescent="0.3">
      <c r="A2048" s="2234"/>
      <c r="B2048" s="1984"/>
      <c r="C2048" s="1984"/>
      <c r="D2048" s="1984"/>
      <c r="E2048" s="1784"/>
      <c r="F2048" s="1886"/>
      <c r="G2048" s="1984"/>
      <c r="H2048" s="1784"/>
      <c r="I2048" s="2661"/>
      <c r="J2048" s="1784"/>
      <c r="K2048" s="2320"/>
      <c r="L2048" s="975"/>
      <c r="M2048" s="831"/>
      <c r="N2048" s="975"/>
      <c r="O2048" s="975"/>
      <c r="P2048" s="2987"/>
      <c r="Q2048" s="831"/>
      <c r="R2048" s="832"/>
      <c r="S2048" s="832"/>
      <c r="T2048" s="997" t="s">
        <v>917</v>
      </c>
      <c r="U2048" s="57"/>
      <c r="V2048" s="57"/>
      <c r="W2048" s="57"/>
      <c r="X2048" s="57"/>
      <c r="Y2048" s="69"/>
      <c r="Z2048" s="57"/>
      <c r="AA2048" s="57"/>
      <c r="AB2048" s="57"/>
      <c r="AC2048" s="69"/>
      <c r="AD2048" s="57"/>
      <c r="AE2048" s="57"/>
      <c r="AF2048" s="57"/>
    </row>
    <row r="2049" spans="1:32" ht="51" customHeight="1" x14ac:dyDescent="0.25">
      <c r="A2049" s="2058">
        <v>260</v>
      </c>
      <c r="B2049" s="2109" t="s">
        <v>61</v>
      </c>
      <c r="C2049" s="2109" t="s">
        <v>62</v>
      </c>
      <c r="D2049" s="2109" t="s">
        <v>68</v>
      </c>
      <c r="E2049" s="1785" t="s">
        <v>84</v>
      </c>
      <c r="F2049" s="1881" t="s">
        <v>56</v>
      </c>
      <c r="G2049" s="2109" t="s">
        <v>121</v>
      </c>
      <c r="H2049" s="1785" t="s">
        <v>118</v>
      </c>
      <c r="I2049" s="2112" t="s">
        <v>1006</v>
      </c>
      <c r="J2049" s="1785" t="s">
        <v>907</v>
      </c>
      <c r="K2049" s="2324" t="s">
        <v>908</v>
      </c>
      <c r="L2049" s="477"/>
      <c r="M2049" s="43" t="s">
        <v>910</v>
      </c>
      <c r="N2049" s="477" t="s">
        <v>180</v>
      </c>
      <c r="O2049" s="477" t="s">
        <v>180</v>
      </c>
      <c r="P2049" s="2988">
        <v>0</v>
      </c>
      <c r="Q2049" s="45">
        <v>0.7</v>
      </c>
      <c r="R2049" s="45">
        <v>1</v>
      </c>
      <c r="S2049" s="45" t="s">
        <v>911</v>
      </c>
      <c r="T2049" s="77" t="s">
        <v>912</v>
      </c>
      <c r="U2049" s="50"/>
      <c r="V2049" s="65"/>
      <c r="W2049" s="65"/>
      <c r="X2049" s="50"/>
      <c r="Y2049" s="50"/>
      <c r="Z2049" s="66"/>
      <c r="AA2049" s="65"/>
      <c r="AB2049" s="50"/>
      <c r="AC2049" s="50"/>
      <c r="AD2049" s="66"/>
      <c r="AE2049" s="66"/>
      <c r="AF2049" s="66"/>
    </row>
    <row r="2050" spans="1:32" ht="39.75" customHeight="1" x14ac:dyDescent="0.25">
      <c r="A2050" s="2059"/>
      <c r="B2050" s="2110"/>
      <c r="C2050" s="2110"/>
      <c r="D2050" s="2110"/>
      <c r="E2050" s="1786"/>
      <c r="F2050" s="1882"/>
      <c r="G2050" s="2110"/>
      <c r="H2050" s="1786"/>
      <c r="I2050" s="2113"/>
      <c r="J2050" s="1786"/>
      <c r="K2050" s="2325"/>
      <c r="L2050" s="478"/>
      <c r="M2050" s="6"/>
      <c r="N2050" s="478"/>
      <c r="O2050" s="478"/>
      <c r="P2050" s="2989"/>
      <c r="Q2050" s="6"/>
      <c r="R2050" s="23"/>
      <c r="S2050" s="23"/>
      <c r="T2050" s="78" t="s">
        <v>914</v>
      </c>
      <c r="U2050" s="1"/>
      <c r="V2050" s="1"/>
      <c r="W2050" s="1"/>
      <c r="X2050" s="1"/>
      <c r="Y2050" s="2"/>
      <c r="Z2050" s="1"/>
      <c r="AA2050" s="1"/>
      <c r="AB2050" s="1"/>
      <c r="AC2050" s="2"/>
      <c r="AD2050" s="1"/>
      <c r="AE2050" s="1"/>
      <c r="AF2050" s="1"/>
    </row>
    <row r="2051" spans="1:32" ht="45.75" customHeight="1" x14ac:dyDescent="0.25">
      <c r="A2051" s="2059"/>
      <c r="B2051" s="2110"/>
      <c r="C2051" s="2110"/>
      <c r="D2051" s="2110"/>
      <c r="E2051" s="1786"/>
      <c r="F2051" s="1882"/>
      <c r="G2051" s="2110"/>
      <c r="H2051" s="1786"/>
      <c r="I2051" s="2113"/>
      <c r="J2051" s="1786"/>
      <c r="K2051" s="2325"/>
      <c r="L2051" s="478"/>
      <c r="M2051" s="6"/>
      <c r="N2051" s="478"/>
      <c r="O2051" s="478"/>
      <c r="P2051" s="2989"/>
      <c r="Q2051" s="6"/>
      <c r="R2051" s="23"/>
      <c r="S2051" s="23"/>
      <c r="T2051" s="78" t="s">
        <v>915</v>
      </c>
      <c r="U2051" s="1"/>
      <c r="V2051" s="1"/>
      <c r="W2051" s="1"/>
      <c r="X2051" s="1"/>
      <c r="Y2051" s="2"/>
      <c r="Z2051" s="1"/>
      <c r="AA2051" s="1"/>
      <c r="AB2051" s="1"/>
      <c r="AC2051" s="2"/>
      <c r="AD2051" s="1"/>
      <c r="AE2051" s="1"/>
      <c r="AF2051" s="1"/>
    </row>
    <row r="2052" spans="1:32" ht="38.25" customHeight="1" x14ac:dyDescent="0.25">
      <c r="A2052" s="2059"/>
      <c r="B2052" s="2110"/>
      <c r="C2052" s="2110"/>
      <c r="D2052" s="2110"/>
      <c r="E2052" s="1786"/>
      <c r="F2052" s="1882"/>
      <c r="G2052" s="2110"/>
      <c r="H2052" s="1786"/>
      <c r="I2052" s="2113"/>
      <c r="J2052" s="1786"/>
      <c r="K2052" s="2325"/>
      <c r="L2052" s="478"/>
      <c r="M2052" s="6"/>
      <c r="N2052" s="478"/>
      <c r="O2052" s="478"/>
      <c r="P2052" s="2989"/>
      <c r="Q2052" s="6"/>
      <c r="R2052" s="23"/>
      <c r="S2052" s="23"/>
      <c r="T2052" s="78" t="s">
        <v>916</v>
      </c>
      <c r="U2052" s="1"/>
      <c r="V2052" s="1"/>
      <c r="W2052" s="1"/>
      <c r="X2052" s="1"/>
      <c r="Y2052" s="2"/>
      <c r="Z2052" s="1"/>
      <c r="AA2052" s="1"/>
      <c r="AB2052" s="1"/>
      <c r="AC2052" s="2"/>
      <c r="AD2052" s="1"/>
      <c r="AE2052" s="1"/>
      <c r="AF2052" s="1"/>
    </row>
    <row r="2053" spans="1:32" ht="48.75" customHeight="1" thickBot="1" x14ac:dyDescent="0.3">
      <c r="A2053" s="2060"/>
      <c r="B2053" s="2658"/>
      <c r="C2053" s="2658"/>
      <c r="D2053" s="2658"/>
      <c r="E2053" s="1787"/>
      <c r="F2053" s="1883"/>
      <c r="G2053" s="2658"/>
      <c r="H2053" s="1787"/>
      <c r="I2053" s="2662"/>
      <c r="J2053" s="1787"/>
      <c r="K2053" s="2326"/>
      <c r="L2053" s="479"/>
      <c r="M2053" s="58"/>
      <c r="N2053" s="479"/>
      <c r="O2053" s="479"/>
      <c r="P2053" s="2990"/>
      <c r="Q2053" s="58"/>
      <c r="R2053" s="59"/>
      <c r="S2053" s="59"/>
      <c r="T2053" s="79" t="s">
        <v>917</v>
      </c>
      <c r="U2053" s="57"/>
      <c r="V2053" s="57"/>
      <c r="W2053" s="57"/>
      <c r="X2053" s="57"/>
      <c r="Y2053" s="69"/>
      <c r="Z2053" s="57"/>
      <c r="AA2053" s="57"/>
      <c r="AB2053" s="57"/>
      <c r="AC2053" s="69"/>
      <c r="AD2053" s="57"/>
      <c r="AE2053" s="57"/>
      <c r="AF2053" s="57"/>
    </row>
    <row r="2054" spans="1:32" ht="40.5" customHeight="1" x14ac:dyDescent="0.25">
      <c r="A2054" s="2232">
        <v>261</v>
      </c>
      <c r="B2054" s="1982" t="s">
        <v>61</v>
      </c>
      <c r="C2054" s="1982" t="s">
        <v>62</v>
      </c>
      <c r="D2054" s="1982" t="s">
        <v>68</v>
      </c>
      <c r="E2054" s="1782" t="s">
        <v>84</v>
      </c>
      <c r="F2054" s="1884" t="s">
        <v>56</v>
      </c>
      <c r="G2054" s="1982" t="s">
        <v>121</v>
      </c>
      <c r="H2054" s="1782" t="s">
        <v>118</v>
      </c>
      <c r="I2054" s="2659" t="s">
        <v>1007</v>
      </c>
      <c r="J2054" s="1782" t="s">
        <v>907</v>
      </c>
      <c r="K2054" s="2318" t="s">
        <v>908</v>
      </c>
      <c r="L2054" s="967" t="s">
        <v>919</v>
      </c>
      <c r="M2054" s="819" t="s">
        <v>910</v>
      </c>
      <c r="N2054" s="967" t="s">
        <v>180</v>
      </c>
      <c r="O2054" s="967" t="s">
        <v>180</v>
      </c>
      <c r="P2054" s="2985">
        <v>0</v>
      </c>
      <c r="Q2054" s="820">
        <v>0.5</v>
      </c>
      <c r="R2054" s="820">
        <v>1</v>
      </c>
      <c r="S2054" s="820" t="s">
        <v>911</v>
      </c>
      <c r="T2054" s="995" t="s">
        <v>912</v>
      </c>
      <c r="U2054" s="50"/>
      <c r="V2054" s="65"/>
      <c r="W2054" s="65"/>
      <c r="X2054" s="50"/>
      <c r="Y2054" s="47"/>
      <c r="Z2054" s="53"/>
      <c r="AA2054" s="48"/>
      <c r="AB2054" s="47"/>
      <c r="AC2054" s="47"/>
      <c r="AD2054" s="53"/>
      <c r="AE2054" s="53"/>
      <c r="AF2054" s="53"/>
    </row>
    <row r="2055" spans="1:32" ht="33" customHeight="1" x14ac:dyDescent="0.25">
      <c r="A2055" s="2233"/>
      <c r="B2055" s="1983"/>
      <c r="C2055" s="1983"/>
      <c r="D2055" s="1983"/>
      <c r="E2055" s="1783"/>
      <c r="F2055" s="1885"/>
      <c r="G2055" s="1983"/>
      <c r="H2055" s="1783"/>
      <c r="I2055" s="2660"/>
      <c r="J2055" s="1783"/>
      <c r="K2055" s="2319"/>
      <c r="L2055" s="969" t="s">
        <v>913</v>
      </c>
      <c r="M2055" s="825"/>
      <c r="N2055" s="969"/>
      <c r="O2055" s="969"/>
      <c r="P2055" s="2986"/>
      <c r="Q2055" s="825"/>
      <c r="R2055" s="826"/>
      <c r="S2055" s="826"/>
      <c r="T2055" s="996" t="s">
        <v>914</v>
      </c>
      <c r="U2055" s="1"/>
      <c r="V2055" s="1"/>
      <c r="W2055" s="1"/>
      <c r="X2055" s="1"/>
      <c r="Y2055" s="2"/>
      <c r="Z2055" s="1"/>
      <c r="AA2055" s="1"/>
      <c r="AB2055" s="1"/>
      <c r="AC2055" s="2"/>
      <c r="AD2055" s="1"/>
      <c r="AE2055" s="1"/>
      <c r="AF2055" s="1"/>
    </row>
    <row r="2056" spans="1:32" ht="39.75" customHeight="1" x14ac:dyDescent="0.25">
      <c r="A2056" s="2233"/>
      <c r="B2056" s="1983"/>
      <c r="C2056" s="1983"/>
      <c r="D2056" s="1983"/>
      <c r="E2056" s="1783"/>
      <c r="F2056" s="1885"/>
      <c r="G2056" s="1983"/>
      <c r="H2056" s="1783"/>
      <c r="I2056" s="2660"/>
      <c r="J2056" s="1783"/>
      <c r="K2056" s="2319"/>
      <c r="L2056" s="969" t="s">
        <v>921</v>
      </c>
      <c r="M2056" s="825"/>
      <c r="N2056" s="969"/>
      <c r="O2056" s="969"/>
      <c r="P2056" s="2986"/>
      <c r="Q2056" s="825"/>
      <c r="R2056" s="826"/>
      <c r="S2056" s="826"/>
      <c r="T2056" s="996" t="s">
        <v>915</v>
      </c>
      <c r="U2056" s="1"/>
      <c r="V2056" s="1"/>
      <c r="W2056" s="1"/>
      <c r="X2056" s="1"/>
      <c r="Y2056" s="2"/>
      <c r="Z2056" s="1"/>
      <c r="AA2056" s="1"/>
      <c r="AB2056" s="1"/>
      <c r="AC2056" s="2"/>
      <c r="AD2056" s="1"/>
      <c r="AE2056" s="1"/>
      <c r="AF2056" s="1"/>
    </row>
    <row r="2057" spans="1:32" ht="47.25" customHeight="1" x14ac:dyDescent="0.25">
      <c r="A2057" s="2233"/>
      <c r="B2057" s="1983"/>
      <c r="C2057" s="1983"/>
      <c r="D2057" s="1983"/>
      <c r="E2057" s="1783"/>
      <c r="F2057" s="1885"/>
      <c r="G2057" s="1983"/>
      <c r="H2057" s="1783"/>
      <c r="I2057" s="2660"/>
      <c r="J2057" s="1783"/>
      <c r="K2057" s="2319"/>
      <c r="L2057" s="969" t="s">
        <v>938</v>
      </c>
      <c r="M2057" s="825"/>
      <c r="N2057" s="969"/>
      <c r="O2057" s="969"/>
      <c r="P2057" s="2986"/>
      <c r="Q2057" s="825"/>
      <c r="R2057" s="826"/>
      <c r="S2057" s="826"/>
      <c r="T2057" s="996" t="s">
        <v>916</v>
      </c>
      <c r="U2057" s="1"/>
      <c r="V2057" s="1"/>
      <c r="W2057" s="1"/>
      <c r="X2057" s="1"/>
      <c r="Y2057" s="2"/>
      <c r="Z2057" s="1"/>
      <c r="AA2057" s="1"/>
      <c r="AB2057" s="1"/>
      <c r="AC2057" s="2"/>
      <c r="AD2057" s="1"/>
      <c r="AE2057" s="1"/>
      <c r="AF2057" s="1"/>
    </row>
    <row r="2058" spans="1:32" ht="46.5" customHeight="1" thickBot="1" x14ac:dyDescent="0.3">
      <c r="A2058" s="2234"/>
      <c r="B2058" s="1984"/>
      <c r="C2058" s="1984"/>
      <c r="D2058" s="1984"/>
      <c r="E2058" s="1784"/>
      <c r="F2058" s="1886"/>
      <c r="G2058" s="1984"/>
      <c r="H2058" s="1784"/>
      <c r="I2058" s="2661"/>
      <c r="J2058" s="1784"/>
      <c r="K2058" s="2320"/>
      <c r="L2058" s="975" t="s">
        <v>924</v>
      </c>
      <c r="M2058" s="831"/>
      <c r="N2058" s="975"/>
      <c r="O2058" s="975"/>
      <c r="P2058" s="2987"/>
      <c r="Q2058" s="831"/>
      <c r="R2058" s="832"/>
      <c r="S2058" s="832"/>
      <c r="T2058" s="997" t="s">
        <v>917</v>
      </c>
      <c r="U2058" s="57"/>
      <c r="V2058" s="57"/>
      <c r="W2058" s="57"/>
      <c r="X2058" s="57"/>
      <c r="Y2058" s="69"/>
      <c r="Z2058" s="57"/>
      <c r="AA2058" s="57"/>
      <c r="AB2058" s="57"/>
      <c r="AC2058" s="69"/>
      <c r="AD2058" s="57"/>
      <c r="AE2058" s="57"/>
      <c r="AF2058" s="57"/>
    </row>
    <row r="2059" spans="1:32" ht="44.25" customHeight="1" x14ac:dyDescent="0.25">
      <c r="A2059" s="2058">
        <v>262</v>
      </c>
      <c r="B2059" s="2109" t="s">
        <v>61</v>
      </c>
      <c r="C2059" s="2109" t="s">
        <v>62</v>
      </c>
      <c r="D2059" s="2109" t="s">
        <v>68</v>
      </c>
      <c r="E2059" s="1785" t="s">
        <v>84</v>
      </c>
      <c r="F2059" s="1881" t="s">
        <v>56</v>
      </c>
      <c r="G2059" s="2109" t="s">
        <v>121</v>
      </c>
      <c r="H2059" s="1785" t="s">
        <v>118</v>
      </c>
      <c r="I2059" s="2112" t="s">
        <v>1008</v>
      </c>
      <c r="J2059" s="1785" t="s">
        <v>907</v>
      </c>
      <c r="K2059" s="2324" t="s">
        <v>908</v>
      </c>
      <c r="L2059" s="477" t="s">
        <v>919</v>
      </c>
      <c r="M2059" s="43" t="s">
        <v>910</v>
      </c>
      <c r="N2059" s="477" t="s">
        <v>180</v>
      </c>
      <c r="O2059" s="477" t="s">
        <v>180</v>
      </c>
      <c r="P2059" s="2988">
        <v>0</v>
      </c>
      <c r="Q2059" s="45">
        <v>0.46</v>
      </c>
      <c r="R2059" s="45">
        <v>1</v>
      </c>
      <c r="S2059" s="45" t="s">
        <v>911</v>
      </c>
      <c r="T2059" s="77" t="s">
        <v>912</v>
      </c>
      <c r="U2059" s="50"/>
      <c r="V2059" s="65"/>
      <c r="W2059" s="65"/>
      <c r="X2059" s="47"/>
      <c r="Y2059" s="47"/>
      <c r="Z2059" s="53"/>
      <c r="AA2059" s="48"/>
      <c r="AB2059" s="47"/>
      <c r="AC2059" s="47"/>
      <c r="AD2059" s="53"/>
      <c r="AE2059" s="53"/>
      <c r="AF2059" s="53"/>
    </row>
    <row r="2060" spans="1:32" ht="42" customHeight="1" x14ac:dyDescent="0.25">
      <c r="A2060" s="2059"/>
      <c r="B2060" s="2110"/>
      <c r="C2060" s="2110"/>
      <c r="D2060" s="2110"/>
      <c r="E2060" s="1786"/>
      <c r="F2060" s="1882"/>
      <c r="G2060" s="2110"/>
      <c r="H2060" s="1786"/>
      <c r="I2060" s="2113"/>
      <c r="J2060" s="1786"/>
      <c r="K2060" s="2325"/>
      <c r="L2060" s="478" t="s">
        <v>913</v>
      </c>
      <c r="M2060" s="6"/>
      <c r="N2060" s="478"/>
      <c r="O2060" s="478"/>
      <c r="P2060" s="2989"/>
      <c r="Q2060" s="6"/>
      <c r="R2060" s="23"/>
      <c r="S2060" s="23"/>
      <c r="T2060" s="78" t="s">
        <v>914</v>
      </c>
      <c r="U2060" s="1"/>
      <c r="V2060" s="1"/>
      <c r="W2060" s="1"/>
      <c r="X2060" s="1"/>
      <c r="Y2060" s="2"/>
      <c r="Z2060" s="1"/>
      <c r="AA2060" s="1"/>
      <c r="AB2060" s="1"/>
      <c r="AC2060" s="2"/>
      <c r="AD2060" s="1"/>
      <c r="AE2060" s="1"/>
      <c r="AF2060" s="1"/>
    </row>
    <row r="2061" spans="1:32" ht="52.5" customHeight="1" x14ac:dyDescent="0.25">
      <c r="A2061" s="2059"/>
      <c r="B2061" s="2110"/>
      <c r="C2061" s="2110"/>
      <c r="D2061" s="2110"/>
      <c r="E2061" s="1786"/>
      <c r="F2061" s="1882"/>
      <c r="G2061" s="2110"/>
      <c r="H2061" s="1786"/>
      <c r="I2061" s="2113"/>
      <c r="J2061" s="1786"/>
      <c r="K2061" s="2325"/>
      <c r="L2061" s="478" t="s">
        <v>921</v>
      </c>
      <c r="M2061" s="6"/>
      <c r="N2061" s="478"/>
      <c r="O2061" s="478"/>
      <c r="P2061" s="2989"/>
      <c r="Q2061" s="6"/>
      <c r="R2061" s="23"/>
      <c r="S2061" s="23"/>
      <c r="T2061" s="78" t="s">
        <v>915</v>
      </c>
      <c r="U2061" s="1"/>
      <c r="V2061" s="1"/>
      <c r="W2061" s="1"/>
      <c r="X2061" s="1"/>
      <c r="Y2061" s="2"/>
      <c r="Z2061" s="1"/>
      <c r="AA2061" s="1"/>
      <c r="AB2061" s="1"/>
      <c r="AC2061" s="2"/>
      <c r="AD2061" s="1"/>
      <c r="AE2061" s="1"/>
      <c r="AF2061" s="1"/>
    </row>
    <row r="2062" spans="1:32" ht="51" customHeight="1" x14ac:dyDescent="0.25">
      <c r="A2062" s="2059"/>
      <c r="B2062" s="2110"/>
      <c r="C2062" s="2110"/>
      <c r="D2062" s="2110"/>
      <c r="E2062" s="1786"/>
      <c r="F2062" s="1882"/>
      <c r="G2062" s="2110"/>
      <c r="H2062" s="1786"/>
      <c r="I2062" s="2113"/>
      <c r="J2062" s="1786"/>
      <c r="K2062" s="2325"/>
      <c r="L2062" s="478" t="s">
        <v>938</v>
      </c>
      <c r="M2062" s="6"/>
      <c r="N2062" s="478"/>
      <c r="O2062" s="478"/>
      <c r="P2062" s="2989"/>
      <c r="Q2062" s="6"/>
      <c r="R2062" s="23"/>
      <c r="S2062" s="23"/>
      <c r="T2062" s="78" t="s">
        <v>916</v>
      </c>
      <c r="U2062" s="1"/>
      <c r="V2062" s="1"/>
      <c r="W2062" s="1"/>
      <c r="X2062" s="1"/>
      <c r="Y2062" s="2"/>
      <c r="Z2062" s="1"/>
      <c r="AA2062" s="1"/>
      <c r="AB2062" s="1"/>
      <c r="AC2062" s="2"/>
      <c r="AD2062" s="1"/>
      <c r="AE2062" s="1"/>
      <c r="AF2062" s="1"/>
    </row>
    <row r="2063" spans="1:32" ht="40.5" customHeight="1" thickBot="1" x14ac:dyDescent="0.3">
      <c r="A2063" s="2060"/>
      <c r="B2063" s="2658"/>
      <c r="C2063" s="2658"/>
      <c r="D2063" s="2658"/>
      <c r="E2063" s="1787"/>
      <c r="F2063" s="1883"/>
      <c r="G2063" s="2658"/>
      <c r="H2063" s="1787"/>
      <c r="I2063" s="2662"/>
      <c r="J2063" s="1787"/>
      <c r="K2063" s="2326"/>
      <c r="L2063" s="479" t="s">
        <v>924</v>
      </c>
      <c r="M2063" s="58"/>
      <c r="N2063" s="479"/>
      <c r="O2063" s="479"/>
      <c r="P2063" s="2990"/>
      <c r="Q2063" s="58"/>
      <c r="R2063" s="59"/>
      <c r="S2063" s="59"/>
      <c r="T2063" s="79" t="s">
        <v>917</v>
      </c>
      <c r="U2063" s="57"/>
      <c r="V2063" s="57"/>
      <c r="W2063" s="57"/>
      <c r="X2063" s="57"/>
      <c r="Y2063" s="69"/>
      <c r="Z2063" s="57"/>
      <c r="AA2063" s="57"/>
      <c r="AB2063" s="57"/>
      <c r="AC2063" s="69"/>
      <c r="AD2063" s="57"/>
      <c r="AE2063" s="57"/>
      <c r="AF2063" s="57"/>
    </row>
    <row r="2064" spans="1:32" ht="48" customHeight="1" x14ac:dyDescent="0.25">
      <c r="A2064" s="2232">
        <v>263</v>
      </c>
      <c r="B2064" s="1982" t="s">
        <v>61</v>
      </c>
      <c r="C2064" s="1982" t="s">
        <v>62</v>
      </c>
      <c r="D2064" s="1982" t="s">
        <v>68</v>
      </c>
      <c r="E2064" s="1782" t="s">
        <v>84</v>
      </c>
      <c r="F2064" s="1884" t="s">
        <v>56</v>
      </c>
      <c r="G2064" s="1982" t="s">
        <v>121</v>
      </c>
      <c r="H2064" s="1782" t="s">
        <v>118</v>
      </c>
      <c r="I2064" s="2659" t="s">
        <v>1009</v>
      </c>
      <c r="J2064" s="1782" t="s">
        <v>907</v>
      </c>
      <c r="K2064" s="2318" t="s">
        <v>908</v>
      </c>
      <c r="L2064" s="967"/>
      <c r="M2064" s="819" t="s">
        <v>910</v>
      </c>
      <c r="N2064" s="967" t="s">
        <v>180</v>
      </c>
      <c r="O2064" s="967" t="s">
        <v>180</v>
      </c>
      <c r="P2064" s="2985">
        <v>0</v>
      </c>
      <c r="Q2064" s="820">
        <v>0.03</v>
      </c>
      <c r="R2064" s="820">
        <v>1</v>
      </c>
      <c r="S2064" s="820" t="s">
        <v>911</v>
      </c>
      <c r="T2064" s="995" t="s">
        <v>912</v>
      </c>
      <c r="U2064" s="50"/>
      <c r="V2064" s="65"/>
      <c r="W2064" s="65"/>
      <c r="X2064" s="50"/>
      <c r="Y2064" s="50"/>
      <c r="Z2064" s="66"/>
      <c r="AA2064" s="65"/>
      <c r="AB2064" s="50"/>
      <c r="AC2064" s="50"/>
      <c r="AD2064" s="66"/>
      <c r="AE2064" s="66"/>
      <c r="AF2064" s="66"/>
    </row>
    <row r="2065" spans="1:32" ht="39.75" customHeight="1" x14ac:dyDescent="0.25">
      <c r="A2065" s="2233"/>
      <c r="B2065" s="1983"/>
      <c r="C2065" s="1983"/>
      <c r="D2065" s="1983"/>
      <c r="E2065" s="1783"/>
      <c r="F2065" s="1885"/>
      <c r="G2065" s="1983"/>
      <c r="H2065" s="1783"/>
      <c r="I2065" s="2660"/>
      <c r="J2065" s="1783"/>
      <c r="K2065" s="2319"/>
      <c r="L2065" s="969"/>
      <c r="M2065" s="825"/>
      <c r="N2065" s="969"/>
      <c r="O2065" s="969"/>
      <c r="P2065" s="2986"/>
      <c r="Q2065" s="825"/>
      <c r="R2065" s="826"/>
      <c r="S2065" s="826"/>
      <c r="T2065" s="996" t="s">
        <v>914</v>
      </c>
      <c r="U2065" s="1"/>
      <c r="V2065" s="1"/>
      <c r="W2065" s="1"/>
      <c r="X2065" s="1"/>
      <c r="Y2065" s="2"/>
      <c r="Z2065" s="1"/>
      <c r="AA2065" s="1"/>
      <c r="AB2065" s="1"/>
      <c r="AC2065" s="2"/>
      <c r="AD2065" s="1"/>
      <c r="AE2065" s="1"/>
      <c r="AF2065" s="1"/>
    </row>
    <row r="2066" spans="1:32" ht="39.75" customHeight="1" x14ac:dyDescent="0.25">
      <c r="A2066" s="2233"/>
      <c r="B2066" s="1983"/>
      <c r="C2066" s="1983"/>
      <c r="D2066" s="1983"/>
      <c r="E2066" s="1783"/>
      <c r="F2066" s="1885"/>
      <c r="G2066" s="1983"/>
      <c r="H2066" s="1783"/>
      <c r="I2066" s="2660"/>
      <c r="J2066" s="1783"/>
      <c r="K2066" s="2319"/>
      <c r="L2066" s="969"/>
      <c r="M2066" s="825"/>
      <c r="N2066" s="969"/>
      <c r="O2066" s="969"/>
      <c r="P2066" s="2986"/>
      <c r="Q2066" s="825"/>
      <c r="R2066" s="826"/>
      <c r="S2066" s="826"/>
      <c r="T2066" s="996" t="s">
        <v>915</v>
      </c>
      <c r="U2066" s="1"/>
      <c r="V2066" s="1"/>
      <c r="W2066" s="1"/>
      <c r="X2066" s="1"/>
      <c r="Y2066" s="2"/>
      <c r="Z2066" s="1"/>
      <c r="AA2066" s="1"/>
      <c r="AB2066" s="1"/>
      <c r="AC2066" s="2"/>
      <c r="AD2066" s="1"/>
      <c r="AE2066" s="1"/>
      <c r="AF2066" s="1"/>
    </row>
    <row r="2067" spans="1:32" ht="49.5" customHeight="1" x14ac:dyDescent="0.25">
      <c r="A2067" s="2233"/>
      <c r="B2067" s="1983"/>
      <c r="C2067" s="1983"/>
      <c r="D2067" s="1983"/>
      <c r="E2067" s="1783"/>
      <c r="F2067" s="1885"/>
      <c r="G2067" s="1983"/>
      <c r="H2067" s="1783"/>
      <c r="I2067" s="2660"/>
      <c r="J2067" s="1783"/>
      <c r="K2067" s="2319"/>
      <c r="L2067" s="969"/>
      <c r="M2067" s="825"/>
      <c r="N2067" s="969"/>
      <c r="O2067" s="969"/>
      <c r="P2067" s="2986"/>
      <c r="Q2067" s="825"/>
      <c r="R2067" s="826"/>
      <c r="S2067" s="826"/>
      <c r="T2067" s="996" t="s">
        <v>916</v>
      </c>
      <c r="U2067" s="1"/>
      <c r="V2067" s="1"/>
      <c r="W2067" s="1"/>
      <c r="X2067" s="1"/>
      <c r="Y2067" s="2"/>
      <c r="Z2067" s="1"/>
      <c r="AA2067" s="1"/>
      <c r="AB2067" s="1"/>
      <c r="AC2067" s="2"/>
      <c r="AD2067" s="1"/>
      <c r="AE2067" s="1"/>
      <c r="AF2067" s="1"/>
    </row>
    <row r="2068" spans="1:32" ht="50.25" customHeight="1" thickBot="1" x14ac:dyDescent="0.3">
      <c r="A2068" s="2234"/>
      <c r="B2068" s="1984"/>
      <c r="C2068" s="1984"/>
      <c r="D2068" s="1984"/>
      <c r="E2068" s="1784"/>
      <c r="F2068" s="1886"/>
      <c r="G2068" s="1984"/>
      <c r="H2068" s="1784"/>
      <c r="I2068" s="2661"/>
      <c r="J2068" s="1784"/>
      <c r="K2068" s="2320"/>
      <c r="L2068" s="975"/>
      <c r="M2068" s="831"/>
      <c r="N2068" s="975"/>
      <c r="O2068" s="975"/>
      <c r="P2068" s="2987"/>
      <c r="Q2068" s="831"/>
      <c r="R2068" s="832"/>
      <c r="S2068" s="832"/>
      <c r="T2068" s="997" t="s">
        <v>917</v>
      </c>
      <c r="U2068" s="57"/>
      <c r="V2068" s="57"/>
      <c r="W2068" s="57"/>
      <c r="X2068" s="57"/>
      <c r="Y2068" s="69"/>
      <c r="Z2068" s="57"/>
      <c r="AA2068" s="57"/>
      <c r="AB2068" s="57"/>
      <c r="AC2068" s="69"/>
      <c r="AD2068" s="57"/>
      <c r="AE2068" s="57"/>
      <c r="AF2068" s="57"/>
    </row>
    <row r="2069" spans="1:32" ht="39.75" customHeight="1" x14ac:dyDescent="0.25">
      <c r="A2069" s="2058">
        <v>264</v>
      </c>
      <c r="B2069" s="2109" t="s">
        <v>61</v>
      </c>
      <c r="C2069" s="2109" t="s">
        <v>62</v>
      </c>
      <c r="D2069" s="2109" t="s">
        <v>68</v>
      </c>
      <c r="E2069" s="1785" t="s">
        <v>84</v>
      </c>
      <c r="F2069" s="1881" t="s">
        <v>56</v>
      </c>
      <c r="G2069" s="2109" t="s">
        <v>121</v>
      </c>
      <c r="H2069" s="1785" t="s">
        <v>118</v>
      </c>
      <c r="I2069" s="2112" t="s">
        <v>1010</v>
      </c>
      <c r="J2069" s="1785" t="s">
        <v>907</v>
      </c>
      <c r="K2069" s="2324" t="s">
        <v>908</v>
      </c>
      <c r="L2069" s="477" t="s">
        <v>919</v>
      </c>
      <c r="M2069" s="43" t="s">
        <v>910</v>
      </c>
      <c r="N2069" s="477" t="s">
        <v>180</v>
      </c>
      <c r="O2069" s="477" t="s">
        <v>180</v>
      </c>
      <c r="P2069" s="2988">
        <v>0</v>
      </c>
      <c r="Q2069" s="45">
        <v>0.88</v>
      </c>
      <c r="R2069" s="45">
        <v>1</v>
      </c>
      <c r="S2069" s="45" t="s">
        <v>911</v>
      </c>
      <c r="T2069" s="77" t="s">
        <v>912</v>
      </c>
      <c r="U2069" s="50"/>
      <c r="V2069" s="480"/>
      <c r="W2069" s="480"/>
      <c r="X2069" s="47"/>
      <c r="Y2069" s="47"/>
      <c r="Z2069" s="53"/>
      <c r="AA2069" s="48"/>
      <c r="AB2069" s="47"/>
      <c r="AC2069" s="47"/>
      <c r="AD2069" s="53"/>
      <c r="AE2069" s="53"/>
      <c r="AF2069" s="53"/>
    </row>
    <row r="2070" spans="1:32" ht="36.75" customHeight="1" x14ac:dyDescent="0.25">
      <c r="A2070" s="2059"/>
      <c r="B2070" s="2110"/>
      <c r="C2070" s="2110"/>
      <c r="D2070" s="2110"/>
      <c r="E2070" s="1786"/>
      <c r="F2070" s="1882"/>
      <c r="G2070" s="2110"/>
      <c r="H2070" s="1786"/>
      <c r="I2070" s="2113"/>
      <c r="J2070" s="1786"/>
      <c r="K2070" s="2325"/>
      <c r="L2070" s="478" t="s">
        <v>913</v>
      </c>
      <c r="M2070" s="6"/>
      <c r="N2070" s="478"/>
      <c r="O2070" s="478"/>
      <c r="P2070" s="2989"/>
      <c r="Q2070" s="6"/>
      <c r="R2070" s="23"/>
      <c r="S2070" s="23"/>
      <c r="T2070" s="78" t="s">
        <v>914</v>
      </c>
      <c r="U2070" s="1"/>
      <c r="V2070" s="1"/>
      <c r="W2070" s="1"/>
      <c r="X2070" s="1"/>
      <c r="Y2070" s="2"/>
      <c r="Z2070" s="1"/>
      <c r="AA2070" s="1"/>
      <c r="AB2070" s="1"/>
      <c r="AC2070" s="2"/>
      <c r="AD2070" s="1"/>
      <c r="AE2070" s="1"/>
      <c r="AF2070" s="1"/>
    </row>
    <row r="2071" spans="1:32" ht="40.5" customHeight="1" x14ac:dyDescent="0.25">
      <c r="A2071" s="2059"/>
      <c r="B2071" s="2110"/>
      <c r="C2071" s="2110"/>
      <c r="D2071" s="2110"/>
      <c r="E2071" s="1786"/>
      <c r="F2071" s="1882"/>
      <c r="G2071" s="2110"/>
      <c r="H2071" s="1786"/>
      <c r="I2071" s="2113"/>
      <c r="J2071" s="1786"/>
      <c r="K2071" s="2325"/>
      <c r="L2071" s="478" t="s">
        <v>921</v>
      </c>
      <c r="M2071" s="6"/>
      <c r="N2071" s="478"/>
      <c r="O2071" s="478"/>
      <c r="P2071" s="2989"/>
      <c r="Q2071" s="6"/>
      <c r="R2071" s="23"/>
      <c r="S2071" s="23"/>
      <c r="T2071" s="78" t="s">
        <v>915</v>
      </c>
      <c r="U2071" s="1"/>
      <c r="V2071" s="1"/>
      <c r="W2071" s="1"/>
      <c r="X2071" s="1"/>
      <c r="Y2071" s="2"/>
      <c r="Z2071" s="1"/>
      <c r="AA2071" s="1"/>
      <c r="AB2071" s="1"/>
      <c r="AC2071" s="2"/>
      <c r="AD2071" s="1"/>
      <c r="AE2071" s="1"/>
      <c r="AF2071" s="1"/>
    </row>
    <row r="2072" spans="1:32" ht="36.75" customHeight="1" x14ac:dyDescent="0.25">
      <c r="A2072" s="2059"/>
      <c r="B2072" s="2110"/>
      <c r="C2072" s="2110"/>
      <c r="D2072" s="2110"/>
      <c r="E2072" s="1786"/>
      <c r="F2072" s="1882"/>
      <c r="G2072" s="2110"/>
      <c r="H2072" s="1786"/>
      <c r="I2072" s="2113"/>
      <c r="J2072" s="1786"/>
      <c r="K2072" s="2325"/>
      <c r="L2072" s="478" t="s">
        <v>938</v>
      </c>
      <c r="M2072" s="6"/>
      <c r="N2072" s="478"/>
      <c r="O2072" s="478"/>
      <c r="P2072" s="2989"/>
      <c r="Q2072" s="6"/>
      <c r="R2072" s="23"/>
      <c r="S2072" s="23"/>
      <c r="T2072" s="78" t="s">
        <v>916</v>
      </c>
      <c r="U2072" s="1"/>
      <c r="V2072" s="1"/>
      <c r="W2072" s="1"/>
      <c r="X2072" s="1"/>
      <c r="Y2072" s="2"/>
      <c r="Z2072" s="1"/>
      <c r="AA2072" s="1"/>
      <c r="AB2072" s="1"/>
      <c r="AC2072" s="2"/>
      <c r="AD2072" s="1"/>
      <c r="AE2072" s="1"/>
      <c r="AF2072" s="1"/>
    </row>
    <row r="2073" spans="1:32" ht="65.25" customHeight="1" thickBot="1" x14ac:dyDescent="0.3">
      <c r="A2073" s="2060"/>
      <c r="B2073" s="2658"/>
      <c r="C2073" s="2658"/>
      <c r="D2073" s="2658"/>
      <c r="E2073" s="1787"/>
      <c r="F2073" s="1883"/>
      <c r="G2073" s="2658"/>
      <c r="H2073" s="1787"/>
      <c r="I2073" s="2662"/>
      <c r="J2073" s="1787"/>
      <c r="K2073" s="2326"/>
      <c r="L2073" s="479" t="s">
        <v>924</v>
      </c>
      <c r="M2073" s="58"/>
      <c r="N2073" s="479"/>
      <c r="O2073" s="479"/>
      <c r="P2073" s="2990"/>
      <c r="Q2073" s="58"/>
      <c r="R2073" s="59"/>
      <c r="S2073" s="59"/>
      <c r="T2073" s="79" t="s">
        <v>917</v>
      </c>
      <c r="U2073" s="57"/>
      <c r="V2073" s="57"/>
      <c r="W2073" s="57"/>
      <c r="X2073" s="57"/>
      <c r="Y2073" s="69"/>
      <c r="Z2073" s="57"/>
      <c r="AA2073" s="57"/>
      <c r="AB2073" s="57"/>
      <c r="AC2073" s="69"/>
      <c r="AD2073" s="57"/>
      <c r="AE2073" s="57"/>
      <c r="AF2073" s="57"/>
    </row>
    <row r="2074" spans="1:32" ht="54.75" customHeight="1" x14ac:dyDescent="0.25">
      <c r="A2074" s="2232">
        <v>265</v>
      </c>
      <c r="B2074" s="1982" t="s">
        <v>61</v>
      </c>
      <c r="C2074" s="1982" t="s">
        <v>62</v>
      </c>
      <c r="D2074" s="1982" t="s">
        <v>68</v>
      </c>
      <c r="E2074" s="1782" t="s">
        <v>84</v>
      </c>
      <c r="F2074" s="1884" t="s">
        <v>56</v>
      </c>
      <c r="G2074" s="1982" t="s">
        <v>121</v>
      </c>
      <c r="H2074" s="1782" t="s">
        <v>118</v>
      </c>
      <c r="I2074" s="2659" t="s">
        <v>1011</v>
      </c>
      <c r="J2074" s="1782" t="s">
        <v>907</v>
      </c>
      <c r="K2074" s="2318" t="s">
        <v>908</v>
      </c>
      <c r="L2074" s="967" t="s">
        <v>909</v>
      </c>
      <c r="M2074" s="819" t="s">
        <v>910</v>
      </c>
      <c r="N2074" s="967" t="s">
        <v>180</v>
      </c>
      <c r="O2074" s="967" t="s">
        <v>180</v>
      </c>
      <c r="P2074" s="2985">
        <v>0</v>
      </c>
      <c r="Q2074" s="820">
        <v>0.4</v>
      </c>
      <c r="R2074" s="820">
        <v>1</v>
      </c>
      <c r="S2074" s="820" t="s">
        <v>911</v>
      </c>
      <c r="T2074" s="995" t="s">
        <v>912</v>
      </c>
      <c r="U2074" s="50"/>
      <c r="V2074" s="65"/>
      <c r="W2074" s="65"/>
      <c r="X2074" s="50"/>
      <c r="Y2074" s="50"/>
      <c r="Z2074" s="66"/>
      <c r="AA2074" s="65"/>
      <c r="AB2074" s="50"/>
      <c r="AC2074" s="50"/>
      <c r="AD2074" s="66"/>
      <c r="AE2074" s="66"/>
      <c r="AF2074" s="66"/>
    </row>
    <row r="2075" spans="1:32" ht="40.5" customHeight="1" x14ac:dyDescent="0.25">
      <c r="A2075" s="2233"/>
      <c r="B2075" s="1983"/>
      <c r="C2075" s="1983"/>
      <c r="D2075" s="1983"/>
      <c r="E2075" s="1783"/>
      <c r="F2075" s="1885"/>
      <c r="G2075" s="1983"/>
      <c r="H2075" s="1783"/>
      <c r="I2075" s="2660"/>
      <c r="J2075" s="1783"/>
      <c r="K2075" s="2319"/>
      <c r="L2075" s="969"/>
      <c r="M2075" s="825"/>
      <c r="N2075" s="969"/>
      <c r="O2075" s="969"/>
      <c r="P2075" s="2986"/>
      <c r="Q2075" s="825"/>
      <c r="R2075" s="826"/>
      <c r="S2075" s="826"/>
      <c r="T2075" s="996" t="s">
        <v>914</v>
      </c>
      <c r="U2075" s="1"/>
      <c r="V2075" s="1"/>
      <c r="W2075" s="1"/>
      <c r="X2075" s="1"/>
      <c r="Y2075" s="2"/>
      <c r="Z2075" s="1"/>
      <c r="AA2075" s="1"/>
      <c r="AB2075" s="1"/>
      <c r="AC2075" s="2"/>
      <c r="AD2075" s="1"/>
      <c r="AE2075" s="1"/>
      <c r="AF2075" s="1"/>
    </row>
    <row r="2076" spans="1:32" ht="42" customHeight="1" x14ac:dyDescent="0.25">
      <c r="A2076" s="2233"/>
      <c r="B2076" s="1983"/>
      <c r="C2076" s="1983"/>
      <c r="D2076" s="1983"/>
      <c r="E2076" s="1783"/>
      <c r="F2076" s="1885"/>
      <c r="G2076" s="1983"/>
      <c r="H2076" s="1783"/>
      <c r="I2076" s="2660"/>
      <c r="J2076" s="1783"/>
      <c r="K2076" s="2319"/>
      <c r="L2076" s="969"/>
      <c r="M2076" s="825"/>
      <c r="N2076" s="969"/>
      <c r="O2076" s="969"/>
      <c r="P2076" s="2986"/>
      <c r="Q2076" s="825"/>
      <c r="R2076" s="826"/>
      <c r="S2076" s="826"/>
      <c r="T2076" s="996" t="s">
        <v>915</v>
      </c>
      <c r="U2076" s="1"/>
      <c r="V2076" s="1"/>
      <c r="W2076" s="1"/>
      <c r="X2076" s="1"/>
      <c r="Y2076" s="2"/>
      <c r="Z2076" s="1"/>
      <c r="AA2076" s="1"/>
      <c r="AB2076" s="1"/>
      <c r="AC2076" s="2"/>
      <c r="AD2076" s="1"/>
      <c r="AE2076" s="1"/>
      <c r="AF2076" s="1"/>
    </row>
    <row r="2077" spans="1:32" ht="38.25" customHeight="1" x14ac:dyDescent="0.25">
      <c r="A2077" s="2233"/>
      <c r="B2077" s="1983"/>
      <c r="C2077" s="1983"/>
      <c r="D2077" s="1983"/>
      <c r="E2077" s="1783"/>
      <c r="F2077" s="1885"/>
      <c r="G2077" s="1983"/>
      <c r="H2077" s="1783"/>
      <c r="I2077" s="2660"/>
      <c r="J2077" s="1783"/>
      <c r="K2077" s="2319"/>
      <c r="L2077" s="969"/>
      <c r="M2077" s="825"/>
      <c r="N2077" s="969"/>
      <c r="O2077" s="969"/>
      <c r="P2077" s="2986"/>
      <c r="Q2077" s="825"/>
      <c r="R2077" s="826"/>
      <c r="S2077" s="826"/>
      <c r="T2077" s="996" t="s">
        <v>916</v>
      </c>
      <c r="U2077" s="1"/>
      <c r="V2077" s="1"/>
      <c r="W2077" s="1"/>
      <c r="X2077" s="1"/>
      <c r="Y2077" s="2"/>
      <c r="Z2077" s="1"/>
      <c r="AA2077" s="1"/>
      <c r="AB2077" s="1"/>
      <c r="AC2077" s="2"/>
      <c r="AD2077" s="1"/>
      <c r="AE2077" s="1"/>
      <c r="AF2077" s="1"/>
    </row>
    <row r="2078" spans="1:32" ht="48" customHeight="1" thickBot="1" x14ac:dyDescent="0.3">
      <c r="A2078" s="2234"/>
      <c r="B2078" s="1984"/>
      <c r="C2078" s="1984"/>
      <c r="D2078" s="1984"/>
      <c r="E2078" s="1784"/>
      <c r="F2078" s="1886"/>
      <c r="G2078" s="1984"/>
      <c r="H2078" s="1784"/>
      <c r="I2078" s="2661"/>
      <c r="J2078" s="1784"/>
      <c r="K2078" s="2320"/>
      <c r="L2078" s="975"/>
      <c r="M2078" s="831"/>
      <c r="N2078" s="975"/>
      <c r="O2078" s="975"/>
      <c r="P2078" s="2987"/>
      <c r="Q2078" s="831"/>
      <c r="R2078" s="832"/>
      <c r="S2078" s="832"/>
      <c r="T2078" s="997" t="s">
        <v>917</v>
      </c>
      <c r="U2078" s="57"/>
      <c r="V2078" s="57"/>
      <c r="W2078" s="57"/>
      <c r="X2078" s="57"/>
      <c r="Y2078" s="69"/>
      <c r="Z2078" s="57"/>
      <c r="AA2078" s="57"/>
      <c r="AB2078" s="57"/>
      <c r="AC2078" s="69"/>
      <c r="AD2078" s="57"/>
      <c r="AE2078" s="57"/>
      <c r="AF2078" s="57"/>
    </row>
    <row r="2079" spans="1:32" ht="51" customHeight="1" x14ac:dyDescent="0.25">
      <c r="A2079" s="2058">
        <v>266</v>
      </c>
      <c r="B2079" s="2109" t="s">
        <v>61</v>
      </c>
      <c r="C2079" s="2109" t="s">
        <v>62</v>
      </c>
      <c r="D2079" s="2109" t="s">
        <v>68</v>
      </c>
      <c r="E2079" s="1785" t="s">
        <v>84</v>
      </c>
      <c r="F2079" s="1881" t="s">
        <v>56</v>
      </c>
      <c r="G2079" s="2109" t="s">
        <v>121</v>
      </c>
      <c r="H2079" s="1785" t="s">
        <v>118</v>
      </c>
      <c r="I2079" s="2112" t="s">
        <v>1012</v>
      </c>
      <c r="J2079" s="1785" t="s">
        <v>907</v>
      </c>
      <c r="K2079" s="2324" t="s">
        <v>908</v>
      </c>
      <c r="L2079" s="477" t="s">
        <v>909</v>
      </c>
      <c r="M2079" s="43" t="s">
        <v>910</v>
      </c>
      <c r="N2079" s="477" t="s">
        <v>180</v>
      </c>
      <c r="O2079" s="477" t="s">
        <v>180</v>
      </c>
      <c r="P2079" s="2988">
        <v>0</v>
      </c>
      <c r="Q2079" s="45">
        <v>0.5</v>
      </c>
      <c r="R2079" s="45">
        <v>1</v>
      </c>
      <c r="S2079" s="45" t="s">
        <v>911</v>
      </c>
      <c r="T2079" s="77" t="s">
        <v>912</v>
      </c>
      <c r="U2079" s="50"/>
      <c r="V2079" s="65"/>
      <c r="W2079" s="65"/>
      <c r="X2079" s="50"/>
      <c r="Y2079" s="50"/>
      <c r="Z2079" s="66"/>
      <c r="AA2079" s="65"/>
      <c r="AB2079" s="47"/>
      <c r="AC2079" s="47"/>
      <c r="AD2079" s="53"/>
      <c r="AE2079" s="53"/>
      <c r="AF2079" s="53"/>
    </row>
    <row r="2080" spans="1:32" ht="45.75" customHeight="1" x14ac:dyDescent="0.25">
      <c r="A2080" s="2059"/>
      <c r="B2080" s="2110"/>
      <c r="C2080" s="2110"/>
      <c r="D2080" s="2110"/>
      <c r="E2080" s="1786"/>
      <c r="F2080" s="1882"/>
      <c r="G2080" s="2110"/>
      <c r="H2080" s="1786"/>
      <c r="I2080" s="2113"/>
      <c r="J2080" s="1786"/>
      <c r="K2080" s="2325"/>
      <c r="L2080" s="478"/>
      <c r="M2080" s="6"/>
      <c r="N2080" s="478"/>
      <c r="O2080" s="478"/>
      <c r="P2080" s="2989"/>
      <c r="Q2080" s="6"/>
      <c r="R2080" s="23"/>
      <c r="S2080" s="23"/>
      <c r="T2080" s="78" t="s">
        <v>914</v>
      </c>
      <c r="U2080" s="1"/>
      <c r="V2080" s="1"/>
      <c r="W2080" s="1"/>
      <c r="X2080" s="1"/>
      <c r="Y2080" s="2"/>
      <c r="Z2080" s="1"/>
      <c r="AA2080" s="1"/>
      <c r="AB2080" s="1"/>
      <c r="AC2080" s="2"/>
      <c r="AD2080" s="1"/>
      <c r="AE2080" s="1"/>
      <c r="AF2080" s="1"/>
    </row>
    <row r="2081" spans="1:32" ht="43.5" customHeight="1" x14ac:dyDescent="0.25">
      <c r="A2081" s="2059"/>
      <c r="B2081" s="2110"/>
      <c r="C2081" s="2110"/>
      <c r="D2081" s="2110"/>
      <c r="E2081" s="1786"/>
      <c r="F2081" s="1882"/>
      <c r="G2081" s="2110"/>
      <c r="H2081" s="1786"/>
      <c r="I2081" s="2113"/>
      <c r="J2081" s="1786"/>
      <c r="K2081" s="2325"/>
      <c r="L2081" s="478"/>
      <c r="M2081" s="6"/>
      <c r="N2081" s="478"/>
      <c r="O2081" s="478"/>
      <c r="P2081" s="2989"/>
      <c r="Q2081" s="6"/>
      <c r="R2081" s="23"/>
      <c r="S2081" s="23"/>
      <c r="T2081" s="78" t="s">
        <v>915</v>
      </c>
      <c r="U2081" s="1"/>
      <c r="V2081" s="1"/>
      <c r="W2081" s="1"/>
      <c r="X2081" s="1"/>
      <c r="Y2081" s="2"/>
      <c r="Z2081" s="1"/>
      <c r="AA2081" s="1"/>
      <c r="AB2081" s="1"/>
      <c r="AC2081" s="2"/>
      <c r="AD2081" s="1"/>
      <c r="AE2081" s="1"/>
      <c r="AF2081" s="1"/>
    </row>
    <row r="2082" spans="1:32" ht="51" customHeight="1" x14ac:dyDescent="0.25">
      <c r="A2082" s="2059"/>
      <c r="B2082" s="2110"/>
      <c r="C2082" s="2110"/>
      <c r="D2082" s="2110"/>
      <c r="E2082" s="1786"/>
      <c r="F2082" s="1882"/>
      <c r="G2082" s="2110"/>
      <c r="H2082" s="1786"/>
      <c r="I2082" s="2113"/>
      <c r="J2082" s="1786"/>
      <c r="K2082" s="2325"/>
      <c r="L2082" s="478"/>
      <c r="M2082" s="6"/>
      <c r="N2082" s="478"/>
      <c r="O2082" s="478"/>
      <c r="P2082" s="2989"/>
      <c r="Q2082" s="6"/>
      <c r="R2082" s="23"/>
      <c r="S2082" s="23"/>
      <c r="T2082" s="78" t="s">
        <v>916</v>
      </c>
      <c r="U2082" s="1"/>
      <c r="V2082" s="1"/>
      <c r="W2082" s="1"/>
      <c r="X2082" s="1"/>
      <c r="Y2082" s="2"/>
      <c r="Z2082" s="1"/>
      <c r="AA2082" s="1"/>
      <c r="AB2082" s="1"/>
      <c r="AC2082" s="2"/>
      <c r="AD2082" s="1"/>
      <c r="AE2082" s="1"/>
      <c r="AF2082" s="1"/>
    </row>
    <row r="2083" spans="1:32" ht="48.75" customHeight="1" thickBot="1" x14ac:dyDescent="0.3">
      <c r="A2083" s="2060"/>
      <c r="B2083" s="2658"/>
      <c r="C2083" s="2658"/>
      <c r="D2083" s="2658"/>
      <c r="E2083" s="1787"/>
      <c r="F2083" s="1883"/>
      <c r="G2083" s="2658"/>
      <c r="H2083" s="1787"/>
      <c r="I2083" s="2662"/>
      <c r="J2083" s="1787"/>
      <c r="K2083" s="2326"/>
      <c r="L2083" s="479"/>
      <c r="M2083" s="58"/>
      <c r="N2083" s="479"/>
      <c r="O2083" s="479"/>
      <c r="P2083" s="2990"/>
      <c r="Q2083" s="58"/>
      <c r="R2083" s="59"/>
      <c r="S2083" s="59"/>
      <c r="T2083" s="79" t="s">
        <v>917</v>
      </c>
      <c r="U2083" s="57"/>
      <c r="V2083" s="57"/>
      <c r="W2083" s="57"/>
      <c r="X2083" s="57"/>
      <c r="Y2083" s="69"/>
      <c r="Z2083" s="57"/>
      <c r="AA2083" s="57"/>
      <c r="AB2083" s="57"/>
      <c r="AC2083" s="69"/>
      <c r="AD2083" s="57"/>
      <c r="AE2083" s="57"/>
      <c r="AF2083" s="57"/>
    </row>
    <row r="2084" spans="1:32" ht="38.25" customHeight="1" x14ac:dyDescent="0.25">
      <c r="A2084" s="2232">
        <v>267</v>
      </c>
      <c r="B2084" s="1982" t="s">
        <v>61</v>
      </c>
      <c r="C2084" s="1982" t="s">
        <v>62</v>
      </c>
      <c r="D2084" s="1982" t="s">
        <v>68</v>
      </c>
      <c r="E2084" s="1782" t="s">
        <v>84</v>
      </c>
      <c r="F2084" s="1884" t="s">
        <v>56</v>
      </c>
      <c r="G2084" s="1982" t="s">
        <v>121</v>
      </c>
      <c r="H2084" s="1782" t="s">
        <v>118</v>
      </c>
      <c r="I2084" s="2659" t="s">
        <v>1013</v>
      </c>
      <c r="J2084" s="1782" t="s">
        <v>907</v>
      </c>
      <c r="K2084" s="2318" t="s">
        <v>908</v>
      </c>
      <c r="L2084" s="967" t="s">
        <v>909</v>
      </c>
      <c r="M2084" s="819" t="s">
        <v>910</v>
      </c>
      <c r="N2084" s="967" t="s">
        <v>180</v>
      </c>
      <c r="O2084" s="967" t="s">
        <v>180</v>
      </c>
      <c r="P2084" s="2985">
        <v>0</v>
      </c>
      <c r="Q2084" s="820">
        <v>0.67</v>
      </c>
      <c r="R2084" s="820">
        <v>1</v>
      </c>
      <c r="S2084" s="820" t="s">
        <v>911</v>
      </c>
      <c r="T2084" s="995" t="s">
        <v>912</v>
      </c>
      <c r="U2084" s="50"/>
      <c r="V2084" s="65"/>
      <c r="W2084" s="65"/>
      <c r="X2084" s="50"/>
      <c r="Y2084" s="50"/>
      <c r="Z2084" s="66"/>
      <c r="AA2084" s="65"/>
      <c r="AB2084" s="50"/>
      <c r="AC2084" s="50"/>
      <c r="AD2084" s="66"/>
      <c r="AE2084" s="66"/>
      <c r="AF2084" s="66"/>
    </row>
    <row r="2085" spans="1:32" ht="48.75" customHeight="1" x14ac:dyDescent="0.25">
      <c r="A2085" s="2233"/>
      <c r="B2085" s="1983"/>
      <c r="C2085" s="1983"/>
      <c r="D2085" s="1983"/>
      <c r="E2085" s="1783"/>
      <c r="F2085" s="1885"/>
      <c r="G2085" s="1983"/>
      <c r="H2085" s="1783"/>
      <c r="I2085" s="2660"/>
      <c r="J2085" s="1783"/>
      <c r="K2085" s="2319"/>
      <c r="L2085" s="969"/>
      <c r="M2085" s="825"/>
      <c r="N2085" s="969"/>
      <c r="O2085" s="969"/>
      <c r="P2085" s="2986"/>
      <c r="Q2085" s="825"/>
      <c r="R2085" s="826"/>
      <c r="S2085" s="826"/>
      <c r="T2085" s="996" t="s">
        <v>914</v>
      </c>
      <c r="U2085" s="1"/>
      <c r="V2085" s="1"/>
      <c r="W2085" s="1"/>
      <c r="X2085" s="1"/>
      <c r="Y2085" s="2"/>
      <c r="Z2085" s="1"/>
      <c r="AA2085" s="1"/>
      <c r="AB2085" s="1"/>
      <c r="AC2085" s="2"/>
      <c r="AD2085" s="1"/>
      <c r="AE2085" s="1"/>
      <c r="AF2085" s="1"/>
    </row>
    <row r="2086" spans="1:32" ht="47.25" customHeight="1" x14ac:dyDescent="0.25">
      <c r="A2086" s="2233"/>
      <c r="B2086" s="1983"/>
      <c r="C2086" s="1983"/>
      <c r="D2086" s="1983"/>
      <c r="E2086" s="1783"/>
      <c r="F2086" s="1885"/>
      <c r="G2086" s="1983"/>
      <c r="H2086" s="1783"/>
      <c r="I2086" s="2660"/>
      <c r="J2086" s="1783"/>
      <c r="K2086" s="2319"/>
      <c r="L2086" s="969"/>
      <c r="M2086" s="825"/>
      <c r="N2086" s="969"/>
      <c r="O2086" s="969"/>
      <c r="P2086" s="2986"/>
      <c r="Q2086" s="825"/>
      <c r="R2086" s="826"/>
      <c r="S2086" s="826"/>
      <c r="T2086" s="996" t="s">
        <v>915</v>
      </c>
      <c r="U2086" s="1"/>
      <c r="V2086" s="1"/>
      <c r="W2086" s="1"/>
      <c r="X2086" s="1"/>
      <c r="Y2086" s="2"/>
      <c r="Z2086" s="1"/>
      <c r="AA2086" s="1"/>
      <c r="AB2086" s="1"/>
      <c r="AC2086" s="2"/>
      <c r="AD2086" s="1"/>
      <c r="AE2086" s="1"/>
      <c r="AF2086" s="1"/>
    </row>
    <row r="2087" spans="1:32" ht="44.25" customHeight="1" x14ac:dyDescent="0.25">
      <c r="A2087" s="2233"/>
      <c r="B2087" s="1983"/>
      <c r="C2087" s="1983"/>
      <c r="D2087" s="1983"/>
      <c r="E2087" s="1783"/>
      <c r="F2087" s="1885"/>
      <c r="G2087" s="1983"/>
      <c r="H2087" s="1783"/>
      <c r="I2087" s="2660"/>
      <c r="J2087" s="1783"/>
      <c r="K2087" s="2319"/>
      <c r="L2087" s="969"/>
      <c r="M2087" s="825"/>
      <c r="N2087" s="969"/>
      <c r="O2087" s="969"/>
      <c r="P2087" s="2986"/>
      <c r="Q2087" s="825"/>
      <c r="R2087" s="826"/>
      <c r="S2087" s="826"/>
      <c r="T2087" s="996" t="s">
        <v>916</v>
      </c>
      <c r="U2087" s="1"/>
      <c r="V2087" s="1"/>
      <c r="W2087" s="1"/>
      <c r="X2087" s="1"/>
      <c r="Y2087" s="2"/>
      <c r="Z2087" s="1"/>
      <c r="AA2087" s="1"/>
      <c r="AB2087" s="1"/>
      <c r="AC2087" s="2"/>
      <c r="AD2087" s="1"/>
      <c r="AE2087" s="1"/>
      <c r="AF2087" s="1"/>
    </row>
    <row r="2088" spans="1:32" ht="56.25" customHeight="1" x14ac:dyDescent="0.25">
      <c r="A2088" s="2314"/>
      <c r="B2088" s="2010"/>
      <c r="C2088" s="2010"/>
      <c r="D2088" s="2010"/>
      <c r="E2088" s="2311"/>
      <c r="F2088" s="2011"/>
      <c r="G2088" s="2010"/>
      <c r="H2088" s="2311"/>
      <c r="I2088" s="2663"/>
      <c r="J2088" s="2311"/>
      <c r="K2088" s="2329"/>
      <c r="L2088" s="1335"/>
      <c r="M2088" s="843"/>
      <c r="N2088" s="1335"/>
      <c r="O2088" s="1335"/>
      <c r="P2088" s="2991"/>
      <c r="Q2088" s="843"/>
      <c r="R2088" s="844"/>
      <c r="S2088" s="844"/>
      <c r="T2088" s="841" t="s">
        <v>917</v>
      </c>
      <c r="U2088" s="321"/>
      <c r="V2088" s="321"/>
      <c r="W2088" s="321"/>
      <c r="X2088" s="321"/>
      <c r="Y2088" s="601"/>
      <c r="Z2088" s="321"/>
      <c r="AA2088" s="321"/>
      <c r="AB2088" s="321"/>
      <c r="AC2088" s="601"/>
      <c r="AD2088" s="321"/>
      <c r="AE2088" s="321"/>
      <c r="AF2088" s="321"/>
    </row>
    <row r="2089" spans="1:32" ht="58.5" customHeight="1" x14ac:dyDescent="0.25">
      <c r="A2089" s="2476" t="s">
        <v>2595</v>
      </c>
      <c r="B2089" s="2476"/>
      <c r="C2089" s="2476"/>
      <c r="D2089" s="2476"/>
      <c r="E2089" s="2476"/>
      <c r="F2089" s="2476"/>
      <c r="G2089" s="2476"/>
      <c r="H2089" s="2476"/>
      <c r="I2089" s="2476"/>
      <c r="J2089" s="2476"/>
      <c r="K2089" s="2476"/>
      <c r="L2089" s="2476"/>
      <c r="M2089" s="2476"/>
      <c r="N2089" s="2476"/>
      <c r="O2089" s="2476"/>
      <c r="P2089" s="2992">
        <v>0</v>
      </c>
      <c r="Q2089" s="1598"/>
      <c r="R2089" s="1598"/>
      <c r="S2089" s="1598"/>
      <c r="T2089" s="1598"/>
      <c r="U2089" s="1598"/>
      <c r="V2089" s="1598"/>
      <c r="W2089" s="1598"/>
      <c r="X2089" s="1598"/>
      <c r="Y2089" s="1598"/>
      <c r="Z2089" s="1598"/>
      <c r="AA2089" s="1598"/>
      <c r="AB2089" s="1598"/>
      <c r="AC2089" s="1598"/>
      <c r="AD2089" s="1598"/>
      <c r="AE2089" s="1598"/>
      <c r="AF2089" s="1598"/>
    </row>
    <row r="2090" spans="1:32" ht="56.25" customHeight="1" x14ac:dyDescent="0.25">
      <c r="A2090" s="2476" t="s">
        <v>2633</v>
      </c>
      <c r="B2090" s="2476"/>
      <c r="C2090" s="2476"/>
      <c r="D2090" s="2476"/>
      <c r="E2090" s="2476"/>
      <c r="F2090" s="2476"/>
      <c r="G2090" s="2476"/>
      <c r="H2090" s="2476"/>
      <c r="I2090" s="2476"/>
      <c r="J2090" s="2476"/>
      <c r="K2090" s="2476"/>
      <c r="L2090" s="2476"/>
      <c r="M2090" s="2476"/>
      <c r="N2090" s="2476"/>
      <c r="O2090" s="2476"/>
      <c r="P2090" s="1435">
        <f>SUM(P1688+P1216+P504+P397+P320+P192)</f>
        <v>34998277566.947922</v>
      </c>
      <c r="Q2090" s="2664"/>
      <c r="R2090" s="2664"/>
      <c r="S2090" s="2664"/>
      <c r="T2090" s="2664"/>
      <c r="U2090" s="2664"/>
      <c r="V2090" s="2664"/>
      <c r="W2090" s="2664"/>
      <c r="X2090" s="2664"/>
      <c r="Y2090" s="2664"/>
      <c r="Z2090" s="2664"/>
      <c r="AA2090" s="2664"/>
      <c r="AB2090" s="2664"/>
      <c r="AC2090" s="2664"/>
      <c r="AD2090" s="2664"/>
      <c r="AE2090" s="2664"/>
      <c r="AF2090" s="2664"/>
    </row>
  </sheetData>
  <mergeCells count="4071">
    <mergeCell ref="A397:O397"/>
    <mergeCell ref="Q397:AF397"/>
    <mergeCell ref="A504:O504"/>
    <mergeCell ref="Q504:AF504"/>
    <mergeCell ref="A1216:O1216"/>
    <mergeCell ref="Q1216:AF1216"/>
    <mergeCell ref="A1231:O1231"/>
    <mergeCell ref="Q1231:AF1231"/>
    <mergeCell ref="A1368:O1368"/>
    <mergeCell ref="Q1368:AF1368"/>
    <mergeCell ref="A1688:O1688"/>
    <mergeCell ref="Q1688:AF1688"/>
    <mergeCell ref="A2090:O2090"/>
    <mergeCell ref="Q2090:AF2090"/>
    <mergeCell ref="P1316:P1319"/>
    <mergeCell ref="P1320:P1323"/>
    <mergeCell ref="P1324:P1327"/>
    <mergeCell ref="P1328:P1331"/>
    <mergeCell ref="P1332:P1335"/>
    <mergeCell ref="P1336:P1339"/>
    <mergeCell ref="P1340:P1343"/>
    <mergeCell ref="P1344:P1347"/>
    <mergeCell ref="P1348:P1351"/>
    <mergeCell ref="P1352:P1355"/>
    <mergeCell ref="P1356:P1359"/>
    <mergeCell ref="P1360:P1363"/>
    <mergeCell ref="P1364:P1367"/>
    <mergeCell ref="P1694:P1698"/>
    <mergeCell ref="P1681:P1687"/>
    <mergeCell ref="P1667:P1673"/>
    <mergeCell ref="P1653:P1659"/>
    <mergeCell ref="P1639:P1645"/>
    <mergeCell ref="P1236:P1239"/>
    <mergeCell ref="P1240:P1243"/>
    <mergeCell ref="P1244:P1247"/>
    <mergeCell ref="P1248:P1251"/>
    <mergeCell ref="P1252:P1255"/>
    <mergeCell ref="P1256:P1259"/>
    <mergeCell ref="P1260:P1263"/>
    <mergeCell ref="P1264:P1267"/>
    <mergeCell ref="P1268:P1271"/>
    <mergeCell ref="P1272:P1275"/>
    <mergeCell ref="P1276:P1279"/>
    <mergeCell ref="P1280:P1283"/>
    <mergeCell ref="P1284:P1287"/>
    <mergeCell ref="P1288:P1291"/>
    <mergeCell ref="P1292:P1295"/>
    <mergeCell ref="P1632:P1638"/>
    <mergeCell ref="P1618:P1624"/>
    <mergeCell ref="P1604:P1610"/>
    <mergeCell ref="P1590:P1596"/>
    <mergeCell ref="P1576:P1582"/>
    <mergeCell ref="P1562:P1568"/>
    <mergeCell ref="P1548:P1554"/>
    <mergeCell ref="P1534:P1540"/>
    <mergeCell ref="P1520:P1526"/>
    <mergeCell ref="P1506:P1512"/>
    <mergeCell ref="P1492:P1498"/>
    <mergeCell ref="P1478:P1484"/>
    <mergeCell ref="P1464:P1470"/>
    <mergeCell ref="P1450:P1456"/>
    <mergeCell ref="P1436:P1442"/>
    <mergeCell ref="P1422:P1428"/>
    <mergeCell ref="P1408:P1414"/>
    <mergeCell ref="A2059:A2063"/>
    <mergeCell ref="B2059:B2063"/>
    <mergeCell ref="P1625:P1631"/>
    <mergeCell ref="P1611:P1617"/>
    <mergeCell ref="P1597:P1603"/>
    <mergeCell ref="P1583:P1589"/>
    <mergeCell ref="P1569:P1575"/>
    <mergeCell ref="P1555:P1561"/>
    <mergeCell ref="P1541:P1547"/>
    <mergeCell ref="P1527:P1533"/>
    <mergeCell ref="P1513:P1519"/>
    <mergeCell ref="P1499:P1505"/>
    <mergeCell ref="P1485:P1491"/>
    <mergeCell ref="P1674:P1680"/>
    <mergeCell ref="P1660:P1666"/>
    <mergeCell ref="P1646:P1652"/>
    <mergeCell ref="C2059:C2063"/>
    <mergeCell ref="D2059:D2063"/>
    <mergeCell ref="E2059:E2063"/>
    <mergeCell ref="F2059:F2063"/>
    <mergeCell ref="G2059:G2063"/>
    <mergeCell ref="A2054:A2058"/>
    <mergeCell ref="B2054:B2058"/>
    <mergeCell ref="C2054:C2058"/>
    <mergeCell ref="D2054:D2058"/>
    <mergeCell ref="E2054:E2058"/>
    <mergeCell ref="F2054:F2058"/>
    <mergeCell ref="G2054:G2058"/>
    <mergeCell ref="H2054:H2058"/>
    <mergeCell ref="I2054:I2058"/>
    <mergeCell ref="C2029:C2033"/>
    <mergeCell ref="D2029:D2033"/>
    <mergeCell ref="H2079:H2083"/>
    <mergeCell ref="I2079:I2083"/>
    <mergeCell ref="J2079:J2083"/>
    <mergeCell ref="K2079:K2083"/>
    <mergeCell ref="O1288:O1291"/>
    <mergeCell ref="O1264:O1267"/>
    <mergeCell ref="O1240:O1243"/>
    <mergeCell ref="O1276:O1279"/>
    <mergeCell ref="O1252:O1255"/>
    <mergeCell ref="G2074:G2078"/>
    <mergeCell ref="P2069:P2073"/>
    <mergeCell ref="P2074:P2078"/>
    <mergeCell ref="A2069:A2073"/>
    <mergeCell ref="B2069:B2073"/>
    <mergeCell ref="C2069:C2073"/>
    <mergeCell ref="D2069:D2073"/>
    <mergeCell ref="E2069:E2073"/>
    <mergeCell ref="F2069:F2073"/>
    <mergeCell ref="G2069:G2073"/>
    <mergeCell ref="H2069:H2073"/>
    <mergeCell ref="I2069:I2073"/>
    <mergeCell ref="J2064:J2068"/>
    <mergeCell ref="K2064:K2068"/>
    <mergeCell ref="H2059:H2063"/>
    <mergeCell ref="I2059:I2063"/>
    <mergeCell ref="J2059:J2063"/>
    <mergeCell ref="K2059:K2063"/>
    <mergeCell ref="A2064:A2068"/>
    <mergeCell ref="B2064:B2068"/>
    <mergeCell ref="C2064:C2068"/>
    <mergeCell ref="D2064:D2068"/>
    <mergeCell ref="E2064:E2068"/>
    <mergeCell ref="P2079:P2083"/>
    <mergeCell ref="P2084:P2088"/>
    <mergeCell ref="H2074:H2078"/>
    <mergeCell ref="I2074:I2078"/>
    <mergeCell ref="J2074:J2078"/>
    <mergeCell ref="K2074:K2078"/>
    <mergeCell ref="A2079:A2083"/>
    <mergeCell ref="B2079:B2083"/>
    <mergeCell ref="C2079:C2083"/>
    <mergeCell ref="D2079:D2083"/>
    <mergeCell ref="E2079:E2083"/>
    <mergeCell ref="J2069:J2073"/>
    <mergeCell ref="K2069:K2073"/>
    <mergeCell ref="A2074:A2078"/>
    <mergeCell ref="B2074:B2078"/>
    <mergeCell ref="C2074:C2078"/>
    <mergeCell ref="D2074:D2078"/>
    <mergeCell ref="E2074:E2078"/>
    <mergeCell ref="F2074:F2078"/>
    <mergeCell ref="J2084:J2088"/>
    <mergeCell ref="K2084:K2088"/>
    <mergeCell ref="A2084:A2088"/>
    <mergeCell ref="B2084:B2088"/>
    <mergeCell ref="C2084:C2088"/>
    <mergeCell ref="D2084:D2088"/>
    <mergeCell ref="E2084:E2088"/>
    <mergeCell ref="F2084:F2088"/>
    <mergeCell ref="G2084:G2088"/>
    <mergeCell ref="H2084:H2088"/>
    <mergeCell ref="I2084:I2088"/>
    <mergeCell ref="F2079:F2083"/>
    <mergeCell ref="G2079:G2083"/>
    <mergeCell ref="F2064:F2068"/>
    <mergeCell ref="G2064:G2068"/>
    <mergeCell ref="H2064:H2068"/>
    <mergeCell ref="I2064:I2068"/>
    <mergeCell ref="I2039:I2043"/>
    <mergeCell ref="F2049:F2053"/>
    <mergeCell ref="G2049:G2053"/>
    <mergeCell ref="H2049:H2053"/>
    <mergeCell ref="I2049:I2053"/>
    <mergeCell ref="J2049:J2053"/>
    <mergeCell ref="K2049:K2053"/>
    <mergeCell ref="P2049:P2053"/>
    <mergeCell ref="P2054:P2058"/>
    <mergeCell ref="H2044:H2048"/>
    <mergeCell ref="I2044:I2048"/>
    <mergeCell ref="J2044:J2048"/>
    <mergeCell ref="K2044:K2048"/>
    <mergeCell ref="P2059:P2063"/>
    <mergeCell ref="P2064:P2068"/>
    <mergeCell ref="P2019:P2023"/>
    <mergeCell ref="P2024:P2028"/>
    <mergeCell ref="E2029:E2033"/>
    <mergeCell ref="F2029:F2033"/>
    <mergeCell ref="G2029:G2033"/>
    <mergeCell ref="A2049:A2053"/>
    <mergeCell ref="B2049:B2053"/>
    <mergeCell ref="C2049:C2053"/>
    <mergeCell ref="D2049:D2053"/>
    <mergeCell ref="E2049:E2053"/>
    <mergeCell ref="J2054:J2058"/>
    <mergeCell ref="K2054:K2058"/>
    <mergeCell ref="J2034:J2038"/>
    <mergeCell ref="K2034:K2038"/>
    <mergeCell ref="H2029:H2033"/>
    <mergeCell ref="I2029:I2033"/>
    <mergeCell ref="J2029:J2033"/>
    <mergeCell ref="K2029:K2033"/>
    <mergeCell ref="A2034:A2038"/>
    <mergeCell ref="B2034:B2038"/>
    <mergeCell ref="C2034:C2038"/>
    <mergeCell ref="D2034:D2038"/>
    <mergeCell ref="E2034:E2038"/>
    <mergeCell ref="F2034:F2038"/>
    <mergeCell ref="G2034:G2038"/>
    <mergeCell ref="H2034:H2038"/>
    <mergeCell ref="I2034:I2038"/>
    <mergeCell ref="P2029:P2033"/>
    <mergeCell ref="P2034:P2038"/>
    <mergeCell ref="J2039:J2043"/>
    <mergeCell ref="K2039:K2043"/>
    <mergeCell ref="A2044:A2048"/>
    <mergeCell ref="B2044:B2048"/>
    <mergeCell ref="C2044:C2048"/>
    <mergeCell ref="D2044:D2048"/>
    <mergeCell ref="E2044:E2048"/>
    <mergeCell ref="F2044:F2048"/>
    <mergeCell ref="G2044:G2048"/>
    <mergeCell ref="P2039:P2043"/>
    <mergeCell ref="P2044:P2048"/>
    <mergeCell ref="A2039:A2043"/>
    <mergeCell ref="B2039:B2043"/>
    <mergeCell ref="C2039:C2043"/>
    <mergeCell ref="D2039:D2043"/>
    <mergeCell ref="E2039:E2043"/>
    <mergeCell ref="F2039:F2043"/>
    <mergeCell ref="G2039:G2043"/>
    <mergeCell ref="H2039:H2043"/>
    <mergeCell ref="A2029:A2033"/>
    <mergeCell ref="B2029:B2033"/>
    <mergeCell ref="H2014:H2018"/>
    <mergeCell ref="I2014:I2018"/>
    <mergeCell ref="J2014:J2018"/>
    <mergeCell ref="K2014:K2018"/>
    <mergeCell ref="A2019:A2023"/>
    <mergeCell ref="B2019:B2023"/>
    <mergeCell ref="C2019:C2023"/>
    <mergeCell ref="D2019:D2023"/>
    <mergeCell ref="E2019:E2023"/>
    <mergeCell ref="J2024:J2028"/>
    <mergeCell ref="K2024:K2028"/>
    <mergeCell ref="J2004:J2008"/>
    <mergeCell ref="K2004:K2008"/>
    <mergeCell ref="A2024:A2028"/>
    <mergeCell ref="B2024:B2028"/>
    <mergeCell ref="C2024:C2028"/>
    <mergeCell ref="D2024:D2028"/>
    <mergeCell ref="E2024:E2028"/>
    <mergeCell ref="F2024:F2028"/>
    <mergeCell ref="G2024:G2028"/>
    <mergeCell ref="H2024:H2028"/>
    <mergeCell ref="I2024:I2028"/>
    <mergeCell ref="I2009:I2013"/>
    <mergeCell ref="F2019:F2023"/>
    <mergeCell ref="G2019:G2023"/>
    <mergeCell ref="H2019:H2023"/>
    <mergeCell ref="I2019:I2023"/>
    <mergeCell ref="J2019:J2023"/>
    <mergeCell ref="K2019:K2023"/>
    <mergeCell ref="J1999:J2003"/>
    <mergeCell ref="K1999:K2003"/>
    <mergeCell ref="A2004:A2008"/>
    <mergeCell ref="B2004:B2008"/>
    <mergeCell ref="C2004:C2008"/>
    <mergeCell ref="D2004:D2008"/>
    <mergeCell ref="E2004:E2008"/>
    <mergeCell ref="P1999:P2003"/>
    <mergeCell ref="P2004:P2008"/>
    <mergeCell ref="J2009:J2013"/>
    <mergeCell ref="K2009:K2013"/>
    <mergeCell ref="A2014:A2018"/>
    <mergeCell ref="B2014:B2018"/>
    <mergeCell ref="C2014:C2018"/>
    <mergeCell ref="D2014:D2018"/>
    <mergeCell ref="E2014:E2018"/>
    <mergeCell ref="F2014:F2018"/>
    <mergeCell ref="G2014:G2018"/>
    <mergeCell ref="P2009:P2013"/>
    <mergeCell ref="P2014:P2018"/>
    <mergeCell ref="A2009:A2013"/>
    <mergeCell ref="B2009:B2013"/>
    <mergeCell ref="C2009:C2013"/>
    <mergeCell ref="D2009:D2013"/>
    <mergeCell ref="E2009:E2013"/>
    <mergeCell ref="F2009:F2013"/>
    <mergeCell ref="G2009:G2013"/>
    <mergeCell ref="H2009:H2013"/>
    <mergeCell ref="A1999:A2003"/>
    <mergeCell ref="B1999:B2003"/>
    <mergeCell ref="C1999:C2003"/>
    <mergeCell ref="D1999:D2003"/>
    <mergeCell ref="E1999:E2003"/>
    <mergeCell ref="F1999:F2003"/>
    <mergeCell ref="G1999:G2003"/>
    <mergeCell ref="A1994:A1998"/>
    <mergeCell ref="B1994:B1998"/>
    <mergeCell ref="C1994:C1998"/>
    <mergeCell ref="D1994:D1998"/>
    <mergeCell ref="E1994:E1998"/>
    <mergeCell ref="F1994:F1998"/>
    <mergeCell ref="G1994:G1998"/>
    <mergeCell ref="H1994:H1998"/>
    <mergeCell ref="I1994:I1998"/>
    <mergeCell ref="F2004:F2008"/>
    <mergeCell ref="G2004:G2008"/>
    <mergeCell ref="H2004:H2008"/>
    <mergeCell ref="I2004:I2008"/>
    <mergeCell ref="H1999:H2003"/>
    <mergeCell ref="I1999:I2003"/>
    <mergeCell ref="I1979:I1983"/>
    <mergeCell ref="F1989:F1993"/>
    <mergeCell ref="G1989:G1993"/>
    <mergeCell ref="H1989:H1993"/>
    <mergeCell ref="I1989:I1993"/>
    <mergeCell ref="J1989:J1993"/>
    <mergeCell ref="K1989:K1993"/>
    <mergeCell ref="P1989:P1993"/>
    <mergeCell ref="P1994:P1998"/>
    <mergeCell ref="H1984:H1988"/>
    <mergeCell ref="I1984:I1988"/>
    <mergeCell ref="J1984:J1988"/>
    <mergeCell ref="K1984:K1988"/>
    <mergeCell ref="A1989:A1993"/>
    <mergeCell ref="B1989:B1993"/>
    <mergeCell ref="C1989:C1993"/>
    <mergeCell ref="D1989:D1993"/>
    <mergeCell ref="E1989:E1993"/>
    <mergeCell ref="J1994:J1998"/>
    <mergeCell ref="K1994:K1998"/>
    <mergeCell ref="J1974:J1978"/>
    <mergeCell ref="K1974:K1978"/>
    <mergeCell ref="H1969:H1973"/>
    <mergeCell ref="I1969:I1973"/>
    <mergeCell ref="J1969:J1973"/>
    <mergeCell ref="K1969:K1973"/>
    <mergeCell ref="A1974:A1978"/>
    <mergeCell ref="B1974:B1978"/>
    <mergeCell ref="C1974:C1978"/>
    <mergeCell ref="D1974:D1978"/>
    <mergeCell ref="E1974:E1978"/>
    <mergeCell ref="P1969:P1973"/>
    <mergeCell ref="P1974:P1978"/>
    <mergeCell ref="J1979:J1983"/>
    <mergeCell ref="K1979:K1983"/>
    <mergeCell ref="A1984:A1988"/>
    <mergeCell ref="B1984:B1988"/>
    <mergeCell ref="C1984:C1988"/>
    <mergeCell ref="D1984:D1988"/>
    <mergeCell ref="E1984:E1988"/>
    <mergeCell ref="F1984:F1988"/>
    <mergeCell ref="G1984:G1988"/>
    <mergeCell ref="P1979:P1983"/>
    <mergeCell ref="P1984:P1988"/>
    <mergeCell ref="A1979:A1983"/>
    <mergeCell ref="B1979:B1983"/>
    <mergeCell ref="C1979:C1983"/>
    <mergeCell ref="D1979:D1983"/>
    <mergeCell ref="E1979:E1983"/>
    <mergeCell ref="F1979:F1983"/>
    <mergeCell ref="G1979:G1983"/>
    <mergeCell ref="H1979:H1983"/>
    <mergeCell ref="A1969:A1973"/>
    <mergeCell ref="B1969:B1973"/>
    <mergeCell ref="C1969:C1973"/>
    <mergeCell ref="D1969:D1973"/>
    <mergeCell ref="E1969:E1973"/>
    <mergeCell ref="F1969:F1973"/>
    <mergeCell ref="G1969:G1973"/>
    <mergeCell ref="A1964:A1968"/>
    <mergeCell ref="B1964:B1968"/>
    <mergeCell ref="C1964:C1968"/>
    <mergeCell ref="D1964:D1968"/>
    <mergeCell ref="E1964:E1968"/>
    <mergeCell ref="F1964:F1968"/>
    <mergeCell ref="G1964:G1968"/>
    <mergeCell ref="H1964:H1968"/>
    <mergeCell ref="I1964:I1968"/>
    <mergeCell ref="F1974:F1978"/>
    <mergeCell ref="G1974:G1978"/>
    <mergeCell ref="H1974:H1978"/>
    <mergeCell ref="I1974:I1978"/>
    <mergeCell ref="I1949:I1953"/>
    <mergeCell ref="F1959:F1963"/>
    <mergeCell ref="G1959:G1963"/>
    <mergeCell ref="H1959:H1963"/>
    <mergeCell ref="I1959:I1963"/>
    <mergeCell ref="J1959:J1963"/>
    <mergeCell ref="K1959:K1963"/>
    <mergeCell ref="P1959:P1963"/>
    <mergeCell ref="P1964:P1968"/>
    <mergeCell ref="H1954:H1958"/>
    <mergeCell ref="I1954:I1958"/>
    <mergeCell ref="J1954:J1958"/>
    <mergeCell ref="K1954:K1958"/>
    <mergeCell ref="A1959:A1963"/>
    <mergeCell ref="B1959:B1963"/>
    <mergeCell ref="C1959:C1963"/>
    <mergeCell ref="D1959:D1963"/>
    <mergeCell ref="E1959:E1963"/>
    <mergeCell ref="J1964:J1968"/>
    <mergeCell ref="K1964:K1968"/>
    <mergeCell ref="J1944:J1948"/>
    <mergeCell ref="K1944:K1948"/>
    <mergeCell ref="H1939:H1943"/>
    <mergeCell ref="I1939:I1943"/>
    <mergeCell ref="J1939:J1943"/>
    <mergeCell ref="K1939:K1943"/>
    <mergeCell ref="A1944:A1948"/>
    <mergeCell ref="B1944:B1948"/>
    <mergeCell ref="C1944:C1948"/>
    <mergeCell ref="D1944:D1948"/>
    <mergeCell ref="E1944:E1948"/>
    <mergeCell ref="P1939:P1943"/>
    <mergeCell ref="P1944:P1948"/>
    <mergeCell ref="J1949:J1953"/>
    <mergeCell ref="K1949:K1953"/>
    <mergeCell ref="A1954:A1958"/>
    <mergeCell ref="B1954:B1958"/>
    <mergeCell ref="C1954:C1958"/>
    <mergeCell ref="D1954:D1958"/>
    <mergeCell ref="E1954:E1958"/>
    <mergeCell ref="F1954:F1958"/>
    <mergeCell ref="G1954:G1958"/>
    <mergeCell ref="P1949:P1953"/>
    <mergeCell ref="P1954:P1958"/>
    <mergeCell ref="A1949:A1953"/>
    <mergeCell ref="B1949:B1953"/>
    <mergeCell ref="C1949:C1953"/>
    <mergeCell ref="D1949:D1953"/>
    <mergeCell ref="E1949:E1953"/>
    <mergeCell ref="F1949:F1953"/>
    <mergeCell ref="G1949:G1953"/>
    <mergeCell ref="H1949:H1953"/>
    <mergeCell ref="A1939:A1943"/>
    <mergeCell ref="B1939:B1943"/>
    <mergeCell ref="C1939:C1943"/>
    <mergeCell ref="D1939:D1943"/>
    <mergeCell ref="E1939:E1943"/>
    <mergeCell ref="F1939:F1943"/>
    <mergeCell ref="G1939:G1943"/>
    <mergeCell ref="A1934:A1938"/>
    <mergeCell ref="B1934:B1938"/>
    <mergeCell ref="C1934:C1938"/>
    <mergeCell ref="D1934:D1938"/>
    <mergeCell ref="E1934:E1938"/>
    <mergeCell ref="F1934:F1938"/>
    <mergeCell ref="G1934:G1938"/>
    <mergeCell ref="H1934:H1938"/>
    <mergeCell ref="I1934:I1938"/>
    <mergeCell ref="F1944:F1948"/>
    <mergeCell ref="G1944:G1948"/>
    <mergeCell ref="H1944:H1948"/>
    <mergeCell ref="I1944:I1948"/>
    <mergeCell ref="I1919:I1923"/>
    <mergeCell ref="F1929:F1933"/>
    <mergeCell ref="G1929:G1933"/>
    <mergeCell ref="H1929:H1933"/>
    <mergeCell ref="I1929:I1933"/>
    <mergeCell ref="J1929:J1933"/>
    <mergeCell ref="K1929:K1933"/>
    <mergeCell ref="P1929:P1933"/>
    <mergeCell ref="P1934:P1938"/>
    <mergeCell ref="H1924:H1928"/>
    <mergeCell ref="I1924:I1928"/>
    <mergeCell ref="J1924:J1928"/>
    <mergeCell ref="K1924:K1928"/>
    <mergeCell ref="A1929:A1933"/>
    <mergeCell ref="B1929:B1933"/>
    <mergeCell ref="C1929:C1933"/>
    <mergeCell ref="D1929:D1933"/>
    <mergeCell ref="E1929:E1933"/>
    <mergeCell ref="J1934:J1938"/>
    <mergeCell ref="K1934:K1938"/>
    <mergeCell ref="J1914:J1918"/>
    <mergeCell ref="K1914:K1918"/>
    <mergeCell ref="H1909:H1913"/>
    <mergeCell ref="I1909:I1913"/>
    <mergeCell ref="J1909:J1913"/>
    <mergeCell ref="K1909:K1913"/>
    <mergeCell ref="A1914:A1918"/>
    <mergeCell ref="B1914:B1918"/>
    <mergeCell ref="C1914:C1918"/>
    <mergeCell ref="D1914:D1918"/>
    <mergeCell ref="E1914:E1918"/>
    <mergeCell ref="P1909:P1913"/>
    <mergeCell ref="P1914:P1918"/>
    <mergeCell ref="J1919:J1923"/>
    <mergeCell ref="K1919:K1923"/>
    <mergeCell ref="A1924:A1928"/>
    <mergeCell ref="B1924:B1928"/>
    <mergeCell ref="C1924:C1928"/>
    <mergeCell ref="D1924:D1928"/>
    <mergeCell ref="E1924:E1928"/>
    <mergeCell ref="F1924:F1928"/>
    <mergeCell ref="G1924:G1928"/>
    <mergeCell ref="P1919:P1923"/>
    <mergeCell ref="P1924:P1928"/>
    <mergeCell ref="A1919:A1923"/>
    <mergeCell ref="B1919:B1923"/>
    <mergeCell ref="C1919:C1923"/>
    <mergeCell ref="D1919:D1923"/>
    <mergeCell ref="E1919:E1923"/>
    <mergeCell ref="F1919:F1923"/>
    <mergeCell ref="G1919:G1923"/>
    <mergeCell ref="H1919:H1923"/>
    <mergeCell ref="A1909:A1913"/>
    <mergeCell ref="B1909:B1913"/>
    <mergeCell ref="C1909:C1913"/>
    <mergeCell ref="D1909:D1913"/>
    <mergeCell ref="E1909:E1913"/>
    <mergeCell ref="F1909:F1913"/>
    <mergeCell ref="G1909:G1913"/>
    <mergeCell ref="A1904:A1908"/>
    <mergeCell ref="B1904:B1908"/>
    <mergeCell ref="C1904:C1908"/>
    <mergeCell ref="D1904:D1908"/>
    <mergeCell ref="E1904:E1908"/>
    <mergeCell ref="F1904:F1908"/>
    <mergeCell ref="G1904:G1908"/>
    <mergeCell ref="H1904:H1908"/>
    <mergeCell ref="I1904:I1908"/>
    <mergeCell ref="F1914:F1918"/>
    <mergeCell ref="G1914:G1918"/>
    <mergeCell ref="H1914:H1918"/>
    <mergeCell ref="I1914:I1918"/>
    <mergeCell ref="I1889:I1893"/>
    <mergeCell ref="F1899:F1903"/>
    <mergeCell ref="G1899:G1903"/>
    <mergeCell ref="H1899:H1903"/>
    <mergeCell ref="I1899:I1903"/>
    <mergeCell ref="J1899:J1903"/>
    <mergeCell ref="K1899:K1903"/>
    <mergeCell ref="P1899:P1903"/>
    <mergeCell ref="P1904:P1908"/>
    <mergeCell ref="H1894:H1898"/>
    <mergeCell ref="I1894:I1898"/>
    <mergeCell ref="J1894:J1898"/>
    <mergeCell ref="K1894:K1898"/>
    <mergeCell ref="A1899:A1903"/>
    <mergeCell ref="B1899:B1903"/>
    <mergeCell ref="C1899:C1903"/>
    <mergeCell ref="D1899:D1903"/>
    <mergeCell ref="E1899:E1903"/>
    <mergeCell ref="J1904:J1908"/>
    <mergeCell ref="K1904:K1908"/>
    <mergeCell ref="J1884:J1888"/>
    <mergeCell ref="K1884:K1888"/>
    <mergeCell ref="H1879:H1883"/>
    <mergeCell ref="I1879:I1883"/>
    <mergeCell ref="J1879:J1883"/>
    <mergeCell ref="K1879:K1883"/>
    <mergeCell ref="A1884:A1888"/>
    <mergeCell ref="B1884:B1888"/>
    <mergeCell ref="C1884:C1888"/>
    <mergeCell ref="D1884:D1888"/>
    <mergeCell ref="E1884:E1888"/>
    <mergeCell ref="P1879:P1883"/>
    <mergeCell ref="P1884:P1888"/>
    <mergeCell ref="J1889:J1893"/>
    <mergeCell ref="K1889:K1893"/>
    <mergeCell ref="A1894:A1898"/>
    <mergeCell ref="B1894:B1898"/>
    <mergeCell ref="C1894:C1898"/>
    <mergeCell ref="D1894:D1898"/>
    <mergeCell ref="E1894:E1898"/>
    <mergeCell ref="F1894:F1898"/>
    <mergeCell ref="G1894:G1898"/>
    <mergeCell ref="P1889:P1893"/>
    <mergeCell ref="P1894:P1898"/>
    <mergeCell ref="A1889:A1893"/>
    <mergeCell ref="B1889:B1893"/>
    <mergeCell ref="C1889:C1893"/>
    <mergeCell ref="D1889:D1893"/>
    <mergeCell ref="E1889:E1893"/>
    <mergeCell ref="F1889:F1893"/>
    <mergeCell ref="G1889:G1893"/>
    <mergeCell ref="H1889:H1893"/>
    <mergeCell ref="A1879:A1883"/>
    <mergeCell ref="B1879:B1883"/>
    <mergeCell ref="C1879:C1883"/>
    <mergeCell ref="D1879:D1883"/>
    <mergeCell ref="E1879:E1883"/>
    <mergeCell ref="F1879:F1883"/>
    <mergeCell ref="G1879:G1883"/>
    <mergeCell ref="A1874:A1878"/>
    <mergeCell ref="B1874:B1878"/>
    <mergeCell ref="C1874:C1878"/>
    <mergeCell ref="D1874:D1878"/>
    <mergeCell ref="E1874:E1878"/>
    <mergeCell ref="F1874:F1878"/>
    <mergeCell ref="G1874:G1878"/>
    <mergeCell ref="H1874:H1878"/>
    <mergeCell ref="I1874:I1878"/>
    <mergeCell ref="F1884:F1888"/>
    <mergeCell ref="G1884:G1888"/>
    <mergeCell ref="H1884:H1888"/>
    <mergeCell ref="I1884:I1888"/>
    <mergeCell ref="I1859:I1863"/>
    <mergeCell ref="F1869:F1873"/>
    <mergeCell ref="G1869:G1873"/>
    <mergeCell ref="H1869:H1873"/>
    <mergeCell ref="I1869:I1873"/>
    <mergeCell ref="J1869:J1873"/>
    <mergeCell ref="K1869:K1873"/>
    <mergeCell ref="P1869:P1873"/>
    <mergeCell ref="P1874:P1878"/>
    <mergeCell ref="H1864:H1868"/>
    <mergeCell ref="I1864:I1868"/>
    <mergeCell ref="J1864:J1868"/>
    <mergeCell ref="K1864:K1868"/>
    <mergeCell ref="A1869:A1873"/>
    <mergeCell ref="B1869:B1873"/>
    <mergeCell ref="C1869:C1873"/>
    <mergeCell ref="D1869:D1873"/>
    <mergeCell ref="E1869:E1873"/>
    <mergeCell ref="J1874:J1878"/>
    <mergeCell ref="K1874:K1878"/>
    <mergeCell ref="J1854:J1858"/>
    <mergeCell ref="K1854:K1858"/>
    <mergeCell ref="H1849:H1853"/>
    <mergeCell ref="I1849:I1853"/>
    <mergeCell ref="J1849:J1853"/>
    <mergeCell ref="K1849:K1853"/>
    <mergeCell ref="A1854:A1858"/>
    <mergeCell ref="B1854:B1858"/>
    <mergeCell ref="C1854:C1858"/>
    <mergeCell ref="D1854:D1858"/>
    <mergeCell ref="E1854:E1858"/>
    <mergeCell ref="P1849:P1853"/>
    <mergeCell ref="P1854:P1858"/>
    <mergeCell ref="J1859:J1863"/>
    <mergeCell ref="K1859:K1863"/>
    <mergeCell ref="A1864:A1868"/>
    <mergeCell ref="B1864:B1868"/>
    <mergeCell ref="C1864:C1868"/>
    <mergeCell ref="D1864:D1868"/>
    <mergeCell ref="E1864:E1868"/>
    <mergeCell ref="F1864:F1868"/>
    <mergeCell ref="G1864:G1868"/>
    <mergeCell ref="P1859:P1863"/>
    <mergeCell ref="P1864:P1868"/>
    <mergeCell ref="A1859:A1863"/>
    <mergeCell ref="B1859:B1863"/>
    <mergeCell ref="C1859:C1863"/>
    <mergeCell ref="D1859:D1863"/>
    <mergeCell ref="E1859:E1863"/>
    <mergeCell ref="F1859:F1863"/>
    <mergeCell ref="G1859:G1863"/>
    <mergeCell ref="H1859:H1863"/>
    <mergeCell ref="A1849:A1853"/>
    <mergeCell ref="B1849:B1853"/>
    <mergeCell ref="C1849:C1853"/>
    <mergeCell ref="D1849:D1853"/>
    <mergeCell ref="E1849:E1853"/>
    <mergeCell ref="F1849:F1853"/>
    <mergeCell ref="G1849:G1853"/>
    <mergeCell ref="A1844:A1848"/>
    <mergeCell ref="B1844:B1848"/>
    <mergeCell ref="C1844:C1848"/>
    <mergeCell ref="D1844:D1848"/>
    <mergeCell ref="E1844:E1848"/>
    <mergeCell ref="F1844:F1848"/>
    <mergeCell ref="G1844:G1848"/>
    <mergeCell ref="H1844:H1848"/>
    <mergeCell ref="I1844:I1848"/>
    <mergeCell ref="F1854:F1858"/>
    <mergeCell ref="G1854:G1858"/>
    <mergeCell ref="H1854:H1858"/>
    <mergeCell ref="I1854:I1858"/>
    <mergeCell ref="I1829:I1833"/>
    <mergeCell ref="F1839:F1843"/>
    <mergeCell ref="G1839:G1843"/>
    <mergeCell ref="H1839:H1843"/>
    <mergeCell ref="I1839:I1843"/>
    <mergeCell ref="J1839:J1843"/>
    <mergeCell ref="K1839:K1843"/>
    <mergeCell ref="P1839:P1843"/>
    <mergeCell ref="P1844:P1848"/>
    <mergeCell ref="H1834:H1838"/>
    <mergeCell ref="I1834:I1838"/>
    <mergeCell ref="J1834:J1838"/>
    <mergeCell ref="K1834:K1838"/>
    <mergeCell ref="A1839:A1843"/>
    <mergeCell ref="B1839:B1843"/>
    <mergeCell ref="C1839:C1843"/>
    <mergeCell ref="D1839:D1843"/>
    <mergeCell ref="E1839:E1843"/>
    <mergeCell ref="J1844:J1848"/>
    <mergeCell ref="K1844:K1848"/>
    <mergeCell ref="J1824:J1828"/>
    <mergeCell ref="K1824:K1828"/>
    <mergeCell ref="H1819:H1823"/>
    <mergeCell ref="I1819:I1823"/>
    <mergeCell ref="J1819:J1823"/>
    <mergeCell ref="K1819:K1823"/>
    <mergeCell ref="A1824:A1828"/>
    <mergeCell ref="B1824:B1828"/>
    <mergeCell ref="C1824:C1828"/>
    <mergeCell ref="D1824:D1828"/>
    <mergeCell ref="E1824:E1828"/>
    <mergeCell ref="P1819:P1823"/>
    <mergeCell ref="P1824:P1828"/>
    <mergeCell ref="J1829:J1833"/>
    <mergeCell ref="K1829:K1833"/>
    <mergeCell ref="A1834:A1838"/>
    <mergeCell ref="B1834:B1838"/>
    <mergeCell ref="C1834:C1838"/>
    <mergeCell ref="D1834:D1838"/>
    <mergeCell ref="E1834:E1838"/>
    <mergeCell ref="F1834:F1838"/>
    <mergeCell ref="G1834:G1838"/>
    <mergeCell ref="P1829:P1833"/>
    <mergeCell ref="P1834:P1838"/>
    <mergeCell ref="A1829:A1833"/>
    <mergeCell ref="B1829:B1833"/>
    <mergeCell ref="C1829:C1833"/>
    <mergeCell ref="D1829:D1833"/>
    <mergeCell ref="E1829:E1833"/>
    <mergeCell ref="F1829:F1833"/>
    <mergeCell ref="G1829:G1833"/>
    <mergeCell ref="H1829:H1833"/>
    <mergeCell ref="A1819:A1823"/>
    <mergeCell ref="B1819:B1823"/>
    <mergeCell ref="C1819:C1823"/>
    <mergeCell ref="D1819:D1823"/>
    <mergeCell ref="E1819:E1823"/>
    <mergeCell ref="F1819:F1823"/>
    <mergeCell ref="G1819:G1823"/>
    <mergeCell ref="A1814:A1818"/>
    <mergeCell ref="B1814:B1818"/>
    <mergeCell ref="C1814:C1818"/>
    <mergeCell ref="D1814:D1818"/>
    <mergeCell ref="E1814:E1818"/>
    <mergeCell ref="F1814:F1818"/>
    <mergeCell ref="G1814:G1818"/>
    <mergeCell ref="H1814:H1818"/>
    <mergeCell ref="I1814:I1818"/>
    <mergeCell ref="F1824:F1828"/>
    <mergeCell ref="G1824:G1828"/>
    <mergeCell ref="H1824:H1828"/>
    <mergeCell ref="I1824:I1828"/>
    <mergeCell ref="I1799:I1803"/>
    <mergeCell ref="F1809:F1813"/>
    <mergeCell ref="G1809:G1813"/>
    <mergeCell ref="H1809:H1813"/>
    <mergeCell ref="I1809:I1813"/>
    <mergeCell ref="J1809:J1813"/>
    <mergeCell ref="K1809:K1813"/>
    <mergeCell ref="P1809:P1813"/>
    <mergeCell ref="P1814:P1818"/>
    <mergeCell ref="H1804:H1808"/>
    <mergeCell ref="I1804:I1808"/>
    <mergeCell ref="J1804:J1808"/>
    <mergeCell ref="K1804:K1808"/>
    <mergeCell ref="A1809:A1813"/>
    <mergeCell ref="B1809:B1813"/>
    <mergeCell ref="C1809:C1813"/>
    <mergeCell ref="D1809:D1813"/>
    <mergeCell ref="E1809:E1813"/>
    <mergeCell ref="J1814:J1818"/>
    <mergeCell ref="K1814:K1818"/>
    <mergeCell ref="J1794:J1798"/>
    <mergeCell ref="K1794:K1798"/>
    <mergeCell ref="H1789:H1793"/>
    <mergeCell ref="I1789:I1793"/>
    <mergeCell ref="J1789:J1793"/>
    <mergeCell ref="K1789:K1793"/>
    <mergeCell ref="A1794:A1798"/>
    <mergeCell ref="B1794:B1798"/>
    <mergeCell ref="C1794:C1798"/>
    <mergeCell ref="D1794:D1798"/>
    <mergeCell ref="E1794:E1798"/>
    <mergeCell ref="P1789:P1793"/>
    <mergeCell ref="P1794:P1798"/>
    <mergeCell ref="J1799:J1803"/>
    <mergeCell ref="K1799:K1803"/>
    <mergeCell ref="A1804:A1808"/>
    <mergeCell ref="B1804:B1808"/>
    <mergeCell ref="C1804:C1808"/>
    <mergeCell ref="D1804:D1808"/>
    <mergeCell ref="E1804:E1808"/>
    <mergeCell ref="F1804:F1808"/>
    <mergeCell ref="G1804:G1808"/>
    <mergeCell ref="P1799:P1803"/>
    <mergeCell ref="P1804:P1808"/>
    <mergeCell ref="A1799:A1803"/>
    <mergeCell ref="B1799:B1803"/>
    <mergeCell ref="C1799:C1803"/>
    <mergeCell ref="D1799:D1803"/>
    <mergeCell ref="E1799:E1803"/>
    <mergeCell ref="F1799:F1803"/>
    <mergeCell ref="G1799:G1803"/>
    <mergeCell ref="H1799:H1803"/>
    <mergeCell ref="A1789:A1793"/>
    <mergeCell ref="B1789:B1793"/>
    <mergeCell ref="C1789:C1793"/>
    <mergeCell ref="D1789:D1793"/>
    <mergeCell ref="E1789:E1793"/>
    <mergeCell ref="F1789:F1793"/>
    <mergeCell ref="G1789:G1793"/>
    <mergeCell ref="A1784:A1788"/>
    <mergeCell ref="B1784:B1788"/>
    <mergeCell ref="C1784:C1788"/>
    <mergeCell ref="D1784:D1788"/>
    <mergeCell ref="E1784:E1788"/>
    <mergeCell ref="F1784:F1788"/>
    <mergeCell ref="G1784:G1788"/>
    <mergeCell ref="H1784:H1788"/>
    <mergeCell ref="I1784:I1788"/>
    <mergeCell ref="F1794:F1798"/>
    <mergeCell ref="G1794:G1798"/>
    <mergeCell ref="H1794:H1798"/>
    <mergeCell ref="I1794:I1798"/>
    <mergeCell ref="I1769:I1773"/>
    <mergeCell ref="F1779:F1783"/>
    <mergeCell ref="G1779:G1783"/>
    <mergeCell ref="H1779:H1783"/>
    <mergeCell ref="I1779:I1783"/>
    <mergeCell ref="J1779:J1783"/>
    <mergeCell ref="K1779:K1783"/>
    <mergeCell ref="P1779:P1783"/>
    <mergeCell ref="P1784:P1788"/>
    <mergeCell ref="H1774:H1778"/>
    <mergeCell ref="I1774:I1778"/>
    <mergeCell ref="J1774:J1778"/>
    <mergeCell ref="K1774:K1778"/>
    <mergeCell ref="A1779:A1783"/>
    <mergeCell ref="B1779:B1783"/>
    <mergeCell ref="C1779:C1783"/>
    <mergeCell ref="D1779:D1783"/>
    <mergeCell ref="E1779:E1783"/>
    <mergeCell ref="J1784:J1788"/>
    <mergeCell ref="K1784:K1788"/>
    <mergeCell ref="J1764:J1768"/>
    <mergeCell ref="K1764:K1768"/>
    <mergeCell ref="H1759:H1763"/>
    <mergeCell ref="I1759:I1763"/>
    <mergeCell ref="J1759:J1763"/>
    <mergeCell ref="K1759:K1763"/>
    <mergeCell ref="A1764:A1768"/>
    <mergeCell ref="B1764:B1768"/>
    <mergeCell ref="C1764:C1768"/>
    <mergeCell ref="D1764:D1768"/>
    <mergeCell ref="E1764:E1768"/>
    <mergeCell ref="P1759:P1763"/>
    <mergeCell ref="P1764:P1768"/>
    <mergeCell ref="J1769:J1773"/>
    <mergeCell ref="K1769:K1773"/>
    <mergeCell ref="A1774:A1778"/>
    <mergeCell ref="B1774:B1778"/>
    <mergeCell ref="C1774:C1778"/>
    <mergeCell ref="D1774:D1778"/>
    <mergeCell ref="E1774:E1778"/>
    <mergeCell ref="F1774:F1778"/>
    <mergeCell ref="G1774:G1778"/>
    <mergeCell ref="P1769:P1773"/>
    <mergeCell ref="P1774:P1778"/>
    <mergeCell ref="A1769:A1773"/>
    <mergeCell ref="B1769:B1773"/>
    <mergeCell ref="C1769:C1773"/>
    <mergeCell ref="D1769:D1773"/>
    <mergeCell ref="E1769:E1773"/>
    <mergeCell ref="F1769:F1773"/>
    <mergeCell ref="G1769:G1773"/>
    <mergeCell ref="H1769:H1773"/>
    <mergeCell ref="A1759:A1763"/>
    <mergeCell ref="B1759:B1763"/>
    <mergeCell ref="C1759:C1763"/>
    <mergeCell ref="D1759:D1763"/>
    <mergeCell ref="E1759:E1763"/>
    <mergeCell ref="F1759:F1763"/>
    <mergeCell ref="G1759:G1763"/>
    <mergeCell ref="A1754:A1758"/>
    <mergeCell ref="B1754:B1758"/>
    <mergeCell ref="C1754:C1758"/>
    <mergeCell ref="D1754:D1758"/>
    <mergeCell ref="E1754:E1758"/>
    <mergeCell ref="F1754:F1758"/>
    <mergeCell ref="G1754:G1758"/>
    <mergeCell ref="H1754:H1758"/>
    <mergeCell ref="I1754:I1758"/>
    <mergeCell ref="F1764:F1768"/>
    <mergeCell ref="G1764:G1768"/>
    <mergeCell ref="H1764:H1768"/>
    <mergeCell ref="I1764:I1768"/>
    <mergeCell ref="I1739:I1743"/>
    <mergeCell ref="F1749:F1753"/>
    <mergeCell ref="G1749:G1753"/>
    <mergeCell ref="H1749:H1753"/>
    <mergeCell ref="I1749:I1753"/>
    <mergeCell ref="J1749:J1753"/>
    <mergeCell ref="K1749:K1753"/>
    <mergeCell ref="P1749:P1753"/>
    <mergeCell ref="P1754:P1758"/>
    <mergeCell ref="H1744:H1748"/>
    <mergeCell ref="I1744:I1748"/>
    <mergeCell ref="J1744:J1748"/>
    <mergeCell ref="K1744:K1748"/>
    <mergeCell ref="A1749:A1753"/>
    <mergeCell ref="B1749:B1753"/>
    <mergeCell ref="C1749:C1753"/>
    <mergeCell ref="D1749:D1753"/>
    <mergeCell ref="E1749:E1753"/>
    <mergeCell ref="J1754:J1758"/>
    <mergeCell ref="K1754:K1758"/>
    <mergeCell ref="J1734:J1738"/>
    <mergeCell ref="K1734:K1738"/>
    <mergeCell ref="H1729:H1733"/>
    <mergeCell ref="I1729:I1733"/>
    <mergeCell ref="J1729:J1733"/>
    <mergeCell ref="K1729:K1733"/>
    <mergeCell ref="A1734:A1738"/>
    <mergeCell ref="B1734:B1738"/>
    <mergeCell ref="C1734:C1738"/>
    <mergeCell ref="D1734:D1738"/>
    <mergeCell ref="E1734:E1738"/>
    <mergeCell ref="P1729:P1733"/>
    <mergeCell ref="P1734:P1738"/>
    <mergeCell ref="J1739:J1743"/>
    <mergeCell ref="K1739:K1743"/>
    <mergeCell ref="A1744:A1748"/>
    <mergeCell ref="B1744:B1748"/>
    <mergeCell ref="C1744:C1748"/>
    <mergeCell ref="D1744:D1748"/>
    <mergeCell ref="E1744:E1748"/>
    <mergeCell ref="F1744:F1748"/>
    <mergeCell ref="G1744:G1748"/>
    <mergeCell ref="P1739:P1743"/>
    <mergeCell ref="P1744:P1748"/>
    <mergeCell ref="A1739:A1743"/>
    <mergeCell ref="B1739:B1743"/>
    <mergeCell ref="C1739:C1743"/>
    <mergeCell ref="D1739:D1743"/>
    <mergeCell ref="E1739:E1743"/>
    <mergeCell ref="F1739:F1743"/>
    <mergeCell ref="G1739:G1743"/>
    <mergeCell ref="H1739:H1743"/>
    <mergeCell ref="A1729:A1733"/>
    <mergeCell ref="B1729:B1733"/>
    <mergeCell ref="C1729:C1733"/>
    <mergeCell ref="D1729:D1733"/>
    <mergeCell ref="E1729:E1733"/>
    <mergeCell ref="F1729:F1733"/>
    <mergeCell ref="G1729:G1733"/>
    <mergeCell ref="A1724:A1728"/>
    <mergeCell ref="B1724:B1728"/>
    <mergeCell ref="C1724:C1728"/>
    <mergeCell ref="D1724:D1728"/>
    <mergeCell ref="E1724:E1728"/>
    <mergeCell ref="F1724:F1728"/>
    <mergeCell ref="G1724:G1728"/>
    <mergeCell ref="H1724:H1728"/>
    <mergeCell ref="I1724:I1728"/>
    <mergeCell ref="F1734:F1738"/>
    <mergeCell ref="G1734:G1738"/>
    <mergeCell ref="H1734:H1738"/>
    <mergeCell ref="I1734:I1738"/>
    <mergeCell ref="F1719:F1723"/>
    <mergeCell ref="G1719:G1723"/>
    <mergeCell ref="H1719:H1723"/>
    <mergeCell ref="I1719:I1723"/>
    <mergeCell ref="J1719:J1723"/>
    <mergeCell ref="K1719:K1723"/>
    <mergeCell ref="P1719:P1723"/>
    <mergeCell ref="P1724:P1728"/>
    <mergeCell ref="H1714:H1718"/>
    <mergeCell ref="I1714:I1718"/>
    <mergeCell ref="J1714:J1718"/>
    <mergeCell ref="K1714:K1718"/>
    <mergeCell ref="A1719:A1723"/>
    <mergeCell ref="B1719:B1723"/>
    <mergeCell ref="C1719:C1723"/>
    <mergeCell ref="D1719:D1723"/>
    <mergeCell ref="E1719:E1723"/>
    <mergeCell ref="J1724:J1728"/>
    <mergeCell ref="K1724:K1728"/>
    <mergeCell ref="J1709:J1713"/>
    <mergeCell ref="K1709:K1713"/>
    <mergeCell ref="A1714:A1718"/>
    <mergeCell ref="B1714:B1718"/>
    <mergeCell ref="C1714:C1718"/>
    <mergeCell ref="D1714:D1718"/>
    <mergeCell ref="E1714:E1718"/>
    <mergeCell ref="F1714:F1718"/>
    <mergeCell ref="G1714:G1718"/>
    <mergeCell ref="P1709:P1713"/>
    <mergeCell ref="P1714:P1718"/>
    <mergeCell ref="A1709:A1713"/>
    <mergeCell ref="B1709:B1713"/>
    <mergeCell ref="C1709:C1713"/>
    <mergeCell ref="D1709:D1713"/>
    <mergeCell ref="E1709:E1713"/>
    <mergeCell ref="F1709:F1713"/>
    <mergeCell ref="G1709:G1713"/>
    <mergeCell ref="H1709:H1713"/>
    <mergeCell ref="I1709:I1713"/>
    <mergeCell ref="F1704:F1708"/>
    <mergeCell ref="G1704:G1708"/>
    <mergeCell ref="H1704:H1708"/>
    <mergeCell ref="I1704:I1708"/>
    <mergeCell ref="J1704:J1708"/>
    <mergeCell ref="K1704:K1708"/>
    <mergeCell ref="H1699:H1703"/>
    <mergeCell ref="I1699:I1703"/>
    <mergeCell ref="J1699:J1703"/>
    <mergeCell ref="K1699:K1703"/>
    <mergeCell ref="A1704:A1708"/>
    <mergeCell ref="B1704:B1708"/>
    <mergeCell ref="C1704:C1708"/>
    <mergeCell ref="D1704:D1708"/>
    <mergeCell ref="E1704:E1708"/>
    <mergeCell ref="P1699:P1703"/>
    <mergeCell ref="P1704:P1708"/>
    <mergeCell ref="J1694:J1698"/>
    <mergeCell ref="K1694:K1698"/>
    <mergeCell ref="A1699:A1703"/>
    <mergeCell ref="B1699:B1703"/>
    <mergeCell ref="C1699:C1703"/>
    <mergeCell ref="D1699:D1703"/>
    <mergeCell ref="E1699:E1703"/>
    <mergeCell ref="F1699:F1703"/>
    <mergeCell ref="G1699:G1703"/>
    <mergeCell ref="A1693:AF1693"/>
    <mergeCell ref="A1694:A1698"/>
    <mergeCell ref="B1694:B1698"/>
    <mergeCell ref="C1694:C1698"/>
    <mergeCell ref="D1694:D1698"/>
    <mergeCell ref="E1694:E1698"/>
    <mergeCell ref="F1694:F1698"/>
    <mergeCell ref="G1694:G1698"/>
    <mergeCell ref="H1694:H1698"/>
    <mergeCell ref="I1694:I1698"/>
    <mergeCell ref="S1690:S1692"/>
    <mergeCell ref="T1690:T1692"/>
    <mergeCell ref="U1690:AF1690"/>
    <mergeCell ref="U1691:W1691"/>
    <mergeCell ref="X1691:Z1691"/>
    <mergeCell ref="AA1691:AC1691"/>
    <mergeCell ref="AD1691:AF1691"/>
    <mergeCell ref="I1690:I1692"/>
    <mergeCell ref="J1690:J1692"/>
    <mergeCell ref="K1690:K1692"/>
    <mergeCell ref="L1690:L1692"/>
    <mergeCell ref="M1690:M1692"/>
    <mergeCell ref="N1690:P1690"/>
    <mergeCell ref="N1691:N1692"/>
    <mergeCell ref="O1691:P1691"/>
    <mergeCell ref="Q1681:Q1687"/>
    <mergeCell ref="R1681:R1687"/>
    <mergeCell ref="A1689:AF1689"/>
    <mergeCell ref="A1690:A1692"/>
    <mergeCell ref="B1690:D1691"/>
    <mergeCell ref="E1690:E1692"/>
    <mergeCell ref="F1690:F1692"/>
    <mergeCell ref="G1690:H1691"/>
    <mergeCell ref="G1681:G1687"/>
    <mergeCell ref="H1681:H1687"/>
    <mergeCell ref="I1681:I1687"/>
    <mergeCell ref="J1681:J1687"/>
    <mergeCell ref="K1681:K1687"/>
    <mergeCell ref="O1681:O1687"/>
    <mergeCell ref="Q1674:Q1680"/>
    <mergeCell ref="R1674:R1680"/>
    <mergeCell ref="A1681:A1687"/>
    <mergeCell ref="B1681:B1687"/>
    <mergeCell ref="C1681:C1687"/>
    <mergeCell ref="D1681:D1687"/>
    <mergeCell ref="E1681:E1687"/>
    <mergeCell ref="F1681:F1687"/>
    <mergeCell ref="G1674:G1680"/>
    <mergeCell ref="H1674:H1680"/>
    <mergeCell ref="I1674:I1680"/>
    <mergeCell ref="J1674:J1680"/>
    <mergeCell ref="K1674:K1680"/>
    <mergeCell ref="O1674:O1680"/>
    <mergeCell ref="Q1690:Q1692"/>
    <mergeCell ref="Q1667:Q1673"/>
    <mergeCell ref="R1667:R1673"/>
    <mergeCell ref="A1674:A1680"/>
    <mergeCell ref="B1674:B1680"/>
    <mergeCell ref="C1674:C1680"/>
    <mergeCell ref="D1674:D1680"/>
    <mergeCell ref="E1674:E1680"/>
    <mergeCell ref="F1674:F1680"/>
    <mergeCell ref="G1667:G1673"/>
    <mergeCell ref="H1667:H1673"/>
    <mergeCell ref="I1667:I1673"/>
    <mergeCell ref="J1667:J1673"/>
    <mergeCell ref="K1667:K1673"/>
    <mergeCell ref="O1667:O1673"/>
    <mergeCell ref="R1690:R1692"/>
    <mergeCell ref="Q1660:Q1666"/>
    <mergeCell ref="R1660:R1666"/>
    <mergeCell ref="A1667:A1673"/>
    <mergeCell ref="B1667:B1673"/>
    <mergeCell ref="C1667:C1673"/>
    <mergeCell ref="D1667:D1673"/>
    <mergeCell ref="E1667:E1673"/>
    <mergeCell ref="F1667:F1673"/>
    <mergeCell ref="G1660:G1666"/>
    <mergeCell ref="H1660:H1666"/>
    <mergeCell ref="I1660:I1666"/>
    <mergeCell ref="J1660:J1666"/>
    <mergeCell ref="K1660:K1666"/>
    <mergeCell ref="O1660:O1666"/>
    <mergeCell ref="Q1653:Q1659"/>
    <mergeCell ref="R1653:R1659"/>
    <mergeCell ref="A1660:A1666"/>
    <mergeCell ref="B1660:B1666"/>
    <mergeCell ref="C1660:C1666"/>
    <mergeCell ref="D1660:D1666"/>
    <mergeCell ref="E1660:E1666"/>
    <mergeCell ref="F1660:F1666"/>
    <mergeCell ref="G1653:G1659"/>
    <mergeCell ref="H1653:H1659"/>
    <mergeCell ref="I1653:I1659"/>
    <mergeCell ref="J1653:J1659"/>
    <mergeCell ref="K1653:K1659"/>
    <mergeCell ref="O1653:O1659"/>
    <mergeCell ref="Q1646:Q1652"/>
    <mergeCell ref="R1646:R1652"/>
    <mergeCell ref="A1653:A1659"/>
    <mergeCell ref="B1653:B1659"/>
    <mergeCell ref="C1653:C1659"/>
    <mergeCell ref="D1653:D1659"/>
    <mergeCell ref="E1653:E1659"/>
    <mergeCell ref="F1653:F1659"/>
    <mergeCell ref="G1646:G1652"/>
    <mergeCell ref="H1646:H1652"/>
    <mergeCell ref="I1646:I1652"/>
    <mergeCell ref="J1646:J1652"/>
    <mergeCell ref="K1646:K1652"/>
    <mergeCell ref="O1646:O1652"/>
    <mergeCell ref="Q1639:Q1645"/>
    <mergeCell ref="R1639:R1645"/>
    <mergeCell ref="A1646:A1652"/>
    <mergeCell ref="B1646:B1652"/>
    <mergeCell ref="C1646:C1652"/>
    <mergeCell ref="D1646:D1652"/>
    <mergeCell ref="E1646:E1652"/>
    <mergeCell ref="F1646:F1652"/>
    <mergeCell ref="G1639:G1645"/>
    <mergeCell ref="H1639:H1645"/>
    <mergeCell ref="I1639:I1645"/>
    <mergeCell ref="J1639:J1645"/>
    <mergeCell ref="K1639:K1645"/>
    <mergeCell ref="O1639:O1645"/>
    <mergeCell ref="Q1632:Q1638"/>
    <mergeCell ref="R1632:R1638"/>
    <mergeCell ref="A1639:A1645"/>
    <mergeCell ref="B1639:B1645"/>
    <mergeCell ref="C1639:C1645"/>
    <mergeCell ref="D1639:D1645"/>
    <mergeCell ref="E1639:E1645"/>
    <mergeCell ref="F1639:F1645"/>
    <mergeCell ref="G1632:G1638"/>
    <mergeCell ref="H1632:H1638"/>
    <mergeCell ref="I1632:I1638"/>
    <mergeCell ref="J1632:J1638"/>
    <mergeCell ref="K1632:K1638"/>
    <mergeCell ref="O1632:O1638"/>
    <mergeCell ref="Q1625:Q1631"/>
    <mergeCell ref="R1625:R1631"/>
    <mergeCell ref="A1632:A1638"/>
    <mergeCell ref="B1632:B1638"/>
    <mergeCell ref="C1632:C1638"/>
    <mergeCell ref="D1632:D1638"/>
    <mergeCell ref="E1632:E1638"/>
    <mergeCell ref="F1632:F1638"/>
    <mergeCell ref="G1625:G1631"/>
    <mergeCell ref="H1625:H1631"/>
    <mergeCell ref="I1625:I1631"/>
    <mergeCell ref="J1625:J1631"/>
    <mergeCell ref="K1625:K1631"/>
    <mergeCell ref="O1625:O1631"/>
    <mergeCell ref="Q1618:Q1624"/>
    <mergeCell ref="R1618:R1624"/>
    <mergeCell ref="A1625:A1631"/>
    <mergeCell ref="B1625:B1631"/>
    <mergeCell ref="C1625:C1631"/>
    <mergeCell ref="D1625:D1631"/>
    <mergeCell ref="E1625:E1631"/>
    <mergeCell ref="F1625:F1631"/>
    <mergeCell ref="G1618:G1624"/>
    <mergeCell ref="H1618:H1624"/>
    <mergeCell ref="I1618:I1624"/>
    <mergeCell ref="J1618:J1624"/>
    <mergeCell ref="K1618:K1624"/>
    <mergeCell ref="O1618:O1624"/>
    <mergeCell ref="Q1611:Q1617"/>
    <mergeCell ref="R1611:R1617"/>
    <mergeCell ref="A1618:A1624"/>
    <mergeCell ref="B1618:B1624"/>
    <mergeCell ref="C1618:C1624"/>
    <mergeCell ref="D1618:D1624"/>
    <mergeCell ref="E1618:E1624"/>
    <mergeCell ref="F1618:F1624"/>
    <mergeCell ref="G1611:G1617"/>
    <mergeCell ref="H1611:H1617"/>
    <mergeCell ref="I1611:I1617"/>
    <mergeCell ref="J1611:J1617"/>
    <mergeCell ref="K1611:K1617"/>
    <mergeCell ref="O1611:O1617"/>
    <mergeCell ref="Q1604:Q1610"/>
    <mergeCell ref="R1604:R1610"/>
    <mergeCell ref="A1611:A1617"/>
    <mergeCell ref="B1611:B1617"/>
    <mergeCell ref="C1611:C1617"/>
    <mergeCell ref="D1611:D1617"/>
    <mergeCell ref="E1611:E1617"/>
    <mergeCell ref="F1611:F1617"/>
    <mergeCell ref="G1604:G1610"/>
    <mergeCell ref="H1604:H1610"/>
    <mergeCell ref="I1604:I1610"/>
    <mergeCell ref="J1604:J1610"/>
    <mergeCell ref="K1604:K1610"/>
    <mergeCell ref="O1604:O1610"/>
    <mergeCell ref="Q1597:Q1603"/>
    <mergeCell ref="R1597:R1603"/>
    <mergeCell ref="A1604:A1610"/>
    <mergeCell ref="B1604:B1610"/>
    <mergeCell ref="C1604:C1610"/>
    <mergeCell ref="D1604:D1610"/>
    <mergeCell ref="E1604:E1610"/>
    <mergeCell ref="F1604:F1610"/>
    <mergeCell ref="G1597:G1603"/>
    <mergeCell ref="H1597:H1603"/>
    <mergeCell ref="I1597:I1603"/>
    <mergeCell ref="J1597:J1603"/>
    <mergeCell ref="K1597:K1603"/>
    <mergeCell ref="O1597:O1603"/>
    <mergeCell ref="Q1590:Q1596"/>
    <mergeCell ref="R1590:R1596"/>
    <mergeCell ref="A1597:A1603"/>
    <mergeCell ref="B1597:B1603"/>
    <mergeCell ref="C1597:C1603"/>
    <mergeCell ref="D1597:D1603"/>
    <mergeCell ref="E1597:E1603"/>
    <mergeCell ref="F1597:F1603"/>
    <mergeCell ref="G1590:G1596"/>
    <mergeCell ref="H1590:H1596"/>
    <mergeCell ref="I1590:I1596"/>
    <mergeCell ref="J1590:J1596"/>
    <mergeCell ref="K1590:K1596"/>
    <mergeCell ref="O1590:O1596"/>
    <mergeCell ref="Q1583:Q1589"/>
    <mergeCell ref="R1583:R1589"/>
    <mergeCell ref="A1590:A1596"/>
    <mergeCell ref="B1590:B1596"/>
    <mergeCell ref="C1590:C1596"/>
    <mergeCell ref="D1590:D1596"/>
    <mergeCell ref="E1590:E1596"/>
    <mergeCell ref="F1590:F1596"/>
    <mergeCell ref="G1583:G1589"/>
    <mergeCell ref="H1583:H1589"/>
    <mergeCell ref="I1583:I1589"/>
    <mergeCell ref="J1583:J1589"/>
    <mergeCell ref="K1583:K1589"/>
    <mergeCell ref="O1583:O1589"/>
    <mergeCell ref="Q1576:Q1582"/>
    <mergeCell ref="R1576:R1582"/>
    <mergeCell ref="A1583:A1589"/>
    <mergeCell ref="B1583:B1589"/>
    <mergeCell ref="C1583:C1589"/>
    <mergeCell ref="D1583:D1589"/>
    <mergeCell ref="E1583:E1589"/>
    <mergeCell ref="F1583:F1589"/>
    <mergeCell ref="G1576:G1582"/>
    <mergeCell ref="H1576:H1582"/>
    <mergeCell ref="I1576:I1582"/>
    <mergeCell ref="J1576:J1582"/>
    <mergeCell ref="K1576:K1582"/>
    <mergeCell ref="O1576:O1582"/>
    <mergeCell ref="Q1569:Q1575"/>
    <mergeCell ref="R1569:R1575"/>
    <mergeCell ref="A1576:A1582"/>
    <mergeCell ref="B1576:B1582"/>
    <mergeCell ref="C1576:C1582"/>
    <mergeCell ref="D1576:D1582"/>
    <mergeCell ref="E1576:E1582"/>
    <mergeCell ref="F1576:F1582"/>
    <mergeCell ref="G1569:G1575"/>
    <mergeCell ref="H1569:H1575"/>
    <mergeCell ref="I1569:I1575"/>
    <mergeCell ref="J1569:J1575"/>
    <mergeCell ref="K1569:K1575"/>
    <mergeCell ref="O1569:O1575"/>
    <mergeCell ref="Q1562:Q1568"/>
    <mergeCell ref="R1562:R1568"/>
    <mergeCell ref="A1569:A1575"/>
    <mergeCell ref="B1569:B1575"/>
    <mergeCell ref="C1569:C1575"/>
    <mergeCell ref="D1569:D1575"/>
    <mergeCell ref="E1569:E1575"/>
    <mergeCell ref="F1569:F1575"/>
    <mergeCell ref="G1562:G1568"/>
    <mergeCell ref="H1562:H1568"/>
    <mergeCell ref="I1562:I1568"/>
    <mergeCell ref="J1562:J1568"/>
    <mergeCell ref="K1562:K1568"/>
    <mergeCell ref="O1562:O1568"/>
    <mergeCell ref="Q1555:Q1561"/>
    <mergeCell ref="R1555:R1561"/>
    <mergeCell ref="A1562:A1568"/>
    <mergeCell ref="B1562:B1568"/>
    <mergeCell ref="C1562:C1568"/>
    <mergeCell ref="D1562:D1568"/>
    <mergeCell ref="E1562:E1568"/>
    <mergeCell ref="F1562:F1568"/>
    <mergeCell ref="G1555:G1561"/>
    <mergeCell ref="H1555:H1561"/>
    <mergeCell ref="I1555:I1561"/>
    <mergeCell ref="J1555:J1561"/>
    <mergeCell ref="K1555:K1561"/>
    <mergeCell ref="O1555:O1561"/>
    <mergeCell ref="Q1548:Q1554"/>
    <mergeCell ref="R1548:R1554"/>
    <mergeCell ref="A1555:A1561"/>
    <mergeCell ref="B1555:B1561"/>
    <mergeCell ref="C1555:C1561"/>
    <mergeCell ref="D1555:D1561"/>
    <mergeCell ref="E1555:E1561"/>
    <mergeCell ref="F1555:F1561"/>
    <mergeCell ref="G1548:G1554"/>
    <mergeCell ref="H1548:H1554"/>
    <mergeCell ref="I1548:I1554"/>
    <mergeCell ref="J1548:J1554"/>
    <mergeCell ref="K1548:K1554"/>
    <mergeCell ref="O1548:O1554"/>
    <mergeCell ref="Q1541:Q1547"/>
    <mergeCell ref="R1541:R1547"/>
    <mergeCell ref="A1548:A1554"/>
    <mergeCell ref="B1548:B1554"/>
    <mergeCell ref="C1548:C1554"/>
    <mergeCell ref="D1548:D1554"/>
    <mergeCell ref="E1548:E1554"/>
    <mergeCell ref="F1548:F1554"/>
    <mergeCell ref="G1541:G1547"/>
    <mergeCell ref="H1541:H1547"/>
    <mergeCell ref="I1541:I1547"/>
    <mergeCell ref="J1541:J1547"/>
    <mergeCell ref="K1541:K1547"/>
    <mergeCell ref="O1541:O1547"/>
    <mergeCell ref="Q1534:Q1540"/>
    <mergeCell ref="R1534:R1540"/>
    <mergeCell ref="A1541:A1547"/>
    <mergeCell ref="B1541:B1547"/>
    <mergeCell ref="C1541:C1547"/>
    <mergeCell ref="D1541:D1547"/>
    <mergeCell ref="E1541:E1547"/>
    <mergeCell ref="F1541:F1547"/>
    <mergeCell ref="G1534:G1540"/>
    <mergeCell ref="H1534:H1540"/>
    <mergeCell ref="I1534:I1540"/>
    <mergeCell ref="J1534:J1540"/>
    <mergeCell ref="K1534:K1540"/>
    <mergeCell ref="O1534:O1540"/>
    <mergeCell ref="Q1527:Q1533"/>
    <mergeCell ref="R1527:R1533"/>
    <mergeCell ref="A1534:A1540"/>
    <mergeCell ref="B1534:B1540"/>
    <mergeCell ref="C1534:C1540"/>
    <mergeCell ref="D1534:D1540"/>
    <mergeCell ref="E1534:E1540"/>
    <mergeCell ref="F1534:F1540"/>
    <mergeCell ref="G1527:G1533"/>
    <mergeCell ref="H1527:H1533"/>
    <mergeCell ref="I1527:I1533"/>
    <mergeCell ref="J1527:J1533"/>
    <mergeCell ref="K1527:K1533"/>
    <mergeCell ref="O1527:O1533"/>
    <mergeCell ref="Q1520:Q1526"/>
    <mergeCell ref="R1520:R1526"/>
    <mergeCell ref="A1527:A1533"/>
    <mergeCell ref="B1527:B1533"/>
    <mergeCell ref="C1527:C1533"/>
    <mergeCell ref="D1527:D1533"/>
    <mergeCell ref="E1527:E1533"/>
    <mergeCell ref="F1527:F1533"/>
    <mergeCell ref="G1520:G1526"/>
    <mergeCell ref="H1520:H1526"/>
    <mergeCell ref="I1520:I1526"/>
    <mergeCell ref="J1520:J1526"/>
    <mergeCell ref="K1520:K1526"/>
    <mergeCell ref="O1520:O1526"/>
    <mergeCell ref="Q1513:Q1519"/>
    <mergeCell ref="R1513:R1519"/>
    <mergeCell ref="A1520:A1526"/>
    <mergeCell ref="B1520:B1526"/>
    <mergeCell ref="C1520:C1526"/>
    <mergeCell ref="D1520:D1526"/>
    <mergeCell ref="E1520:E1526"/>
    <mergeCell ref="F1520:F1526"/>
    <mergeCell ref="G1513:G1519"/>
    <mergeCell ref="H1513:H1519"/>
    <mergeCell ref="I1513:I1519"/>
    <mergeCell ref="J1513:J1519"/>
    <mergeCell ref="K1513:K1519"/>
    <mergeCell ref="O1513:O1519"/>
    <mergeCell ref="Q1506:Q1512"/>
    <mergeCell ref="R1506:R1512"/>
    <mergeCell ref="A1513:A1519"/>
    <mergeCell ref="B1513:B1519"/>
    <mergeCell ref="C1513:C1519"/>
    <mergeCell ref="D1513:D1519"/>
    <mergeCell ref="E1513:E1519"/>
    <mergeCell ref="F1513:F1519"/>
    <mergeCell ref="G1506:G1512"/>
    <mergeCell ref="H1506:H1512"/>
    <mergeCell ref="I1506:I1512"/>
    <mergeCell ref="J1506:J1512"/>
    <mergeCell ref="K1506:K1512"/>
    <mergeCell ref="O1506:O1512"/>
    <mergeCell ref="Q1499:Q1505"/>
    <mergeCell ref="R1499:R1505"/>
    <mergeCell ref="A1506:A1512"/>
    <mergeCell ref="B1506:B1512"/>
    <mergeCell ref="C1506:C1512"/>
    <mergeCell ref="D1506:D1512"/>
    <mergeCell ref="E1506:E1512"/>
    <mergeCell ref="F1506:F1512"/>
    <mergeCell ref="G1499:G1505"/>
    <mergeCell ref="H1499:H1505"/>
    <mergeCell ref="I1499:I1505"/>
    <mergeCell ref="J1499:J1505"/>
    <mergeCell ref="K1499:K1505"/>
    <mergeCell ref="O1499:O1505"/>
    <mergeCell ref="Q1492:Q1498"/>
    <mergeCell ref="R1492:R1498"/>
    <mergeCell ref="A1499:A1505"/>
    <mergeCell ref="B1499:B1505"/>
    <mergeCell ref="C1499:C1505"/>
    <mergeCell ref="D1499:D1505"/>
    <mergeCell ref="E1499:E1505"/>
    <mergeCell ref="F1499:F1505"/>
    <mergeCell ref="G1492:G1498"/>
    <mergeCell ref="H1492:H1498"/>
    <mergeCell ref="I1492:I1498"/>
    <mergeCell ref="J1492:J1498"/>
    <mergeCell ref="K1492:K1498"/>
    <mergeCell ref="O1492:O1498"/>
    <mergeCell ref="Q1485:Q1491"/>
    <mergeCell ref="R1485:R1491"/>
    <mergeCell ref="A1492:A1498"/>
    <mergeCell ref="B1492:B1498"/>
    <mergeCell ref="C1492:C1498"/>
    <mergeCell ref="D1492:D1498"/>
    <mergeCell ref="E1492:E1498"/>
    <mergeCell ref="F1492:F1498"/>
    <mergeCell ref="G1485:G1491"/>
    <mergeCell ref="H1485:H1491"/>
    <mergeCell ref="I1485:I1491"/>
    <mergeCell ref="J1485:J1491"/>
    <mergeCell ref="K1485:K1491"/>
    <mergeCell ref="O1485:O1491"/>
    <mergeCell ref="Q1478:Q1484"/>
    <mergeCell ref="R1478:R1484"/>
    <mergeCell ref="A1485:A1491"/>
    <mergeCell ref="B1485:B1491"/>
    <mergeCell ref="C1485:C1491"/>
    <mergeCell ref="D1485:D1491"/>
    <mergeCell ref="E1485:E1491"/>
    <mergeCell ref="F1485:F1491"/>
    <mergeCell ref="G1478:G1484"/>
    <mergeCell ref="H1478:H1484"/>
    <mergeCell ref="I1478:I1484"/>
    <mergeCell ref="J1478:J1484"/>
    <mergeCell ref="K1478:K1484"/>
    <mergeCell ref="O1478:O1484"/>
    <mergeCell ref="P1471:P1477"/>
    <mergeCell ref="Q1471:Q1477"/>
    <mergeCell ref="R1471:R1477"/>
    <mergeCell ref="A1478:A1484"/>
    <mergeCell ref="B1478:B1484"/>
    <mergeCell ref="C1478:C1484"/>
    <mergeCell ref="D1478:D1484"/>
    <mergeCell ref="E1478:E1484"/>
    <mergeCell ref="F1478:F1484"/>
    <mergeCell ref="G1471:G1477"/>
    <mergeCell ref="H1471:H1477"/>
    <mergeCell ref="I1471:I1477"/>
    <mergeCell ref="J1471:J1477"/>
    <mergeCell ref="K1471:K1477"/>
    <mergeCell ref="O1471:O1477"/>
    <mergeCell ref="Q1464:Q1470"/>
    <mergeCell ref="R1464:R1470"/>
    <mergeCell ref="A1471:A1477"/>
    <mergeCell ref="B1471:B1477"/>
    <mergeCell ref="C1471:C1477"/>
    <mergeCell ref="D1471:D1477"/>
    <mergeCell ref="E1471:E1477"/>
    <mergeCell ref="F1471:F1477"/>
    <mergeCell ref="G1464:G1470"/>
    <mergeCell ref="H1464:H1470"/>
    <mergeCell ref="I1464:I1470"/>
    <mergeCell ref="J1464:J1470"/>
    <mergeCell ref="K1464:K1470"/>
    <mergeCell ref="O1464:O1470"/>
    <mergeCell ref="P1457:P1463"/>
    <mergeCell ref="Q1457:Q1463"/>
    <mergeCell ref="R1457:R1463"/>
    <mergeCell ref="A1464:A1470"/>
    <mergeCell ref="B1464:B1470"/>
    <mergeCell ref="C1464:C1470"/>
    <mergeCell ref="D1464:D1470"/>
    <mergeCell ref="E1464:E1470"/>
    <mergeCell ref="F1464:F1470"/>
    <mergeCell ref="G1457:G1463"/>
    <mergeCell ref="H1457:H1463"/>
    <mergeCell ref="I1457:I1463"/>
    <mergeCell ref="J1457:J1463"/>
    <mergeCell ref="K1457:K1463"/>
    <mergeCell ref="O1457:O1463"/>
    <mergeCell ref="Q1450:Q1456"/>
    <mergeCell ref="R1450:R1456"/>
    <mergeCell ref="A1457:A1463"/>
    <mergeCell ref="B1457:B1463"/>
    <mergeCell ref="C1457:C1463"/>
    <mergeCell ref="D1457:D1463"/>
    <mergeCell ref="E1457:E1463"/>
    <mergeCell ref="F1457:F1463"/>
    <mergeCell ref="G1450:G1456"/>
    <mergeCell ref="H1450:H1456"/>
    <mergeCell ref="I1450:I1456"/>
    <mergeCell ref="J1450:J1456"/>
    <mergeCell ref="K1450:K1456"/>
    <mergeCell ref="O1450:O1456"/>
    <mergeCell ref="P1443:P1449"/>
    <mergeCell ref="Q1443:Q1449"/>
    <mergeCell ref="R1443:R1449"/>
    <mergeCell ref="A1450:A1456"/>
    <mergeCell ref="B1450:B1456"/>
    <mergeCell ref="C1450:C1456"/>
    <mergeCell ref="D1450:D1456"/>
    <mergeCell ref="E1450:E1456"/>
    <mergeCell ref="F1450:F1456"/>
    <mergeCell ref="G1443:G1449"/>
    <mergeCell ref="H1443:H1449"/>
    <mergeCell ref="I1443:I1449"/>
    <mergeCell ref="J1443:J1449"/>
    <mergeCell ref="K1443:K1449"/>
    <mergeCell ref="O1443:O1449"/>
    <mergeCell ref="Q1436:Q1442"/>
    <mergeCell ref="R1436:R1442"/>
    <mergeCell ref="A1443:A1449"/>
    <mergeCell ref="B1443:B1449"/>
    <mergeCell ref="C1443:C1449"/>
    <mergeCell ref="D1443:D1449"/>
    <mergeCell ref="E1443:E1449"/>
    <mergeCell ref="F1443:F1449"/>
    <mergeCell ref="G1436:G1442"/>
    <mergeCell ref="H1436:H1442"/>
    <mergeCell ref="I1436:I1442"/>
    <mergeCell ref="J1436:J1442"/>
    <mergeCell ref="K1436:K1442"/>
    <mergeCell ref="O1436:O1442"/>
    <mergeCell ref="P1429:P1435"/>
    <mergeCell ref="Q1429:Q1435"/>
    <mergeCell ref="R1429:R1435"/>
    <mergeCell ref="A1436:A1442"/>
    <mergeCell ref="B1436:B1442"/>
    <mergeCell ref="C1436:C1442"/>
    <mergeCell ref="D1436:D1442"/>
    <mergeCell ref="E1436:E1442"/>
    <mergeCell ref="F1436:F1442"/>
    <mergeCell ref="G1429:G1435"/>
    <mergeCell ref="H1429:H1435"/>
    <mergeCell ref="I1429:I1435"/>
    <mergeCell ref="J1429:J1435"/>
    <mergeCell ref="K1429:K1435"/>
    <mergeCell ref="O1429:O1435"/>
    <mergeCell ref="Q1422:Q1428"/>
    <mergeCell ref="R1422:R1428"/>
    <mergeCell ref="A1429:A1435"/>
    <mergeCell ref="B1429:B1435"/>
    <mergeCell ref="C1429:C1435"/>
    <mergeCell ref="D1429:D1435"/>
    <mergeCell ref="E1429:E1435"/>
    <mergeCell ref="F1429:F1435"/>
    <mergeCell ref="G1422:G1428"/>
    <mergeCell ref="H1422:H1428"/>
    <mergeCell ref="I1422:I1428"/>
    <mergeCell ref="J1422:J1428"/>
    <mergeCell ref="K1422:K1428"/>
    <mergeCell ref="O1422:O1428"/>
    <mergeCell ref="P1415:P1421"/>
    <mergeCell ref="Q1415:Q1421"/>
    <mergeCell ref="R1415:R1421"/>
    <mergeCell ref="A1422:A1428"/>
    <mergeCell ref="B1422:B1428"/>
    <mergeCell ref="C1422:C1428"/>
    <mergeCell ref="D1422:D1428"/>
    <mergeCell ref="E1422:E1428"/>
    <mergeCell ref="F1422:F1428"/>
    <mergeCell ref="G1415:G1421"/>
    <mergeCell ref="H1415:H1421"/>
    <mergeCell ref="I1415:I1421"/>
    <mergeCell ref="J1415:J1421"/>
    <mergeCell ref="K1415:K1421"/>
    <mergeCell ref="O1415:O1421"/>
    <mergeCell ref="Q1408:Q1414"/>
    <mergeCell ref="R1408:R1414"/>
    <mergeCell ref="A1415:A1421"/>
    <mergeCell ref="B1415:B1421"/>
    <mergeCell ref="C1415:C1421"/>
    <mergeCell ref="D1415:D1421"/>
    <mergeCell ref="E1415:E1421"/>
    <mergeCell ref="F1415:F1421"/>
    <mergeCell ref="G1408:G1414"/>
    <mergeCell ref="H1408:H1414"/>
    <mergeCell ref="I1408:I1414"/>
    <mergeCell ref="J1408:J1414"/>
    <mergeCell ref="K1408:K1414"/>
    <mergeCell ref="O1408:O1414"/>
    <mergeCell ref="P1401:P1407"/>
    <mergeCell ref="Q1401:Q1407"/>
    <mergeCell ref="R1401:R1407"/>
    <mergeCell ref="A1408:A1414"/>
    <mergeCell ref="B1408:B1414"/>
    <mergeCell ref="C1408:C1414"/>
    <mergeCell ref="D1408:D1414"/>
    <mergeCell ref="E1408:E1414"/>
    <mergeCell ref="F1408:F1414"/>
    <mergeCell ref="G1401:G1407"/>
    <mergeCell ref="H1401:H1407"/>
    <mergeCell ref="I1401:I1407"/>
    <mergeCell ref="J1401:J1407"/>
    <mergeCell ref="K1401:K1407"/>
    <mergeCell ref="O1401:O1407"/>
    <mergeCell ref="P1394:P1400"/>
    <mergeCell ref="Q1394:Q1400"/>
    <mergeCell ref="R1394:R1400"/>
    <mergeCell ref="A1401:A1407"/>
    <mergeCell ref="B1401:B1407"/>
    <mergeCell ref="C1401:C1407"/>
    <mergeCell ref="D1401:D1407"/>
    <mergeCell ref="E1401:E1407"/>
    <mergeCell ref="F1401:F1407"/>
    <mergeCell ref="G1394:G1400"/>
    <mergeCell ref="H1394:H1400"/>
    <mergeCell ref="I1394:I1400"/>
    <mergeCell ref="J1394:J1400"/>
    <mergeCell ref="K1394:K1400"/>
    <mergeCell ref="O1394:O1400"/>
    <mergeCell ref="P1387:P1393"/>
    <mergeCell ref="Q1387:Q1393"/>
    <mergeCell ref="R1387:R1393"/>
    <mergeCell ref="A1394:A1400"/>
    <mergeCell ref="B1394:B1400"/>
    <mergeCell ref="C1394:C1400"/>
    <mergeCell ref="D1394:D1400"/>
    <mergeCell ref="E1394:E1400"/>
    <mergeCell ref="F1394:F1400"/>
    <mergeCell ref="G1387:G1393"/>
    <mergeCell ref="H1387:H1393"/>
    <mergeCell ref="I1387:I1393"/>
    <mergeCell ref="J1387:J1393"/>
    <mergeCell ref="K1387:K1393"/>
    <mergeCell ref="O1387:O1393"/>
    <mergeCell ref="P1380:P1386"/>
    <mergeCell ref="Q1380:Q1386"/>
    <mergeCell ref="R1380:R1386"/>
    <mergeCell ref="A1387:A1393"/>
    <mergeCell ref="B1387:B1393"/>
    <mergeCell ref="C1387:C1393"/>
    <mergeCell ref="D1387:D1393"/>
    <mergeCell ref="E1387:E1393"/>
    <mergeCell ref="F1387:F1393"/>
    <mergeCell ref="G1380:G1386"/>
    <mergeCell ref="H1380:H1386"/>
    <mergeCell ref="I1380:I1386"/>
    <mergeCell ref="J1380:J1386"/>
    <mergeCell ref="K1380:K1386"/>
    <mergeCell ref="O1380:O1386"/>
    <mergeCell ref="P1373:P1379"/>
    <mergeCell ref="Q1373:Q1379"/>
    <mergeCell ref="R1373:R1379"/>
    <mergeCell ref="A1380:A1386"/>
    <mergeCell ref="B1380:B1386"/>
    <mergeCell ref="C1380:C1386"/>
    <mergeCell ref="D1380:D1386"/>
    <mergeCell ref="E1380:E1386"/>
    <mergeCell ref="F1380:F1386"/>
    <mergeCell ref="G1373:G1379"/>
    <mergeCell ref="H1373:H1379"/>
    <mergeCell ref="I1373:I1379"/>
    <mergeCell ref="J1373:J1379"/>
    <mergeCell ref="K1373:K1379"/>
    <mergeCell ref="O1373:O1379"/>
    <mergeCell ref="A1373:A1379"/>
    <mergeCell ref="B1373:B1379"/>
    <mergeCell ref="C1373:C1379"/>
    <mergeCell ref="D1373:D1379"/>
    <mergeCell ref="E1373:E1379"/>
    <mergeCell ref="F1373:F1379"/>
    <mergeCell ref="T1370:T1372"/>
    <mergeCell ref="U1370:AF1370"/>
    <mergeCell ref="N1371:N1372"/>
    <mergeCell ref="O1371:P1371"/>
    <mergeCell ref="U1371:W1371"/>
    <mergeCell ref="X1371:Z1371"/>
    <mergeCell ref="AA1371:AC1371"/>
    <mergeCell ref="AD1371:AF1371"/>
    <mergeCell ref="L1370:L1372"/>
    <mergeCell ref="M1370:M1372"/>
    <mergeCell ref="N1370:P1370"/>
    <mergeCell ref="Q1370:Q1372"/>
    <mergeCell ref="R1370:R1372"/>
    <mergeCell ref="S1370:S1372"/>
    <mergeCell ref="R1364:R1367"/>
    <mergeCell ref="A1369:AF1369"/>
    <mergeCell ref="A1370:A1372"/>
    <mergeCell ref="B1370:D1371"/>
    <mergeCell ref="E1370:E1372"/>
    <mergeCell ref="F1370:F1372"/>
    <mergeCell ref="G1370:H1371"/>
    <mergeCell ref="I1370:I1372"/>
    <mergeCell ref="J1370:J1372"/>
    <mergeCell ref="K1370:K1372"/>
    <mergeCell ref="H1364:H1367"/>
    <mergeCell ref="I1364:I1367"/>
    <mergeCell ref="J1364:J1367"/>
    <mergeCell ref="K1364:K1367"/>
    <mergeCell ref="O1364:O1367"/>
    <mergeCell ref="Q1364:Q1367"/>
    <mergeCell ref="O1360:O1363"/>
    <mergeCell ref="Q1360:Q1363"/>
    <mergeCell ref="R1360:R1363"/>
    <mergeCell ref="A1364:A1367"/>
    <mergeCell ref="B1364:B1367"/>
    <mergeCell ref="C1364:C1367"/>
    <mergeCell ref="D1364:D1367"/>
    <mergeCell ref="E1364:E1367"/>
    <mergeCell ref="F1364:F1367"/>
    <mergeCell ref="G1364:G1367"/>
    <mergeCell ref="F1360:F1363"/>
    <mergeCell ref="G1360:G1363"/>
    <mergeCell ref="H1360:H1363"/>
    <mergeCell ref="I1360:I1363"/>
    <mergeCell ref="J1360:J1363"/>
    <mergeCell ref="K1360:K1363"/>
    <mergeCell ref="J1356:J1359"/>
    <mergeCell ref="K1356:K1359"/>
    <mergeCell ref="O1356:O1359"/>
    <mergeCell ref="Q1356:Q1359"/>
    <mergeCell ref="R1356:R1359"/>
    <mergeCell ref="A1360:A1363"/>
    <mergeCell ref="B1360:B1363"/>
    <mergeCell ref="C1360:C1363"/>
    <mergeCell ref="D1360:D1363"/>
    <mergeCell ref="E1360:E1363"/>
    <mergeCell ref="R1352:R1355"/>
    <mergeCell ref="A1356:A1359"/>
    <mergeCell ref="B1356:B1359"/>
    <mergeCell ref="C1356:C1359"/>
    <mergeCell ref="D1356:D1359"/>
    <mergeCell ref="E1356:E1359"/>
    <mergeCell ref="F1356:F1359"/>
    <mergeCell ref="G1356:G1359"/>
    <mergeCell ref="H1356:H1359"/>
    <mergeCell ref="I1356:I1359"/>
    <mergeCell ref="H1352:H1355"/>
    <mergeCell ref="I1352:I1355"/>
    <mergeCell ref="J1352:J1355"/>
    <mergeCell ref="K1352:K1355"/>
    <mergeCell ref="O1352:O1355"/>
    <mergeCell ref="Q1352:Q1355"/>
    <mergeCell ref="O1348:O1351"/>
    <mergeCell ref="Q1348:Q1351"/>
    <mergeCell ref="R1348:R1351"/>
    <mergeCell ref="A1352:A1355"/>
    <mergeCell ref="B1352:B1355"/>
    <mergeCell ref="C1352:C1355"/>
    <mergeCell ref="D1352:D1355"/>
    <mergeCell ref="E1352:E1355"/>
    <mergeCell ref="F1352:F1355"/>
    <mergeCell ref="G1352:G1355"/>
    <mergeCell ref="F1348:F1351"/>
    <mergeCell ref="G1348:G1351"/>
    <mergeCell ref="H1348:H1351"/>
    <mergeCell ref="I1348:I1351"/>
    <mergeCell ref="J1348:J1351"/>
    <mergeCell ref="K1348:K1351"/>
    <mergeCell ref="J1344:J1347"/>
    <mergeCell ref="K1344:K1347"/>
    <mergeCell ref="O1344:O1347"/>
    <mergeCell ref="Q1344:Q1347"/>
    <mergeCell ref="R1344:R1347"/>
    <mergeCell ref="A1348:A1351"/>
    <mergeCell ref="B1348:B1351"/>
    <mergeCell ref="C1348:C1351"/>
    <mergeCell ref="D1348:D1351"/>
    <mergeCell ref="E1348:E1351"/>
    <mergeCell ref="R1340:R1343"/>
    <mergeCell ref="A1344:A1347"/>
    <mergeCell ref="B1344:B1347"/>
    <mergeCell ref="C1344:C1347"/>
    <mergeCell ref="D1344:D1347"/>
    <mergeCell ref="E1344:E1347"/>
    <mergeCell ref="F1344:F1347"/>
    <mergeCell ref="G1344:G1347"/>
    <mergeCell ref="H1344:H1347"/>
    <mergeCell ref="I1344:I1347"/>
    <mergeCell ref="H1340:H1343"/>
    <mergeCell ref="I1340:I1343"/>
    <mergeCell ref="J1340:J1343"/>
    <mergeCell ref="K1340:K1343"/>
    <mergeCell ref="O1340:O1343"/>
    <mergeCell ref="Q1340:Q1343"/>
    <mergeCell ref="O1336:O1339"/>
    <mergeCell ref="Q1336:Q1339"/>
    <mergeCell ref="R1336:R1339"/>
    <mergeCell ref="A1340:A1343"/>
    <mergeCell ref="B1340:B1343"/>
    <mergeCell ref="C1340:C1343"/>
    <mergeCell ref="D1340:D1343"/>
    <mergeCell ref="E1340:E1343"/>
    <mergeCell ref="F1340:F1343"/>
    <mergeCell ref="G1340:G1343"/>
    <mergeCell ref="F1336:F1339"/>
    <mergeCell ref="G1336:G1339"/>
    <mergeCell ref="H1336:H1339"/>
    <mergeCell ref="I1336:I1339"/>
    <mergeCell ref="J1336:J1339"/>
    <mergeCell ref="K1336:K1339"/>
    <mergeCell ref="J1332:J1335"/>
    <mergeCell ref="K1332:K1335"/>
    <mergeCell ref="O1332:O1335"/>
    <mergeCell ref="Q1332:Q1335"/>
    <mergeCell ref="R1332:R1335"/>
    <mergeCell ref="A1336:A1339"/>
    <mergeCell ref="B1336:B1339"/>
    <mergeCell ref="C1336:C1339"/>
    <mergeCell ref="D1336:D1339"/>
    <mergeCell ref="E1336:E1339"/>
    <mergeCell ref="R1328:R1331"/>
    <mergeCell ref="A1332:A1335"/>
    <mergeCell ref="B1332:B1335"/>
    <mergeCell ref="C1332:C1335"/>
    <mergeCell ref="D1332:D1335"/>
    <mergeCell ref="E1332:E1335"/>
    <mergeCell ref="F1332:F1335"/>
    <mergeCell ref="G1332:G1335"/>
    <mergeCell ref="H1332:H1335"/>
    <mergeCell ref="I1332:I1335"/>
    <mergeCell ref="H1328:H1331"/>
    <mergeCell ref="I1328:I1331"/>
    <mergeCell ref="J1328:J1331"/>
    <mergeCell ref="K1328:K1331"/>
    <mergeCell ref="O1328:O1331"/>
    <mergeCell ref="Q1328:Q1331"/>
    <mergeCell ref="O1324:O1327"/>
    <mergeCell ref="Q1324:Q1327"/>
    <mergeCell ref="R1324:R1327"/>
    <mergeCell ref="A1328:A1331"/>
    <mergeCell ref="B1328:B1331"/>
    <mergeCell ref="C1328:C1331"/>
    <mergeCell ref="D1328:D1331"/>
    <mergeCell ref="E1328:E1331"/>
    <mergeCell ref="F1328:F1331"/>
    <mergeCell ref="G1328:G1331"/>
    <mergeCell ref="F1324:F1327"/>
    <mergeCell ref="G1324:G1327"/>
    <mergeCell ref="H1324:H1327"/>
    <mergeCell ref="I1324:I1327"/>
    <mergeCell ref="J1324:J1327"/>
    <mergeCell ref="K1324:K1327"/>
    <mergeCell ref="J1320:J1323"/>
    <mergeCell ref="K1320:K1323"/>
    <mergeCell ref="O1320:O1323"/>
    <mergeCell ref="Q1320:Q1323"/>
    <mergeCell ref="R1320:R1323"/>
    <mergeCell ref="A1324:A1327"/>
    <mergeCell ref="B1324:B1327"/>
    <mergeCell ref="C1324:C1327"/>
    <mergeCell ref="D1324:D1327"/>
    <mergeCell ref="E1324:E1327"/>
    <mergeCell ref="R1316:R1319"/>
    <mergeCell ref="A1320:A1323"/>
    <mergeCell ref="B1320:B1323"/>
    <mergeCell ref="C1320:C1323"/>
    <mergeCell ref="D1320:D1323"/>
    <mergeCell ref="E1320:E1323"/>
    <mergeCell ref="F1320:F1323"/>
    <mergeCell ref="G1320:G1323"/>
    <mergeCell ref="H1320:H1323"/>
    <mergeCell ref="I1320:I1323"/>
    <mergeCell ref="H1316:H1319"/>
    <mergeCell ref="I1316:I1319"/>
    <mergeCell ref="J1316:J1319"/>
    <mergeCell ref="K1316:K1319"/>
    <mergeCell ref="O1316:O1319"/>
    <mergeCell ref="Q1316:Q1319"/>
    <mergeCell ref="O1312:O1315"/>
    <mergeCell ref="Q1312:Q1315"/>
    <mergeCell ref="R1312:R1315"/>
    <mergeCell ref="A1316:A1319"/>
    <mergeCell ref="B1316:B1319"/>
    <mergeCell ref="C1316:C1319"/>
    <mergeCell ref="D1316:D1319"/>
    <mergeCell ref="E1316:E1319"/>
    <mergeCell ref="F1316:F1319"/>
    <mergeCell ref="G1316:G1319"/>
    <mergeCell ref="F1312:F1315"/>
    <mergeCell ref="G1312:G1315"/>
    <mergeCell ref="H1312:H1315"/>
    <mergeCell ref="I1312:I1315"/>
    <mergeCell ref="J1312:J1315"/>
    <mergeCell ref="K1312:K1315"/>
    <mergeCell ref="J1308:J1311"/>
    <mergeCell ref="K1308:K1311"/>
    <mergeCell ref="O1308:O1311"/>
    <mergeCell ref="Q1308:Q1311"/>
    <mergeCell ref="R1308:R1311"/>
    <mergeCell ref="A1312:A1315"/>
    <mergeCell ref="B1312:B1315"/>
    <mergeCell ref="C1312:C1315"/>
    <mergeCell ref="D1312:D1315"/>
    <mergeCell ref="E1312:E1315"/>
    <mergeCell ref="R1304:R1307"/>
    <mergeCell ref="A1308:A1311"/>
    <mergeCell ref="B1308:B1311"/>
    <mergeCell ref="C1308:C1311"/>
    <mergeCell ref="D1308:D1311"/>
    <mergeCell ref="E1308:E1311"/>
    <mergeCell ref="F1308:F1311"/>
    <mergeCell ref="G1308:G1311"/>
    <mergeCell ref="H1308:H1311"/>
    <mergeCell ref="I1308:I1311"/>
    <mergeCell ref="H1304:H1307"/>
    <mergeCell ref="I1304:I1307"/>
    <mergeCell ref="J1304:J1307"/>
    <mergeCell ref="K1304:K1307"/>
    <mergeCell ref="O1304:O1307"/>
    <mergeCell ref="Q1304:Q1307"/>
    <mergeCell ref="P1304:P1307"/>
    <mergeCell ref="P1308:P1311"/>
    <mergeCell ref="P1312:P1315"/>
    <mergeCell ref="A1304:A1307"/>
    <mergeCell ref="B1304:B1307"/>
    <mergeCell ref="C1304:C1307"/>
    <mergeCell ref="D1304:D1307"/>
    <mergeCell ref="E1304:E1307"/>
    <mergeCell ref="F1304:F1307"/>
    <mergeCell ref="G1304:G1307"/>
    <mergeCell ref="F1300:F1303"/>
    <mergeCell ref="G1300:G1303"/>
    <mergeCell ref="H1300:H1303"/>
    <mergeCell ref="I1300:I1303"/>
    <mergeCell ref="J1300:J1303"/>
    <mergeCell ref="K1300:K1303"/>
    <mergeCell ref="J1296:J1299"/>
    <mergeCell ref="K1296:K1299"/>
    <mergeCell ref="O1296:O1299"/>
    <mergeCell ref="Q1296:Q1299"/>
    <mergeCell ref="A1300:A1303"/>
    <mergeCell ref="B1300:B1303"/>
    <mergeCell ref="C1300:C1303"/>
    <mergeCell ref="D1300:D1303"/>
    <mergeCell ref="E1300:E1303"/>
    <mergeCell ref="P1300:P1303"/>
    <mergeCell ref="A1296:A1299"/>
    <mergeCell ref="B1296:B1299"/>
    <mergeCell ref="C1296:C1299"/>
    <mergeCell ref="D1296:D1299"/>
    <mergeCell ref="E1296:E1299"/>
    <mergeCell ref="F1296:F1299"/>
    <mergeCell ref="G1296:G1299"/>
    <mergeCell ref="H1296:H1299"/>
    <mergeCell ref="I1296:I1299"/>
    <mergeCell ref="Q1292:Q1295"/>
    <mergeCell ref="P1296:P1299"/>
    <mergeCell ref="O1300:O1303"/>
    <mergeCell ref="Q1300:Q1303"/>
    <mergeCell ref="Q1288:Q1291"/>
    <mergeCell ref="R1288:R1291"/>
    <mergeCell ref="A1292:A1295"/>
    <mergeCell ref="B1292:B1295"/>
    <mergeCell ref="C1292:C1295"/>
    <mergeCell ref="D1292:D1295"/>
    <mergeCell ref="E1292:E1295"/>
    <mergeCell ref="F1292:F1295"/>
    <mergeCell ref="G1292:G1295"/>
    <mergeCell ref="F1288:F1291"/>
    <mergeCell ref="G1288:G1291"/>
    <mergeCell ref="H1288:H1291"/>
    <mergeCell ref="I1288:I1291"/>
    <mergeCell ref="J1288:J1291"/>
    <mergeCell ref="K1288:K1291"/>
    <mergeCell ref="R1300:R1303"/>
    <mergeCell ref="R1296:R1299"/>
    <mergeCell ref="J1284:J1287"/>
    <mergeCell ref="K1284:K1287"/>
    <mergeCell ref="O1284:O1287"/>
    <mergeCell ref="Q1284:Q1287"/>
    <mergeCell ref="R1284:R1287"/>
    <mergeCell ref="A1288:A1291"/>
    <mergeCell ref="B1288:B1291"/>
    <mergeCell ref="C1288:C1291"/>
    <mergeCell ref="D1288:D1291"/>
    <mergeCell ref="E1288:E1291"/>
    <mergeCell ref="R1292:R1295"/>
    <mergeCell ref="R1280:R1283"/>
    <mergeCell ref="A1284:A1287"/>
    <mergeCell ref="B1284:B1287"/>
    <mergeCell ref="C1284:C1287"/>
    <mergeCell ref="D1284:D1287"/>
    <mergeCell ref="E1284:E1287"/>
    <mergeCell ref="F1284:F1287"/>
    <mergeCell ref="G1284:G1287"/>
    <mergeCell ref="H1284:H1287"/>
    <mergeCell ref="I1284:I1287"/>
    <mergeCell ref="H1280:H1283"/>
    <mergeCell ref="I1280:I1283"/>
    <mergeCell ref="J1280:J1283"/>
    <mergeCell ref="K1280:K1283"/>
    <mergeCell ref="O1280:O1283"/>
    <mergeCell ref="Q1280:Q1283"/>
    <mergeCell ref="H1292:H1295"/>
    <mergeCell ref="I1292:I1295"/>
    <mergeCell ref="J1292:J1295"/>
    <mergeCell ref="K1292:K1295"/>
    <mergeCell ref="O1292:O1295"/>
    <mergeCell ref="Q1276:Q1279"/>
    <mergeCell ref="R1276:R1279"/>
    <mergeCell ref="A1280:A1283"/>
    <mergeCell ref="B1280:B1283"/>
    <mergeCell ref="C1280:C1283"/>
    <mergeCell ref="D1280:D1283"/>
    <mergeCell ref="E1280:E1283"/>
    <mergeCell ref="F1280:F1283"/>
    <mergeCell ref="G1280:G1283"/>
    <mergeCell ref="F1276:F1279"/>
    <mergeCell ref="G1276:G1279"/>
    <mergeCell ref="H1276:H1279"/>
    <mergeCell ref="I1276:I1279"/>
    <mergeCell ref="J1276:J1279"/>
    <mergeCell ref="K1276:K1279"/>
    <mergeCell ref="J1272:J1275"/>
    <mergeCell ref="K1272:K1275"/>
    <mergeCell ref="O1272:O1275"/>
    <mergeCell ref="Q1272:Q1275"/>
    <mergeCell ref="R1272:R1275"/>
    <mergeCell ref="A1276:A1279"/>
    <mergeCell ref="B1276:B1279"/>
    <mergeCell ref="C1276:C1279"/>
    <mergeCell ref="D1276:D1279"/>
    <mergeCell ref="E1276:E1279"/>
    <mergeCell ref="R1268:R1271"/>
    <mergeCell ref="A1272:A1275"/>
    <mergeCell ref="B1272:B1275"/>
    <mergeCell ref="C1272:C1275"/>
    <mergeCell ref="D1272:D1275"/>
    <mergeCell ref="E1272:E1275"/>
    <mergeCell ref="F1272:F1275"/>
    <mergeCell ref="G1272:G1275"/>
    <mergeCell ref="H1272:H1275"/>
    <mergeCell ref="I1272:I1275"/>
    <mergeCell ref="H1268:H1271"/>
    <mergeCell ref="I1268:I1271"/>
    <mergeCell ref="J1268:J1271"/>
    <mergeCell ref="K1268:K1271"/>
    <mergeCell ref="O1268:O1271"/>
    <mergeCell ref="Q1268:Q1271"/>
    <mergeCell ref="Q1264:Q1267"/>
    <mergeCell ref="R1264:R1267"/>
    <mergeCell ref="A1268:A1271"/>
    <mergeCell ref="B1268:B1271"/>
    <mergeCell ref="C1268:C1271"/>
    <mergeCell ref="D1268:D1271"/>
    <mergeCell ref="E1268:E1271"/>
    <mergeCell ref="F1268:F1271"/>
    <mergeCell ref="G1268:G1271"/>
    <mergeCell ref="F1264:F1267"/>
    <mergeCell ref="G1264:G1267"/>
    <mergeCell ref="H1264:H1267"/>
    <mergeCell ref="I1264:I1267"/>
    <mergeCell ref="J1264:J1267"/>
    <mergeCell ref="K1264:K1267"/>
    <mergeCell ref="J1260:J1263"/>
    <mergeCell ref="K1260:K1263"/>
    <mergeCell ref="O1260:O1263"/>
    <mergeCell ref="Q1260:Q1263"/>
    <mergeCell ref="R1260:R1263"/>
    <mergeCell ref="A1264:A1267"/>
    <mergeCell ref="B1264:B1267"/>
    <mergeCell ref="C1264:C1267"/>
    <mergeCell ref="D1264:D1267"/>
    <mergeCell ref="E1264:E1267"/>
    <mergeCell ref="R1256:R1259"/>
    <mergeCell ref="A1260:A1263"/>
    <mergeCell ref="B1260:B1263"/>
    <mergeCell ref="C1260:C1263"/>
    <mergeCell ref="D1260:D1263"/>
    <mergeCell ref="E1260:E1263"/>
    <mergeCell ref="F1260:F1263"/>
    <mergeCell ref="G1260:G1263"/>
    <mergeCell ref="H1260:H1263"/>
    <mergeCell ref="I1260:I1263"/>
    <mergeCell ref="H1256:H1259"/>
    <mergeCell ref="I1256:I1259"/>
    <mergeCell ref="J1256:J1259"/>
    <mergeCell ref="K1256:K1259"/>
    <mergeCell ref="O1256:O1259"/>
    <mergeCell ref="Q1256:Q1259"/>
    <mergeCell ref="Q1252:Q1255"/>
    <mergeCell ref="R1252:R1255"/>
    <mergeCell ref="A1256:A1259"/>
    <mergeCell ref="B1256:B1259"/>
    <mergeCell ref="C1256:C1259"/>
    <mergeCell ref="D1256:D1259"/>
    <mergeCell ref="E1256:E1259"/>
    <mergeCell ref="F1256:F1259"/>
    <mergeCell ref="G1256:G1259"/>
    <mergeCell ref="F1252:F1255"/>
    <mergeCell ref="G1252:G1255"/>
    <mergeCell ref="H1252:H1255"/>
    <mergeCell ref="I1252:I1255"/>
    <mergeCell ref="J1252:J1255"/>
    <mergeCell ref="K1252:K1255"/>
    <mergeCell ref="J1248:J1251"/>
    <mergeCell ref="K1248:K1251"/>
    <mergeCell ref="O1248:O1251"/>
    <mergeCell ref="Q1248:Q1251"/>
    <mergeCell ref="R1248:R1251"/>
    <mergeCell ref="A1252:A1255"/>
    <mergeCell ref="B1252:B1255"/>
    <mergeCell ref="C1252:C1255"/>
    <mergeCell ref="D1252:D1255"/>
    <mergeCell ref="E1252:E1255"/>
    <mergeCell ref="R1244:R1247"/>
    <mergeCell ref="A1248:A1251"/>
    <mergeCell ref="B1248:B1251"/>
    <mergeCell ref="C1248:C1251"/>
    <mergeCell ref="D1248:D1251"/>
    <mergeCell ref="E1248:E1251"/>
    <mergeCell ref="F1248:F1251"/>
    <mergeCell ref="G1248:G1251"/>
    <mergeCell ref="H1248:H1251"/>
    <mergeCell ref="I1248:I1251"/>
    <mergeCell ref="H1244:H1247"/>
    <mergeCell ref="I1244:I1247"/>
    <mergeCell ref="J1244:J1247"/>
    <mergeCell ref="K1244:K1247"/>
    <mergeCell ref="O1244:O1247"/>
    <mergeCell ref="Q1244:Q1247"/>
    <mergeCell ref="Q1240:Q1243"/>
    <mergeCell ref="R1240:R1243"/>
    <mergeCell ref="A1244:A1247"/>
    <mergeCell ref="B1244:B1247"/>
    <mergeCell ref="C1244:C1247"/>
    <mergeCell ref="D1244:D1247"/>
    <mergeCell ref="E1244:E1247"/>
    <mergeCell ref="F1244:F1247"/>
    <mergeCell ref="G1244:G1247"/>
    <mergeCell ref="F1240:F1243"/>
    <mergeCell ref="G1240:G1243"/>
    <mergeCell ref="H1240:H1243"/>
    <mergeCell ref="I1240:I1243"/>
    <mergeCell ref="J1240:J1243"/>
    <mergeCell ref="K1240:K1243"/>
    <mergeCell ref="J1236:J1239"/>
    <mergeCell ref="K1236:K1239"/>
    <mergeCell ref="O1236:O1239"/>
    <mergeCell ref="Q1236:Q1239"/>
    <mergeCell ref="R1236:R1239"/>
    <mergeCell ref="A1240:A1243"/>
    <mergeCell ref="B1240:B1243"/>
    <mergeCell ref="C1240:C1243"/>
    <mergeCell ref="D1240:D1243"/>
    <mergeCell ref="E1240:E1243"/>
    <mergeCell ref="AD1234:AF1234"/>
    <mergeCell ref="A1236:A1239"/>
    <mergeCell ref="B1236:B1239"/>
    <mergeCell ref="C1236:C1239"/>
    <mergeCell ref="D1236:D1239"/>
    <mergeCell ref="E1236:E1239"/>
    <mergeCell ref="F1236:F1239"/>
    <mergeCell ref="G1236:G1239"/>
    <mergeCell ref="H1236:H1239"/>
    <mergeCell ref="I1236:I1239"/>
    <mergeCell ref="R1233:R1235"/>
    <mergeCell ref="S1233:S1235"/>
    <mergeCell ref="T1233:T1235"/>
    <mergeCell ref="U1233:AF1233"/>
    <mergeCell ref="N1234:N1235"/>
    <mergeCell ref="O1234:P1234"/>
    <mergeCell ref="U1234:W1234"/>
    <mergeCell ref="X1234:Z1234"/>
    <mergeCell ref="AA1234:AC1234"/>
    <mergeCell ref="J1233:J1235"/>
    <mergeCell ref="K1233:K1235"/>
    <mergeCell ref="L1233:L1235"/>
    <mergeCell ref="S1221:S1230"/>
    <mergeCell ref="A1232:AF1232"/>
    <mergeCell ref="AD1219:AF1219"/>
    <mergeCell ref="A1221:A1230"/>
    <mergeCell ref="B1221:B1230"/>
    <mergeCell ref="C1221:C1230"/>
    <mergeCell ref="D1221:D1230"/>
    <mergeCell ref="E1221:E1230"/>
    <mergeCell ref="F1221:F1230"/>
    <mergeCell ref="G1221:G1230"/>
    <mergeCell ref="H1221:H1230"/>
    <mergeCell ref="I1221:I1230"/>
    <mergeCell ref="R1218:R1220"/>
    <mergeCell ref="S1218:S1220"/>
    <mergeCell ref="T1218:T1220"/>
    <mergeCell ref="U1218:AF1218"/>
    <mergeCell ref="N1219:N1220"/>
    <mergeCell ref="O1219:P1219"/>
    <mergeCell ref="U1219:W1219"/>
    <mergeCell ref="O1221:O1230"/>
    <mergeCell ref="P1221:P1230"/>
    <mergeCell ref="C1203:C1215"/>
    <mergeCell ref="D1203:D1215"/>
    <mergeCell ref="E1203:E1215"/>
    <mergeCell ref="F1203:F1215"/>
    <mergeCell ref="M1233:M1235"/>
    <mergeCell ref="N1233:P1233"/>
    <mergeCell ref="Q1233:Q1235"/>
    <mergeCell ref="A1233:A1235"/>
    <mergeCell ref="B1233:D1234"/>
    <mergeCell ref="E1233:E1235"/>
    <mergeCell ref="F1233:F1235"/>
    <mergeCell ref="G1233:H1234"/>
    <mergeCell ref="I1233:I1235"/>
    <mergeCell ref="J1221:J1230"/>
    <mergeCell ref="K1221:K1230"/>
    <mergeCell ref="Q1221:Q1230"/>
    <mergeCell ref="R1221:R1230"/>
    <mergeCell ref="A1190:A1202"/>
    <mergeCell ref="B1190:B1202"/>
    <mergeCell ref="C1190:C1202"/>
    <mergeCell ref="D1190:D1202"/>
    <mergeCell ref="E1190:E1202"/>
    <mergeCell ref="X1219:Z1219"/>
    <mergeCell ref="AA1219:AC1219"/>
    <mergeCell ref="J1218:J1220"/>
    <mergeCell ref="K1218:K1220"/>
    <mergeCell ref="L1218:L1220"/>
    <mergeCell ref="M1218:M1220"/>
    <mergeCell ref="N1218:P1218"/>
    <mergeCell ref="Q1218:Q1220"/>
    <mergeCell ref="A1218:A1220"/>
    <mergeCell ref="B1218:D1219"/>
    <mergeCell ref="E1218:E1220"/>
    <mergeCell ref="F1218:F1220"/>
    <mergeCell ref="G1218:H1219"/>
    <mergeCell ref="I1218:I1220"/>
    <mergeCell ref="P1203:P1215"/>
    <mergeCell ref="Q1203:Q1215"/>
    <mergeCell ref="R1203:R1215"/>
    <mergeCell ref="S1203:S1215"/>
    <mergeCell ref="A1217:AF1217"/>
    <mergeCell ref="G1203:G1215"/>
    <mergeCell ref="H1203:H1215"/>
    <mergeCell ref="I1203:I1215"/>
    <mergeCell ref="J1203:J1215"/>
    <mergeCell ref="K1203:K1215"/>
    <mergeCell ref="O1203:O1215"/>
    <mergeCell ref="A1203:A1215"/>
    <mergeCell ref="B1203:B1215"/>
    <mergeCell ref="O1190:O1202"/>
    <mergeCell ref="P1190:P1202"/>
    <mergeCell ref="Q1190:Q1202"/>
    <mergeCell ref="R1190:R1202"/>
    <mergeCell ref="S1190:S1202"/>
    <mergeCell ref="F1190:F1202"/>
    <mergeCell ref="G1190:G1202"/>
    <mergeCell ref="H1190:H1202"/>
    <mergeCell ref="I1190:I1202"/>
    <mergeCell ref="J1190:J1202"/>
    <mergeCell ref="K1190:K1202"/>
    <mergeCell ref="P1177:P1189"/>
    <mergeCell ref="Q1177:Q1189"/>
    <mergeCell ref="R1177:R1189"/>
    <mergeCell ref="S1177:S1189"/>
    <mergeCell ref="P1164:P1176"/>
    <mergeCell ref="Q1164:Q1176"/>
    <mergeCell ref="R1164:R1176"/>
    <mergeCell ref="S1164:S1176"/>
    <mergeCell ref="F1164:F1176"/>
    <mergeCell ref="G1164:G1176"/>
    <mergeCell ref="H1164:H1176"/>
    <mergeCell ref="I1164:I1176"/>
    <mergeCell ref="J1164:J1176"/>
    <mergeCell ref="K1164:K1176"/>
    <mergeCell ref="G1177:G1189"/>
    <mergeCell ref="H1177:H1189"/>
    <mergeCell ref="I1177:I1189"/>
    <mergeCell ref="J1177:J1189"/>
    <mergeCell ref="K1177:K1189"/>
    <mergeCell ref="O1177:O1189"/>
    <mergeCell ref="A1177:A1189"/>
    <mergeCell ref="B1177:B1189"/>
    <mergeCell ref="C1177:C1189"/>
    <mergeCell ref="D1177:D1189"/>
    <mergeCell ref="E1177:E1189"/>
    <mergeCell ref="A1164:A1176"/>
    <mergeCell ref="B1164:B1176"/>
    <mergeCell ref="C1164:C1176"/>
    <mergeCell ref="D1164:D1176"/>
    <mergeCell ref="E1164:E1176"/>
    <mergeCell ref="B1151:B1163"/>
    <mergeCell ref="C1151:C1163"/>
    <mergeCell ref="D1151:D1163"/>
    <mergeCell ref="E1151:E1163"/>
    <mergeCell ref="F1151:F1163"/>
    <mergeCell ref="O1164:O1176"/>
    <mergeCell ref="A1151:A1163"/>
    <mergeCell ref="F1177:F1189"/>
    <mergeCell ref="F1125:F1137"/>
    <mergeCell ref="O1138:O1150"/>
    <mergeCell ref="P1138:P1150"/>
    <mergeCell ref="Q1138:Q1150"/>
    <mergeCell ref="R1138:R1150"/>
    <mergeCell ref="S1138:S1150"/>
    <mergeCell ref="F1138:F1150"/>
    <mergeCell ref="G1138:G1150"/>
    <mergeCell ref="H1138:H1150"/>
    <mergeCell ref="I1138:I1150"/>
    <mergeCell ref="J1138:J1150"/>
    <mergeCell ref="K1138:K1150"/>
    <mergeCell ref="P1125:P1137"/>
    <mergeCell ref="Q1125:Q1137"/>
    <mergeCell ref="R1125:R1137"/>
    <mergeCell ref="S1125:S1137"/>
    <mergeCell ref="P1151:P1163"/>
    <mergeCell ref="Q1151:Q1163"/>
    <mergeCell ref="R1151:R1163"/>
    <mergeCell ref="S1151:S1163"/>
    <mergeCell ref="G1151:G1163"/>
    <mergeCell ref="H1151:H1163"/>
    <mergeCell ref="I1151:I1163"/>
    <mergeCell ref="J1151:J1163"/>
    <mergeCell ref="K1151:K1163"/>
    <mergeCell ref="O1151:O1163"/>
    <mergeCell ref="P1112:P1124"/>
    <mergeCell ref="Q1112:Q1124"/>
    <mergeCell ref="R1112:R1124"/>
    <mergeCell ref="S1112:S1124"/>
    <mergeCell ref="F1112:F1124"/>
    <mergeCell ref="G1112:G1124"/>
    <mergeCell ref="H1112:H1124"/>
    <mergeCell ref="I1112:I1124"/>
    <mergeCell ref="J1112:J1124"/>
    <mergeCell ref="K1112:K1124"/>
    <mergeCell ref="P1099:P1111"/>
    <mergeCell ref="Q1099:Q1111"/>
    <mergeCell ref="R1099:R1111"/>
    <mergeCell ref="S1099:S1111"/>
    <mergeCell ref="A1138:A1150"/>
    <mergeCell ref="B1138:B1150"/>
    <mergeCell ref="C1138:C1150"/>
    <mergeCell ref="D1138:D1150"/>
    <mergeCell ref="E1138:E1150"/>
    <mergeCell ref="G1125:G1137"/>
    <mergeCell ref="H1125:H1137"/>
    <mergeCell ref="I1125:I1137"/>
    <mergeCell ref="J1125:J1137"/>
    <mergeCell ref="K1125:K1137"/>
    <mergeCell ref="O1125:O1137"/>
    <mergeCell ref="A1125:A1137"/>
    <mergeCell ref="B1125:B1137"/>
    <mergeCell ref="C1125:C1137"/>
    <mergeCell ref="D1125:D1137"/>
    <mergeCell ref="E1125:E1137"/>
    <mergeCell ref="A1112:A1124"/>
    <mergeCell ref="B1112:B1124"/>
    <mergeCell ref="C1112:C1124"/>
    <mergeCell ref="D1112:D1124"/>
    <mergeCell ref="E1112:E1124"/>
    <mergeCell ref="G1099:G1111"/>
    <mergeCell ref="H1099:H1111"/>
    <mergeCell ref="I1099:I1111"/>
    <mergeCell ref="J1099:J1111"/>
    <mergeCell ref="K1099:K1111"/>
    <mergeCell ref="O1099:O1111"/>
    <mergeCell ref="A1099:A1111"/>
    <mergeCell ref="B1099:B1111"/>
    <mergeCell ref="C1099:C1111"/>
    <mergeCell ref="D1099:D1111"/>
    <mergeCell ref="E1099:E1111"/>
    <mergeCell ref="F1099:F1111"/>
    <mergeCell ref="O1112:O1124"/>
    <mergeCell ref="F1073:F1085"/>
    <mergeCell ref="O1086:O1098"/>
    <mergeCell ref="I1073:I1085"/>
    <mergeCell ref="J1073:J1085"/>
    <mergeCell ref="K1073:K1085"/>
    <mergeCell ref="O1073:O1085"/>
    <mergeCell ref="A1073:A1085"/>
    <mergeCell ref="B1073:B1085"/>
    <mergeCell ref="C1073:C1085"/>
    <mergeCell ref="D1073:D1085"/>
    <mergeCell ref="E1073:E1085"/>
    <mergeCell ref="A1047:A1059"/>
    <mergeCell ref="P1086:P1098"/>
    <mergeCell ref="Q1086:Q1098"/>
    <mergeCell ref="R1086:R1098"/>
    <mergeCell ref="S1086:S1098"/>
    <mergeCell ref="F1086:F1098"/>
    <mergeCell ref="G1086:G1098"/>
    <mergeCell ref="H1086:H1098"/>
    <mergeCell ref="I1086:I1098"/>
    <mergeCell ref="J1086:J1098"/>
    <mergeCell ref="K1086:K1098"/>
    <mergeCell ref="P1073:P1085"/>
    <mergeCell ref="Q1073:Q1085"/>
    <mergeCell ref="R1073:R1085"/>
    <mergeCell ref="S1073:S1085"/>
    <mergeCell ref="P1060:P1072"/>
    <mergeCell ref="Q1060:Q1072"/>
    <mergeCell ref="R1060:R1072"/>
    <mergeCell ref="S1060:S1072"/>
    <mergeCell ref="F1060:F1072"/>
    <mergeCell ref="G1060:G1072"/>
    <mergeCell ref="H1060:H1072"/>
    <mergeCell ref="I1060:I1072"/>
    <mergeCell ref="J1060:J1072"/>
    <mergeCell ref="K1060:K1072"/>
    <mergeCell ref="A1086:A1098"/>
    <mergeCell ref="B1086:B1098"/>
    <mergeCell ref="C1086:C1098"/>
    <mergeCell ref="D1086:D1098"/>
    <mergeCell ref="E1086:E1098"/>
    <mergeCell ref="G1073:G1085"/>
    <mergeCell ref="H1073:H1085"/>
    <mergeCell ref="A1060:A1072"/>
    <mergeCell ref="B1060:B1072"/>
    <mergeCell ref="C1060:C1072"/>
    <mergeCell ref="D1060:D1072"/>
    <mergeCell ref="E1060:E1072"/>
    <mergeCell ref="B1047:B1059"/>
    <mergeCell ref="C1047:C1059"/>
    <mergeCell ref="D1047:D1059"/>
    <mergeCell ref="E1047:E1059"/>
    <mergeCell ref="F1047:F1059"/>
    <mergeCell ref="O1060:O1072"/>
    <mergeCell ref="F1021:F1033"/>
    <mergeCell ref="O1034:O1046"/>
    <mergeCell ref="P1034:P1046"/>
    <mergeCell ref="Q1034:Q1046"/>
    <mergeCell ref="R1034:R1046"/>
    <mergeCell ref="S1034:S1046"/>
    <mergeCell ref="F1034:F1046"/>
    <mergeCell ref="G1034:G1046"/>
    <mergeCell ref="H1034:H1046"/>
    <mergeCell ref="I1034:I1046"/>
    <mergeCell ref="J1034:J1046"/>
    <mergeCell ref="K1034:K1046"/>
    <mergeCell ref="P1021:P1033"/>
    <mergeCell ref="Q1021:Q1033"/>
    <mergeCell ref="R1021:R1033"/>
    <mergeCell ref="S1021:S1033"/>
    <mergeCell ref="P1047:P1059"/>
    <mergeCell ref="Q1047:Q1059"/>
    <mergeCell ref="R1047:R1059"/>
    <mergeCell ref="S1047:S1059"/>
    <mergeCell ref="G1047:G1059"/>
    <mergeCell ref="H1047:H1059"/>
    <mergeCell ref="I1047:I1059"/>
    <mergeCell ref="J1047:J1059"/>
    <mergeCell ref="K1047:K1059"/>
    <mergeCell ref="O1047:O1059"/>
    <mergeCell ref="P1008:P1020"/>
    <mergeCell ref="Q1008:Q1020"/>
    <mergeCell ref="R1008:R1020"/>
    <mergeCell ref="S1008:S1020"/>
    <mergeCell ref="F1008:F1020"/>
    <mergeCell ref="G1008:G1020"/>
    <mergeCell ref="H1008:H1020"/>
    <mergeCell ref="I1008:I1020"/>
    <mergeCell ref="J1008:J1020"/>
    <mergeCell ref="K1008:K1020"/>
    <mergeCell ref="P995:P1007"/>
    <mergeCell ref="Q995:Q1007"/>
    <mergeCell ref="R995:R1007"/>
    <mergeCell ref="S995:S1007"/>
    <mergeCell ref="G995:G1007"/>
    <mergeCell ref="H995:H1007"/>
    <mergeCell ref="I995:I1007"/>
    <mergeCell ref="J995:J1007"/>
    <mergeCell ref="K995:K1007"/>
    <mergeCell ref="O995:O1007"/>
    <mergeCell ref="A1034:A1046"/>
    <mergeCell ref="B1034:B1046"/>
    <mergeCell ref="C1034:C1046"/>
    <mergeCell ref="D1034:D1046"/>
    <mergeCell ref="E1034:E1046"/>
    <mergeCell ref="G1021:G1033"/>
    <mergeCell ref="H1021:H1033"/>
    <mergeCell ref="I1021:I1033"/>
    <mergeCell ref="J1021:J1033"/>
    <mergeCell ref="K1021:K1033"/>
    <mergeCell ref="O1021:O1033"/>
    <mergeCell ref="A1021:A1033"/>
    <mergeCell ref="B1021:B1033"/>
    <mergeCell ref="C1021:C1033"/>
    <mergeCell ref="D1021:D1033"/>
    <mergeCell ref="E1021:E1033"/>
    <mergeCell ref="A1008:A1020"/>
    <mergeCell ref="B1008:B1020"/>
    <mergeCell ref="C1008:C1020"/>
    <mergeCell ref="D1008:D1020"/>
    <mergeCell ref="E1008:E1020"/>
    <mergeCell ref="A995:A1007"/>
    <mergeCell ref="B995:B1007"/>
    <mergeCell ref="C995:C1007"/>
    <mergeCell ref="D995:D1007"/>
    <mergeCell ref="E995:E1007"/>
    <mergeCell ref="F995:F1007"/>
    <mergeCell ref="O1008:O1020"/>
    <mergeCell ref="F969:F981"/>
    <mergeCell ref="O982:O994"/>
    <mergeCell ref="A943:A955"/>
    <mergeCell ref="P982:P994"/>
    <mergeCell ref="Q982:Q994"/>
    <mergeCell ref="R982:R994"/>
    <mergeCell ref="S982:S994"/>
    <mergeCell ref="F982:F994"/>
    <mergeCell ref="G982:G994"/>
    <mergeCell ref="H982:H994"/>
    <mergeCell ref="I982:I994"/>
    <mergeCell ref="J982:J994"/>
    <mergeCell ref="K982:K994"/>
    <mergeCell ref="P969:P981"/>
    <mergeCell ref="Q969:Q981"/>
    <mergeCell ref="R969:R981"/>
    <mergeCell ref="S969:S981"/>
    <mergeCell ref="P956:P968"/>
    <mergeCell ref="Q956:Q968"/>
    <mergeCell ref="R956:R968"/>
    <mergeCell ref="S956:S968"/>
    <mergeCell ref="F956:F968"/>
    <mergeCell ref="G956:G968"/>
    <mergeCell ref="H956:H968"/>
    <mergeCell ref="I956:I968"/>
    <mergeCell ref="J956:J968"/>
    <mergeCell ref="K956:K968"/>
    <mergeCell ref="A982:A994"/>
    <mergeCell ref="B982:B994"/>
    <mergeCell ref="C982:C994"/>
    <mergeCell ref="D982:D994"/>
    <mergeCell ref="E982:E994"/>
    <mergeCell ref="G969:G981"/>
    <mergeCell ref="H969:H981"/>
    <mergeCell ref="I969:I981"/>
    <mergeCell ref="J969:J981"/>
    <mergeCell ref="K969:K981"/>
    <mergeCell ref="O969:O981"/>
    <mergeCell ref="A969:A981"/>
    <mergeCell ref="B969:B981"/>
    <mergeCell ref="C969:C981"/>
    <mergeCell ref="D969:D981"/>
    <mergeCell ref="E969:E981"/>
    <mergeCell ref="A956:A968"/>
    <mergeCell ref="B956:B968"/>
    <mergeCell ref="C956:C968"/>
    <mergeCell ref="D956:D968"/>
    <mergeCell ref="E956:E968"/>
    <mergeCell ref="B943:B955"/>
    <mergeCell ref="C943:C955"/>
    <mergeCell ref="D943:D955"/>
    <mergeCell ref="E943:E955"/>
    <mergeCell ref="F943:F955"/>
    <mergeCell ref="O956:O968"/>
    <mergeCell ref="F917:F929"/>
    <mergeCell ref="O930:O942"/>
    <mergeCell ref="P930:P942"/>
    <mergeCell ref="Q930:Q942"/>
    <mergeCell ref="R930:R942"/>
    <mergeCell ref="S930:S942"/>
    <mergeCell ref="F930:F942"/>
    <mergeCell ref="G930:G942"/>
    <mergeCell ref="H930:H942"/>
    <mergeCell ref="I930:I942"/>
    <mergeCell ref="J930:J942"/>
    <mergeCell ref="K930:K942"/>
    <mergeCell ref="P917:P929"/>
    <mergeCell ref="Q917:Q929"/>
    <mergeCell ref="R917:R929"/>
    <mergeCell ref="S917:S929"/>
    <mergeCell ref="P943:P955"/>
    <mergeCell ref="Q943:Q955"/>
    <mergeCell ref="R943:R955"/>
    <mergeCell ref="S943:S955"/>
    <mergeCell ref="G943:G955"/>
    <mergeCell ref="H943:H955"/>
    <mergeCell ref="I943:I955"/>
    <mergeCell ref="J943:J955"/>
    <mergeCell ref="K943:K955"/>
    <mergeCell ref="O943:O955"/>
    <mergeCell ref="P904:P916"/>
    <mergeCell ref="Q904:Q916"/>
    <mergeCell ref="R904:R916"/>
    <mergeCell ref="S904:S916"/>
    <mergeCell ref="F904:F916"/>
    <mergeCell ref="G904:G916"/>
    <mergeCell ref="H904:H916"/>
    <mergeCell ref="I904:I916"/>
    <mergeCell ref="J904:J916"/>
    <mergeCell ref="K904:K916"/>
    <mergeCell ref="P891:P903"/>
    <mergeCell ref="Q891:Q903"/>
    <mergeCell ref="R891:R903"/>
    <mergeCell ref="S891:S903"/>
    <mergeCell ref="A930:A942"/>
    <mergeCell ref="B930:B942"/>
    <mergeCell ref="C930:C942"/>
    <mergeCell ref="D930:D942"/>
    <mergeCell ref="E930:E942"/>
    <mergeCell ref="G917:G929"/>
    <mergeCell ref="H917:H929"/>
    <mergeCell ref="I917:I929"/>
    <mergeCell ref="J917:J929"/>
    <mergeCell ref="K917:K929"/>
    <mergeCell ref="O917:O929"/>
    <mergeCell ref="A917:A929"/>
    <mergeCell ref="B917:B929"/>
    <mergeCell ref="C917:C929"/>
    <mergeCell ref="D917:D929"/>
    <mergeCell ref="E917:E929"/>
    <mergeCell ref="A904:A916"/>
    <mergeCell ref="B904:B916"/>
    <mergeCell ref="C904:C916"/>
    <mergeCell ref="D904:D916"/>
    <mergeCell ref="E904:E916"/>
    <mergeCell ref="G891:G903"/>
    <mergeCell ref="H891:H903"/>
    <mergeCell ref="I891:I903"/>
    <mergeCell ref="J891:J903"/>
    <mergeCell ref="K891:K903"/>
    <mergeCell ref="O891:O903"/>
    <mergeCell ref="A891:A903"/>
    <mergeCell ref="B891:B903"/>
    <mergeCell ref="C891:C903"/>
    <mergeCell ref="D891:D903"/>
    <mergeCell ref="E891:E903"/>
    <mergeCell ref="F891:F903"/>
    <mergeCell ref="O904:O916"/>
    <mergeCell ref="F865:F877"/>
    <mergeCell ref="O878:O890"/>
    <mergeCell ref="I865:I877"/>
    <mergeCell ref="J865:J877"/>
    <mergeCell ref="K865:K877"/>
    <mergeCell ref="O865:O877"/>
    <mergeCell ref="A865:A877"/>
    <mergeCell ref="B865:B877"/>
    <mergeCell ref="C865:C877"/>
    <mergeCell ref="D865:D877"/>
    <mergeCell ref="E865:E877"/>
    <mergeCell ref="A839:A851"/>
    <mergeCell ref="P878:P890"/>
    <mergeCell ref="Q878:Q890"/>
    <mergeCell ref="R878:R890"/>
    <mergeCell ref="S878:S890"/>
    <mergeCell ref="F878:F890"/>
    <mergeCell ref="G878:G890"/>
    <mergeCell ref="H878:H890"/>
    <mergeCell ref="I878:I890"/>
    <mergeCell ref="J878:J890"/>
    <mergeCell ref="K878:K890"/>
    <mergeCell ref="P865:P877"/>
    <mergeCell ref="Q865:Q877"/>
    <mergeCell ref="R865:R877"/>
    <mergeCell ref="S865:S877"/>
    <mergeCell ref="P852:P864"/>
    <mergeCell ref="Q852:Q864"/>
    <mergeCell ref="R852:R864"/>
    <mergeCell ref="S852:S864"/>
    <mergeCell ref="F852:F864"/>
    <mergeCell ref="G852:G864"/>
    <mergeCell ref="H852:H864"/>
    <mergeCell ref="I852:I864"/>
    <mergeCell ref="J852:J864"/>
    <mergeCell ref="K852:K864"/>
    <mergeCell ref="A878:A890"/>
    <mergeCell ref="B878:B890"/>
    <mergeCell ref="C878:C890"/>
    <mergeCell ref="D878:D890"/>
    <mergeCell ref="E878:E890"/>
    <mergeCell ref="G865:G877"/>
    <mergeCell ref="H865:H877"/>
    <mergeCell ref="A852:A864"/>
    <mergeCell ref="B852:B864"/>
    <mergeCell ref="C852:C864"/>
    <mergeCell ref="D852:D864"/>
    <mergeCell ref="E852:E864"/>
    <mergeCell ref="B839:B851"/>
    <mergeCell ref="C839:C851"/>
    <mergeCell ref="D839:D851"/>
    <mergeCell ref="E839:E851"/>
    <mergeCell ref="F839:F851"/>
    <mergeCell ref="O852:O864"/>
    <mergeCell ref="F813:F825"/>
    <mergeCell ref="O826:O838"/>
    <mergeCell ref="P826:P838"/>
    <mergeCell ref="Q826:Q838"/>
    <mergeCell ref="R826:R838"/>
    <mergeCell ref="S826:S838"/>
    <mergeCell ref="F826:F838"/>
    <mergeCell ref="G826:G838"/>
    <mergeCell ref="H826:H838"/>
    <mergeCell ref="I826:I838"/>
    <mergeCell ref="J826:J838"/>
    <mergeCell ref="K826:K838"/>
    <mergeCell ref="P813:P825"/>
    <mergeCell ref="Q813:Q825"/>
    <mergeCell ref="R813:R825"/>
    <mergeCell ref="S813:S825"/>
    <mergeCell ref="P839:P851"/>
    <mergeCell ref="Q839:Q851"/>
    <mergeCell ref="R839:R851"/>
    <mergeCell ref="S839:S851"/>
    <mergeCell ref="G839:G851"/>
    <mergeCell ref="H839:H851"/>
    <mergeCell ref="I839:I851"/>
    <mergeCell ref="J839:J851"/>
    <mergeCell ref="K839:K851"/>
    <mergeCell ref="O839:O851"/>
    <mergeCell ref="P800:P812"/>
    <mergeCell ref="Q800:Q812"/>
    <mergeCell ref="R800:R812"/>
    <mergeCell ref="S800:S812"/>
    <mergeCell ref="F800:F812"/>
    <mergeCell ref="G800:G812"/>
    <mergeCell ref="H800:H812"/>
    <mergeCell ref="I800:I812"/>
    <mergeCell ref="J800:J812"/>
    <mergeCell ref="K800:K812"/>
    <mergeCell ref="P787:P799"/>
    <mergeCell ref="Q787:Q799"/>
    <mergeCell ref="R787:R799"/>
    <mergeCell ref="S787:S799"/>
    <mergeCell ref="G787:G799"/>
    <mergeCell ref="H787:H799"/>
    <mergeCell ref="I787:I799"/>
    <mergeCell ref="J787:J799"/>
    <mergeCell ref="K787:K799"/>
    <mergeCell ref="O787:O799"/>
    <mergeCell ref="A826:A838"/>
    <mergeCell ref="B826:B838"/>
    <mergeCell ref="C826:C838"/>
    <mergeCell ref="D826:D838"/>
    <mergeCell ref="E826:E838"/>
    <mergeCell ref="G813:G825"/>
    <mergeCell ref="H813:H825"/>
    <mergeCell ref="I813:I825"/>
    <mergeCell ref="J813:J825"/>
    <mergeCell ref="K813:K825"/>
    <mergeCell ref="O813:O825"/>
    <mergeCell ref="A813:A825"/>
    <mergeCell ref="B813:B825"/>
    <mergeCell ref="C813:C825"/>
    <mergeCell ref="D813:D825"/>
    <mergeCell ref="E813:E825"/>
    <mergeCell ref="A800:A812"/>
    <mergeCell ref="B800:B812"/>
    <mergeCell ref="C800:C812"/>
    <mergeCell ref="D800:D812"/>
    <mergeCell ref="E800:E812"/>
    <mergeCell ref="A787:A799"/>
    <mergeCell ref="B787:B799"/>
    <mergeCell ref="C787:C799"/>
    <mergeCell ref="D787:D799"/>
    <mergeCell ref="E787:E799"/>
    <mergeCell ref="F787:F799"/>
    <mergeCell ref="O800:O812"/>
    <mergeCell ref="F761:F773"/>
    <mergeCell ref="O774:O786"/>
    <mergeCell ref="A735:A747"/>
    <mergeCell ref="P774:P786"/>
    <mergeCell ref="Q774:Q786"/>
    <mergeCell ref="R774:R786"/>
    <mergeCell ref="S774:S786"/>
    <mergeCell ref="F774:F786"/>
    <mergeCell ref="G774:G786"/>
    <mergeCell ref="H774:H786"/>
    <mergeCell ref="I774:I786"/>
    <mergeCell ref="J774:J786"/>
    <mergeCell ref="K774:K786"/>
    <mergeCell ref="P761:P773"/>
    <mergeCell ref="Q761:Q773"/>
    <mergeCell ref="R761:R773"/>
    <mergeCell ref="S761:S773"/>
    <mergeCell ref="P748:P760"/>
    <mergeCell ref="Q748:Q760"/>
    <mergeCell ref="R748:R760"/>
    <mergeCell ref="S748:S760"/>
    <mergeCell ref="F748:F760"/>
    <mergeCell ref="G748:G760"/>
    <mergeCell ref="H748:H760"/>
    <mergeCell ref="I748:I760"/>
    <mergeCell ref="J748:J760"/>
    <mergeCell ref="K748:K760"/>
    <mergeCell ref="A774:A786"/>
    <mergeCell ref="B774:B786"/>
    <mergeCell ref="C774:C786"/>
    <mergeCell ref="D774:D786"/>
    <mergeCell ref="E774:E786"/>
    <mergeCell ref="G761:G773"/>
    <mergeCell ref="H761:H773"/>
    <mergeCell ref="I761:I773"/>
    <mergeCell ref="J761:J773"/>
    <mergeCell ref="K761:K773"/>
    <mergeCell ref="O761:O773"/>
    <mergeCell ref="A761:A773"/>
    <mergeCell ref="B761:B773"/>
    <mergeCell ref="C761:C773"/>
    <mergeCell ref="D761:D773"/>
    <mergeCell ref="E761:E773"/>
    <mergeCell ref="A748:A760"/>
    <mergeCell ref="B748:B760"/>
    <mergeCell ref="C748:C760"/>
    <mergeCell ref="D748:D760"/>
    <mergeCell ref="E748:E760"/>
    <mergeCell ref="B735:B747"/>
    <mergeCell ref="C735:C747"/>
    <mergeCell ref="D735:D747"/>
    <mergeCell ref="E735:E747"/>
    <mergeCell ref="F735:F747"/>
    <mergeCell ref="O748:O760"/>
    <mergeCell ref="F709:F721"/>
    <mergeCell ref="O722:O734"/>
    <mergeCell ref="P722:P734"/>
    <mergeCell ref="Q722:Q734"/>
    <mergeCell ref="R722:R734"/>
    <mergeCell ref="S722:S734"/>
    <mergeCell ref="F722:F734"/>
    <mergeCell ref="G722:G734"/>
    <mergeCell ref="H722:H734"/>
    <mergeCell ref="I722:I734"/>
    <mergeCell ref="J722:J734"/>
    <mergeCell ref="K722:K734"/>
    <mergeCell ref="P709:P721"/>
    <mergeCell ref="Q709:Q721"/>
    <mergeCell ref="R709:R721"/>
    <mergeCell ref="S709:S721"/>
    <mergeCell ref="P735:P747"/>
    <mergeCell ref="Q735:Q747"/>
    <mergeCell ref="R735:R747"/>
    <mergeCell ref="S735:S747"/>
    <mergeCell ref="G735:G747"/>
    <mergeCell ref="H735:H747"/>
    <mergeCell ref="I735:I747"/>
    <mergeCell ref="J735:J747"/>
    <mergeCell ref="K735:K747"/>
    <mergeCell ref="O735:O747"/>
    <mergeCell ref="P696:P708"/>
    <mergeCell ref="Q696:Q708"/>
    <mergeCell ref="R696:R708"/>
    <mergeCell ref="S696:S708"/>
    <mergeCell ref="F696:F708"/>
    <mergeCell ref="G696:G708"/>
    <mergeCell ref="H696:H708"/>
    <mergeCell ref="I696:I708"/>
    <mergeCell ref="J696:J708"/>
    <mergeCell ref="K696:K708"/>
    <mergeCell ref="P683:P695"/>
    <mergeCell ref="Q683:Q695"/>
    <mergeCell ref="R683:R695"/>
    <mergeCell ref="S683:S695"/>
    <mergeCell ref="A722:A734"/>
    <mergeCell ref="B722:B734"/>
    <mergeCell ref="C722:C734"/>
    <mergeCell ref="D722:D734"/>
    <mergeCell ref="E722:E734"/>
    <mergeCell ref="G709:G721"/>
    <mergeCell ref="H709:H721"/>
    <mergeCell ref="I709:I721"/>
    <mergeCell ref="J709:J721"/>
    <mergeCell ref="K709:K721"/>
    <mergeCell ref="O709:O721"/>
    <mergeCell ref="A709:A721"/>
    <mergeCell ref="B709:B721"/>
    <mergeCell ref="C709:C721"/>
    <mergeCell ref="D709:D721"/>
    <mergeCell ref="E709:E721"/>
    <mergeCell ref="A696:A708"/>
    <mergeCell ref="B696:B708"/>
    <mergeCell ref="C696:C708"/>
    <mergeCell ref="D696:D708"/>
    <mergeCell ref="E696:E708"/>
    <mergeCell ref="G683:G695"/>
    <mergeCell ref="H683:H695"/>
    <mergeCell ref="I683:I695"/>
    <mergeCell ref="J683:J695"/>
    <mergeCell ref="K683:K695"/>
    <mergeCell ref="O683:O695"/>
    <mergeCell ref="A683:A695"/>
    <mergeCell ref="B683:B695"/>
    <mergeCell ref="C683:C695"/>
    <mergeCell ref="D683:D695"/>
    <mergeCell ref="E683:E695"/>
    <mergeCell ref="F683:F695"/>
    <mergeCell ref="O696:O708"/>
    <mergeCell ref="F657:F669"/>
    <mergeCell ref="O670:O682"/>
    <mergeCell ref="I657:I669"/>
    <mergeCell ref="J657:J669"/>
    <mergeCell ref="K657:K669"/>
    <mergeCell ref="O657:O669"/>
    <mergeCell ref="A657:A669"/>
    <mergeCell ref="B657:B669"/>
    <mergeCell ref="C657:C669"/>
    <mergeCell ref="D657:D669"/>
    <mergeCell ref="E657:E669"/>
    <mergeCell ref="A631:A643"/>
    <mergeCell ref="P670:P682"/>
    <mergeCell ref="Q670:Q682"/>
    <mergeCell ref="R670:R682"/>
    <mergeCell ref="S670:S682"/>
    <mergeCell ref="F670:F682"/>
    <mergeCell ref="G670:G682"/>
    <mergeCell ref="H670:H682"/>
    <mergeCell ref="I670:I682"/>
    <mergeCell ref="J670:J682"/>
    <mergeCell ref="K670:K682"/>
    <mergeCell ref="P657:P669"/>
    <mergeCell ref="Q657:Q669"/>
    <mergeCell ref="R657:R669"/>
    <mergeCell ref="S657:S669"/>
    <mergeCell ref="P644:P656"/>
    <mergeCell ref="Q644:Q656"/>
    <mergeCell ref="R644:R656"/>
    <mergeCell ref="S644:S656"/>
    <mergeCell ref="F644:F656"/>
    <mergeCell ref="G644:G656"/>
    <mergeCell ref="H644:H656"/>
    <mergeCell ref="I644:I656"/>
    <mergeCell ref="J644:J656"/>
    <mergeCell ref="K644:K656"/>
    <mergeCell ref="A670:A682"/>
    <mergeCell ref="B670:B682"/>
    <mergeCell ref="C670:C682"/>
    <mergeCell ref="D670:D682"/>
    <mergeCell ref="E670:E682"/>
    <mergeCell ref="G657:G669"/>
    <mergeCell ref="H657:H669"/>
    <mergeCell ref="A644:A656"/>
    <mergeCell ref="B644:B656"/>
    <mergeCell ref="C644:C656"/>
    <mergeCell ref="D644:D656"/>
    <mergeCell ref="E644:E656"/>
    <mergeCell ref="B631:B643"/>
    <mergeCell ref="C631:C643"/>
    <mergeCell ref="D631:D643"/>
    <mergeCell ref="E631:E643"/>
    <mergeCell ref="F631:F643"/>
    <mergeCell ref="O644:O656"/>
    <mergeCell ref="F605:F617"/>
    <mergeCell ref="O618:O630"/>
    <mergeCell ref="P618:P630"/>
    <mergeCell ref="Q618:Q630"/>
    <mergeCell ref="R618:R630"/>
    <mergeCell ref="S618:S630"/>
    <mergeCell ref="F618:F630"/>
    <mergeCell ref="G618:G630"/>
    <mergeCell ref="H618:H630"/>
    <mergeCell ref="I618:I630"/>
    <mergeCell ref="J618:J630"/>
    <mergeCell ref="K618:K630"/>
    <mergeCell ref="P605:P617"/>
    <mergeCell ref="Q605:Q617"/>
    <mergeCell ref="R605:R617"/>
    <mergeCell ref="S605:S617"/>
    <mergeCell ref="P631:P643"/>
    <mergeCell ref="Q631:Q643"/>
    <mergeCell ref="R631:R643"/>
    <mergeCell ref="S631:S643"/>
    <mergeCell ref="G631:G643"/>
    <mergeCell ref="H631:H643"/>
    <mergeCell ref="I631:I643"/>
    <mergeCell ref="J631:J643"/>
    <mergeCell ref="K631:K643"/>
    <mergeCell ref="O631:O643"/>
    <mergeCell ref="P592:P604"/>
    <mergeCell ref="Q592:Q604"/>
    <mergeCell ref="R592:R604"/>
    <mergeCell ref="S592:S604"/>
    <mergeCell ref="F592:F604"/>
    <mergeCell ref="G592:G604"/>
    <mergeCell ref="H592:H604"/>
    <mergeCell ref="I592:I604"/>
    <mergeCell ref="J592:J604"/>
    <mergeCell ref="K592:K604"/>
    <mergeCell ref="P579:P591"/>
    <mergeCell ref="Q579:Q591"/>
    <mergeCell ref="R579:R591"/>
    <mergeCell ref="S579:S591"/>
    <mergeCell ref="G579:G591"/>
    <mergeCell ref="H579:H591"/>
    <mergeCell ref="I579:I591"/>
    <mergeCell ref="J579:J591"/>
    <mergeCell ref="K579:K591"/>
    <mergeCell ref="O579:O591"/>
    <mergeCell ref="A618:A630"/>
    <mergeCell ref="B618:B630"/>
    <mergeCell ref="C618:C630"/>
    <mergeCell ref="D618:D630"/>
    <mergeCell ref="E618:E630"/>
    <mergeCell ref="G605:G617"/>
    <mergeCell ref="H605:H617"/>
    <mergeCell ref="I605:I617"/>
    <mergeCell ref="J605:J617"/>
    <mergeCell ref="K605:K617"/>
    <mergeCell ref="O605:O617"/>
    <mergeCell ref="A605:A617"/>
    <mergeCell ref="B605:B617"/>
    <mergeCell ref="C605:C617"/>
    <mergeCell ref="D605:D617"/>
    <mergeCell ref="E605:E617"/>
    <mergeCell ref="A592:A604"/>
    <mergeCell ref="B592:B604"/>
    <mergeCell ref="C592:C604"/>
    <mergeCell ref="D592:D604"/>
    <mergeCell ref="E592:E604"/>
    <mergeCell ref="A579:A591"/>
    <mergeCell ref="B579:B591"/>
    <mergeCell ref="C579:C591"/>
    <mergeCell ref="D579:D591"/>
    <mergeCell ref="E579:E591"/>
    <mergeCell ref="F579:F591"/>
    <mergeCell ref="O592:O604"/>
    <mergeCell ref="F553:F565"/>
    <mergeCell ref="O566:O578"/>
    <mergeCell ref="O527:O539"/>
    <mergeCell ref="A527:A539"/>
    <mergeCell ref="P566:P578"/>
    <mergeCell ref="Q566:Q578"/>
    <mergeCell ref="R566:R578"/>
    <mergeCell ref="S566:S578"/>
    <mergeCell ref="F566:F578"/>
    <mergeCell ref="G566:G578"/>
    <mergeCell ref="H566:H578"/>
    <mergeCell ref="I566:I578"/>
    <mergeCell ref="J566:J578"/>
    <mergeCell ref="K566:K578"/>
    <mergeCell ref="P553:P565"/>
    <mergeCell ref="Q553:Q565"/>
    <mergeCell ref="R553:R565"/>
    <mergeCell ref="S553:S565"/>
    <mergeCell ref="P540:P552"/>
    <mergeCell ref="Q540:Q552"/>
    <mergeCell ref="R540:R552"/>
    <mergeCell ref="S540:S552"/>
    <mergeCell ref="F540:F552"/>
    <mergeCell ref="G540:G552"/>
    <mergeCell ref="H540:H552"/>
    <mergeCell ref="I540:I552"/>
    <mergeCell ref="J540:J552"/>
    <mergeCell ref="K540:K552"/>
    <mergeCell ref="A566:A578"/>
    <mergeCell ref="B566:B578"/>
    <mergeCell ref="C566:C578"/>
    <mergeCell ref="D566:D578"/>
    <mergeCell ref="E566:E578"/>
    <mergeCell ref="G553:G565"/>
    <mergeCell ref="H553:H565"/>
    <mergeCell ref="I553:I565"/>
    <mergeCell ref="J553:J565"/>
    <mergeCell ref="K553:K565"/>
    <mergeCell ref="O553:O565"/>
    <mergeCell ref="A553:A565"/>
    <mergeCell ref="B553:B565"/>
    <mergeCell ref="C553:C565"/>
    <mergeCell ref="D553:D565"/>
    <mergeCell ref="E553:E565"/>
    <mergeCell ref="A540:A552"/>
    <mergeCell ref="B540:B552"/>
    <mergeCell ref="C540:C552"/>
    <mergeCell ref="D540:D552"/>
    <mergeCell ref="E540:E552"/>
    <mergeCell ref="B527:B539"/>
    <mergeCell ref="C527:C539"/>
    <mergeCell ref="D527:D539"/>
    <mergeCell ref="E527:E539"/>
    <mergeCell ref="F527:F539"/>
    <mergeCell ref="O540:O552"/>
    <mergeCell ref="Q506:Q508"/>
    <mergeCell ref="R506:R508"/>
    <mergeCell ref="S506:S508"/>
    <mergeCell ref="T506:T508"/>
    <mergeCell ref="U506:AF506"/>
    <mergeCell ref="U507:W507"/>
    <mergeCell ref="X507:Z507"/>
    <mergeCell ref="AA507:AC507"/>
    <mergeCell ref="AD507:AF507"/>
    <mergeCell ref="I506:I508"/>
    <mergeCell ref="J506:J508"/>
    <mergeCell ref="K506:K508"/>
    <mergeCell ref="L506:L508"/>
    <mergeCell ref="M506:M508"/>
    <mergeCell ref="N506:P506"/>
    <mergeCell ref="N507:N508"/>
    <mergeCell ref="O507:P507"/>
    <mergeCell ref="P527:P539"/>
    <mergeCell ref="Q527:Q539"/>
    <mergeCell ref="R527:R539"/>
    <mergeCell ref="S527:S539"/>
    <mergeCell ref="G527:G539"/>
    <mergeCell ref="H527:H539"/>
    <mergeCell ref="I527:I539"/>
    <mergeCell ref="J527:J539"/>
    <mergeCell ref="K527:K539"/>
    <mergeCell ref="P498:P503"/>
    <mergeCell ref="Q498:Q503"/>
    <mergeCell ref="R498:R503"/>
    <mergeCell ref="S498:S503"/>
    <mergeCell ref="A505:AF505"/>
    <mergeCell ref="A506:A508"/>
    <mergeCell ref="B506:D507"/>
    <mergeCell ref="E506:E508"/>
    <mergeCell ref="F506:F508"/>
    <mergeCell ref="G506:H507"/>
    <mergeCell ref="G498:G503"/>
    <mergeCell ref="H498:H503"/>
    <mergeCell ref="I498:I503"/>
    <mergeCell ref="J498:J503"/>
    <mergeCell ref="K498:K503"/>
    <mergeCell ref="O498:O503"/>
    <mergeCell ref="P492:P497"/>
    <mergeCell ref="Q492:Q497"/>
    <mergeCell ref="R492:R497"/>
    <mergeCell ref="S492:S497"/>
    <mergeCell ref="A498:A503"/>
    <mergeCell ref="B498:B503"/>
    <mergeCell ref="C498:C503"/>
    <mergeCell ref="D498:D503"/>
    <mergeCell ref="E498:E503"/>
    <mergeCell ref="F498:F503"/>
    <mergeCell ref="G492:G497"/>
    <mergeCell ref="H492:H497"/>
    <mergeCell ref="I492:I497"/>
    <mergeCell ref="J492:J497"/>
    <mergeCell ref="K492:K497"/>
    <mergeCell ref="O492:O497"/>
    <mergeCell ref="P486:P491"/>
    <mergeCell ref="Q486:Q491"/>
    <mergeCell ref="R486:R491"/>
    <mergeCell ref="S486:S491"/>
    <mergeCell ref="A492:A497"/>
    <mergeCell ref="B492:B497"/>
    <mergeCell ref="C492:C497"/>
    <mergeCell ref="D492:D497"/>
    <mergeCell ref="E492:E497"/>
    <mergeCell ref="F492:F497"/>
    <mergeCell ref="G486:G491"/>
    <mergeCell ref="H486:H491"/>
    <mergeCell ref="I486:I491"/>
    <mergeCell ref="J486:J491"/>
    <mergeCell ref="K486:K491"/>
    <mergeCell ref="O486:O491"/>
    <mergeCell ref="P480:P485"/>
    <mergeCell ref="Q480:Q485"/>
    <mergeCell ref="R480:R485"/>
    <mergeCell ref="S480:S485"/>
    <mergeCell ref="A486:A491"/>
    <mergeCell ref="B486:B491"/>
    <mergeCell ref="C486:C491"/>
    <mergeCell ref="D486:D491"/>
    <mergeCell ref="E486:E491"/>
    <mergeCell ref="F486:F491"/>
    <mergeCell ref="G480:G485"/>
    <mergeCell ref="H480:H485"/>
    <mergeCell ref="I480:I485"/>
    <mergeCell ref="J480:J485"/>
    <mergeCell ref="K480:K485"/>
    <mergeCell ref="O480:O485"/>
    <mergeCell ref="P474:P479"/>
    <mergeCell ref="Q474:Q479"/>
    <mergeCell ref="R474:R479"/>
    <mergeCell ref="S474:S479"/>
    <mergeCell ref="A480:A485"/>
    <mergeCell ref="B480:B485"/>
    <mergeCell ref="C480:C485"/>
    <mergeCell ref="D480:D485"/>
    <mergeCell ref="E480:E485"/>
    <mergeCell ref="F480:F485"/>
    <mergeCell ref="G474:G479"/>
    <mergeCell ref="H474:H479"/>
    <mergeCell ref="I474:I479"/>
    <mergeCell ref="J474:J479"/>
    <mergeCell ref="K474:K479"/>
    <mergeCell ref="O474:O479"/>
    <mergeCell ref="P468:P473"/>
    <mergeCell ref="Q468:Q473"/>
    <mergeCell ref="R468:R473"/>
    <mergeCell ref="S468:S473"/>
    <mergeCell ref="A474:A479"/>
    <mergeCell ref="B474:B479"/>
    <mergeCell ref="C474:C479"/>
    <mergeCell ref="D474:D479"/>
    <mergeCell ref="E474:E479"/>
    <mergeCell ref="F474:F479"/>
    <mergeCell ref="G468:G473"/>
    <mergeCell ref="H468:H473"/>
    <mergeCell ref="I468:I473"/>
    <mergeCell ref="J468:J473"/>
    <mergeCell ref="K468:K473"/>
    <mergeCell ref="O468:O473"/>
    <mergeCell ref="P462:P467"/>
    <mergeCell ref="Q462:Q467"/>
    <mergeCell ref="R462:R467"/>
    <mergeCell ref="S462:S467"/>
    <mergeCell ref="A468:A473"/>
    <mergeCell ref="B468:B473"/>
    <mergeCell ref="C468:C473"/>
    <mergeCell ref="D468:D473"/>
    <mergeCell ref="E468:E473"/>
    <mergeCell ref="F468:F473"/>
    <mergeCell ref="G462:G467"/>
    <mergeCell ref="H462:H467"/>
    <mergeCell ref="I462:I467"/>
    <mergeCell ref="J462:J467"/>
    <mergeCell ref="K462:K467"/>
    <mergeCell ref="O462:O467"/>
    <mergeCell ref="P456:P461"/>
    <mergeCell ref="Q456:Q461"/>
    <mergeCell ref="R456:R461"/>
    <mergeCell ref="S456:S461"/>
    <mergeCell ref="A462:A467"/>
    <mergeCell ref="B462:B467"/>
    <mergeCell ref="C462:C467"/>
    <mergeCell ref="D462:D467"/>
    <mergeCell ref="E462:E467"/>
    <mergeCell ref="F462:F467"/>
    <mergeCell ref="G456:G461"/>
    <mergeCell ref="H456:H461"/>
    <mergeCell ref="I456:I461"/>
    <mergeCell ref="J456:J461"/>
    <mergeCell ref="K456:K461"/>
    <mergeCell ref="O456:O461"/>
    <mergeCell ref="P450:P455"/>
    <mergeCell ref="Q450:Q455"/>
    <mergeCell ref="R450:R455"/>
    <mergeCell ref="S450:S455"/>
    <mergeCell ref="A456:A461"/>
    <mergeCell ref="B456:B461"/>
    <mergeCell ref="C456:C461"/>
    <mergeCell ref="D456:D461"/>
    <mergeCell ref="E456:E461"/>
    <mergeCell ref="F456:F461"/>
    <mergeCell ref="G450:G455"/>
    <mergeCell ref="H450:H455"/>
    <mergeCell ref="I450:I455"/>
    <mergeCell ref="J450:J455"/>
    <mergeCell ref="K450:K455"/>
    <mergeCell ref="O450:O455"/>
    <mergeCell ref="P444:P449"/>
    <mergeCell ref="Q444:Q449"/>
    <mergeCell ref="R444:R449"/>
    <mergeCell ref="S444:S449"/>
    <mergeCell ref="A450:A455"/>
    <mergeCell ref="B450:B455"/>
    <mergeCell ref="C450:C455"/>
    <mergeCell ref="D450:D455"/>
    <mergeCell ref="E450:E455"/>
    <mergeCell ref="F450:F455"/>
    <mergeCell ref="G444:G449"/>
    <mergeCell ref="H444:H449"/>
    <mergeCell ref="I444:I449"/>
    <mergeCell ref="J444:J449"/>
    <mergeCell ref="K444:K449"/>
    <mergeCell ref="O444:O449"/>
    <mergeCell ref="P438:P443"/>
    <mergeCell ref="Q438:Q443"/>
    <mergeCell ref="R438:R443"/>
    <mergeCell ref="S438:S443"/>
    <mergeCell ref="A444:A449"/>
    <mergeCell ref="B444:B449"/>
    <mergeCell ref="C444:C449"/>
    <mergeCell ref="D444:D449"/>
    <mergeCell ref="E444:E449"/>
    <mergeCell ref="F444:F449"/>
    <mergeCell ref="G438:G443"/>
    <mergeCell ref="H438:H443"/>
    <mergeCell ref="I438:I443"/>
    <mergeCell ref="J438:J443"/>
    <mergeCell ref="K438:K443"/>
    <mergeCell ref="O438:O443"/>
    <mergeCell ref="P432:P437"/>
    <mergeCell ref="Q432:Q437"/>
    <mergeCell ref="R432:R437"/>
    <mergeCell ref="S432:S437"/>
    <mergeCell ref="A438:A443"/>
    <mergeCell ref="B438:B443"/>
    <mergeCell ref="C438:C443"/>
    <mergeCell ref="D438:D443"/>
    <mergeCell ref="E438:E443"/>
    <mergeCell ref="F438:F443"/>
    <mergeCell ref="G432:G437"/>
    <mergeCell ref="H432:H437"/>
    <mergeCell ref="I432:I437"/>
    <mergeCell ref="J432:J437"/>
    <mergeCell ref="K432:K437"/>
    <mergeCell ref="O432:O437"/>
    <mergeCell ref="P426:P431"/>
    <mergeCell ref="Q426:Q431"/>
    <mergeCell ref="R426:R431"/>
    <mergeCell ref="S426:S431"/>
    <mergeCell ref="A432:A437"/>
    <mergeCell ref="B432:B437"/>
    <mergeCell ref="C432:C437"/>
    <mergeCell ref="D432:D437"/>
    <mergeCell ref="E432:E437"/>
    <mergeCell ref="F432:F437"/>
    <mergeCell ref="G426:G431"/>
    <mergeCell ref="H426:H431"/>
    <mergeCell ref="I426:I431"/>
    <mergeCell ref="J426:J431"/>
    <mergeCell ref="K426:K431"/>
    <mergeCell ref="O426:O431"/>
    <mergeCell ref="P420:P425"/>
    <mergeCell ref="Q420:Q425"/>
    <mergeCell ref="R420:R425"/>
    <mergeCell ref="S420:S425"/>
    <mergeCell ref="A426:A431"/>
    <mergeCell ref="B426:B431"/>
    <mergeCell ref="C426:C431"/>
    <mergeCell ref="D426:D431"/>
    <mergeCell ref="E426:E431"/>
    <mergeCell ref="F426:F431"/>
    <mergeCell ref="G420:G425"/>
    <mergeCell ref="H420:H425"/>
    <mergeCell ref="I420:I425"/>
    <mergeCell ref="J420:J425"/>
    <mergeCell ref="K420:K425"/>
    <mergeCell ref="O420:O425"/>
    <mergeCell ref="P414:P419"/>
    <mergeCell ref="Q414:Q419"/>
    <mergeCell ref="R414:R419"/>
    <mergeCell ref="S414:S419"/>
    <mergeCell ref="A420:A425"/>
    <mergeCell ref="B420:B425"/>
    <mergeCell ref="C420:C425"/>
    <mergeCell ref="D420:D425"/>
    <mergeCell ref="E420:E425"/>
    <mergeCell ref="F420:F425"/>
    <mergeCell ref="G414:G419"/>
    <mergeCell ref="H414:H419"/>
    <mergeCell ref="I414:I419"/>
    <mergeCell ref="J414:J419"/>
    <mergeCell ref="K414:K419"/>
    <mergeCell ref="O414:O419"/>
    <mergeCell ref="P408:P413"/>
    <mergeCell ref="Q408:Q413"/>
    <mergeCell ref="R408:R413"/>
    <mergeCell ref="S408:S413"/>
    <mergeCell ref="A414:A419"/>
    <mergeCell ref="B414:B419"/>
    <mergeCell ref="C414:C419"/>
    <mergeCell ref="D414:D419"/>
    <mergeCell ref="E414:E419"/>
    <mergeCell ref="F414:F419"/>
    <mergeCell ref="G408:G413"/>
    <mergeCell ref="H408:H413"/>
    <mergeCell ref="I408:I413"/>
    <mergeCell ref="J408:J413"/>
    <mergeCell ref="K408:K413"/>
    <mergeCell ref="O408:O413"/>
    <mergeCell ref="P402:P407"/>
    <mergeCell ref="Q402:Q407"/>
    <mergeCell ref="R402:R407"/>
    <mergeCell ref="S402:S407"/>
    <mergeCell ref="A408:A413"/>
    <mergeCell ref="B408:B413"/>
    <mergeCell ref="C408:C413"/>
    <mergeCell ref="D408:D413"/>
    <mergeCell ref="E408:E413"/>
    <mergeCell ref="F408:F413"/>
    <mergeCell ref="G402:G407"/>
    <mergeCell ref="H402:H407"/>
    <mergeCell ref="I402:I407"/>
    <mergeCell ref="J402:J407"/>
    <mergeCell ref="K402:K407"/>
    <mergeCell ref="O402:O407"/>
    <mergeCell ref="A402:A407"/>
    <mergeCell ref="B402:B407"/>
    <mergeCell ref="C402:C407"/>
    <mergeCell ref="D402:D407"/>
    <mergeCell ref="E402:E407"/>
    <mergeCell ref="F402:F407"/>
    <mergeCell ref="T399:T401"/>
    <mergeCell ref="U399:AF399"/>
    <mergeCell ref="N400:N401"/>
    <mergeCell ref="O400:P400"/>
    <mergeCell ref="U400:W400"/>
    <mergeCell ref="X400:Z400"/>
    <mergeCell ref="AA400:AC400"/>
    <mergeCell ref="AD400:AF400"/>
    <mergeCell ref="L399:L401"/>
    <mergeCell ref="M399:M401"/>
    <mergeCell ref="N399:P399"/>
    <mergeCell ref="Q399:Q401"/>
    <mergeCell ref="R399:R401"/>
    <mergeCell ref="S399:S401"/>
    <mergeCell ref="A398:AF398"/>
    <mergeCell ref="A399:A401"/>
    <mergeCell ref="B399:D400"/>
    <mergeCell ref="E399:E401"/>
    <mergeCell ref="F399:F401"/>
    <mergeCell ref="G399:H400"/>
    <mergeCell ref="I399:I401"/>
    <mergeCell ref="J399:J401"/>
    <mergeCell ref="K399:K401"/>
    <mergeCell ref="J391:J396"/>
    <mergeCell ref="K391:K396"/>
    <mergeCell ref="O391:O396"/>
    <mergeCell ref="P391:P396"/>
    <mergeCell ref="Q391:Q396"/>
    <mergeCell ref="R391:R396"/>
    <mergeCell ref="A391:A396"/>
    <mergeCell ref="B391:B396"/>
    <mergeCell ref="C391:C396"/>
    <mergeCell ref="D391:D396"/>
    <mergeCell ref="E391:E396"/>
    <mergeCell ref="F391:F396"/>
    <mergeCell ref="G391:G396"/>
    <mergeCell ref="H391:H396"/>
    <mergeCell ref="I391:I396"/>
    <mergeCell ref="J385:J390"/>
    <mergeCell ref="K385:K390"/>
    <mergeCell ref="O385:O390"/>
    <mergeCell ref="P385:P390"/>
    <mergeCell ref="Q385:Q390"/>
    <mergeCell ref="R385:R390"/>
    <mergeCell ref="A385:A390"/>
    <mergeCell ref="B385:B390"/>
    <mergeCell ref="C385:C390"/>
    <mergeCell ref="D385:D390"/>
    <mergeCell ref="E385:E390"/>
    <mergeCell ref="F385:F390"/>
    <mergeCell ref="G385:G390"/>
    <mergeCell ref="H385:H390"/>
    <mergeCell ref="I385:I390"/>
    <mergeCell ref="J379:J384"/>
    <mergeCell ref="K379:K384"/>
    <mergeCell ref="O379:O384"/>
    <mergeCell ref="P379:P384"/>
    <mergeCell ref="Q379:Q384"/>
    <mergeCell ref="R379:R384"/>
    <mergeCell ref="A379:A384"/>
    <mergeCell ref="B379:B384"/>
    <mergeCell ref="C379:C384"/>
    <mergeCell ref="D379:D384"/>
    <mergeCell ref="E379:E384"/>
    <mergeCell ref="F379:F384"/>
    <mergeCell ref="G379:G384"/>
    <mergeCell ref="H379:H384"/>
    <mergeCell ref="I379:I384"/>
    <mergeCell ref="J373:J378"/>
    <mergeCell ref="K373:K378"/>
    <mergeCell ref="O373:O378"/>
    <mergeCell ref="P373:P378"/>
    <mergeCell ref="Q373:Q378"/>
    <mergeCell ref="R373:R378"/>
    <mergeCell ref="A373:A378"/>
    <mergeCell ref="B373:B378"/>
    <mergeCell ref="C373:C378"/>
    <mergeCell ref="D373:D378"/>
    <mergeCell ref="E373:E378"/>
    <mergeCell ref="F373:F378"/>
    <mergeCell ref="G373:G378"/>
    <mergeCell ref="H373:H378"/>
    <mergeCell ref="I373:I378"/>
    <mergeCell ref="J367:J372"/>
    <mergeCell ref="K367:K372"/>
    <mergeCell ref="O367:O372"/>
    <mergeCell ref="P367:P372"/>
    <mergeCell ref="Q367:Q372"/>
    <mergeCell ref="R367:R372"/>
    <mergeCell ref="A367:A372"/>
    <mergeCell ref="B367:B372"/>
    <mergeCell ref="C367:C372"/>
    <mergeCell ref="D367:D372"/>
    <mergeCell ref="E367:E372"/>
    <mergeCell ref="F367:F372"/>
    <mergeCell ref="G367:G372"/>
    <mergeCell ref="H367:H372"/>
    <mergeCell ref="I367:I372"/>
    <mergeCell ref="J361:J366"/>
    <mergeCell ref="K361:K366"/>
    <mergeCell ref="O361:O366"/>
    <mergeCell ref="P361:P366"/>
    <mergeCell ref="Q361:Q366"/>
    <mergeCell ref="R361:R366"/>
    <mergeCell ref="A361:A366"/>
    <mergeCell ref="B361:B366"/>
    <mergeCell ref="C361:C366"/>
    <mergeCell ref="D361:D366"/>
    <mergeCell ref="E361:E366"/>
    <mergeCell ref="F361:F366"/>
    <mergeCell ref="G361:G366"/>
    <mergeCell ref="H361:H366"/>
    <mergeCell ref="I361:I366"/>
    <mergeCell ref="J355:J360"/>
    <mergeCell ref="K355:K360"/>
    <mergeCell ref="O355:O360"/>
    <mergeCell ref="P355:P360"/>
    <mergeCell ref="Q355:Q360"/>
    <mergeCell ref="R355:R360"/>
    <mergeCell ref="A355:A360"/>
    <mergeCell ref="B355:B360"/>
    <mergeCell ref="C355:C360"/>
    <mergeCell ref="D355:D360"/>
    <mergeCell ref="E355:E360"/>
    <mergeCell ref="F355:F360"/>
    <mergeCell ref="G355:G360"/>
    <mergeCell ref="H355:H360"/>
    <mergeCell ref="I355:I360"/>
    <mergeCell ref="J349:J354"/>
    <mergeCell ref="K349:K354"/>
    <mergeCell ref="O349:O354"/>
    <mergeCell ref="P349:P354"/>
    <mergeCell ref="Q349:Q354"/>
    <mergeCell ref="R349:R354"/>
    <mergeCell ref="A349:A354"/>
    <mergeCell ref="B349:B354"/>
    <mergeCell ref="C349:C354"/>
    <mergeCell ref="D349:D354"/>
    <mergeCell ref="E349:E354"/>
    <mergeCell ref="F349:F354"/>
    <mergeCell ref="G349:G354"/>
    <mergeCell ref="H349:H354"/>
    <mergeCell ref="I349:I354"/>
    <mergeCell ref="J343:J348"/>
    <mergeCell ref="K343:K348"/>
    <mergeCell ref="O343:O348"/>
    <mergeCell ref="P343:P348"/>
    <mergeCell ref="Q343:Q348"/>
    <mergeCell ref="R343:R348"/>
    <mergeCell ref="A343:A348"/>
    <mergeCell ref="B343:B348"/>
    <mergeCell ref="C343:C348"/>
    <mergeCell ref="D343:D348"/>
    <mergeCell ref="E343:E348"/>
    <mergeCell ref="F343:F348"/>
    <mergeCell ref="G343:G348"/>
    <mergeCell ref="H343:H348"/>
    <mergeCell ref="I343:I348"/>
    <mergeCell ref="J337:J342"/>
    <mergeCell ref="K337:K342"/>
    <mergeCell ref="O337:O342"/>
    <mergeCell ref="P337:P342"/>
    <mergeCell ref="Q337:Q342"/>
    <mergeCell ref="R337:R342"/>
    <mergeCell ref="A337:A342"/>
    <mergeCell ref="B337:B342"/>
    <mergeCell ref="C337:C342"/>
    <mergeCell ref="D337:D342"/>
    <mergeCell ref="E337:E342"/>
    <mergeCell ref="F337:F342"/>
    <mergeCell ref="G337:G342"/>
    <mergeCell ref="H337:H342"/>
    <mergeCell ref="I337:I342"/>
    <mergeCell ref="J331:J336"/>
    <mergeCell ref="K331:K336"/>
    <mergeCell ref="O331:O336"/>
    <mergeCell ref="P331:P336"/>
    <mergeCell ref="Q331:Q336"/>
    <mergeCell ref="R331:R336"/>
    <mergeCell ref="A331:A336"/>
    <mergeCell ref="B331:B336"/>
    <mergeCell ref="C331:C336"/>
    <mergeCell ref="D331:D336"/>
    <mergeCell ref="E331:E336"/>
    <mergeCell ref="F331:F336"/>
    <mergeCell ref="G331:G336"/>
    <mergeCell ref="H331:H336"/>
    <mergeCell ref="I331:I336"/>
    <mergeCell ref="J325:J330"/>
    <mergeCell ref="K325:K330"/>
    <mergeCell ref="O325:O330"/>
    <mergeCell ref="P325:P330"/>
    <mergeCell ref="Q325:Q330"/>
    <mergeCell ref="R325:R330"/>
    <mergeCell ref="AD323:AF323"/>
    <mergeCell ref="A325:A330"/>
    <mergeCell ref="B325:B330"/>
    <mergeCell ref="C325:C330"/>
    <mergeCell ref="D325:D330"/>
    <mergeCell ref="E325:E330"/>
    <mergeCell ref="F325:F330"/>
    <mergeCell ref="G325:G330"/>
    <mergeCell ref="H325:H330"/>
    <mergeCell ref="I325:I330"/>
    <mergeCell ref="R322:R324"/>
    <mergeCell ref="S322:S324"/>
    <mergeCell ref="T322:T324"/>
    <mergeCell ref="U322:AF322"/>
    <mergeCell ref="N323:N324"/>
    <mergeCell ref="O323:P323"/>
    <mergeCell ref="U323:W323"/>
    <mergeCell ref="X323:Z323"/>
    <mergeCell ref="AA323:AC323"/>
    <mergeCell ref="J322:J324"/>
    <mergeCell ref="K322:K324"/>
    <mergeCell ref="L322:L324"/>
    <mergeCell ref="M322:M324"/>
    <mergeCell ref="N322:P322"/>
    <mergeCell ref="Q322:Q324"/>
    <mergeCell ref="A322:A324"/>
    <mergeCell ref="B322:D323"/>
    <mergeCell ref="E322:E324"/>
    <mergeCell ref="F322:F324"/>
    <mergeCell ref="G322:H323"/>
    <mergeCell ref="I322:I324"/>
    <mergeCell ref="J310:J319"/>
    <mergeCell ref="K310:K319"/>
    <mergeCell ref="P310:P319"/>
    <mergeCell ref="Q310:Q319"/>
    <mergeCell ref="R310:R319"/>
    <mergeCell ref="A321:AF321"/>
    <mergeCell ref="R300:R309"/>
    <mergeCell ref="A310:A319"/>
    <mergeCell ref="B310:B319"/>
    <mergeCell ref="C310:C319"/>
    <mergeCell ref="D310:D319"/>
    <mergeCell ref="E310:E319"/>
    <mergeCell ref="F310:F319"/>
    <mergeCell ref="G310:G319"/>
    <mergeCell ref="H310:H319"/>
    <mergeCell ref="I310:I319"/>
    <mergeCell ref="H300:H309"/>
    <mergeCell ref="I300:I309"/>
    <mergeCell ref="J300:J309"/>
    <mergeCell ref="K300:K309"/>
    <mergeCell ref="P300:P309"/>
    <mergeCell ref="Q300:Q309"/>
    <mergeCell ref="A320:O320"/>
    <mergeCell ref="Q320:AF320"/>
    <mergeCell ref="P290:P299"/>
    <mergeCell ref="Q290:Q299"/>
    <mergeCell ref="R290:R299"/>
    <mergeCell ref="A300:A309"/>
    <mergeCell ref="B300:B309"/>
    <mergeCell ref="C300:C309"/>
    <mergeCell ref="D300:D309"/>
    <mergeCell ref="E300:E309"/>
    <mergeCell ref="F300:F309"/>
    <mergeCell ref="G300:G309"/>
    <mergeCell ref="F290:F299"/>
    <mergeCell ref="G290:G299"/>
    <mergeCell ref="H290:H299"/>
    <mergeCell ref="I290:I299"/>
    <mergeCell ref="J290:J299"/>
    <mergeCell ref="K290:K299"/>
    <mergeCell ref="J280:J289"/>
    <mergeCell ref="K280:K289"/>
    <mergeCell ref="P280:P289"/>
    <mergeCell ref="Q280:Q289"/>
    <mergeCell ref="R280:R289"/>
    <mergeCell ref="A290:A299"/>
    <mergeCell ref="B290:B299"/>
    <mergeCell ref="C290:C299"/>
    <mergeCell ref="D290:D299"/>
    <mergeCell ref="E290:E299"/>
    <mergeCell ref="R270:R279"/>
    <mergeCell ref="A280:A289"/>
    <mergeCell ref="B280:B289"/>
    <mergeCell ref="C280:C289"/>
    <mergeCell ref="D280:D289"/>
    <mergeCell ref="E280:E289"/>
    <mergeCell ref="F280:F289"/>
    <mergeCell ref="G280:G289"/>
    <mergeCell ref="H280:H289"/>
    <mergeCell ref="I280:I289"/>
    <mergeCell ref="H270:H279"/>
    <mergeCell ref="I270:I279"/>
    <mergeCell ref="J270:J279"/>
    <mergeCell ref="K270:K279"/>
    <mergeCell ref="P270:P279"/>
    <mergeCell ref="Q270:Q279"/>
    <mergeCell ref="P260:P269"/>
    <mergeCell ref="Q260:Q269"/>
    <mergeCell ref="R260:R269"/>
    <mergeCell ref="A270:A279"/>
    <mergeCell ref="B270:B279"/>
    <mergeCell ref="C270:C279"/>
    <mergeCell ref="D270:D279"/>
    <mergeCell ref="E270:E279"/>
    <mergeCell ref="F270:F279"/>
    <mergeCell ref="G270:G279"/>
    <mergeCell ref="F260:F269"/>
    <mergeCell ref="G260:G269"/>
    <mergeCell ref="H260:H269"/>
    <mergeCell ref="I260:I269"/>
    <mergeCell ref="J260:J269"/>
    <mergeCell ref="K260:K269"/>
    <mergeCell ref="J251:J259"/>
    <mergeCell ref="K251:K259"/>
    <mergeCell ref="P251:P259"/>
    <mergeCell ref="Q251:Q259"/>
    <mergeCell ref="R251:R259"/>
    <mergeCell ref="A260:A269"/>
    <mergeCell ref="B260:B269"/>
    <mergeCell ref="C260:C269"/>
    <mergeCell ref="D260:D269"/>
    <mergeCell ref="E260:E269"/>
    <mergeCell ref="R242:R250"/>
    <mergeCell ref="A251:A259"/>
    <mergeCell ref="B251:B259"/>
    <mergeCell ref="C251:C259"/>
    <mergeCell ref="D251:D259"/>
    <mergeCell ref="E251:E259"/>
    <mergeCell ref="F251:F259"/>
    <mergeCell ref="G251:G259"/>
    <mergeCell ref="H251:H259"/>
    <mergeCell ref="I251:I259"/>
    <mergeCell ref="H242:H250"/>
    <mergeCell ref="I242:I250"/>
    <mergeCell ref="J242:J250"/>
    <mergeCell ref="K242:K250"/>
    <mergeCell ref="P242:P250"/>
    <mergeCell ref="Q242:Q250"/>
    <mergeCell ref="P232:P241"/>
    <mergeCell ref="Q232:Q241"/>
    <mergeCell ref="R232:R241"/>
    <mergeCell ref="A242:A250"/>
    <mergeCell ref="B242:B250"/>
    <mergeCell ref="C242:C250"/>
    <mergeCell ref="D242:D250"/>
    <mergeCell ref="E242:E250"/>
    <mergeCell ref="F242:F250"/>
    <mergeCell ref="G242:G250"/>
    <mergeCell ref="F232:F241"/>
    <mergeCell ref="G232:G241"/>
    <mergeCell ref="H232:H241"/>
    <mergeCell ref="I232:I241"/>
    <mergeCell ref="J232:J241"/>
    <mergeCell ref="K232:K241"/>
    <mergeCell ref="J222:J231"/>
    <mergeCell ref="K222:K231"/>
    <mergeCell ref="P222:P231"/>
    <mergeCell ref="Q222:Q231"/>
    <mergeCell ref="R222:R231"/>
    <mergeCell ref="A232:A241"/>
    <mergeCell ref="B232:B241"/>
    <mergeCell ref="C232:C241"/>
    <mergeCell ref="D232:D241"/>
    <mergeCell ref="E232:E241"/>
    <mergeCell ref="R213:R221"/>
    <mergeCell ref="A222:A231"/>
    <mergeCell ref="B222:B231"/>
    <mergeCell ref="C222:C231"/>
    <mergeCell ref="D222:D231"/>
    <mergeCell ref="E222:E231"/>
    <mergeCell ref="F222:F231"/>
    <mergeCell ref="G222:G231"/>
    <mergeCell ref="H222:H231"/>
    <mergeCell ref="I222:I231"/>
    <mergeCell ref="H213:H221"/>
    <mergeCell ref="I213:I221"/>
    <mergeCell ref="J213:J221"/>
    <mergeCell ref="K213:K221"/>
    <mergeCell ref="P213:P221"/>
    <mergeCell ref="Q213:Q221"/>
    <mergeCell ref="P204:P212"/>
    <mergeCell ref="Q204:Q212"/>
    <mergeCell ref="R204:R212"/>
    <mergeCell ref="A213:A221"/>
    <mergeCell ref="B213:B221"/>
    <mergeCell ref="C213:C221"/>
    <mergeCell ref="D213:D221"/>
    <mergeCell ref="E213:E221"/>
    <mergeCell ref="F213:F221"/>
    <mergeCell ref="G213:G221"/>
    <mergeCell ref="F204:F212"/>
    <mergeCell ref="G204:G212"/>
    <mergeCell ref="H204:H212"/>
    <mergeCell ref="I204:I212"/>
    <mergeCell ref="J204:J212"/>
    <mergeCell ref="K204:K212"/>
    <mergeCell ref="A204:A212"/>
    <mergeCell ref="B204:B212"/>
    <mergeCell ref="C204:C212"/>
    <mergeCell ref="D204:D212"/>
    <mergeCell ref="E204:E212"/>
    <mergeCell ref="AD195:AF195"/>
    <mergeCell ref="A197:A203"/>
    <mergeCell ref="B197:B203"/>
    <mergeCell ref="C197:C203"/>
    <mergeCell ref="D197:D203"/>
    <mergeCell ref="E197:E203"/>
    <mergeCell ref="F197:F203"/>
    <mergeCell ref="G197:G203"/>
    <mergeCell ref="H197:H203"/>
    <mergeCell ref="I197:I203"/>
    <mergeCell ref="R194:R196"/>
    <mergeCell ref="S194:S196"/>
    <mergeCell ref="T194:T196"/>
    <mergeCell ref="U194:AF194"/>
    <mergeCell ref="N195:N196"/>
    <mergeCell ref="O195:P195"/>
    <mergeCell ref="U195:W195"/>
    <mergeCell ref="X195:Z195"/>
    <mergeCell ref="AA195:AC195"/>
    <mergeCell ref="J194:J196"/>
    <mergeCell ref="K194:K196"/>
    <mergeCell ref="L194:L196"/>
    <mergeCell ref="S179:S191"/>
    <mergeCell ref="A193:AF193"/>
    <mergeCell ref="G179:G191"/>
    <mergeCell ref="H179:H191"/>
    <mergeCell ref="I179:I191"/>
    <mergeCell ref="J179:J191"/>
    <mergeCell ref="K179:K191"/>
    <mergeCell ref="O179:O191"/>
    <mergeCell ref="A179:A191"/>
    <mergeCell ref="B179:B191"/>
    <mergeCell ref="C179:C191"/>
    <mergeCell ref="D179:D191"/>
    <mergeCell ref="E179:E191"/>
    <mergeCell ref="F179:F191"/>
    <mergeCell ref="J197:J203"/>
    <mergeCell ref="K197:K203"/>
    <mergeCell ref="P197:P203"/>
    <mergeCell ref="Q197:Q203"/>
    <mergeCell ref="R197:R203"/>
    <mergeCell ref="A192:O192"/>
    <mergeCell ref="Q192:AF192"/>
    <mergeCell ref="A166:A178"/>
    <mergeCell ref="B166:B178"/>
    <mergeCell ref="C166:C178"/>
    <mergeCell ref="D166:D178"/>
    <mergeCell ref="E166:E178"/>
    <mergeCell ref="M194:M196"/>
    <mergeCell ref="N194:P194"/>
    <mergeCell ref="Q194:Q196"/>
    <mergeCell ref="A194:A196"/>
    <mergeCell ref="B194:D195"/>
    <mergeCell ref="E194:E196"/>
    <mergeCell ref="F194:F196"/>
    <mergeCell ref="G194:H195"/>
    <mergeCell ref="I194:I196"/>
    <mergeCell ref="P179:P191"/>
    <mergeCell ref="Q179:Q191"/>
    <mergeCell ref="R179:R191"/>
    <mergeCell ref="O166:O178"/>
    <mergeCell ref="P166:P178"/>
    <mergeCell ref="Q166:Q178"/>
    <mergeCell ref="R166:R178"/>
    <mergeCell ref="S166:S178"/>
    <mergeCell ref="F166:F178"/>
    <mergeCell ref="G166:G178"/>
    <mergeCell ref="H166:H178"/>
    <mergeCell ref="I166:I178"/>
    <mergeCell ref="J166:J178"/>
    <mergeCell ref="K166:K178"/>
    <mergeCell ref="P153:P165"/>
    <mergeCell ref="Q153:Q165"/>
    <mergeCell ref="R153:R165"/>
    <mergeCell ref="S153:S165"/>
    <mergeCell ref="P140:P152"/>
    <mergeCell ref="Q140:Q152"/>
    <mergeCell ref="R140:R152"/>
    <mergeCell ref="S140:S152"/>
    <mergeCell ref="F140:F152"/>
    <mergeCell ref="G140:G152"/>
    <mergeCell ref="H140:H152"/>
    <mergeCell ref="I140:I152"/>
    <mergeCell ref="J140:J152"/>
    <mergeCell ref="K140:K152"/>
    <mergeCell ref="G153:G165"/>
    <mergeCell ref="H153:H165"/>
    <mergeCell ref="I153:I165"/>
    <mergeCell ref="J153:J165"/>
    <mergeCell ref="K153:K165"/>
    <mergeCell ref="O153:O165"/>
    <mergeCell ref="A153:A165"/>
    <mergeCell ref="B153:B165"/>
    <mergeCell ref="C153:C165"/>
    <mergeCell ref="D153:D165"/>
    <mergeCell ref="E153:E165"/>
    <mergeCell ref="A140:A152"/>
    <mergeCell ref="B140:B152"/>
    <mergeCell ref="C140:C152"/>
    <mergeCell ref="D140:D152"/>
    <mergeCell ref="E140:E152"/>
    <mergeCell ref="B127:B139"/>
    <mergeCell ref="C127:C139"/>
    <mergeCell ref="D127:D139"/>
    <mergeCell ref="E127:E139"/>
    <mergeCell ref="F127:F139"/>
    <mergeCell ref="O140:O152"/>
    <mergeCell ref="A127:A139"/>
    <mergeCell ref="F153:F165"/>
    <mergeCell ref="F101:F113"/>
    <mergeCell ref="O114:O126"/>
    <mergeCell ref="P114:P126"/>
    <mergeCell ref="Q114:Q126"/>
    <mergeCell ref="R114:R126"/>
    <mergeCell ref="S114:S126"/>
    <mergeCell ref="F114:F126"/>
    <mergeCell ref="G114:G126"/>
    <mergeCell ref="H114:H126"/>
    <mergeCell ref="I114:I126"/>
    <mergeCell ref="J114:J126"/>
    <mergeCell ref="K114:K126"/>
    <mergeCell ref="P101:P113"/>
    <mergeCell ref="Q101:Q113"/>
    <mergeCell ref="R101:R113"/>
    <mergeCell ref="S101:S113"/>
    <mergeCell ref="P127:P139"/>
    <mergeCell ref="Q127:Q139"/>
    <mergeCell ref="R127:R139"/>
    <mergeCell ref="S127:S139"/>
    <mergeCell ref="G127:G139"/>
    <mergeCell ref="H127:H139"/>
    <mergeCell ref="I127:I139"/>
    <mergeCell ref="J127:J139"/>
    <mergeCell ref="K127:K139"/>
    <mergeCell ref="O127:O139"/>
    <mergeCell ref="P88:P100"/>
    <mergeCell ref="Q88:Q100"/>
    <mergeCell ref="R88:R100"/>
    <mergeCell ref="S88:S100"/>
    <mergeCell ref="F88:F100"/>
    <mergeCell ref="G88:G100"/>
    <mergeCell ref="H88:H100"/>
    <mergeCell ref="I88:I100"/>
    <mergeCell ref="J88:J100"/>
    <mergeCell ref="K88:K100"/>
    <mergeCell ref="P75:P87"/>
    <mergeCell ref="Q75:Q87"/>
    <mergeCell ref="R75:R87"/>
    <mergeCell ref="S75:S87"/>
    <mergeCell ref="A114:A126"/>
    <mergeCell ref="B114:B126"/>
    <mergeCell ref="C114:C126"/>
    <mergeCell ref="D114:D126"/>
    <mergeCell ref="E114:E126"/>
    <mergeCell ref="G101:G113"/>
    <mergeCell ref="H101:H113"/>
    <mergeCell ref="I101:I113"/>
    <mergeCell ref="J101:J113"/>
    <mergeCell ref="K101:K113"/>
    <mergeCell ref="O101:O113"/>
    <mergeCell ref="A101:A113"/>
    <mergeCell ref="B101:B113"/>
    <mergeCell ref="C101:C113"/>
    <mergeCell ref="D101:D113"/>
    <mergeCell ref="E101:E113"/>
    <mergeCell ref="A88:A100"/>
    <mergeCell ref="B88:B100"/>
    <mergeCell ref="Q10:Q22"/>
    <mergeCell ref="R10:R22"/>
    <mergeCell ref="S23:S35"/>
    <mergeCell ref="Q23:Q35"/>
    <mergeCell ref="S10:S22"/>
    <mergeCell ref="C88:C100"/>
    <mergeCell ref="D88:D100"/>
    <mergeCell ref="E88:E100"/>
    <mergeCell ref="G75:G87"/>
    <mergeCell ref="H75:H87"/>
    <mergeCell ref="I75:I87"/>
    <mergeCell ref="J75:J87"/>
    <mergeCell ref="K75:K87"/>
    <mergeCell ref="O75:O87"/>
    <mergeCell ref="A75:A87"/>
    <mergeCell ref="B75:B87"/>
    <mergeCell ref="C75:C87"/>
    <mergeCell ref="D75:D87"/>
    <mergeCell ref="E75:E87"/>
    <mergeCell ref="F75:F87"/>
    <mergeCell ref="O88:O100"/>
    <mergeCell ref="S36:S48"/>
    <mergeCell ref="A49:A61"/>
    <mergeCell ref="B49:B61"/>
    <mergeCell ref="C49:C61"/>
    <mergeCell ref="D49:D61"/>
    <mergeCell ref="E49:E61"/>
    <mergeCell ref="F49:F61"/>
    <mergeCell ref="H36:H48"/>
    <mergeCell ref="I36:I48"/>
    <mergeCell ref="J36:J48"/>
    <mergeCell ref="K36:K48"/>
    <mergeCell ref="B36:B48"/>
    <mergeCell ref="C36:C48"/>
    <mergeCell ref="D36:D48"/>
    <mergeCell ref="E36:E48"/>
    <mergeCell ref="F36:F48"/>
    <mergeCell ref="G36:G48"/>
    <mergeCell ref="I23:I35"/>
    <mergeCell ref="J23:J35"/>
    <mergeCell ref="K23:K35"/>
    <mergeCell ref="O23:O35"/>
    <mergeCell ref="P23:P35"/>
    <mergeCell ref="R62:R74"/>
    <mergeCell ref="S62:S74"/>
    <mergeCell ref="F62:F74"/>
    <mergeCell ref="G62:G74"/>
    <mergeCell ref="H62:H74"/>
    <mergeCell ref="I62:I74"/>
    <mergeCell ref="J62:J74"/>
    <mergeCell ref="K62:K74"/>
    <mergeCell ref="P49:P61"/>
    <mergeCell ref="Q49:Q61"/>
    <mergeCell ref="R49:R61"/>
    <mergeCell ref="S49:S61"/>
    <mergeCell ref="O36:O48"/>
    <mergeCell ref="P36:P48"/>
    <mergeCell ref="O62:O74"/>
    <mergeCell ref="P62:P74"/>
    <mergeCell ref="Q62:Q74"/>
    <mergeCell ref="A2:AF3"/>
    <mergeCell ref="A4:AF4"/>
    <mergeCell ref="A5:AF5"/>
    <mergeCell ref="A6:AF6"/>
    <mergeCell ref="A7:A9"/>
    <mergeCell ref="B7:D8"/>
    <mergeCell ref="E7:E9"/>
    <mergeCell ref="F7:F9"/>
    <mergeCell ref="G7:H8"/>
    <mergeCell ref="I7:I9"/>
    <mergeCell ref="AD8:AF8"/>
    <mergeCell ref="A10:A22"/>
    <mergeCell ref="B10:B22"/>
    <mergeCell ref="C10:C22"/>
    <mergeCell ref="D10:D22"/>
    <mergeCell ref="E10:E22"/>
    <mergeCell ref="F10:F22"/>
    <mergeCell ref="G10:G22"/>
    <mergeCell ref="H10:H22"/>
    <mergeCell ref="I10:I22"/>
    <mergeCell ref="R7:R9"/>
    <mergeCell ref="S7:S9"/>
    <mergeCell ref="J7:J9"/>
    <mergeCell ref="K7:K9"/>
    <mergeCell ref="L7:L9"/>
    <mergeCell ref="M7:M9"/>
    <mergeCell ref="N7:P7"/>
    <mergeCell ref="Q7:Q9"/>
    <mergeCell ref="J10:J22"/>
    <mergeCell ref="K10:K22"/>
    <mergeCell ref="O10:O22"/>
    <mergeCell ref="P10:P22"/>
    <mergeCell ref="T7:T9"/>
    <mergeCell ref="U7:AF7"/>
    <mergeCell ref="N8:N9"/>
    <mergeCell ref="O8:P8"/>
    <mergeCell ref="U8:W8"/>
    <mergeCell ref="X8:Z8"/>
    <mergeCell ref="AA8:AC8"/>
    <mergeCell ref="A23:A35"/>
    <mergeCell ref="B23:B35"/>
    <mergeCell ref="C23:C35"/>
    <mergeCell ref="D23:D35"/>
    <mergeCell ref="E23:E35"/>
    <mergeCell ref="F23:F35"/>
    <mergeCell ref="G23:G35"/>
    <mergeCell ref="H23:H35"/>
    <mergeCell ref="A2089:O2089"/>
    <mergeCell ref="Q2089:AF2089"/>
    <mergeCell ref="A62:A74"/>
    <mergeCell ref="B62:B74"/>
    <mergeCell ref="C62:C74"/>
    <mergeCell ref="D62:D74"/>
    <mergeCell ref="E62:E74"/>
    <mergeCell ref="G49:G61"/>
    <mergeCell ref="H49:H61"/>
    <mergeCell ref="I49:I61"/>
    <mergeCell ref="J49:J61"/>
    <mergeCell ref="K49:K61"/>
    <mergeCell ref="O49:O61"/>
    <mergeCell ref="Q36:Q48"/>
    <mergeCell ref="R36:R48"/>
    <mergeCell ref="R23:R35"/>
    <mergeCell ref="A36:A48"/>
  </mergeCells>
  <dataValidations count="8">
    <dataValidation type="list" allowBlank="1" showInputMessage="1" showErrorMessage="1" sqref="O1364 O1360 O1356 O1352 O1348 O1344 O1340 O1336 O1332 O1328 O1324 O1320 O1316 O1312 O1308 O1304 O1300 O1296 O1292 O1288 O1284 O1280 O1276 O1268 O1252 O1248 O1240 O1244 O1256 O1260 O1264 O1272 K553:K1215 N325:N396 N402:N503 K23 K36 K49 K62 K75 K88 K101 K114 K127 K140 K153 K166 K179 K10 K527 K540:K547 O1203:O1208 O23 O36 O49 O62 O75 O88 O101 O114 O127 O140 O153 O166 O179 O10 O1214 O1190:O1195 O1201 O605:O612 O1177:O1182 O1164:O1169 O1151:O1156 O1188 O1175 O1162 O1138:O1143 O1149 O1136 O1123 O1110 O1097 O1084 O1071 O1058 O1045 O1032 O1019 O1006 O993 O1125:O1130 O1112:O1117 O1099:O1104 O1086:O1091 O1073:O1078 O1060:O1065 O1047:O1052 O1034:O1039 O1021:O1026 O1008:O1013 O995:O1000 O982:O987 O980 O969:O974 O956:O961 O943:O950 O930:O937 O917:O924 O904:O911 O891:O898 O878:O885 O865:O872 O852:O859 O839:O846 O826:O833 O813:O820 O800:O807 O787:O794 O774:O781 O761:O768 O748:O755 O735:O742 O722:O729 O709:O716 O696:O703 O683:O690 O670:O677 O657:O664 O644:O651 O631:O638 O618:O625 O592:O599 O579:O586 O566:O573 O553:O560 O540:O547 O527 L527:N1215 L10:N191 M325:M329 N1222:N1229 T325:T396 N251:N258 N242:N249 N310:N318 N300:N308 N260:N268 N232:N240 N204:N230 N290:N298 N280:N288 N270:N278 N197:N202 M331:M396 K1221 K468 K408:K410 K414:K416 K420:K422 K426:K428 K432 K438 K444 K450 K456 K462 K474 K486 K480 K251 K242 K290 K280 K270 K260 K232 K310 K300 K222 K213 K204 K331:K333 K391 K361:K363 K385 K379 K373 K367 K355:K357 K349:K351 K343:K345 K337:K339 K197 K402 O325 O1221 K325 O408:O410 O414:O416 O462:O464 O444:O446 O438:O440 O420:O422 O426:O428 O432:O434 O456:O458 O450:O452 O480:O482 O474:O476 O468:O470 O486:O488 O306:O314 O276:O284 O219:O226 O296:O304 O266:O274 O257:O264 O203:O208 O238:O246 O210:O217 M197:M319 O286:O294 O228:O236 O248:O255 O391 O385 O379 O373 O367 O361 O355 O349 O343 O337 O331 O197:O201 O402 T527:T1215 M498:M501 M408:M471 M486:M489 M480:M483 M474:M477 M492:M495 T197:T319 T10:T191 M402:M406 T474:T478 T480:T484 T486:T490 T492:T496 T498:T502 O316:O319 T402:T472 M1221:M1230 Q1221:Q1231 Q498 Q492 Q197:Q320 Q402:Q486 M1236:M1367 N1361:N1363 N1484 N1353:N1355 N1491 N1345:N1347 N1498 N1337:N1339 N1505 N1325:N1327 N1512 N1317:N1319 N1519 N1309:N1311 N1526 N1301:N1303 N1533 N1293:N1295 N1540 N1285:N1287 N1547 N1277:N1279 N1554 N1273:N1275 N1561 N1265:N1267 N1568 N1261:N1263 T1236:T1367 N1249:N1251 N1610 N1245:N1247 N1617 N1624 N1241:N1243 N1237:N1239 N1631 N1253:N1255 N1638 N1257:N1259 N1645 N1269:N1271 N1652 N1659 N1666 N1281:N1283 N1673 N1289:N1291 N1680 N1297:N1299 N1575 N1305:N1307 N1582 N1313:N1315 N1589 N1321:N1323 N1596 N1603 N1329:N1331 N1333:N1335 S1221:T1230 N1341:N1343 N1365:N1367 N1349:N1351 Q1236:Q1368 N1357:N1359 T1378:T1382 O1401 O1394 T1373:T1375 O1373 O1387 O1408 O1380 O1681 O1674 O1667 O1660 O1653 O1646 O1639 O1632 O1625 O1618 O1611 O1604 O1569 O1562 O1555 O1548 O1541 O1534 O1527 O1520 O1513 O1506 O1499 O1492 O1485 O1478 O1471 O1464 O1457 O1450 O1443 O1436 O1429 O1422 O1415 T1385:T1389 T1392:T1396 T1399:T1403 T1406:T1410 T1420:T1424 T1427:T1431 T1434:T1438 T1441:T1445 T1448:T1452 T1455:T1459 T1462:T1466 T1469:T1473 T1476:T1480 T1483:T1487 T1490:T1494 T1497:T1501 T1504:T1508 T1511:T1515 T1518:T1522 T1525:T1529 T1532:T1536 T1539:T1543 T1546:T1550 T1553:T1557 T1560:T1564 T1567:T1571 T1609:T1613 T1616:T1620 T1623:T1627 T1630:T1634 T1637:T1641 T1644:T1648 T1651:T1655 T1658:T1662 T1665:T1669 T1672:T1676 T1679:T1683 N1687 T1413:T1417 O1576 O1583 T1574:T1578 O1590 O1597 T1595:T1599 T1602:T1606 T1581:T1585 T1588:T1592 Q1373:Q1688 N1379 N1386 N1393 N1400 N1407 N1414 N1421 N1428 N1435 N1442 N1449 N1456 N1463 N1470 N1477 O1236 Q325:Q397 T1686:T1687" xr:uid="{00000000-0002-0000-0C00-000000000000}">
      <formula1>#REF!</formula1>
    </dataValidation>
    <dataValidation type="list" allowBlank="1" showInputMessage="1" showErrorMessage="1" sqref="B1694 B1125 B1138 B1151 B1164 B1177 B1190 B1203 B1373 B1380 B1387 B1394 B1401 B1408 B1415 B1422 B1429 B1436 B1443 B1450 B1457 B1464 B1471 B1478 B1485 B1492 B1499 B1506 B1513 B1520 B1527 B1534 B1541 B1548 B1555 B1562 B1569 B1576 B1583 B1590 B1597 B1604 B1611 B1618 B1625 B1632 B1639 B1646 B1653 B1660 B1667 B1674 B1681 B1824 B1819 B1814 B1809 B1804 B1799 B1794 B1789 B1784 B1779 B1774 B1769 B1764 B1759 B1754 B1749 B1744 B1739 B1734 B1729 B1724 B1719 B1714 B1709 B1704 B1699 B2084 B197:B319 B325:B396 B179 B402:B503 B1221:B1230 B10 B23 B36 B49 B62 B75 B88 B101 B114 B127 B140 B153 B166 B527 B540 B553 B566 B579 B592 B605 B618 B631 B644 B657 B670 B683 B696 B709 B722 B735 B748 B761 B774 B787 B800 B813 B826 B839 B852 B865 B878 B891 B904 B917 B930 B943 B956 B969 B982 B995 B1008 B1021 B1034 B1047 B1060 B1073 B1086 B1099 B1112 B1829 B1834 B1839 B1844 B1849 B1854 B1859 B1864 B1869 B1874 B1879 B1884 B1889 B1894 B1899 B1904 B1909 B1914 B1919 B1924 B1929 B1934 B1939 B1944 B1949 B1954 B1959 B1964 B1969 B1974 B1979 B1984 B1989 B1994 B1999 B2004 B2009 B2014 B2019 B2024 B2029 B2034 B2039 B2044 B2049 B2054 B2059 B2064 B2069 B2074 B2079 B1236:B1367" xr:uid="{00000000-0002-0000-0C00-000001000000}">
      <formula1>EJEEND</formula1>
    </dataValidation>
    <dataValidation type="list" allowBlank="1" showInputMessage="1" showErrorMessage="1" sqref="C1681 C1694:C2088 C197:C319 C325:C396 C179 C402:C503 C1221:C1230 C10 C23 C36 C49 C62 C75 C88 C101 C114 C127 C140 C153 C166 C527 C540 C553 C566 C579 C592 C605 C618 C631 C644 C657 C670 C683 C696 C709 C722 C735 C748 C761 C774 C787 C800 C813 C826 C839 C852 C865 C878 C891 C904 C917 C930 C943 C956 C969 C982 C995 C1008 C1021 C1034 C1047 C1060 C1073 C1086 C1099 C1112 C1125 C1138 C1151 C1164 C1177 C1190 C1203 C1373 C1380 C1387 C1394 C1401 C1408 C1415 C1422 C1429 C1436 C1443 C1450 C1457 C1464 C1471 C1478 C1485 C1492 C1499 C1506 C1513 C1520 C1527 C1534 C1541 C1548 C1555 C1562 C1569 C1576 C1583 C1590 C1597 C1604 C1611 C1618 C1625 C1632 C1639 C1646 C1653 C1660 C1667 C1674 C1236:C1367" xr:uid="{00000000-0002-0000-0C00-000002000000}">
      <formula1>OGEND</formula1>
    </dataValidation>
    <dataValidation type="list" allowBlank="1" showInputMessage="1" showErrorMessage="1" sqref="D1681 D1694:D2088 D197:D319 D325:D396 D179 D402:D503 D1221:D1230 D10 D23 D36 D49 D62 D75 D88 D101 D114 D127 D140 D153 D166 D527 D540 D553 D566 D579 D592 D605 D618 D631 D644 D657 D670 D683 D696 D709 D722 D735 D748 D761 D774 D787 D800 D813 D826 D839 D852 D865 D878 D891 D904 D917 D930 D943 D956 D969 D982 D995 D1008 D1021 D1034 D1047 D1060 D1073 D1086 D1099 D1112 D1125 D1138 D1151 D1164 D1177 D1190 D1203 D1373 D1380 D1387 D1394 D1401 D1408 D1415 D1422 D1429 D1436 D1443 D1450 D1457 D1464 D1471 D1478 D1485 D1492 D1499 D1506 D1513 D1520 D1527 D1534 D1541 D1548 D1555 D1562 D1569 D1576 D1583 D1590 D1597 D1604 D1611 D1618 D1625 D1632 D1639 D1646 D1653 D1660 D1667 D1674 D1236:D1367" xr:uid="{00000000-0002-0000-0C00-000003000000}">
      <formula1>OEEND</formula1>
    </dataValidation>
    <dataValidation type="list" allowBlank="1" showInputMessage="1" showErrorMessage="1" sqref="E1681 E1694:E2088 E197:E319 E325:E396 E179 E402:E503 E1221:E1230 E10 E23 E36 E49 E62 E75 E88 E101 E114 E127 E140 E153 E166 E527 E540 E553 E566 E579 E592 E605 E618 E631 E644 E657 E670 E683 E696 E709 E722 E735 E748 E761 E774 E787 E800 E813 E826 E839 E852 E865 E878 E891 E904 E917 E930 E943 E956 E969 E982 E995 E1008 E1021 E1034 E1047 E1060 E1073 E1086 E1099 E1112 E1125 E1138 E1151 E1164 E1177 E1190 E1203 E1373 E1380 E1387 E1394 E1401 E1408 E1415 E1422 E1429 E1436 E1443 E1450 E1457 E1464 E1471 E1478 E1485 E1492 E1499 E1506 E1513 E1520 E1527 E1534 E1541 E1548 E1555 E1562 E1569 E1576 E1583 E1590 E1597 E1604 E1611 E1618 E1625 E1632 E1639 E1646 E1653 E1660 E1667 E1674 E1236:E1367" xr:uid="{00000000-0002-0000-0C00-000004000000}">
      <formula1>PNPSP</formula1>
    </dataValidation>
    <dataValidation type="list" allowBlank="1" showInputMessage="1" showErrorMessage="1" sqref="F1681 F1694:F2088 F10:F191 F197:F319 F325:F396 F402:F503 F527:F1215 F1221:F1230 F1373 F1380 F1387 F1394 F1401 F1408 F1415 F1422 F1429 F1436 F1443 F1450 F1457 F1464 F1471 F1478 F1485 F1492 F1499 F1506 F1513 F1520 F1527 F1534 F1541 F1548 F1555 F1562 F1569 F1576 F1583 F1590 F1597 F1604 F1611 F1618 F1625 F1632 F1639 F1646 F1653 F1660 F1667 F1674 F1236:F1367" xr:uid="{00000000-0002-0000-0C00-000005000000}">
      <formula1>EJEPEI</formula1>
    </dataValidation>
    <dataValidation type="list" allowBlank="1" showInputMessage="1" showErrorMessage="1" sqref="G1681 G1694:G2088 G197:G319 G325:G396 G179 G402:G503 G1221:G1230 G10 G23 G36 G49 G62 G75 G88 G101 G114 G127 G140 G153 G166 G527 G540 G553 G566 G579 G592 G605 G618 G631 G644 G657 G670 G683 G696 G709 G722 G735 G748 G761 G774 G787 G800 G813 G826 G839 G852 G865 G878 G891 G904 G917 G930 G943 G956 G969 G982 G995 G1008 G1021 G1034 G1047 G1060 G1073 G1086 G1099 G1112 G1125 G1138 G1151 G1164 G1177 G1190 G1203 G1373 G1380 G1387 G1394 G1401 G1408 G1415 G1422 G1429 G1436 G1443 G1450 G1457 G1464 G1471 G1478 G1485 G1492 G1499 G1506 G1513 G1520 G1527 G1534 G1541 G1548 G1555 G1562 G1569 G1576 G1583 G1590 G1597 G1604 G1611 G1618 G1625 G1632 G1639 G1646 G1653 G1660 G1667 G1674 G1236:G1367" xr:uid="{00000000-0002-0000-0C00-000006000000}">
      <formula1>OGPEI</formula1>
    </dataValidation>
    <dataValidation type="list" allowBlank="1" showInputMessage="1" showErrorMessage="1" sqref="H1681 H1694:H2088 H197:H319 H325:H396 H179 H402:H503 H1221:H1230 H10 H23 H36 H49 H62 H75 H88 H101 H114 H127 H140 H153 H166 H527 H540 H553 H566 H579 H592 H605 H618 H631 H644 H657 H670 H683 H696 H709 H722 H735 H748 H761 H774 H787 H800 H813 H826 H839 H852 H865 H878 H891 H904 H917 H930 H943 H956 H969 H982 H995 H1008 H1021 H1034 H1047 H1060 H1073 H1086 H1099 H1112 H1125 H1138 H1151 H1164 H1177 H1190 H1203 H1373 H1380 H1387 H1394 H1401 H1408 H1415 H1422 H1429 H1436 H1443 H1450 H1457 H1464 H1471 H1478 H1485 H1492 H1499 H1506 H1513 H1520 H1527 H1534 H1541 H1548 H1555 H1562 H1569 H1576 H1583 H1590 H1597 H1604 H1611 H1618 H1625 H1632 H1639 H1646 H1653 H1660 H1667 H1674 H1236:H1367" xr:uid="{00000000-0002-0000-0C00-000007000000}">
      <formula1>OEPEI</formula1>
    </dataValidation>
  </dataValidations>
  <pageMargins left="0.7" right="0.7" top="0.75" bottom="0.75" header="0.3" footer="0.3"/>
  <pageSetup paperSize="17" scale="10" orientation="landscape" r:id="rId1"/>
  <rowBreaks count="1" manualBreakCount="1">
    <brk id="1929" max="3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1390"/>
  <sheetViews>
    <sheetView view="pageBreakPreview" topLeftCell="F1100" zoomScale="30" zoomScaleNormal="28" zoomScaleSheetLayoutView="30" workbookViewId="0">
      <selection activeCell="P1114" sqref="P1114:P1390"/>
    </sheetView>
  </sheetViews>
  <sheetFormatPr baseColWidth="10" defaultRowHeight="15" x14ac:dyDescent="0.25"/>
  <cols>
    <col min="2" max="2" width="59.5703125" customWidth="1"/>
    <col min="3" max="3" width="61.7109375" customWidth="1"/>
    <col min="4" max="4" width="59.140625" customWidth="1"/>
    <col min="5" max="5" width="62.85546875" customWidth="1"/>
    <col min="6" max="6" width="68.42578125" customWidth="1"/>
    <col min="7" max="7" width="69.85546875" customWidth="1"/>
    <col min="8" max="8" width="74.42578125" customWidth="1"/>
    <col min="9" max="9" width="73.7109375" customWidth="1"/>
    <col min="10" max="10" width="57.5703125" customWidth="1"/>
    <col min="11" max="11" width="22.5703125" customWidth="1"/>
    <col min="12" max="12" width="54.140625" customWidth="1"/>
    <col min="13" max="13" width="33" customWidth="1"/>
    <col min="14" max="14" width="30.28515625" customWidth="1"/>
    <col min="15" max="15" width="30.7109375" customWidth="1"/>
    <col min="16" max="16" width="46.85546875" customWidth="1"/>
    <col min="17" max="17" width="19.85546875" customWidth="1"/>
    <col min="19" max="19" width="15.7109375" style="176" customWidth="1"/>
    <col min="20" max="20" width="37" customWidth="1"/>
    <col min="34" max="34" width="47.85546875" customWidth="1"/>
  </cols>
  <sheetData>
    <row r="1" spans="1:32" ht="20.25" customHeight="1" x14ac:dyDescent="0.25">
      <c r="A1" s="1729" t="s">
        <v>1</v>
      </c>
      <c r="B1" s="1730"/>
      <c r="C1" s="1730"/>
      <c r="D1" s="1730"/>
      <c r="E1" s="1730"/>
      <c r="F1" s="1730"/>
      <c r="G1" s="1730"/>
      <c r="H1" s="1730"/>
      <c r="I1" s="1730"/>
      <c r="J1" s="1730"/>
      <c r="K1" s="1730"/>
      <c r="L1" s="1730"/>
      <c r="M1" s="1730"/>
      <c r="N1" s="1730"/>
      <c r="O1" s="1730"/>
      <c r="P1" s="1730"/>
      <c r="Q1" s="1730"/>
      <c r="R1" s="1730"/>
      <c r="S1" s="1730"/>
      <c r="T1" s="1730"/>
      <c r="U1" s="1730"/>
      <c r="V1" s="1730"/>
      <c r="W1" s="1730"/>
      <c r="X1" s="1730"/>
      <c r="Y1" s="1730"/>
      <c r="Z1" s="1730"/>
      <c r="AA1" s="1730"/>
      <c r="AB1" s="1730"/>
      <c r="AC1" s="1730"/>
      <c r="AD1" s="1730"/>
      <c r="AE1" s="1730"/>
      <c r="AF1" s="2665"/>
    </row>
    <row r="2" spans="1:32" ht="28.5" customHeight="1" x14ac:dyDescent="0.25">
      <c r="A2" s="1731"/>
      <c r="B2" s="1835"/>
      <c r="C2" s="1835"/>
      <c r="D2" s="1835"/>
      <c r="E2" s="1835"/>
      <c r="F2" s="1835"/>
      <c r="G2" s="1835"/>
      <c r="H2" s="1835"/>
      <c r="I2" s="1835"/>
      <c r="J2" s="1835"/>
      <c r="K2" s="1835"/>
      <c r="L2" s="1835"/>
      <c r="M2" s="1835"/>
      <c r="N2" s="1835"/>
      <c r="O2" s="1835"/>
      <c r="P2" s="1835"/>
      <c r="Q2" s="1835"/>
      <c r="R2" s="1835"/>
      <c r="S2" s="1835"/>
      <c r="T2" s="1835"/>
      <c r="U2" s="1835"/>
      <c r="V2" s="1835"/>
      <c r="W2" s="1835"/>
      <c r="X2" s="1835"/>
      <c r="Y2" s="1835"/>
      <c r="Z2" s="1835"/>
      <c r="AA2" s="1835"/>
      <c r="AB2" s="1835"/>
      <c r="AC2" s="1835"/>
      <c r="AD2" s="1835"/>
      <c r="AE2" s="1835"/>
      <c r="AF2" s="2666"/>
    </row>
    <row r="3" spans="1:32" s="351" customFormat="1" ht="78" customHeight="1" thickBot="1" x14ac:dyDescent="0.3">
      <c r="A3" s="1733"/>
      <c r="B3" s="1734"/>
      <c r="C3" s="1734"/>
      <c r="D3" s="1734"/>
      <c r="E3" s="1734"/>
      <c r="F3" s="1734"/>
      <c r="G3" s="1734"/>
      <c r="H3" s="1734"/>
      <c r="I3" s="1734"/>
      <c r="J3" s="1734"/>
      <c r="K3" s="1734"/>
      <c r="L3" s="1734"/>
      <c r="M3" s="1734"/>
      <c r="N3" s="1734"/>
      <c r="O3" s="1734"/>
      <c r="P3" s="1734"/>
      <c r="Q3" s="1734"/>
      <c r="R3" s="1734"/>
      <c r="S3" s="1734"/>
      <c r="T3" s="1734"/>
      <c r="U3" s="1734"/>
      <c r="V3" s="1734"/>
      <c r="W3" s="1734"/>
      <c r="X3" s="1734"/>
      <c r="Y3" s="1734"/>
      <c r="Z3" s="1734"/>
      <c r="AA3" s="1734"/>
      <c r="AB3" s="1734"/>
      <c r="AC3" s="1734"/>
      <c r="AD3" s="1734"/>
      <c r="AE3" s="1734"/>
      <c r="AF3" s="2667"/>
    </row>
    <row r="4" spans="1:32" s="156" customFormat="1" ht="33.75" customHeight="1" x14ac:dyDescent="0.25">
      <c r="A4" s="2668" t="s">
        <v>708</v>
      </c>
      <c r="B4" s="2669"/>
      <c r="C4" s="2669"/>
      <c r="D4" s="2669"/>
      <c r="E4" s="2669"/>
      <c r="F4" s="2669"/>
      <c r="G4" s="2669"/>
      <c r="H4" s="2669"/>
      <c r="I4" s="2669"/>
      <c r="J4" s="2669"/>
      <c r="K4" s="2669"/>
      <c r="L4" s="2669"/>
      <c r="M4" s="2669"/>
      <c r="N4" s="2669"/>
      <c r="O4" s="2669"/>
      <c r="P4" s="2669"/>
      <c r="Q4" s="2669"/>
      <c r="R4" s="2669"/>
      <c r="S4" s="2669"/>
      <c r="T4" s="2669"/>
      <c r="U4" s="2669"/>
      <c r="V4" s="2669"/>
      <c r="W4" s="2669"/>
      <c r="X4" s="2669"/>
      <c r="Y4" s="2669"/>
      <c r="Z4" s="2669"/>
      <c r="AA4" s="2669"/>
      <c r="AB4" s="2669"/>
      <c r="AC4" s="2669"/>
      <c r="AD4" s="2669"/>
      <c r="AE4" s="2669"/>
      <c r="AF4" s="2670"/>
    </row>
    <row r="5" spans="1:32" ht="26.25" x14ac:dyDescent="0.4">
      <c r="A5" s="1645" t="s">
        <v>7</v>
      </c>
      <c r="B5" s="1646"/>
      <c r="C5" s="1646"/>
      <c r="D5" s="1646"/>
      <c r="E5" s="1646"/>
      <c r="F5" s="1646"/>
      <c r="G5" s="1646"/>
      <c r="H5" s="1646"/>
      <c r="I5" s="1646"/>
      <c r="J5" s="1646"/>
      <c r="K5" s="1646"/>
      <c r="L5" s="1646"/>
      <c r="M5" s="1646"/>
      <c r="N5" s="1646"/>
      <c r="O5" s="1646"/>
      <c r="P5" s="1646"/>
      <c r="Q5" s="1646"/>
      <c r="R5" s="1646"/>
      <c r="S5" s="1646"/>
      <c r="T5" s="1646"/>
      <c r="U5" s="1646"/>
      <c r="V5" s="1646"/>
      <c r="W5" s="1646"/>
      <c r="X5" s="1646"/>
      <c r="Y5" s="1646"/>
      <c r="Z5" s="1646"/>
      <c r="AA5" s="1646"/>
      <c r="AB5" s="1646"/>
      <c r="AC5" s="1646"/>
      <c r="AD5" s="1646"/>
      <c r="AE5" s="1646"/>
      <c r="AF5" s="1647"/>
    </row>
    <row r="6" spans="1:32" ht="78.75" customHeight="1" thickBot="1" x14ac:dyDescent="0.3">
      <c r="A6" s="2077" t="s">
        <v>1014</v>
      </c>
      <c r="B6" s="2078"/>
      <c r="C6" s="2078"/>
      <c r="D6" s="2078"/>
      <c r="E6" s="2078"/>
      <c r="F6" s="2078"/>
      <c r="G6" s="2078"/>
      <c r="H6" s="2078"/>
      <c r="I6" s="2078"/>
      <c r="J6" s="2078"/>
      <c r="K6" s="2078"/>
      <c r="L6" s="2078"/>
      <c r="M6" s="2078"/>
      <c r="N6" s="2078"/>
      <c r="O6" s="2078"/>
      <c r="P6" s="2078"/>
      <c r="Q6" s="2078"/>
      <c r="R6" s="2078"/>
      <c r="S6" s="2078"/>
      <c r="T6" s="2078"/>
      <c r="U6" s="2078"/>
      <c r="V6" s="2078"/>
      <c r="W6" s="2078"/>
      <c r="X6" s="2078"/>
      <c r="Y6" s="2078"/>
      <c r="Z6" s="2078"/>
      <c r="AA6" s="2078"/>
      <c r="AB6" s="2078"/>
      <c r="AC6" s="2078"/>
      <c r="AD6" s="2078"/>
      <c r="AE6" s="2078"/>
      <c r="AF6" s="2079"/>
    </row>
    <row r="7" spans="1:32" ht="21.75" thickBot="1" x14ac:dyDescent="0.3">
      <c r="A7" s="1902" t="s">
        <v>2</v>
      </c>
      <c r="B7" s="1905" t="s">
        <v>33</v>
      </c>
      <c r="C7" s="1906"/>
      <c r="D7" s="1907"/>
      <c r="E7" s="1911" t="s">
        <v>38</v>
      </c>
      <c r="F7" s="1913" t="s">
        <v>32</v>
      </c>
      <c r="G7" s="1914" t="s">
        <v>39</v>
      </c>
      <c r="H7" s="1915"/>
      <c r="I7" s="1913" t="s">
        <v>43</v>
      </c>
      <c r="J7" s="1913" t="s">
        <v>22</v>
      </c>
      <c r="K7" s="1913" t="s">
        <v>37</v>
      </c>
      <c r="L7" s="1902" t="s">
        <v>26</v>
      </c>
      <c r="M7" s="1918" t="s">
        <v>3</v>
      </c>
      <c r="N7" s="1591" t="s">
        <v>23</v>
      </c>
      <c r="O7" s="1592"/>
      <c r="P7" s="1593"/>
      <c r="Q7" s="1911" t="s">
        <v>4</v>
      </c>
      <c r="R7" s="1918" t="s">
        <v>5</v>
      </c>
      <c r="S7" s="1913" t="s">
        <v>27</v>
      </c>
      <c r="T7" s="1902" t="s">
        <v>6</v>
      </c>
      <c r="U7" s="2045" t="s">
        <v>8</v>
      </c>
      <c r="V7" s="2046"/>
      <c r="W7" s="2046"/>
      <c r="X7" s="2046"/>
      <c r="Y7" s="2046"/>
      <c r="Z7" s="2046"/>
      <c r="AA7" s="2046"/>
      <c r="AB7" s="2046"/>
      <c r="AC7" s="2046"/>
      <c r="AD7" s="2046"/>
      <c r="AE7" s="2046"/>
      <c r="AF7" s="2047"/>
    </row>
    <row r="8" spans="1:32" ht="21.75" thickBot="1" x14ac:dyDescent="0.3">
      <c r="A8" s="1903"/>
      <c r="B8" s="1908"/>
      <c r="C8" s="1909"/>
      <c r="D8" s="1910"/>
      <c r="E8" s="1912"/>
      <c r="F8" s="1903"/>
      <c r="G8" s="1916"/>
      <c r="H8" s="1917"/>
      <c r="I8" s="1903"/>
      <c r="J8" s="1903"/>
      <c r="K8" s="1903"/>
      <c r="L8" s="1903"/>
      <c r="M8" s="1912"/>
      <c r="N8" s="1911" t="s">
        <v>24</v>
      </c>
      <c r="O8" s="2037" t="s">
        <v>36</v>
      </c>
      <c r="P8" s="2038"/>
      <c r="Q8" s="1912"/>
      <c r="R8" s="1912"/>
      <c r="S8" s="1903"/>
      <c r="T8" s="1903"/>
      <c r="U8" s="2080" t="s">
        <v>28</v>
      </c>
      <c r="V8" s="2081"/>
      <c r="W8" s="2082"/>
      <c r="X8" s="2080" t="s">
        <v>29</v>
      </c>
      <c r="Y8" s="2081"/>
      <c r="Z8" s="2082"/>
      <c r="AA8" s="2080" t="s">
        <v>30</v>
      </c>
      <c r="AB8" s="2081"/>
      <c r="AC8" s="2082"/>
      <c r="AD8" s="2080" t="s">
        <v>31</v>
      </c>
      <c r="AE8" s="2081"/>
      <c r="AF8" s="2082"/>
    </row>
    <row r="9" spans="1:32" ht="42.75" thickBot="1" x14ac:dyDescent="0.3">
      <c r="A9" s="2044"/>
      <c r="B9" s="86" t="s">
        <v>34</v>
      </c>
      <c r="C9" s="86" t="s">
        <v>35</v>
      </c>
      <c r="D9" s="86" t="s">
        <v>200</v>
      </c>
      <c r="E9" s="2042"/>
      <c r="F9" s="2043"/>
      <c r="G9" s="221" t="s">
        <v>40</v>
      </c>
      <c r="H9" s="221" t="s">
        <v>41</v>
      </c>
      <c r="I9" s="2043"/>
      <c r="J9" s="2043"/>
      <c r="K9" s="2043"/>
      <c r="L9" s="2044"/>
      <c r="M9" s="2048"/>
      <c r="N9" s="2042"/>
      <c r="O9" s="87" t="s">
        <v>25</v>
      </c>
      <c r="P9" s="88" t="s">
        <v>0</v>
      </c>
      <c r="Q9" s="2042"/>
      <c r="R9" s="2048"/>
      <c r="S9" s="2043"/>
      <c r="T9" s="2044"/>
      <c r="U9" s="89" t="s">
        <v>12</v>
      </c>
      <c r="V9" s="89" t="s">
        <v>13</v>
      </c>
      <c r="W9" s="89" t="s">
        <v>14</v>
      </c>
      <c r="X9" s="89" t="s">
        <v>15</v>
      </c>
      <c r="Y9" s="89" t="s">
        <v>16</v>
      </c>
      <c r="Z9" s="89" t="s">
        <v>17</v>
      </c>
      <c r="AA9" s="89" t="s">
        <v>18</v>
      </c>
      <c r="AB9" s="89" t="s">
        <v>19</v>
      </c>
      <c r="AC9" s="89" t="s">
        <v>20</v>
      </c>
      <c r="AD9" s="89" t="s">
        <v>9</v>
      </c>
      <c r="AE9" s="89" t="s">
        <v>10</v>
      </c>
      <c r="AF9" s="89" t="s">
        <v>11</v>
      </c>
    </row>
    <row r="10" spans="1:32" ht="45.75" hidden="1" thickBot="1" x14ac:dyDescent="0.3">
      <c r="A10" s="169"/>
      <c r="B10" s="156"/>
      <c r="C10" s="156"/>
      <c r="D10" s="156"/>
      <c r="E10" s="169"/>
      <c r="F10" s="156"/>
      <c r="G10" s="156"/>
      <c r="H10" s="156"/>
      <c r="I10" s="156"/>
      <c r="J10" s="156"/>
      <c r="K10" s="170" t="s">
        <v>207</v>
      </c>
      <c r="L10" s="171" t="s">
        <v>210</v>
      </c>
      <c r="M10" s="10" t="s">
        <v>211</v>
      </c>
      <c r="N10" s="10" t="s">
        <v>212</v>
      </c>
      <c r="O10" s="10" t="s">
        <v>213</v>
      </c>
      <c r="P10" s="172"/>
      <c r="Q10" s="173" t="s">
        <v>214</v>
      </c>
      <c r="R10" s="174">
        <v>1</v>
      </c>
      <c r="S10" s="175"/>
      <c r="T10" s="171" t="s">
        <v>215</v>
      </c>
      <c r="U10" s="156"/>
      <c r="V10" s="156"/>
      <c r="W10" s="156"/>
      <c r="X10" s="156"/>
      <c r="Y10" s="156"/>
      <c r="Z10" s="156"/>
      <c r="AA10" s="156"/>
      <c r="AB10" s="156"/>
      <c r="AC10" s="156"/>
      <c r="AD10" s="156"/>
      <c r="AE10" s="156"/>
      <c r="AF10" s="156"/>
    </row>
    <row r="11" spans="1:32" ht="30.75" hidden="1" thickBot="1" x14ac:dyDescent="0.3">
      <c r="A11" s="156"/>
      <c r="B11" s="156"/>
      <c r="C11" s="156"/>
      <c r="D11" s="156"/>
      <c r="E11" s="156"/>
      <c r="F11" s="156"/>
      <c r="G11" s="156"/>
      <c r="H11" s="156"/>
      <c r="I11" s="156"/>
      <c r="J11" s="156"/>
      <c r="K11" s="170" t="s">
        <v>201</v>
      </c>
      <c r="L11" s="171" t="s">
        <v>216</v>
      </c>
      <c r="M11" s="10" t="s">
        <v>217</v>
      </c>
      <c r="N11" s="10" t="s">
        <v>218</v>
      </c>
      <c r="O11" s="10" t="s">
        <v>219</v>
      </c>
      <c r="P11" s="172"/>
      <c r="Q11" s="176"/>
      <c r="R11" s="174">
        <v>0.9</v>
      </c>
      <c r="S11" s="175"/>
      <c r="T11" s="177" t="s">
        <v>220</v>
      </c>
      <c r="U11" s="156"/>
      <c r="V11" s="156"/>
      <c r="W11" s="156"/>
      <c r="X11" s="156"/>
      <c r="Y11" s="156"/>
      <c r="Z11" s="156"/>
      <c r="AA11" s="156"/>
      <c r="AB11" s="156"/>
      <c r="AC11" s="156"/>
      <c r="AD11" s="156"/>
      <c r="AE11" s="156"/>
      <c r="AF11" s="156"/>
    </row>
    <row r="12" spans="1:32" ht="30.75" hidden="1" thickBot="1" x14ac:dyDescent="0.3">
      <c r="A12" s="156"/>
      <c r="B12" s="156"/>
      <c r="C12" s="156"/>
      <c r="D12" s="156"/>
      <c r="E12" s="156"/>
      <c r="F12" s="156"/>
      <c r="G12" s="156"/>
      <c r="H12" s="156"/>
      <c r="I12" s="156"/>
      <c r="J12" s="156"/>
      <c r="K12" s="170" t="s">
        <v>48</v>
      </c>
      <c r="L12" s="171" t="s">
        <v>221</v>
      </c>
      <c r="M12" s="10" t="s">
        <v>222</v>
      </c>
      <c r="N12" s="10" t="s">
        <v>223</v>
      </c>
      <c r="O12" s="10" t="s">
        <v>224</v>
      </c>
      <c r="P12" s="172"/>
      <c r="Q12" s="176"/>
      <c r="R12" s="174">
        <v>0.8</v>
      </c>
      <c r="S12" s="175"/>
      <c r="T12" s="171" t="s">
        <v>225</v>
      </c>
      <c r="U12" s="156"/>
      <c r="V12" s="156"/>
      <c r="W12" s="156"/>
      <c r="X12" s="156"/>
      <c r="Y12" s="156"/>
      <c r="Z12" s="156"/>
      <c r="AA12" s="156"/>
      <c r="AB12" s="156"/>
      <c r="AC12" s="156"/>
      <c r="AD12" s="156"/>
      <c r="AE12" s="156"/>
      <c r="AF12" s="156"/>
    </row>
    <row r="13" spans="1:32" ht="30.75" hidden="1" thickBot="1" x14ac:dyDescent="0.3">
      <c r="A13" s="156"/>
      <c r="B13" s="156"/>
      <c r="C13" s="156"/>
      <c r="D13" s="156"/>
      <c r="E13" s="156"/>
      <c r="F13" s="156"/>
      <c r="G13" s="156"/>
      <c r="H13" s="156"/>
      <c r="I13" s="156"/>
      <c r="J13" s="156"/>
      <c r="K13" s="84"/>
      <c r="L13" s="171" t="s">
        <v>226</v>
      </c>
      <c r="M13" s="10" t="s">
        <v>227</v>
      </c>
      <c r="N13" s="10" t="s">
        <v>228</v>
      </c>
      <c r="O13" s="10" t="s">
        <v>229</v>
      </c>
      <c r="P13" s="172"/>
      <c r="Q13" s="176"/>
      <c r="R13" s="174">
        <v>0.7</v>
      </c>
      <c r="S13" s="175"/>
      <c r="T13" s="171" t="s">
        <v>230</v>
      </c>
      <c r="U13" s="156"/>
      <c r="V13" s="156"/>
      <c r="W13" s="156"/>
      <c r="X13" s="156"/>
      <c r="Y13" s="156"/>
      <c r="Z13" s="156"/>
      <c r="AA13" s="156"/>
      <c r="AB13" s="156"/>
      <c r="AC13" s="156"/>
      <c r="AD13" s="156"/>
      <c r="AE13" s="156"/>
      <c r="AF13" s="156"/>
    </row>
    <row r="14" spans="1:32" ht="75.75" hidden="1" thickBot="1" x14ac:dyDescent="0.3">
      <c r="A14" s="156"/>
      <c r="B14" s="156"/>
      <c r="C14" s="156"/>
      <c r="D14" s="156"/>
      <c r="E14" s="156"/>
      <c r="F14" s="156"/>
      <c r="G14" s="156"/>
      <c r="H14" s="156"/>
      <c r="I14" s="156"/>
      <c r="J14" s="156"/>
      <c r="K14" s="84"/>
      <c r="L14" s="171" t="s">
        <v>231</v>
      </c>
      <c r="M14" s="10" t="s">
        <v>232</v>
      </c>
      <c r="N14" s="10" t="s">
        <v>233</v>
      </c>
      <c r="P14" s="172"/>
      <c r="Q14" s="176"/>
      <c r="R14" s="174">
        <v>0.6</v>
      </c>
      <c r="S14" s="175"/>
      <c r="T14" s="171" t="s">
        <v>234</v>
      </c>
      <c r="U14" s="156"/>
      <c r="V14" s="156"/>
      <c r="W14" s="156"/>
      <c r="X14" s="156"/>
      <c r="Y14" s="156"/>
      <c r="Z14" s="156"/>
      <c r="AA14" s="156"/>
      <c r="AB14" s="156"/>
      <c r="AC14" s="156"/>
      <c r="AD14" s="156"/>
      <c r="AE14" s="156"/>
      <c r="AF14" s="156"/>
    </row>
    <row r="15" spans="1:32" ht="30.75" hidden="1" thickBot="1" x14ac:dyDescent="0.3">
      <c r="A15" s="156"/>
      <c r="B15" s="156"/>
      <c r="C15" s="156"/>
      <c r="D15" s="156"/>
      <c r="E15" s="156"/>
      <c r="F15" s="156"/>
      <c r="G15" s="156"/>
      <c r="H15" s="156"/>
      <c r="I15" s="156"/>
      <c r="J15" s="156"/>
      <c r="K15" s="84"/>
      <c r="L15" s="171" t="s">
        <v>235</v>
      </c>
      <c r="M15" s="10" t="s">
        <v>236</v>
      </c>
      <c r="N15" s="10" t="s">
        <v>237</v>
      </c>
      <c r="P15" s="172"/>
      <c r="Q15" s="176"/>
      <c r="R15" s="174">
        <v>0.5</v>
      </c>
      <c r="S15" s="175"/>
      <c r="T15" s="171" t="s">
        <v>238</v>
      </c>
      <c r="U15" s="156"/>
      <c r="V15" s="156"/>
      <c r="W15" s="156"/>
      <c r="X15" s="156"/>
      <c r="Y15" s="156"/>
      <c r="Z15" s="156"/>
      <c r="AA15" s="156"/>
      <c r="AB15" s="156"/>
      <c r="AC15" s="156"/>
      <c r="AD15" s="156"/>
      <c r="AE15" s="156"/>
      <c r="AF15" s="156"/>
    </row>
    <row r="16" spans="1:32" ht="45.75" hidden="1" thickBot="1" x14ac:dyDescent="0.3">
      <c r="A16" s="156"/>
      <c r="B16" s="156"/>
      <c r="C16" s="156"/>
      <c r="D16" s="156"/>
      <c r="E16" s="156"/>
      <c r="F16" s="156"/>
      <c r="G16" s="156"/>
      <c r="H16" s="156"/>
      <c r="I16" s="156"/>
      <c r="J16" s="156"/>
      <c r="K16" s="84"/>
      <c r="L16" s="171" t="s">
        <v>239</v>
      </c>
      <c r="M16" s="10" t="s">
        <v>240</v>
      </c>
      <c r="N16" s="10" t="s">
        <v>241</v>
      </c>
      <c r="P16" s="172"/>
      <c r="Q16" s="176"/>
      <c r="R16" s="174">
        <v>0.4</v>
      </c>
      <c r="S16" s="175"/>
      <c r="T16" s="171" t="s">
        <v>242</v>
      </c>
      <c r="U16" s="156"/>
      <c r="V16" s="156"/>
      <c r="W16" s="156"/>
      <c r="X16" s="156"/>
      <c r="Y16" s="156"/>
      <c r="Z16" s="156"/>
      <c r="AA16" s="156"/>
      <c r="AB16" s="156"/>
      <c r="AC16" s="156"/>
      <c r="AD16" s="156"/>
      <c r="AE16" s="156"/>
      <c r="AF16" s="156"/>
    </row>
    <row r="17" spans="1:32" ht="45.75" hidden="1" thickBot="1" x14ac:dyDescent="0.3">
      <c r="A17" s="156"/>
      <c r="B17" s="156"/>
      <c r="C17" s="156"/>
      <c r="D17" s="156"/>
      <c r="E17" s="156"/>
      <c r="F17" s="156"/>
      <c r="G17" s="156"/>
      <c r="H17" s="156"/>
      <c r="I17" s="156"/>
      <c r="J17" s="156"/>
      <c r="K17" s="84"/>
      <c r="L17" s="171" t="s">
        <v>243</v>
      </c>
      <c r="M17" s="10" t="s">
        <v>244</v>
      </c>
      <c r="N17" s="10" t="s">
        <v>245</v>
      </c>
      <c r="P17" s="172"/>
      <c r="Q17" s="176"/>
      <c r="R17" s="174">
        <v>0.3</v>
      </c>
      <c r="S17" s="175"/>
      <c r="T17" s="171" t="s">
        <v>246</v>
      </c>
      <c r="U17" s="156"/>
      <c r="V17" s="156"/>
      <c r="W17" s="156"/>
      <c r="X17" s="156"/>
      <c r="Y17" s="156"/>
      <c r="Z17" s="156"/>
      <c r="AA17" s="156"/>
      <c r="AB17" s="156"/>
      <c r="AC17" s="156"/>
      <c r="AD17" s="156"/>
      <c r="AE17" s="156"/>
      <c r="AF17" s="156"/>
    </row>
    <row r="18" spans="1:32" ht="60.75" hidden="1" thickBot="1" x14ac:dyDescent="0.3">
      <c r="A18" s="156"/>
      <c r="B18" s="156"/>
      <c r="C18" s="156"/>
      <c r="D18" s="156"/>
      <c r="E18" s="156"/>
      <c r="F18" s="156"/>
      <c r="G18" s="156"/>
      <c r="H18" s="156"/>
      <c r="I18" s="156"/>
      <c r="J18" s="156"/>
      <c r="K18" s="84"/>
      <c r="L18" s="171" t="s">
        <v>247</v>
      </c>
      <c r="M18" s="10" t="s">
        <v>248</v>
      </c>
      <c r="N18" s="10" t="s">
        <v>249</v>
      </c>
      <c r="P18" s="172"/>
      <c r="Q18" s="176"/>
      <c r="R18" s="174">
        <v>0.2</v>
      </c>
      <c r="S18" s="175"/>
      <c r="T18" s="171" t="s">
        <v>250</v>
      </c>
      <c r="U18" s="156"/>
      <c r="V18" s="156"/>
      <c r="W18" s="156"/>
      <c r="X18" s="156"/>
      <c r="Y18" s="156"/>
      <c r="Z18" s="156"/>
      <c r="AA18" s="156"/>
      <c r="AB18" s="156"/>
      <c r="AC18" s="156"/>
      <c r="AD18" s="156"/>
      <c r="AE18" s="156"/>
      <c r="AF18" s="156"/>
    </row>
    <row r="19" spans="1:32" ht="30.75" hidden="1" thickBot="1" x14ac:dyDescent="0.3">
      <c r="A19" s="156"/>
      <c r="B19" s="156"/>
      <c r="C19" s="156"/>
      <c r="D19" s="156"/>
      <c r="E19" s="156"/>
      <c r="F19" s="156"/>
      <c r="G19" s="156"/>
      <c r="H19" s="156"/>
      <c r="I19" s="156"/>
      <c r="J19" s="156"/>
      <c r="K19" s="84"/>
      <c r="L19" s="177" t="s">
        <v>251</v>
      </c>
      <c r="M19" s="10" t="s">
        <v>252</v>
      </c>
      <c r="N19" s="178"/>
      <c r="P19" s="172"/>
      <c r="Q19" s="176"/>
      <c r="R19" s="174">
        <v>0.1</v>
      </c>
      <c r="S19" s="175"/>
      <c r="T19" s="171" t="s">
        <v>253</v>
      </c>
      <c r="U19" s="156"/>
      <c r="V19" s="156"/>
      <c r="W19" s="156"/>
      <c r="X19" s="156"/>
      <c r="Y19" s="156"/>
      <c r="Z19" s="156"/>
      <c r="AA19" s="156"/>
      <c r="AB19" s="156"/>
      <c r="AC19" s="156"/>
      <c r="AD19" s="156"/>
      <c r="AE19" s="156"/>
      <c r="AF19" s="156"/>
    </row>
    <row r="20" spans="1:32" ht="45.75" hidden="1" thickBot="1" x14ac:dyDescent="0.3">
      <c r="A20" s="156"/>
      <c r="B20" s="156"/>
      <c r="C20" s="156"/>
      <c r="D20" s="156"/>
      <c r="E20" s="156"/>
      <c r="F20" s="156"/>
      <c r="G20" s="156"/>
      <c r="H20" s="156"/>
      <c r="I20" s="156"/>
      <c r="J20" s="156"/>
      <c r="K20" s="84"/>
      <c r="L20" s="177" t="s">
        <v>254</v>
      </c>
      <c r="M20" s="10" t="s">
        <v>255</v>
      </c>
      <c r="N20" s="178"/>
      <c r="P20" s="172"/>
      <c r="Q20" s="176"/>
      <c r="R20" s="175"/>
      <c r="S20" s="175"/>
      <c r="T20" s="171" t="s">
        <v>256</v>
      </c>
      <c r="U20" s="156"/>
      <c r="V20" s="156"/>
      <c r="W20" s="156"/>
      <c r="X20" s="156"/>
      <c r="Y20" s="156"/>
      <c r="Z20" s="156"/>
      <c r="AA20" s="156"/>
      <c r="AB20" s="156"/>
      <c r="AC20" s="156"/>
      <c r="AD20" s="156"/>
      <c r="AE20" s="156"/>
      <c r="AF20" s="156"/>
    </row>
    <row r="21" spans="1:32" ht="30.75" hidden="1" thickBot="1" x14ac:dyDescent="0.3">
      <c r="A21" s="156"/>
      <c r="B21" s="156"/>
      <c r="C21" s="156"/>
      <c r="D21" s="156"/>
      <c r="E21" s="156"/>
      <c r="F21" s="156"/>
      <c r="G21" s="156"/>
      <c r="H21" s="156"/>
      <c r="I21" s="156"/>
      <c r="J21" s="156"/>
      <c r="K21" s="84"/>
      <c r="L21" s="177" t="s">
        <v>257</v>
      </c>
      <c r="M21" s="178"/>
      <c r="N21" s="178"/>
      <c r="O21" s="84"/>
      <c r="P21" s="178"/>
      <c r="Q21" s="178"/>
      <c r="R21" s="178"/>
      <c r="S21" s="84"/>
      <c r="T21" s="171" t="s">
        <v>258</v>
      </c>
      <c r="U21" s="156"/>
      <c r="V21" s="156"/>
      <c r="W21" s="156"/>
      <c r="X21" s="156"/>
      <c r="Y21" s="156"/>
      <c r="Z21" s="156"/>
      <c r="AA21" s="156"/>
      <c r="AB21" s="156"/>
      <c r="AC21" s="156"/>
      <c r="AD21" s="156"/>
      <c r="AE21" s="156"/>
      <c r="AF21" s="156"/>
    </row>
    <row r="22" spans="1:32" ht="45.75" hidden="1" thickBot="1" x14ac:dyDescent="0.3">
      <c r="A22" s="156"/>
      <c r="B22" s="156"/>
      <c r="C22" s="156"/>
      <c r="D22" s="156"/>
      <c r="E22" s="156"/>
      <c r="F22" s="156"/>
      <c r="G22" s="156"/>
      <c r="H22" s="156"/>
      <c r="I22" s="156"/>
      <c r="J22" s="156"/>
      <c r="K22" s="84"/>
      <c r="L22" s="177" t="s">
        <v>259</v>
      </c>
      <c r="M22" s="178"/>
      <c r="N22" s="178"/>
      <c r="O22" s="84"/>
      <c r="P22" s="178"/>
      <c r="Q22" s="178"/>
      <c r="R22" s="178"/>
      <c r="S22" s="84"/>
      <c r="T22" s="171" t="s">
        <v>260</v>
      </c>
      <c r="U22" s="156"/>
      <c r="V22" s="156"/>
      <c r="W22" s="156"/>
      <c r="X22" s="156"/>
      <c r="Y22" s="156"/>
      <c r="Z22" s="156"/>
      <c r="AA22" s="156"/>
      <c r="AB22" s="156"/>
      <c r="AC22" s="156"/>
      <c r="AD22" s="156"/>
      <c r="AE22" s="156"/>
      <c r="AF22" s="156"/>
    </row>
    <row r="23" spans="1:32" ht="30.75" hidden="1" thickBot="1" x14ac:dyDescent="0.3">
      <c r="A23" s="156"/>
      <c r="B23" s="156"/>
      <c r="C23" s="156"/>
      <c r="D23" s="156"/>
      <c r="E23" s="156"/>
      <c r="F23" s="156"/>
      <c r="G23" s="156"/>
      <c r="H23" s="156"/>
      <c r="I23" s="156"/>
      <c r="J23" s="156"/>
      <c r="K23" s="84"/>
      <c r="L23" s="170" t="s">
        <v>261</v>
      </c>
      <c r="M23" s="178"/>
      <c r="N23" s="178"/>
      <c r="O23" s="84"/>
      <c r="P23" s="178"/>
      <c r="Q23" s="178"/>
      <c r="R23" s="178"/>
      <c r="S23" s="84"/>
      <c r="T23" s="171" t="s">
        <v>262</v>
      </c>
      <c r="U23" s="156"/>
      <c r="V23" s="156"/>
      <c r="W23" s="156"/>
      <c r="X23" s="156"/>
      <c r="Y23" s="156"/>
      <c r="Z23" s="156"/>
      <c r="AA23" s="156"/>
      <c r="AB23" s="156"/>
      <c r="AC23" s="156"/>
      <c r="AD23" s="156"/>
      <c r="AE23" s="156"/>
      <c r="AF23" s="156"/>
    </row>
    <row r="24" spans="1:32" ht="15.75" hidden="1" thickBot="1" x14ac:dyDescent="0.3">
      <c r="A24" s="156"/>
      <c r="B24" s="156"/>
      <c r="C24" s="156"/>
      <c r="D24" s="156"/>
      <c r="E24" s="156"/>
      <c r="F24" s="156"/>
      <c r="G24" s="156"/>
      <c r="H24" s="156"/>
      <c r="I24" s="156"/>
      <c r="J24" s="156"/>
      <c r="K24" s="156"/>
      <c r="L24" s="482"/>
      <c r="M24" s="156"/>
      <c r="N24" s="156"/>
      <c r="O24" s="156"/>
      <c r="P24" s="156"/>
      <c r="Q24" s="156"/>
      <c r="R24" s="156"/>
      <c r="S24" s="4"/>
      <c r="T24" s="156"/>
      <c r="U24" s="156"/>
      <c r="V24" s="156"/>
      <c r="W24" s="156"/>
      <c r="X24" s="156"/>
      <c r="Y24" s="156"/>
      <c r="Z24" s="156"/>
      <c r="AA24" s="156"/>
      <c r="AB24" s="156"/>
      <c r="AC24" s="156"/>
      <c r="AD24" s="156"/>
      <c r="AE24" s="156"/>
      <c r="AF24" s="156"/>
    </row>
    <row r="25" spans="1:32" ht="15.75" hidden="1" thickBot="1" x14ac:dyDescent="0.3">
      <c r="A25" s="156"/>
      <c r="B25" s="156"/>
      <c r="C25" s="156"/>
      <c r="D25" s="156"/>
      <c r="E25" s="156"/>
      <c r="F25" s="156"/>
      <c r="G25" s="156"/>
      <c r="H25" s="156"/>
      <c r="I25" s="156"/>
      <c r="J25" s="156"/>
      <c r="K25" s="156"/>
      <c r="L25" s="482"/>
      <c r="M25" s="156"/>
      <c r="N25" s="156"/>
      <c r="O25" s="156"/>
      <c r="P25" s="156"/>
      <c r="Q25" s="156"/>
      <c r="R25" s="156"/>
      <c r="S25" s="4"/>
      <c r="T25" s="156"/>
      <c r="U25" s="156"/>
      <c r="V25" s="156"/>
      <c r="W25" s="156"/>
      <c r="X25" s="156"/>
      <c r="Y25" s="156"/>
      <c r="Z25" s="156"/>
      <c r="AA25" s="156"/>
      <c r="AB25" s="156"/>
      <c r="AC25" s="156"/>
      <c r="AD25" s="156"/>
      <c r="AE25" s="156"/>
      <c r="AF25" s="156"/>
    </row>
    <row r="26" spans="1:32" ht="15.75" hidden="1" thickBot="1" x14ac:dyDescent="0.3">
      <c r="A26" s="156"/>
      <c r="B26" s="156"/>
      <c r="C26" s="156"/>
      <c r="D26" s="156"/>
      <c r="E26" s="156"/>
      <c r="F26" s="156"/>
      <c r="G26" s="156"/>
      <c r="H26" s="156"/>
      <c r="I26" s="156"/>
      <c r="J26" s="156"/>
      <c r="K26" s="156"/>
      <c r="L26" s="482"/>
      <c r="M26" s="156"/>
      <c r="N26" s="156"/>
      <c r="O26" s="156"/>
      <c r="P26" s="156"/>
      <c r="Q26" s="156"/>
      <c r="R26" s="156"/>
      <c r="S26" s="4"/>
      <c r="T26" s="156"/>
      <c r="U26" s="156"/>
      <c r="V26" s="156"/>
      <c r="W26" s="156"/>
      <c r="X26" s="156"/>
      <c r="Y26" s="156"/>
      <c r="Z26" s="156"/>
      <c r="AA26" s="156"/>
      <c r="AB26" s="156"/>
      <c r="AC26" s="156"/>
      <c r="AD26" s="156"/>
      <c r="AE26" s="156"/>
      <c r="AF26" s="156"/>
    </row>
    <row r="27" spans="1:32" ht="15.75" hidden="1" thickBot="1" x14ac:dyDescent="0.3">
      <c r="A27" s="156"/>
      <c r="B27" s="156"/>
      <c r="C27" s="156"/>
      <c r="D27" s="156"/>
      <c r="E27" s="156"/>
      <c r="F27" s="156"/>
      <c r="G27" s="156"/>
      <c r="H27" s="156"/>
      <c r="I27" s="156"/>
      <c r="J27" s="156"/>
      <c r="K27" s="156"/>
      <c r="L27" s="482"/>
      <c r="M27" s="156"/>
      <c r="N27" s="156"/>
      <c r="O27" s="156"/>
      <c r="P27" s="156"/>
      <c r="Q27" s="156"/>
      <c r="R27" s="156"/>
      <c r="S27" s="4"/>
      <c r="T27" s="156"/>
      <c r="U27" s="156"/>
      <c r="V27" s="156"/>
      <c r="W27" s="156"/>
      <c r="X27" s="156"/>
      <c r="Y27" s="156"/>
      <c r="Z27" s="156"/>
      <c r="AA27" s="156"/>
      <c r="AB27" s="156"/>
      <c r="AC27" s="156"/>
      <c r="AD27" s="156"/>
      <c r="AE27" s="156"/>
      <c r="AF27" s="156"/>
    </row>
    <row r="28" spans="1:32" ht="15.75" hidden="1" thickBot="1" x14ac:dyDescent="0.3">
      <c r="A28" s="156"/>
      <c r="B28" s="156"/>
      <c r="C28" s="156"/>
      <c r="D28" s="156"/>
      <c r="E28" s="156"/>
      <c r="F28" s="156"/>
      <c r="G28" s="156"/>
      <c r="H28" s="156"/>
      <c r="I28" s="156"/>
      <c r="J28" s="156"/>
      <c r="K28" s="156"/>
      <c r="L28" s="156"/>
      <c r="M28" s="156"/>
      <c r="N28" s="156"/>
      <c r="O28" s="156"/>
      <c r="P28" s="156"/>
      <c r="Q28" s="156"/>
      <c r="R28" s="156"/>
      <c r="S28" s="4"/>
      <c r="T28" s="156"/>
      <c r="U28" s="156"/>
      <c r="V28" s="156"/>
      <c r="W28" s="156"/>
      <c r="X28" s="156"/>
      <c r="Y28" s="156"/>
      <c r="Z28" s="156"/>
      <c r="AA28" s="156"/>
      <c r="AB28" s="156"/>
      <c r="AC28" s="156"/>
      <c r="AD28" s="156"/>
      <c r="AE28" s="156"/>
      <c r="AF28" s="156"/>
    </row>
    <row r="29" spans="1:32" ht="74.25" customHeight="1" x14ac:dyDescent="0.25">
      <c r="A29" s="2188">
        <v>1</v>
      </c>
      <c r="B29" s="2671" t="s">
        <v>61</v>
      </c>
      <c r="C29" s="2674" t="s">
        <v>66</v>
      </c>
      <c r="D29" s="2674" t="s">
        <v>73</v>
      </c>
      <c r="E29" s="2674" t="s">
        <v>89</v>
      </c>
      <c r="F29" s="2674" t="s">
        <v>55</v>
      </c>
      <c r="G29" s="2674" t="s">
        <v>97</v>
      </c>
      <c r="H29" s="2674" t="s">
        <v>115</v>
      </c>
      <c r="I29" s="2332" t="s">
        <v>1015</v>
      </c>
      <c r="J29" s="2334" t="s">
        <v>1016</v>
      </c>
      <c r="K29" s="2336" t="s">
        <v>48</v>
      </c>
      <c r="L29" s="179" t="s">
        <v>210</v>
      </c>
      <c r="M29" s="179" t="s">
        <v>244</v>
      </c>
      <c r="N29" s="179" t="s">
        <v>241</v>
      </c>
      <c r="O29" s="2152" t="s">
        <v>213</v>
      </c>
      <c r="P29" s="2947">
        <v>124000000</v>
      </c>
      <c r="Q29" s="2152" t="s">
        <v>265</v>
      </c>
      <c r="R29" s="2181">
        <v>1</v>
      </c>
      <c r="S29" s="2181">
        <v>0.88</v>
      </c>
      <c r="T29" s="179" t="s">
        <v>215</v>
      </c>
      <c r="U29" s="180"/>
      <c r="V29" s="180"/>
      <c r="W29" s="181"/>
      <c r="X29" s="180"/>
      <c r="Y29" s="180"/>
      <c r="Z29" s="182"/>
      <c r="AA29" s="180"/>
      <c r="AB29" s="180"/>
      <c r="AC29" s="180"/>
      <c r="AD29" s="182"/>
      <c r="AE29" s="182"/>
      <c r="AF29" s="182"/>
    </row>
    <row r="30" spans="1:32" ht="60" customHeight="1" x14ac:dyDescent="0.25">
      <c r="A30" s="2189"/>
      <c r="B30" s="2672"/>
      <c r="C30" s="2675"/>
      <c r="D30" s="2675"/>
      <c r="E30" s="2675"/>
      <c r="F30" s="2675"/>
      <c r="G30" s="2675"/>
      <c r="H30" s="2675"/>
      <c r="I30" s="2333"/>
      <c r="J30" s="2335"/>
      <c r="K30" s="2337"/>
      <c r="L30" s="183" t="s">
        <v>216</v>
      </c>
      <c r="M30" s="183" t="s">
        <v>252</v>
      </c>
      <c r="N30" s="183" t="s">
        <v>233</v>
      </c>
      <c r="O30" s="2153"/>
      <c r="P30" s="2949"/>
      <c r="Q30" s="2153"/>
      <c r="R30" s="2182"/>
      <c r="S30" s="2182"/>
      <c r="T30" s="183" t="s">
        <v>220</v>
      </c>
      <c r="U30" s="184"/>
      <c r="V30" s="184"/>
      <c r="W30" s="185"/>
      <c r="X30" s="184"/>
      <c r="Y30" s="186"/>
      <c r="Z30" s="184"/>
      <c r="AA30" s="184"/>
      <c r="AB30" s="184"/>
      <c r="AC30" s="186"/>
      <c r="AD30" s="184"/>
      <c r="AE30" s="184"/>
      <c r="AF30" s="184"/>
    </row>
    <row r="31" spans="1:32" ht="57.75" customHeight="1" x14ac:dyDescent="0.25">
      <c r="A31" s="2189"/>
      <c r="B31" s="2672"/>
      <c r="C31" s="2675"/>
      <c r="D31" s="2675"/>
      <c r="E31" s="2675"/>
      <c r="F31" s="2675"/>
      <c r="G31" s="2675"/>
      <c r="H31" s="2675"/>
      <c r="I31" s="2333"/>
      <c r="J31" s="2335"/>
      <c r="K31" s="2337"/>
      <c r="L31" s="183" t="s">
        <v>221</v>
      </c>
      <c r="M31" s="183" t="s">
        <v>244</v>
      </c>
      <c r="N31" s="183" t="s">
        <v>241</v>
      </c>
      <c r="O31" s="2153"/>
      <c r="P31" s="2949"/>
      <c r="Q31" s="2153"/>
      <c r="R31" s="2182"/>
      <c r="S31" s="2182"/>
      <c r="T31" s="183" t="s">
        <v>225</v>
      </c>
      <c r="U31" s="184"/>
      <c r="V31" s="184"/>
      <c r="W31" s="185"/>
      <c r="X31" s="184"/>
      <c r="Y31" s="186"/>
      <c r="Z31" s="184"/>
      <c r="AA31" s="186"/>
      <c r="AB31" s="186"/>
      <c r="AC31" s="186"/>
      <c r="AD31" s="186"/>
      <c r="AE31" s="184"/>
      <c r="AF31" s="184"/>
    </row>
    <row r="32" spans="1:32" ht="60" customHeight="1" x14ac:dyDescent="0.25">
      <c r="A32" s="2189"/>
      <c r="B32" s="2672"/>
      <c r="C32" s="2675"/>
      <c r="D32" s="2675"/>
      <c r="E32" s="2675"/>
      <c r="F32" s="2675"/>
      <c r="G32" s="2675"/>
      <c r="H32" s="2675"/>
      <c r="I32" s="2333"/>
      <c r="J32" s="2335"/>
      <c r="K32" s="2337"/>
      <c r="L32" s="183" t="s">
        <v>226</v>
      </c>
      <c r="M32" s="183" t="s">
        <v>248</v>
      </c>
      <c r="N32" s="183" t="s">
        <v>241</v>
      </c>
      <c r="O32" s="2153"/>
      <c r="P32" s="2949"/>
      <c r="Q32" s="2153"/>
      <c r="R32" s="2182"/>
      <c r="S32" s="2182"/>
      <c r="T32" s="183" t="s">
        <v>230</v>
      </c>
      <c r="U32" s="184"/>
      <c r="V32" s="184"/>
      <c r="W32" s="185"/>
      <c r="X32" s="184"/>
      <c r="Y32" s="186"/>
      <c r="Z32" s="184"/>
      <c r="AA32" s="186"/>
      <c r="AB32" s="186"/>
      <c r="AC32" s="186"/>
      <c r="AD32" s="186"/>
      <c r="AE32" s="184"/>
      <c r="AF32" s="184"/>
    </row>
    <row r="33" spans="1:32" ht="100.5" customHeight="1" x14ac:dyDescent="0.25">
      <c r="A33" s="2189"/>
      <c r="B33" s="2672"/>
      <c r="C33" s="2675"/>
      <c r="D33" s="2675"/>
      <c r="E33" s="2675"/>
      <c r="F33" s="2675"/>
      <c r="G33" s="2675"/>
      <c r="H33" s="2675"/>
      <c r="I33" s="2333"/>
      <c r="J33" s="2335"/>
      <c r="K33" s="2337"/>
      <c r="L33" s="183" t="s">
        <v>231</v>
      </c>
      <c r="M33" s="183" t="s">
        <v>252</v>
      </c>
      <c r="N33" s="183" t="s">
        <v>241</v>
      </c>
      <c r="O33" s="2153"/>
      <c r="P33" s="2949"/>
      <c r="Q33" s="2153"/>
      <c r="R33" s="2182"/>
      <c r="S33" s="2182"/>
      <c r="T33" s="183" t="s">
        <v>234</v>
      </c>
      <c r="U33" s="184"/>
      <c r="V33" s="184"/>
      <c r="W33" s="185"/>
      <c r="X33" s="184"/>
      <c r="Y33" s="186"/>
      <c r="Z33" s="184"/>
      <c r="AA33" s="186"/>
      <c r="AB33" s="186"/>
      <c r="AC33" s="186"/>
      <c r="AD33" s="186"/>
      <c r="AE33" s="184"/>
      <c r="AF33" s="184"/>
    </row>
    <row r="34" spans="1:32" ht="73.5" customHeight="1" x14ac:dyDescent="0.25">
      <c r="A34" s="2189"/>
      <c r="B34" s="2672"/>
      <c r="C34" s="2675"/>
      <c r="D34" s="2675"/>
      <c r="E34" s="2675"/>
      <c r="F34" s="2675"/>
      <c r="G34" s="2675"/>
      <c r="H34" s="2675"/>
      <c r="I34" s="2333"/>
      <c r="J34" s="2335"/>
      <c r="K34" s="2337"/>
      <c r="L34" s="183" t="s">
        <v>235</v>
      </c>
      <c r="M34" s="183" t="s">
        <v>244</v>
      </c>
      <c r="N34" s="183" t="s">
        <v>241</v>
      </c>
      <c r="O34" s="2153"/>
      <c r="P34" s="2949"/>
      <c r="Q34" s="2153"/>
      <c r="R34" s="2182"/>
      <c r="S34" s="2182"/>
      <c r="T34" s="183" t="s">
        <v>238</v>
      </c>
      <c r="U34" s="184"/>
      <c r="V34" s="184"/>
      <c r="W34" s="185"/>
      <c r="X34" s="184"/>
      <c r="Y34" s="186"/>
      <c r="Z34" s="184"/>
      <c r="AA34" s="186"/>
      <c r="AB34" s="186"/>
      <c r="AC34" s="186"/>
      <c r="AD34" s="186"/>
      <c r="AE34" s="184"/>
      <c r="AF34" s="184"/>
    </row>
    <row r="35" spans="1:32" ht="92.25" customHeight="1" x14ac:dyDescent="0.25">
      <c r="A35" s="2189"/>
      <c r="B35" s="2672"/>
      <c r="C35" s="2675"/>
      <c r="D35" s="2675"/>
      <c r="E35" s="2675"/>
      <c r="F35" s="2675"/>
      <c r="G35" s="2675"/>
      <c r="H35" s="2675"/>
      <c r="I35" s="2333"/>
      <c r="J35" s="2335"/>
      <c r="K35" s="2337"/>
      <c r="L35" s="183" t="s">
        <v>239</v>
      </c>
      <c r="M35" s="183" t="s">
        <v>252</v>
      </c>
      <c r="N35" s="183" t="s">
        <v>241</v>
      </c>
      <c r="O35" s="2153"/>
      <c r="P35" s="2949"/>
      <c r="Q35" s="2153"/>
      <c r="R35" s="2182"/>
      <c r="S35" s="2182"/>
      <c r="T35" s="183" t="s">
        <v>242</v>
      </c>
      <c r="U35" s="184"/>
      <c r="V35" s="184"/>
      <c r="W35" s="185"/>
      <c r="X35" s="184"/>
      <c r="Y35" s="186"/>
      <c r="Z35" s="184"/>
      <c r="AA35" s="186"/>
      <c r="AB35" s="186"/>
      <c r="AC35" s="186"/>
      <c r="AD35" s="186"/>
      <c r="AE35" s="184"/>
      <c r="AF35" s="184"/>
    </row>
    <row r="36" spans="1:32" ht="72.75" customHeight="1" x14ac:dyDescent="0.25">
      <c r="A36" s="2189"/>
      <c r="B36" s="2672"/>
      <c r="C36" s="2675"/>
      <c r="D36" s="2675"/>
      <c r="E36" s="2675"/>
      <c r="F36" s="2675"/>
      <c r="G36" s="2675"/>
      <c r="H36" s="2675"/>
      <c r="I36" s="2333"/>
      <c r="J36" s="2335"/>
      <c r="K36" s="2337"/>
      <c r="L36" s="183" t="s">
        <v>243</v>
      </c>
      <c r="M36" s="183" t="s">
        <v>255</v>
      </c>
      <c r="N36" s="183"/>
      <c r="O36" s="2153"/>
      <c r="P36" s="2949"/>
      <c r="Q36" s="2153"/>
      <c r="R36" s="2182"/>
      <c r="S36" s="2182"/>
      <c r="T36" s="183" t="s">
        <v>246</v>
      </c>
      <c r="U36" s="184"/>
      <c r="V36" s="184"/>
      <c r="W36" s="184"/>
      <c r="X36" s="185"/>
      <c r="Y36" s="186"/>
      <c r="Z36" s="184"/>
      <c r="AA36" s="186"/>
      <c r="AB36" s="186"/>
      <c r="AC36" s="186"/>
      <c r="AD36" s="186"/>
      <c r="AE36" s="184"/>
      <c r="AF36" s="184"/>
    </row>
    <row r="37" spans="1:32" ht="81" customHeight="1" x14ac:dyDescent="0.25">
      <c r="A37" s="2189"/>
      <c r="B37" s="2672"/>
      <c r="C37" s="2675"/>
      <c r="D37" s="2675"/>
      <c r="E37" s="2675"/>
      <c r="F37" s="2675"/>
      <c r="G37" s="2675"/>
      <c r="H37" s="2675"/>
      <c r="I37" s="2333"/>
      <c r="J37" s="2335"/>
      <c r="K37" s="2337"/>
      <c r="L37" s="183" t="s">
        <v>247</v>
      </c>
      <c r="M37" s="183" t="s">
        <v>252</v>
      </c>
      <c r="N37" s="183" t="s">
        <v>241</v>
      </c>
      <c r="O37" s="2153"/>
      <c r="P37" s="2949"/>
      <c r="Q37" s="2153"/>
      <c r="R37" s="2182"/>
      <c r="S37" s="2182"/>
      <c r="T37" s="183" t="s">
        <v>250</v>
      </c>
      <c r="U37" s="184"/>
      <c r="V37" s="184"/>
      <c r="W37" s="184"/>
      <c r="X37" s="185"/>
      <c r="Y37" s="186"/>
      <c r="Z37" s="184"/>
      <c r="AA37" s="186"/>
      <c r="AB37" s="186"/>
      <c r="AC37" s="186"/>
      <c r="AD37" s="186"/>
      <c r="AE37" s="184"/>
      <c r="AF37" s="184"/>
    </row>
    <row r="38" spans="1:32" ht="70.5" customHeight="1" x14ac:dyDescent="0.25">
      <c r="A38" s="2189"/>
      <c r="B38" s="2672"/>
      <c r="C38" s="2675"/>
      <c r="D38" s="2675"/>
      <c r="E38" s="2675"/>
      <c r="F38" s="2675"/>
      <c r="G38" s="2675"/>
      <c r="H38" s="2675"/>
      <c r="I38" s="2333"/>
      <c r="J38" s="2335"/>
      <c r="K38" s="2337"/>
      <c r="L38" s="183" t="s">
        <v>251</v>
      </c>
      <c r="M38" s="183" t="s">
        <v>244</v>
      </c>
      <c r="N38" s="183" t="s">
        <v>241</v>
      </c>
      <c r="O38" s="2153"/>
      <c r="P38" s="2949"/>
      <c r="Q38" s="2153"/>
      <c r="R38" s="2182"/>
      <c r="S38" s="2182"/>
      <c r="T38" s="183" t="s">
        <v>253</v>
      </c>
      <c r="U38" s="184"/>
      <c r="V38" s="184"/>
      <c r="W38" s="184"/>
      <c r="X38" s="185"/>
      <c r="Y38" s="186"/>
      <c r="Z38" s="184"/>
      <c r="AA38" s="186"/>
      <c r="AB38" s="186"/>
      <c r="AC38" s="186"/>
      <c r="AD38" s="186"/>
      <c r="AE38" s="184"/>
      <c r="AF38" s="184"/>
    </row>
    <row r="39" spans="1:32" ht="83.25" customHeight="1" x14ac:dyDescent="0.25">
      <c r="A39" s="2189"/>
      <c r="B39" s="2672"/>
      <c r="C39" s="2675"/>
      <c r="D39" s="2675"/>
      <c r="E39" s="2675"/>
      <c r="F39" s="2675"/>
      <c r="G39" s="2675"/>
      <c r="H39" s="2675"/>
      <c r="I39" s="2333"/>
      <c r="J39" s="2335"/>
      <c r="K39" s="2337"/>
      <c r="L39" s="183" t="s">
        <v>254</v>
      </c>
      <c r="M39" s="183" t="s">
        <v>252</v>
      </c>
      <c r="N39" s="183" t="s">
        <v>241</v>
      </c>
      <c r="O39" s="2153"/>
      <c r="P39" s="2949"/>
      <c r="Q39" s="2153"/>
      <c r="R39" s="2182"/>
      <c r="S39" s="2182"/>
      <c r="T39" s="183" t="s">
        <v>256</v>
      </c>
      <c r="U39" s="184"/>
      <c r="V39" s="184"/>
      <c r="W39" s="184"/>
      <c r="X39" s="185"/>
      <c r="Y39" s="186"/>
      <c r="Z39" s="184"/>
      <c r="AA39" s="186"/>
      <c r="AB39" s="186"/>
      <c r="AC39" s="186"/>
      <c r="AD39" s="186"/>
      <c r="AE39" s="184"/>
      <c r="AF39" s="184"/>
    </row>
    <row r="40" spans="1:32" ht="68.25" customHeight="1" x14ac:dyDescent="0.25">
      <c r="A40" s="2189"/>
      <c r="B40" s="2672"/>
      <c r="C40" s="2675"/>
      <c r="D40" s="2675"/>
      <c r="E40" s="2675"/>
      <c r="F40" s="2675"/>
      <c r="G40" s="2675"/>
      <c r="H40" s="2675"/>
      <c r="I40" s="2333"/>
      <c r="J40" s="2335"/>
      <c r="K40" s="2337"/>
      <c r="L40" s="183" t="s">
        <v>257</v>
      </c>
      <c r="M40" s="183" t="s">
        <v>244</v>
      </c>
      <c r="N40" s="183" t="s">
        <v>241</v>
      </c>
      <c r="O40" s="2153"/>
      <c r="P40" s="2949"/>
      <c r="Q40" s="2153"/>
      <c r="R40" s="2182"/>
      <c r="S40" s="2182"/>
      <c r="T40" s="183" t="s">
        <v>258</v>
      </c>
      <c r="U40" s="184"/>
      <c r="V40" s="184"/>
      <c r="W40" s="184"/>
      <c r="X40" s="185"/>
      <c r="Y40" s="186"/>
      <c r="Z40" s="184"/>
      <c r="AA40" s="186"/>
      <c r="AB40" s="186"/>
      <c r="AC40" s="186"/>
      <c r="AD40" s="186"/>
      <c r="AE40" s="184"/>
      <c r="AF40" s="184"/>
    </row>
    <row r="41" spans="1:32" ht="83.25" customHeight="1" x14ac:dyDescent="0.25">
      <c r="A41" s="2189"/>
      <c r="B41" s="2672"/>
      <c r="C41" s="2675"/>
      <c r="D41" s="2675"/>
      <c r="E41" s="2675"/>
      <c r="F41" s="2675"/>
      <c r="G41" s="2675"/>
      <c r="H41" s="2675"/>
      <c r="I41" s="2333"/>
      <c r="J41" s="2335"/>
      <c r="K41" s="2337"/>
      <c r="L41" s="183" t="s">
        <v>259</v>
      </c>
      <c r="M41" s="183" t="s">
        <v>248</v>
      </c>
      <c r="N41" s="183" t="s">
        <v>241</v>
      </c>
      <c r="O41" s="2153"/>
      <c r="P41" s="2949"/>
      <c r="Q41" s="2153"/>
      <c r="R41" s="2182"/>
      <c r="S41" s="2182"/>
      <c r="T41" s="183" t="s">
        <v>260</v>
      </c>
      <c r="U41" s="184"/>
      <c r="V41" s="184"/>
      <c r="W41" s="184"/>
      <c r="X41" s="185"/>
      <c r="Y41" s="186"/>
      <c r="Z41" s="184"/>
      <c r="AA41" s="186"/>
      <c r="AB41" s="186"/>
      <c r="AC41" s="186"/>
      <c r="AD41" s="186"/>
      <c r="AE41" s="184"/>
      <c r="AF41" s="184"/>
    </row>
    <row r="42" spans="1:32" ht="63" customHeight="1" thickBot="1" x14ac:dyDescent="0.3">
      <c r="A42" s="2190"/>
      <c r="B42" s="2673"/>
      <c r="C42" s="2676"/>
      <c r="D42" s="2676"/>
      <c r="E42" s="2676"/>
      <c r="F42" s="2675"/>
      <c r="G42" s="2676"/>
      <c r="H42" s="2676"/>
      <c r="I42" s="2333"/>
      <c r="J42" s="2335"/>
      <c r="K42" s="2337"/>
      <c r="L42" s="183" t="s">
        <v>261</v>
      </c>
      <c r="M42" s="201" t="s">
        <v>244</v>
      </c>
      <c r="N42" s="201" t="s">
        <v>241</v>
      </c>
      <c r="O42" s="2153"/>
      <c r="P42" s="2949"/>
      <c r="Q42" s="2153"/>
      <c r="R42" s="2182"/>
      <c r="S42" s="2182"/>
      <c r="T42" s="183" t="s">
        <v>262</v>
      </c>
      <c r="U42" s="184"/>
      <c r="V42" s="184"/>
      <c r="W42" s="184"/>
      <c r="X42" s="185"/>
      <c r="Y42" s="186"/>
      <c r="Z42" s="184"/>
      <c r="AA42" s="186"/>
      <c r="AB42" s="186"/>
      <c r="AC42" s="186"/>
      <c r="AD42" s="186"/>
      <c r="AE42" s="184"/>
      <c r="AF42" s="184"/>
    </row>
    <row r="43" spans="1:32" ht="100.5" customHeight="1" x14ac:dyDescent="0.25">
      <c r="A43" s="2136">
        <v>2</v>
      </c>
      <c r="B43" s="2677" t="s">
        <v>134</v>
      </c>
      <c r="C43" s="2677" t="s">
        <v>59</v>
      </c>
      <c r="D43" s="2677" t="s">
        <v>60</v>
      </c>
      <c r="E43" s="2677" t="s">
        <v>83</v>
      </c>
      <c r="F43" s="2677" t="s">
        <v>58</v>
      </c>
      <c r="G43" s="2677" t="s">
        <v>99</v>
      </c>
      <c r="H43" s="2677" t="s">
        <v>131</v>
      </c>
      <c r="I43" s="2170" t="s">
        <v>1017</v>
      </c>
      <c r="J43" s="2340" t="s">
        <v>1018</v>
      </c>
      <c r="K43" s="2174" t="s">
        <v>48</v>
      </c>
      <c r="L43" s="1188" t="s">
        <v>210</v>
      </c>
      <c r="M43" s="1188" t="s">
        <v>244</v>
      </c>
      <c r="N43" s="1188" t="s">
        <v>241</v>
      </c>
      <c r="O43" s="2158" t="s">
        <v>213</v>
      </c>
      <c r="P43" s="2945">
        <v>7418330.3556399997</v>
      </c>
      <c r="Q43" s="2158" t="s">
        <v>265</v>
      </c>
      <c r="R43" s="2573">
        <v>1</v>
      </c>
      <c r="S43" s="2573">
        <v>0.79</v>
      </c>
      <c r="T43" s="1188" t="s">
        <v>215</v>
      </c>
      <c r="U43" s="181"/>
      <c r="V43" s="180"/>
      <c r="W43" s="180"/>
      <c r="X43" s="180"/>
      <c r="Y43" s="180"/>
      <c r="Z43" s="182"/>
      <c r="AA43" s="180"/>
      <c r="AB43" s="180"/>
      <c r="AC43" s="180"/>
      <c r="AD43" s="182"/>
      <c r="AE43" s="182"/>
      <c r="AF43" s="182"/>
    </row>
    <row r="44" spans="1:32" ht="100.5" customHeight="1" x14ac:dyDescent="0.25">
      <c r="A44" s="2137"/>
      <c r="B44" s="2678"/>
      <c r="C44" s="2678"/>
      <c r="D44" s="2678"/>
      <c r="E44" s="2678"/>
      <c r="F44" s="2678"/>
      <c r="G44" s="2678"/>
      <c r="H44" s="2678"/>
      <c r="I44" s="2172"/>
      <c r="J44" s="2342"/>
      <c r="K44" s="2176"/>
      <c r="L44" s="1189" t="s">
        <v>216</v>
      </c>
      <c r="M44" s="1189" t="s">
        <v>252</v>
      </c>
      <c r="N44" s="1189" t="s">
        <v>233</v>
      </c>
      <c r="O44" s="2160"/>
      <c r="P44" s="2946"/>
      <c r="Q44" s="2160"/>
      <c r="R44" s="2574"/>
      <c r="S44" s="2574"/>
      <c r="T44" s="1189" t="s">
        <v>220</v>
      </c>
      <c r="U44" s="185"/>
      <c r="V44" s="184"/>
      <c r="W44" s="184"/>
      <c r="X44" s="184"/>
      <c r="Y44" s="186"/>
      <c r="Z44" s="184"/>
      <c r="AA44" s="184"/>
      <c r="AB44" s="184"/>
      <c r="AC44" s="186"/>
      <c r="AD44" s="184"/>
      <c r="AE44" s="184"/>
      <c r="AF44" s="184"/>
    </row>
    <row r="45" spans="1:32" ht="30" x14ac:dyDescent="0.25">
      <c r="A45" s="2137"/>
      <c r="B45" s="2678"/>
      <c r="C45" s="2678"/>
      <c r="D45" s="2678"/>
      <c r="E45" s="2678"/>
      <c r="F45" s="2678"/>
      <c r="G45" s="2678"/>
      <c r="H45" s="2678"/>
      <c r="I45" s="2172"/>
      <c r="J45" s="2342"/>
      <c r="K45" s="2176"/>
      <c r="L45" s="1189" t="s">
        <v>221</v>
      </c>
      <c r="M45" s="1189" t="s">
        <v>244</v>
      </c>
      <c r="N45" s="1189" t="s">
        <v>241</v>
      </c>
      <c r="O45" s="2160"/>
      <c r="P45" s="2946"/>
      <c r="Q45" s="2160"/>
      <c r="R45" s="2574"/>
      <c r="S45" s="2574"/>
      <c r="T45" s="1189" t="s">
        <v>225</v>
      </c>
      <c r="U45" s="185"/>
      <c r="V45" s="184"/>
      <c r="W45" s="184"/>
      <c r="X45" s="184"/>
      <c r="Y45" s="186"/>
      <c r="Z45" s="184"/>
      <c r="AA45" s="186"/>
      <c r="AB45" s="186"/>
      <c r="AC45" s="186"/>
      <c r="AD45" s="186"/>
      <c r="AE45" s="184"/>
      <c r="AF45" s="184"/>
    </row>
    <row r="46" spans="1:32" ht="97.5" customHeight="1" x14ac:dyDescent="0.25">
      <c r="A46" s="2137"/>
      <c r="B46" s="2678"/>
      <c r="C46" s="2678"/>
      <c r="D46" s="2678"/>
      <c r="E46" s="2678"/>
      <c r="F46" s="2678"/>
      <c r="G46" s="2678"/>
      <c r="H46" s="2678"/>
      <c r="I46" s="2172"/>
      <c r="J46" s="2342"/>
      <c r="K46" s="2176"/>
      <c r="L46" s="1189" t="s">
        <v>226</v>
      </c>
      <c r="M46" s="1189" t="s">
        <v>248</v>
      </c>
      <c r="N46" s="1189" t="s">
        <v>241</v>
      </c>
      <c r="O46" s="2160"/>
      <c r="P46" s="2946"/>
      <c r="Q46" s="2160"/>
      <c r="R46" s="2574"/>
      <c r="S46" s="2574"/>
      <c r="T46" s="1189" t="s">
        <v>230</v>
      </c>
      <c r="U46" s="185"/>
      <c r="V46" s="184"/>
      <c r="W46" s="184"/>
      <c r="X46" s="184"/>
      <c r="Y46" s="186"/>
      <c r="Z46" s="184"/>
      <c r="AA46" s="186"/>
      <c r="AB46" s="186"/>
      <c r="AC46" s="186"/>
      <c r="AD46" s="186"/>
      <c r="AE46" s="184"/>
      <c r="AF46" s="184"/>
    </row>
    <row r="47" spans="1:32" ht="124.5" customHeight="1" x14ac:dyDescent="0.25">
      <c r="A47" s="2137"/>
      <c r="B47" s="2678"/>
      <c r="C47" s="2678"/>
      <c r="D47" s="2678"/>
      <c r="E47" s="2678"/>
      <c r="F47" s="2678"/>
      <c r="G47" s="2678"/>
      <c r="H47" s="2678"/>
      <c r="I47" s="2172"/>
      <c r="J47" s="2342"/>
      <c r="K47" s="2176"/>
      <c r="L47" s="1189" t="s">
        <v>231</v>
      </c>
      <c r="M47" s="1189" t="s">
        <v>252</v>
      </c>
      <c r="N47" s="1189" t="s">
        <v>241</v>
      </c>
      <c r="O47" s="2160"/>
      <c r="P47" s="2946"/>
      <c r="Q47" s="2160"/>
      <c r="R47" s="2574"/>
      <c r="S47" s="2574"/>
      <c r="T47" s="1189" t="s">
        <v>234</v>
      </c>
      <c r="U47" s="185"/>
      <c r="V47" s="184"/>
      <c r="W47" s="184"/>
      <c r="X47" s="184"/>
      <c r="Y47" s="186"/>
      <c r="Z47" s="184"/>
      <c r="AA47" s="186"/>
      <c r="AB47" s="186"/>
      <c r="AC47" s="186"/>
      <c r="AD47" s="186"/>
      <c r="AE47" s="184"/>
      <c r="AF47" s="184"/>
    </row>
    <row r="48" spans="1:32" ht="108" customHeight="1" x14ac:dyDescent="0.25">
      <c r="A48" s="2137"/>
      <c r="B48" s="2678"/>
      <c r="C48" s="2678"/>
      <c r="D48" s="2678"/>
      <c r="E48" s="2678"/>
      <c r="F48" s="2678"/>
      <c r="G48" s="2678"/>
      <c r="H48" s="2678"/>
      <c r="I48" s="2172"/>
      <c r="J48" s="2342"/>
      <c r="K48" s="2176"/>
      <c r="L48" s="1189" t="s">
        <v>235</v>
      </c>
      <c r="M48" s="1189" t="s">
        <v>244</v>
      </c>
      <c r="N48" s="1189" t="s">
        <v>241</v>
      </c>
      <c r="O48" s="2160"/>
      <c r="P48" s="2946"/>
      <c r="Q48" s="2160"/>
      <c r="R48" s="2574"/>
      <c r="S48" s="2574"/>
      <c r="T48" s="1189" t="s">
        <v>238</v>
      </c>
      <c r="U48" s="185"/>
      <c r="V48" s="184"/>
      <c r="W48" s="184"/>
      <c r="X48" s="184"/>
      <c r="Y48" s="186"/>
      <c r="Z48" s="184"/>
      <c r="AA48" s="186"/>
      <c r="AB48" s="186"/>
      <c r="AC48" s="186"/>
      <c r="AD48" s="186"/>
      <c r="AE48" s="184"/>
      <c r="AF48" s="184"/>
    </row>
    <row r="49" spans="1:32" ht="97.5" customHeight="1" x14ac:dyDescent="0.25">
      <c r="A49" s="2137"/>
      <c r="B49" s="2678"/>
      <c r="C49" s="2678"/>
      <c r="D49" s="2678"/>
      <c r="E49" s="2678"/>
      <c r="F49" s="2678"/>
      <c r="G49" s="2678"/>
      <c r="H49" s="2678"/>
      <c r="I49" s="2172"/>
      <c r="J49" s="2342"/>
      <c r="K49" s="2176"/>
      <c r="L49" s="1189" t="s">
        <v>239</v>
      </c>
      <c r="M49" s="1189" t="s">
        <v>252</v>
      </c>
      <c r="N49" s="1189" t="s">
        <v>241</v>
      </c>
      <c r="O49" s="2160"/>
      <c r="P49" s="2946"/>
      <c r="Q49" s="2160"/>
      <c r="R49" s="2574"/>
      <c r="S49" s="2574"/>
      <c r="T49" s="1189" t="s">
        <v>242</v>
      </c>
      <c r="U49" s="185"/>
      <c r="V49" s="184"/>
      <c r="W49" s="184"/>
      <c r="X49" s="184"/>
      <c r="Y49" s="186"/>
      <c r="Z49" s="184"/>
      <c r="AA49" s="186"/>
      <c r="AB49" s="186"/>
      <c r="AC49" s="186"/>
      <c r="AD49" s="186"/>
      <c r="AE49" s="184"/>
      <c r="AF49" s="184"/>
    </row>
    <row r="50" spans="1:32" ht="70.5" customHeight="1" x14ac:dyDescent="0.25">
      <c r="A50" s="2137"/>
      <c r="B50" s="2678"/>
      <c r="C50" s="2678"/>
      <c r="D50" s="2678"/>
      <c r="E50" s="2678"/>
      <c r="F50" s="2678"/>
      <c r="G50" s="2678"/>
      <c r="H50" s="2678"/>
      <c r="I50" s="2172"/>
      <c r="J50" s="2342"/>
      <c r="K50" s="2176"/>
      <c r="L50" s="1189" t="s">
        <v>243</v>
      </c>
      <c r="M50" s="1189" t="s">
        <v>255</v>
      </c>
      <c r="N50" s="1189"/>
      <c r="O50" s="2160"/>
      <c r="P50" s="2946"/>
      <c r="Q50" s="2160"/>
      <c r="R50" s="2574"/>
      <c r="S50" s="2574"/>
      <c r="T50" s="1189" t="s">
        <v>246</v>
      </c>
      <c r="U50" s="184"/>
      <c r="V50" s="185"/>
      <c r="W50" s="184"/>
      <c r="X50" s="184"/>
      <c r="Y50" s="186"/>
      <c r="Z50" s="184"/>
      <c r="AA50" s="186"/>
      <c r="AB50" s="186"/>
      <c r="AC50" s="186"/>
      <c r="AD50" s="186"/>
      <c r="AE50" s="184"/>
      <c r="AF50" s="184"/>
    </row>
    <row r="51" spans="1:32" ht="108" customHeight="1" x14ac:dyDescent="0.25">
      <c r="A51" s="2137"/>
      <c r="B51" s="2678"/>
      <c r="C51" s="2678"/>
      <c r="D51" s="2678"/>
      <c r="E51" s="2678"/>
      <c r="F51" s="2678"/>
      <c r="G51" s="2678"/>
      <c r="H51" s="2678"/>
      <c r="I51" s="2172"/>
      <c r="J51" s="2342"/>
      <c r="K51" s="2176"/>
      <c r="L51" s="1189" t="s">
        <v>247</v>
      </c>
      <c r="M51" s="1189" t="s">
        <v>252</v>
      </c>
      <c r="N51" s="1189" t="s">
        <v>241</v>
      </c>
      <c r="O51" s="2160"/>
      <c r="P51" s="2946"/>
      <c r="Q51" s="2160"/>
      <c r="R51" s="2574"/>
      <c r="S51" s="2574"/>
      <c r="T51" s="1189" t="s">
        <v>250</v>
      </c>
      <c r="U51" s="184"/>
      <c r="V51" s="185"/>
      <c r="W51" s="184"/>
      <c r="X51" s="184"/>
      <c r="Y51" s="186"/>
      <c r="Z51" s="184"/>
      <c r="AA51" s="186"/>
      <c r="AB51" s="186"/>
      <c r="AC51" s="186"/>
      <c r="AD51" s="186"/>
      <c r="AE51" s="184"/>
      <c r="AF51" s="184"/>
    </row>
    <row r="52" spans="1:32" ht="30" x14ac:dyDescent="0.25">
      <c r="A52" s="2137"/>
      <c r="B52" s="2678"/>
      <c r="C52" s="2678"/>
      <c r="D52" s="2678"/>
      <c r="E52" s="2678"/>
      <c r="F52" s="2678"/>
      <c r="G52" s="2678"/>
      <c r="H52" s="2678"/>
      <c r="I52" s="2172"/>
      <c r="J52" s="2342"/>
      <c r="K52" s="2176"/>
      <c r="L52" s="1189" t="s">
        <v>251</v>
      </c>
      <c r="M52" s="1189" t="s">
        <v>244</v>
      </c>
      <c r="N52" s="1189" t="s">
        <v>241</v>
      </c>
      <c r="O52" s="2160"/>
      <c r="P52" s="2946"/>
      <c r="Q52" s="2160"/>
      <c r="R52" s="2574"/>
      <c r="S52" s="2574"/>
      <c r="T52" s="1189" t="s">
        <v>253</v>
      </c>
      <c r="U52" s="184"/>
      <c r="V52" s="185"/>
      <c r="W52" s="184"/>
      <c r="X52" s="184"/>
      <c r="Y52" s="186"/>
      <c r="Z52" s="184"/>
      <c r="AA52" s="186"/>
      <c r="AB52" s="186"/>
      <c r="AC52" s="186"/>
      <c r="AD52" s="186"/>
      <c r="AE52" s="184"/>
      <c r="AF52" s="184"/>
    </row>
    <row r="53" spans="1:32" ht="91.5" customHeight="1" x14ac:dyDescent="0.25">
      <c r="A53" s="2137"/>
      <c r="B53" s="2678"/>
      <c r="C53" s="2678"/>
      <c r="D53" s="2678"/>
      <c r="E53" s="2678"/>
      <c r="F53" s="2678"/>
      <c r="G53" s="2678"/>
      <c r="H53" s="2678"/>
      <c r="I53" s="2172"/>
      <c r="J53" s="2342"/>
      <c r="K53" s="2176"/>
      <c r="L53" s="1189" t="s">
        <v>254</v>
      </c>
      <c r="M53" s="1189" t="s">
        <v>252</v>
      </c>
      <c r="N53" s="1189" t="s">
        <v>241</v>
      </c>
      <c r="O53" s="2160"/>
      <c r="P53" s="2946"/>
      <c r="Q53" s="2160"/>
      <c r="R53" s="2574"/>
      <c r="S53" s="2574"/>
      <c r="T53" s="1189" t="s">
        <v>256</v>
      </c>
      <c r="U53" s="184"/>
      <c r="V53" s="185"/>
      <c r="W53" s="184"/>
      <c r="X53" s="184"/>
      <c r="Y53" s="186"/>
      <c r="Z53" s="184"/>
      <c r="AA53" s="186"/>
      <c r="AB53" s="186"/>
      <c r="AC53" s="186"/>
      <c r="AD53" s="186"/>
      <c r="AE53" s="184"/>
      <c r="AF53" s="184"/>
    </row>
    <row r="54" spans="1:32" ht="91.5" customHeight="1" x14ac:dyDescent="0.25">
      <c r="A54" s="2137"/>
      <c r="B54" s="2678"/>
      <c r="C54" s="2678"/>
      <c r="D54" s="2678"/>
      <c r="E54" s="2678"/>
      <c r="F54" s="2678"/>
      <c r="G54" s="2678"/>
      <c r="H54" s="2678"/>
      <c r="I54" s="2172"/>
      <c r="J54" s="2342"/>
      <c r="K54" s="2176"/>
      <c r="L54" s="1189" t="s">
        <v>257</v>
      </c>
      <c r="M54" s="1189" t="s">
        <v>244</v>
      </c>
      <c r="N54" s="1189" t="s">
        <v>241</v>
      </c>
      <c r="O54" s="2160"/>
      <c r="P54" s="2946"/>
      <c r="Q54" s="2160"/>
      <c r="R54" s="2574"/>
      <c r="S54" s="2574"/>
      <c r="T54" s="1189" t="s">
        <v>258</v>
      </c>
      <c r="U54" s="184"/>
      <c r="V54" s="185"/>
      <c r="W54" s="184"/>
      <c r="X54" s="184"/>
      <c r="Y54" s="186"/>
      <c r="Z54" s="184"/>
      <c r="AA54" s="186"/>
      <c r="AB54" s="186"/>
      <c r="AC54" s="186"/>
      <c r="AD54" s="186"/>
      <c r="AE54" s="184"/>
      <c r="AF54" s="184"/>
    </row>
    <row r="55" spans="1:32" ht="91.5" customHeight="1" x14ac:dyDescent="0.25">
      <c r="A55" s="2137"/>
      <c r="B55" s="2678"/>
      <c r="C55" s="2678"/>
      <c r="D55" s="2678"/>
      <c r="E55" s="2678"/>
      <c r="F55" s="2678"/>
      <c r="G55" s="2678"/>
      <c r="H55" s="2678"/>
      <c r="I55" s="2172"/>
      <c r="J55" s="2342"/>
      <c r="K55" s="2176"/>
      <c r="L55" s="1189" t="s">
        <v>259</v>
      </c>
      <c r="M55" s="1189" t="s">
        <v>248</v>
      </c>
      <c r="N55" s="1189" t="s">
        <v>241</v>
      </c>
      <c r="O55" s="2160"/>
      <c r="P55" s="2946"/>
      <c r="Q55" s="2160"/>
      <c r="R55" s="2574"/>
      <c r="S55" s="2574"/>
      <c r="T55" s="1189" t="s">
        <v>260</v>
      </c>
      <c r="U55" s="184"/>
      <c r="V55" s="185"/>
      <c r="W55" s="184"/>
      <c r="X55" s="184"/>
      <c r="Y55" s="186"/>
      <c r="Z55" s="184"/>
      <c r="AA55" s="186"/>
      <c r="AB55" s="186"/>
      <c r="AC55" s="186"/>
      <c r="AD55" s="186"/>
      <c r="AE55" s="184"/>
      <c r="AF55" s="184"/>
    </row>
    <row r="56" spans="1:32" ht="91.5" customHeight="1" thickBot="1" x14ac:dyDescent="0.3">
      <c r="A56" s="2138"/>
      <c r="B56" s="2679"/>
      <c r="C56" s="2679"/>
      <c r="D56" s="2679"/>
      <c r="E56" s="2679"/>
      <c r="F56" s="2678"/>
      <c r="G56" s="2679"/>
      <c r="H56" s="2679"/>
      <c r="I56" s="2172"/>
      <c r="J56" s="2342"/>
      <c r="K56" s="2176"/>
      <c r="L56" s="1189" t="s">
        <v>261</v>
      </c>
      <c r="M56" s="1190" t="s">
        <v>244</v>
      </c>
      <c r="N56" s="1190" t="s">
        <v>241</v>
      </c>
      <c r="O56" s="2160"/>
      <c r="P56" s="2946"/>
      <c r="Q56" s="2160"/>
      <c r="R56" s="2574"/>
      <c r="S56" s="2574"/>
      <c r="T56" s="1189" t="s">
        <v>262</v>
      </c>
      <c r="U56" s="184"/>
      <c r="V56" s="185"/>
      <c r="W56" s="184"/>
      <c r="X56" s="184"/>
      <c r="Y56" s="186"/>
      <c r="Z56" s="184"/>
      <c r="AA56" s="186"/>
      <c r="AB56" s="186"/>
      <c r="AC56" s="186"/>
      <c r="AD56" s="186"/>
      <c r="AE56" s="184"/>
      <c r="AF56" s="184"/>
    </row>
    <row r="57" spans="1:32" ht="81.75" customHeight="1" x14ac:dyDescent="0.25">
      <c r="A57" s="2188">
        <v>3</v>
      </c>
      <c r="B57" s="2671" t="s">
        <v>78</v>
      </c>
      <c r="C57" s="2674"/>
      <c r="D57" s="2674" t="s">
        <v>82</v>
      </c>
      <c r="E57" s="2674" t="s">
        <v>198</v>
      </c>
      <c r="F57" s="2674" t="s">
        <v>58</v>
      </c>
      <c r="G57" s="2674" t="s">
        <v>99</v>
      </c>
      <c r="H57" s="2674" t="s">
        <v>130</v>
      </c>
      <c r="I57" s="2332" t="s">
        <v>404</v>
      </c>
      <c r="J57" s="2334" t="s">
        <v>405</v>
      </c>
      <c r="K57" s="2336" t="s">
        <v>201</v>
      </c>
      <c r="L57" s="179" t="s">
        <v>210</v>
      </c>
      <c r="M57" s="179" t="s">
        <v>244</v>
      </c>
      <c r="N57" s="179" t="s">
        <v>241</v>
      </c>
      <c r="O57" s="2152" t="s">
        <v>213</v>
      </c>
      <c r="P57" s="2947">
        <v>161768416.43000001</v>
      </c>
      <c r="Q57" s="2152" t="s">
        <v>265</v>
      </c>
      <c r="R57" s="2181">
        <v>1</v>
      </c>
      <c r="S57" s="2181">
        <v>0.88</v>
      </c>
      <c r="T57" s="179" t="s">
        <v>215</v>
      </c>
      <c r="U57" s="180"/>
      <c r="V57" s="180"/>
      <c r="W57" s="181"/>
      <c r="X57" s="180"/>
      <c r="Y57" s="180"/>
      <c r="Z57" s="182"/>
      <c r="AA57" s="180"/>
      <c r="AB57" s="180"/>
      <c r="AC57" s="180"/>
      <c r="AD57" s="182"/>
      <c r="AE57" s="182"/>
      <c r="AF57" s="182"/>
    </row>
    <row r="58" spans="1:32" ht="81.75" customHeight="1" x14ac:dyDescent="0.25">
      <c r="A58" s="2189"/>
      <c r="B58" s="2672"/>
      <c r="C58" s="2675"/>
      <c r="D58" s="2675"/>
      <c r="E58" s="2675"/>
      <c r="F58" s="2675"/>
      <c r="G58" s="2675"/>
      <c r="H58" s="2675"/>
      <c r="I58" s="2333"/>
      <c r="J58" s="2335"/>
      <c r="K58" s="2337"/>
      <c r="L58" s="183" t="s">
        <v>216</v>
      </c>
      <c r="M58" s="183" t="s">
        <v>252</v>
      </c>
      <c r="N58" s="183" t="s">
        <v>233</v>
      </c>
      <c r="O58" s="2153"/>
      <c r="P58" s="2949"/>
      <c r="Q58" s="2153"/>
      <c r="R58" s="2182"/>
      <c r="S58" s="2182"/>
      <c r="T58" s="183" t="s">
        <v>220</v>
      </c>
      <c r="U58" s="184"/>
      <c r="V58" s="184"/>
      <c r="W58" s="185"/>
      <c r="X58" s="184"/>
      <c r="Y58" s="186"/>
      <c r="Z58" s="184"/>
      <c r="AA58" s="184"/>
      <c r="AB58" s="184"/>
      <c r="AC58" s="186"/>
      <c r="AD58" s="184"/>
      <c r="AE58" s="184"/>
      <c r="AF58" s="184"/>
    </row>
    <row r="59" spans="1:32" ht="81.75" customHeight="1" x14ac:dyDescent="0.25">
      <c r="A59" s="2189"/>
      <c r="B59" s="2672"/>
      <c r="C59" s="2675"/>
      <c r="D59" s="2675"/>
      <c r="E59" s="2675"/>
      <c r="F59" s="2675"/>
      <c r="G59" s="2675"/>
      <c r="H59" s="2675"/>
      <c r="I59" s="2333"/>
      <c r="J59" s="2335"/>
      <c r="K59" s="2337"/>
      <c r="L59" s="183" t="s">
        <v>221</v>
      </c>
      <c r="M59" s="183" t="s">
        <v>244</v>
      </c>
      <c r="N59" s="183" t="s">
        <v>241</v>
      </c>
      <c r="O59" s="2153"/>
      <c r="P59" s="2949"/>
      <c r="Q59" s="2153"/>
      <c r="R59" s="2182"/>
      <c r="S59" s="2182"/>
      <c r="T59" s="183" t="s">
        <v>225</v>
      </c>
      <c r="U59" s="184"/>
      <c r="V59" s="184"/>
      <c r="W59" s="185"/>
      <c r="X59" s="184"/>
      <c r="Y59" s="186"/>
      <c r="Z59" s="184"/>
      <c r="AA59" s="186"/>
      <c r="AB59" s="186"/>
      <c r="AC59" s="186"/>
      <c r="AD59" s="186"/>
      <c r="AE59" s="184"/>
      <c r="AF59" s="184"/>
    </row>
    <row r="60" spans="1:32" ht="81.75" customHeight="1" x14ac:dyDescent="0.25">
      <c r="A60" s="2189"/>
      <c r="B60" s="2672"/>
      <c r="C60" s="2675"/>
      <c r="D60" s="2675"/>
      <c r="E60" s="2675"/>
      <c r="F60" s="2675"/>
      <c r="G60" s="2675"/>
      <c r="H60" s="2675"/>
      <c r="I60" s="2333"/>
      <c r="J60" s="2335"/>
      <c r="K60" s="2337"/>
      <c r="L60" s="183" t="s">
        <v>226</v>
      </c>
      <c r="M60" s="183" t="s">
        <v>248</v>
      </c>
      <c r="N60" s="183" t="s">
        <v>241</v>
      </c>
      <c r="O60" s="2153"/>
      <c r="P60" s="2949"/>
      <c r="Q60" s="2153"/>
      <c r="R60" s="2182"/>
      <c r="S60" s="2182"/>
      <c r="T60" s="183" t="s">
        <v>230</v>
      </c>
      <c r="U60" s="184"/>
      <c r="V60" s="184"/>
      <c r="W60" s="185"/>
      <c r="X60" s="184"/>
      <c r="Y60" s="186"/>
      <c r="Z60" s="184"/>
      <c r="AA60" s="186"/>
      <c r="AB60" s="186"/>
      <c r="AC60" s="186"/>
      <c r="AD60" s="186"/>
      <c r="AE60" s="184"/>
      <c r="AF60" s="184"/>
    </row>
    <row r="61" spans="1:32" ht="81.75" customHeight="1" x14ac:dyDescent="0.25">
      <c r="A61" s="2189"/>
      <c r="B61" s="2672"/>
      <c r="C61" s="2675"/>
      <c r="D61" s="2675"/>
      <c r="E61" s="2675"/>
      <c r="F61" s="2675"/>
      <c r="G61" s="2675"/>
      <c r="H61" s="2675"/>
      <c r="I61" s="2333"/>
      <c r="J61" s="2335"/>
      <c r="K61" s="2337"/>
      <c r="L61" s="183" t="s">
        <v>231</v>
      </c>
      <c r="M61" s="183" t="s">
        <v>252</v>
      </c>
      <c r="N61" s="183" t="s">
        <v>241</v>
      </c>
      <c r="O61" s="2153"/>
      <c r="P61" s="2949"/>
      <c r="Q61" s="2153"/>
      <c r="R61" s="2182"/>
      <c r="S61" s="2182"/>
      <c r="T61" s="183" t="s">
        <v>234</v>
      </c>
      <c r="U61" s="184"/>
      <c r="V61" s="184"/>
      <c r="W61" s="185"/>
      <c r="X61" s="184"/>
      <c r="Y61" s="186"/>
      <c r="Z61" s="184"/>
      <c r="AA61" s="186"/>
      <c r="AB61" s="186"/>
      <c r="AC61" s="186"/>
      <c r="AD61" s="186"/>
      <c r="AE61" s="184"/>
      <c r="AF61" s="184"/>
    </row>
    <row r="62" spans="1:32" ht="81.75" customHeight="1" x14ac:dyDescent="0.25">
      <c r="A62" s="2189"/>
      <c r="B62" s="2672"/>
      <c r="C62" s="2675"/>
      <c r="D62" s="2675"/>
      <c r="E62" s="2675"/>
      <c r="F62" s="2675"/>
      <c r="G62" s="2675"/>
      <c r="H62" s="2675"/>
      <c r="I62" s="2333"/>
      <c r="J62" s="2335"/>
      <c r="K62" s="2337"/>
      <c r="L62" s="183" t="s">
        <v>235</v>
      </c>
      <c r="M62" s="183" t="s">
        <v>244</v>
      </c>
      <c r="N62" s="183" t="s">
        <v>241</v>
      </c>
      <c r="O62" s="2153"/>
      <c r="P62" s="2949"/>
      <c r="Q62" s="2153"/>
      <c r="R62" s="2182"/>
      <c r="S62" s="2182"/>
      <c r="T62" s="183" t="s">
        <v>238</v>
      </c>
      <c r="U62" s="184"/>
      <c r="V62" s="184"/>
      <c r="W62" s="185"/>
      <c r="X62" s="184"/>
      <c r="Y62" s="186"/>
      <c r="Z62" s="184"/>
      <c r="AA62" s="186"/>
      <c r="AB62" s="186"/>
      <c r="AC62" s="186"/>
      <c r="AD62" s="186"/>
      <c r="AE62" s="184"/>
      <c r="AF62" s="184"/>
    </row>
    <row r="63" spans="1:32" ht="81.75" customHeight="1" x14ac:dyDescent="0.25">
      <c r="A63" s="2189"/>
      <c r="B63" s="2672"/>
      <c r="C63" s="2675"/>
      <c r="D63" s="2675"/>
      <c r="E63" s="2675"/>
      <c r="F63" s="2675"/>
      <c r="G63" s="2675"/>
      <c r="H63" s="2675"/>
      <c r="I63" s="2333"/>
      <c r="J63" s="2335"/>
      <c r="K63" s="2337"/>
      <c r="L63" s="183" t="s">
        <v>239</v>
      </c>
      <c r="M63" s="183" t="s">
        <v>252</v>
      </c>
      <c r="N63" s="183" t="s">
        <v>241</v>
      </c>
      <c r="O63" s="2153"/>
      <c r="P63" s="2949"/>
      <c r="Q63" s="2153"/>
      <c r="R63" s="2182"/>
      <c r="S63" s="2182"/>
      <c r="T63" s="183" t="s">
        <v>242</v>
      </c>
      <c r="U63" s="184"/>
      <c r="V63" s="184"/>
      <c r="W63" s="185"/>
      <c r="X63" s="184"/>
      <c r="Y63" s="186"/>
      <c r="Z63" s="184"/>
      <c r="AA63" s="186"/>
      <c r="AB63" s="186"/>
      <c r="AC63" s="186"/>
      <c r="AD63" s="186"/>
      <c r="AE63" s="184"/>
      <c r="AF63" s="184"/>
    </row>
    <row r="64" spans="1:32" ht="81.75" customHeight="1" x14ac:dyDescent="0.25">
      <c r="A64" s="2189"/>
      <c r="B64" s="2672"/>
      <c r="C64" s="2675"/>
      <c r="D64" s="2675"/>
      <c r="E64" s="2675"/>
      <c r="F64" s="2675"/>
      <c r="G64" s="2675"/>
      <c r="H64" s="2675"/>
      <c r="I64" s="2333"/>
      <c r="J64" s="2335"/>
      <c r="K64" s="2337"/>
      <c r="L64" s="183" t="s">
        <v>243</v>
      </c>
      <c r="M64" s="183" t="s">
        <v>255</v>
      </c>
      <c r="N64" s="183"/>
      <c r="O64" s="2153"/>
      <c r="P64" s="2949"/>
      <c r="Q64" s="2153"/>
      <c r="R64" s="2182"/>
      <c r="S64" s="2182"/>
      <c r="T64" s="183" t="s">
        <v>246</v>
      </c>
      <c r="U64" s="184"/>
      <c r="V64" s="184"/>
      <c r="W64" s="184"/>
      <c r="X64" s="185"/>
      <c r="Y64" s="186"/>
      <c r="Z64" s="184"/>
      <c r="AA64" s="186"/>
      <c r="AB64" s="186"/>
      <c r="AC64" s="186"/>
      <c r="AD64" s="186"/>
      <c r="AE64" s="184"/>
      <c r="AF64" s="184"/>
    </row>
    <row r="65" spans="1:32" ht="81.75" customHeight="1" x14ac:dyDescent="0.25">
      <c r="A65" s="2189"/>
      <c r="B65" s="2672"/>
      <c r="C65" s="2675"/>
      <c r="D65" s="2675"/>
      <c r="E65" s="2675"/>
      <c r="F65" s="2675"/>
      <c r="G65" s="2675"/>
      <c r="H65" s="2675"/>
      <c r="I65" s="2333"/>
      <c r="J65" s="2335"/>
      <c r="K65" s="2337"/>
      <c r="L65" s="183" t="s">
        <v>247</v>
      </c>
      <c r="M65" s="183" t="s">
        <v>252</v>
      </c>
      <c r="N65" s="183" t="s">
        <v>241</v>
      </c>
      <c r="O65" s="2153"/>
      <c r="P65" s="2949"/>
      <c r="Q65" s="2153"/>
      <c r="R65" s="2182"/>
      <c r="S65" s="2182"/>
      <c r="T65" s="183" t="s">
        <v>250</v>
      </c>
      <c r="U65" s="184"/>
      <c r="V65" s="184"/>
      <c r="W65" s="184"/>
      <c r="X65" s="185"/>
      <c r="Y65" s="186"/>
      <c r="Z65" s="184"/>
      <c r="AA65" s="186"/>
      <c r="AB65" s="186"/>
      <c r="AC65" s="186"/>
      <c r="AD65" s="186"/>
      <c r="AE65" s="184"/>
      <c r="AF65" s="184"/>
    </row>
    <row r="66" spans="1:32" ht="81.75" customHeight="1" x14ac:dyDescent="0.25">
      <c r="A66" s="2189"/>
      <c r="B66" s="2672"/>
      <c r="C66" s="2675"/>
      <c r="D66" s="2675"/>
      <c r="E66" s="2675"/>
      <c r="F66" s="2675"/>
      <c r="G66" s="2675"/>
      <c r="H66" s="2675"/>
      <c r="I66" s="2333"/>
      <c r="J66" s="2335"/>
      <c r="K66" s="2337"/>
      <c r="L66" s="183" t="s">
        <v>251</v>
      </c>
      <c r="M66" s="183" t="s">
        <v>244</v>
      </c>
      <c r="N66" s="183" t="s">
        <v>241</v>
      </c>
      <c r="O66" s="2153"/>
      <c r="P66" s="2949"/>
      <c r="Q66" s="2153"/>
      <c r="R66" s="2182"/>
      <c r="S66" s="2182"/>
      <c r="T66" s="183" t="s">
        <v>253</v>
      </c>
      <c r="U66" s="184"/>
      <c r="V66" s="184"/>
      <c r="W66" s="184"/>
      <c r="X66" s="185"/>
      <c r="Y66" s="186"/>
      <c r="Z66" s="184"/>
      <c r="AA66" s="186"/>
      <c r="AB66" s="186"/>
      <c r="AC66" s="186"/>
      <c r="AD66" s="186"/>
      <c r="AE66" s="184"/>
      <c r="AF66" s="184"/>
    </row>
    <row r="67" spans="1:32" ht="81.75" customHeight="1" x14ac:dyDescent="0.25">
      <c r="A67" s="2189"/>
      <c r="B67" s="2672"/>
      <c r="C67" s="2675"/>
      <c r="D67" s="2675"/>
      <c r="E67" s="2675"/>
      <c r="F67" s="2675"/>
      <c r="G67" s="2675"/>
      <c r="H67" s="2675"/>
      <c r="I67" s="2333"/>
      <c r="J67" s="2335"/>
      <c r="K67" s="2337"/>
      <c r="L67" s="183" t="s">
        <v>254</v>
      </c>
      <c r="M67" s="183" t="s">
        <v>252</v>
      </c>
      <c r="N67" s="183" t="s">
        <v>241</v>
      </c>
      <c r="O67" s="2153"/>
      <c r="P67" s="2949"/>
      <c r="Q67" s="2153"/>
      <c r="R67" s="2182"/>
      <c r="S67" s="2182"/>
      <c r="T67" s="183" t="s">
        <v>256</v>
      </c>
      <c r="U67" s="184"/>
      <c r="V67" s="184"/>
      <c r="W67" s="184"/>
      <c r="X67" s="185"/>
      <c r="Y67" s="186"/>
      <c r="Z67" s="184"/>
      <c r="AA67" s="186"/>
      <c r="AB67" s="186"/>
      <c r="AC67" s="186"/>
      <c r="AD67" s="186"/>
      <c r="AE67" s="184"/>
      <c r="AF67" s="184"/>
    </row>
    <row r="68" spans="1:32" ht="81.75" customHeight="1" x14ac:dyDescent="0.25">
      <c r="A68" s="2189"/>
      <c r="B68" s="2672"/>
      <c r="C68" s="2675"/>
      <c r="D68" s="2675"/>
      <c r="E68" s="2675"/>
      <c r="F68" s="2675"/>
      <c r="G68" s="2675"/>
      <c r="H68" s="2675"/>
      <c r="I68" s="2333"/>
      <c r="J68" s="2335"/>
      <c r="K68" s="2337"/>
      <c r="L68" s="183" t="s">
        <v>257</v>
      </c>
      <c r="M68" s="183" t="s">
        <v>244</v>
      </c>
      <c r="N68" s="183" t="s">
        <v>241</v>
      </c>
      <c r="O68" s="2153"/>
      <c r="P68" s="2949"/>
      <c r="Q68" s="2153"/>
      <c r="R68" s="2182"/>
      <c r="S68" s="2182"/>
      <c r="T68" s="183" t="s">
        <v>258</v>
      </c>
      <c r="U68" s="184"/>
      <c r="V68" s="184"/>
      <c r="W68" s="184"/>
      <c r="X68" s="185"/>
      <c r="Y68" s="186"/>
      <c r="Z68" s="184"/>
      <c r="AA68" s="186"/>
      <c r="AB68" s="186"/>
      <c r="AC68" s="186"/>
      <c r="AD68" s="186"/>
      <c r="AE68" s="184"/>
      <c r="AF68" s="184"/>
    </row>
    <row r="69" spans="1:32" ht="81.75" customHeight="1" x14ac:dyDescent="0.25">
      <c r="A69" s="2189"/>
      <c r="B69" s="2672"/>
      <c r="C69" s="2675"/>
      <c r="D69" s="2675"/>
      <c r="E69" s="2675"/>
      <c r="F69" s="2675"/>
      <c r="G69" s="2675"/>
      <c r="H69" s="2675"/>
      <c r="I69" s="2333"/>
      <c r="J69" s="2335"/>
      <c r="K69" s="2337"/>
      <c r="L69" s="183" t="s">
        <v>259</v>
      </c>
      <c r="M69" s="183" t="s">
        <v>248</v>
      </c>
      <c r="N69" s="183" t="s">
        <v>241</v>
      </c>
      <c r="O69" s="2153"/>
      <c r="P69" s="2949"/>
      <c r="Q69" s="2153"/>
      <c r="R69" s="2182"/>
      <c r="S69" s="2182"/>
      <c r="T69" s="183" t="s">
        <v>260</v>
      </c>
      <c r="U69" s="184"/>
      <c r="V69" s="184"/>
      <c r="W69" s="184"/>
      <c r="X69" s="185"/>
      <c r="Y69" s="186"/>
      <c r="Z69" s="184"/>
      <c r="AA69" s="186"/>
      <c r="AB69" s="186"/>
      <c r="AC69" s="186"/>
      <c r="AD69" s="186"/>
      <c r="AE69" s="184"/>
      <c r="AF69" s="184"/>
    </row>
    <row r="70" spans="1:32" ht="81.75" customHeight="1" thickBot="1" x14ac:dyDescent="0.3">
      <c r="A70" s="2190"/>
      <c r="B70" s="2673"/>
      <c r="C70" s="2676"/>
      <c r="D70" s="2676"/>
      <c r="E70" s="2676"/>
      <c r="F70" s="2675"/>
      <c r="G70" s="2676"/>
      <c r="H70" s="2676"/>
      <c r="I70" s="2333"/>
      <c r="J70" s="2335"/>
      <c r="K70" s="2337"/>
      <c r="L70" s="183" t="s">
        <v>261</v>
      </c>
      <c r="M70" s="201" t="s">
        <v>244</v>
      </c>
      <c r="N70" s="201" t="s">
        <v>241</v>
      </c>
      <c r="O70" s="2153"/>
      <c r="P70" s="2949"/>
      <c r="Q70" s="2153"/>
      <c r="R70" s="2182"/>
      <c r="S70" s="2182"/>
      <c r="T70" s="183" t="s">
        <v>262</v>
      </c>
      <c r="U70" s="184"/>
      <c r="V70" s="184"/>
      <c r="W70" s="184"/>
      <c r="X70" s="185"/>
      <c r="Y70" s="186"/>
      <c r="Z70" s="184"/>
      <c r="AA70" s="186"/>
      <c r="AB70" s="186"/>
      <c r="AC70" s="186"/>
      <c r="AD70" s="186"/>
      <c r="AE70" s="184"/>
      <c r="AF70" s="184"/>
    </row>
    <row r="71" spans="1:32" ht="92.25" customHeight="1" x14ac:dyDescent="0.25">
      <c r="A71" s="2136">
        <v>4</v>
      </c>
      <c r="B71" s="2677" t="s">
        <v>61</v>
      </c>
      <c r="C71" s="2677" t="s">
        <v>64</v>
      </c>
      <c r="D71" s="2677" t="s">
        <v>70</v>
      </c>
      <c r="E71" s="2677" t="s">
        <v>87</v>
      </c>
      <c r="F71" s="2677" t="s">
        <v>58</v>
      </c>
      <c r="G71" s="2677" t="s">
        <v>99</v>
      </c>
      <c r="H71" s="2677" t="s">
        <v>132</v>
      </c>
      <c r="I71" s="2170" t="s">
        <v>406</v>
      </c>
      <c r="J71" s="2340" t="s">
        <v>407</v>
      </c>
      <c r="K71" s="2174" t="s">
        <v>48</v>
      </c>
      <c r="L71" s="1188" t="s">
        <v>210</v>
      </c>
      <c r="M71" s="1188" t="s">
        <v>244</v>
      </c>
      <c r="N71" s="1188" t="s">
        <v>241</v>
      </c>
      <c r="O71" s="2158" t="s">
        <v>213</v>
      </c>
      <c r="P71" s="2945">
        <v>307777510.94</v>
      </c>
      <c r="Q71" s="2158" t="s">
        <v>265</v>
      </c>
      <c r="R71" s="2573">
        <v>1</v>
      </c>
      <c r="S71" s="2573">
        <v>0.8</v>
      </c>
      <c r="T71" s="1188" t="s">
        <v>215</v>
      </c>
      <c r="U71" s="180"/>
      <c r="V71" s="180"/>
      <c r="W71" s="180"/>
      <c r="X71" s="180"/>
      <c r="Y71" s="181"/>
      <c r="Z71" s="182"/>
      <c r="AA71" s="180"/>
      <c r="AB71" s="180"/>
      <c r="AC71" s="180"/>
      <c r="AD71" s="182"/>
      <c r="AE71" s="182"/>
      <c r="AF71" s="182"/>
    </row>
    <row r="72" spans="1:32" ht="92.25" customHeight="1" x14ac:dyDescent="0.25">
      <c r="A72" s="2137"/>
      <c r="B72" s="2678"/>
      <c r="C72" s="2678"/>
      <c r="D72" s="2678"/>
      <c r="E72" s="2678"/>
      <c r="F72" s="2678"/>
      <c r="G72" s="2678"/>
      <c r="H72" s="2678"/>
      <c r="I72" s="2172"/>
      <c r="J72" s="2342"/>
      <c r="K72" s="2176"/>
      <c r="L72" s="1189" t="s">
        <v>216</v>
      </c>
      <c r="M72" s="1189" t="s">
        <v>252</v>
      </c>
      <c r="N72" s="1189" t="s">
        <v>233</v>
      </c>
      <c r="O72" s="2160"/>
      <c r="P72" s="2946"/>
      <c r="Q72" s="2160"/>
      <c r="R72" s="2574"/>
      <c r="S72" s="2574"/>
      <c r="T72" s="1189" t="s">
        <v>220</v>
      </c>
      <c r="U72" s="184"/>
      <c r="V72" s="184"/>
      <c r="W72" s="184"/>
      <c r="X72" s="184"/>
      <c r="Y72" s="187"/>
      <c r="Z72" s="184"/>
      <c r="AA72" s="184"/>
      <c r="AB72" s="184"/>
      <c r="AC72" s="186"/>
      <c r="AD72" s="184"/>
      <c r="AE72" s="184"/>
      <c r="AF72" s="184"/>
    </row>
    <row r="73" spans="1:32" ht="92.25" customHeight="1" x14ac:dyDescent="0.25">
      <c r="A73" s="2137"/>
      <c r="B73" s="2678"/>
      <c r="C73" s="2678"/>
      <c r="D73" s="2678"/>
      <c r="E73" s="2678"/>
      <c r="F73" s="2678"/>
      <c r="G73" s="2678"/>
      <c r="H73" s="2678"/>
      <c r="I73" s="2172"/>
      <c r="J73" s="2342"/>
      <c r="K73" s="2176"/>
      <c r="L73" s="1189" t="s">
        <v>221</v>
      </c>
      <c r="M73" s="1189" t="s">
        <v>244</v>
      </c>
      <c r="N73" s="1189" t="s">
        <v>241</v>
      </c>
      <c r="O73" s="2160"/>
      <c r="P73" s="2946"/>
      <c r="Q73" s="2160"/>
      <c r="R73" s="2574"/>
      <c r="S73" s="2574"/>
      <c r="T73" s="1189" t="s">
        <v>225</v>
      </c>
      <c r="U73" s="184"/>
      <c r="V73" s="184"/>
      <c r="W73" s="184"/>
      <c r="X73" s="184"/>
      <c r="Y73" s="187"/>
      <c r="Z73" s="184"/>
      <c r="AA73" s="186"/>
      <c r="AB73" s="186"/>
      <c r="AC73" s="186"/>
      <c r="AD73" s="186"/>
      <c r="AE73" s="184"/>
      <c r="AF73" s="184"/>
    </row>
    <row r="74" spans="1:32" ht="92.25" customHeight="1" x14ac:dyDescent="0.25">
      <c r="A74" s="2137"/>
      <c r="B74" s="2678"/>
      <c r="C74" s="2678"/>
      <c r="D74" s="2678"/>
      <c r="E74" s="2678"/>
      <c r="F74" s="2678"/>
      <c r="G74" s="2678"/>
      <c r="H74" s="2678"/>
      <c r="I74" s="2172"/>
      <c r="J74" s="2342"/>
      <c r="K74" s="2176"/>
      <c r="L74" s="1189" t="s">
        <v>226</v>
      </c>
      <c r="M74" s="1189" t="s">
        <v>248</v>
      </c>
      <c r="N74" s="1189" t="s">
        <v>241</v>
      </c>
      <c r="O74" s="2160"/>
      <c r="P74" s="2946"/>
      <c r="Q74" s="2160"/>
      <c r="R74" s="2574"/>
      <c r="S74" s="2574"/>
      <c r="T74" s="1189" t="s">
        <v>230</v>
      </c>
      <c r="U74" s="184"/>
      <c r="V74" s="184"/>
      <c r="W74" s="184"/>
      <c r="X74" s="184"/>
      <c r="Y74" s="187"/>
      <c r="Z74" s="184"/>
      <c r="AA74" s="186"/>
      <c r="AB74" s="186"/>
      <c r="AC74" s="186"/>
      <c r="AD74" s="186"/>
      <c r="AE74" s="184"/>
      <c r="AF74" s="184"/>
    </row>
    <row r="75" spans="1:32" ht="92.25" customHeight="1" x14ac:dyDescent="0.25">
      <c r="A75" s="2137"/>
      <c r="B75" s="2678"/>
      <c r="C75" s="2678"/>
      <c r="D75" s="2678"/>
      <c r="E75" s="2678"/>
      <c r="F75" s="2678"/>
      <c r="G75" s="2678"/>
      <c r="H75" s="2678"/>
      <c r="I75" s="2172"/>
      <c r="J75" s="2342"/>
      <c r="K75" s="2176"/>
      <c r="L75" s="1189" t="s">
        <v>231</v>
      </c>
      <c r="M75" s="1189" t="s">
        <v>252</v>
      </c>
      <c r="N75" s="1189" t="s">
        <v>241</v>
      </c>
      <c r="O75" s="2160"/>
      <c r="P75" s="2946"/>
      <c r="Q75" s="2160"/>
      <c r="R75" s="2574"/>
      <c r="S75" s="2574"/>
      <c r="T75" s="1189" t="s">
        <v>234</v>
      </c>
      <c r="U75" s="184"/>
      <c r="V75" s="184"/>
      <c r="W75" s="184"/>
      <c r="X75" s="184"/>
      <c r="Y75" s="187"/>
      <c r="Z75" s="184"/>
      <c r="AA75" s="186"/>
      <c r="AB75" s="186"/>
      <c r="AC75" s="186"/>
      <c r="AD75" s="186"/>
      <c r="AE75" s="184"/>
      <c r="AF75" s="184"/>
    </row>
    <row r="76" spans="1:32" ht="92.25" customHeight="1" x14ac:dyDescent="0.25">
      <c r="A76" s="2137"/>
      <c r="B76" s="2678"/>
      <c r="C76" s="2678"/>
      <c r="D76" s="2678"/>
      <c r="E76" s="2678"/>
      <c r="F76" s="2678"/>
      <c r="G76" s="2678"/>
      <c r="H76" s="2678"/>
      <c r="I76" s="2172"/>
      <c r="J76" s="2342"/>
      <c r="K76" s="2176"/>
      <c r="L76" s="1189" t="s">
        <v>235</v>
      </c>
      <c r="M76" s="1189" t="s">
        <v>244</v>
      </c>
      <c r="N76" s="1189" t="s">
        <v>241</v>
      </c>
      <c r="O76" s="2160"/>
      <c r="P76" s="2946"/>
      <c r="Q76" s="2160"/>
      <c r="R76" s="2574"/>
      <c r="S76" s="2574"/>
      <c r="T76" s="1189" t="s">
        <v>238</v>
      </c>
      <c r="U76" s="184"/>
      <c r="V76" s="184"/>
      <c r="W76" s="184"/>
      <c r="X76" s="184"/>
      <c r="Y76" s="187"/>
      <c r="Z76" s="184"/>
      <c r="AA76" s="186"/>
      <c r="AB76" s="186"/>
      <c r="AC76" s="186"/>
      <c r="AD76" s="186"/>
      <c r="AE76" s="184"/>
      <c r="AF76" s="184"/>
    </row>
    <row r="77" spans="1:32" ht="92.25" customHeight="1" x14ac:dyDescent="0.25">
      <c r="A77" s="2137"/>
      <c r="B77" s="2678"/>
      <c r="C77" s="2678"/>
      <c r="D77" s="2678"/>
      <c r="E77" s="2678"/>
      <c r="F77" s="2678"/>
      <c r="G77" s="2678"/>
      <c r="H77" s="2678"/>
      <c r="I77" s="2172"/>
      <c r="J77" s="2342"/>
      <c r="K77" s="2176"/>
      <c r="L77" s="1189" t="s">
        <v>239</v>
      </c>
      <c r="M77" s="1189" t="s">
        <v>252</v>
      </c>
      <c r="N77" s="1189" t="s">
        <v>241</v>
      </c>
      <c r="O77" s="2160"/>
      <c r="P77" s="2946"/>
      <c r="Q77" s="2160"/>
      <c r="R77" s="2574"/>
      <c r="S77" s="2574"/>
      <c r="T77" s="1189" t="s">
        <v>242</v>
      </c>
      <c r="U77" s="184"/>
      <c r="V77" s="184"/>
      <c r="W77" s="184"/>
      <c r="X77" s="184"/>
      <c r="Y77" s="187"/>
      <c r="Z77" s="184"/>
      <c r="AA77" s="186"/>
      <c r="AB77" s="186"/>
      <c r="AC77" s="186"/>
      <c r="AD77" s="186"/>
      <c r="AE77" s="184"/>
      <c r="AF77" s="184"/>
    </row>
    <row r="78" spans="1:32" ht="92.25" customHeight="1" x14ac:dyDescent="0.25">
      <c r="A78" s="2137"/>
      <c r="B78" s="2678"/>
      <c r="C78" s="2678"/>
      <c r="D78" s="2678"/>
      <c r="E78" s="2678"/>
      <c r="F78" s="2678"/>
      <c r="G78" s="2678"/>
      <c r="H78" s="2678"/>
      <c r="I78" s="2172"/>
      <c r="J78" s="2342"/>
      <c r="K78" s="2176"/>
      <c r="L78" s="1189" t="s">
        <v>243</v>
      </c>
      <c r="M78" s="1189" t="s">
        <v>255</v>
      </c>
      <c r="N78" s="1189"/>
      <c r="O78" s="2160"/>
      <c r="P78" s="2946"/>
      <c r="Q78" s="2160"/>
      <c r="R78" s="2574"/>
      <c r="S78" s="2574"/>
      <c r="T78" s="1189" t="s">
        <v>246</v>
      </c>
      <c r="U78" s="184"/>
      <c r="V78" s="184"/>
      <c r="W78" s="184"/>
      <c r="X78" s="184"/>
      <c r="Y78" s="186"/>
      <c r="Z78" s="185"/>
      <c r="AA78" s="186"/>
      <c r="AB78" s="186"/>
      <c r="AC78" s="186"/>
      <c r="AD78" s="186"/>
      <c r="AE78" s="184"/>
      <c r="AF78" s="184"/>
    </row>
    <row r="79" spans="1:32" ht="92.25" customHeight="1" x14ac:dyDescent="0.25">
      <c r="A79" s="2137"/>
      <c r="B79" s="2678"/>
      <c r="C79" s="2678"/>
      <c r="D79" s="2678"/>
      <c r="E79" s="2678"/>
      <c r="F79" s="2678"/>
      <c r="G79" s="2678"/>
      <c r="H79" s="2678"/>
      <c r="I79" s="2172"/>
      <c r="J79" s="2342"/>
      <c r="K79" s="2176"/>
      <c r="L79" s="1189" t="s">
        <v>247</v>
      </c>
      <c r="M79" s="1189" t="s">
        <v>252</v>
      </c>
      <c r="N79" s="1189" t="s">
        <v>241</v>
      </c>
      <c r="O79" s="2160"/>
      <c r="P79" s="2946"/>
      <c r="Q79" s="2160"/>
      <c r="R79" s="2574"/>
      <c r="S79" s="2574"/>
      <c r="T79" s="1189" t="s">
        <v>250</v>
      </c>
      <c r="U79" s="184"/>
      <c r="V79" s="184"/>
      <c r="W79" s="184"/>
      <c r="X79" s="184"/>
      <c r="Y79" s="186"/>
      <c r="Z79" s="185"/>
      <c r="AA79" s="186"/>
      <c r="AB79" s="186"/>
      <c r="AC79" s="186"/>
      <c r="AD79" s="186"/>
      <c r="AE79" s="184"/>
      <c r="AF79" s="184"/>
    </row>
    <row r="80" spans="1:32" ht="92.25" customHeight="1" x14ac:dyDescent="0.25">
      <c r="A80" s="2137"/>
      <c r="B80" s="2678"/>
      <c r="C80" s="2678"/>
      <c r="D80" s="2678"/>
      <c r="E80" s="2678"/>
      <c r="F80" s="2678"/>
      <c r="G80" s="2678"/>
      <c r="H80" s="2678"/>
      <c r="I80" s="2172"/>
      <c r="J80" s="2342"/>
      <c r="K80" s="2176"/>
      <c r="L80" s="1189" t="s">
        <v>251</v>
      </c>
      <c r="M80" s="1189" t="s">
        <v>244</v>
      </c>
      <c r="N80" s="1189" t="s">
        <v>241</v>
      </c>
      <c r="O80" s="2160"/>
      <c r="P80" s="2946"/>
      <c r="Q80" s="2160"/>
      <c r="R80" s="2574"/>
      <c r="S80" s="2574"/>
      <c r="T80" s="1189" t="s">
        <v>253</v>
      </c>
      <c r="U80" s="184"/>
      <c r="V80" s="184"/>
      <c r="W80" s="184"/>
      <c r="X80" s="184"/>
      <c r="Y80" s="186"/>
      <c r="Z80" s="185"/>
      <c r="AA80" s="186"/>
      <c r="AB80" s="186"/>
      <c r="AC80" s="186"/>
      <c r="AD80" s="186"/>
      <c r="AE80" s="184"/>
      <c r="AF80" s="184"/>
    </row>
    <row r="81" spans="1:32" ht="92.25" customHeight="1" x14ac:dyDescent="0.25">
      <c r="A81" s="2137"/>
      <c r="B81" s="2678"/>
      <c r="C81" s="2678"/>
      <c r="D81" s="2678"/>
      <c r="E81" s="2678"/>
      <c r="F81" s="2678"/>
      <c r="G81" s="2678"/>
      <c r="H81" s="2678"/>
      <c r="I81" s="2172"/>
      <c r="J81" s="2342"/>
      <c r="K81" s="2176"/>
      <c r="L81" s="1189" t="s">
        <v>254</v>
      </c>
      <c r="M81" s="1189" t="s">
        <v>252</v>
      </c>
      <c r="N81" s="1189" t="s">
        <v>241</v>
      </c>
      <c r="O81" s="2160"/>
      <c r="P81" s="2946"/>
      <c r="Q81" s="2160"/>
      <c r="R81" s="2574"/>
      <c r="S81" s="2574"/>
      <c r="T81" s="1189" t="s">
        <v>256</v>
      </c>
      <c r="U81" s="184"/>
      <c r="V81" s="184"/>
      <c r="W81" s="184"/>
      <c r="X81" s="184"/>
      <c r="Y81" s="186"/>
      <c r="Z81" s="185"/>
      <c r="AA81" s="186"/>
      <c r="AB81" s="186"/>
      <c r="AC81" s="186"/>
      <c r="AD81" s="186"/>
      <c r="AE81" s="184"/>
      <c r="AF81" s="184"/>
    </row>
    <row r="82" spans="1:32" ht="92.25" customHeight="1" x14ac:dyDescent="0.25">
      <c r="A82" s="2137"/>
      <c r="B82" s="2678"/>
      <c r="C82" s="2678"/>
      <c r="D82" s="2678"/>
      <c r="E82" s="2678"/>
      <c r="F82" s="2678"/>
      <c r="G82" s="2678"/>
      <c r="H82" s="2678"/>
      <c r="I82" s="2172"/>
      <c r="J82" s="2342"/>
      <c r="K82" s="2176"/>
      <c r="L82" s="1189" t="s">
        <v>257</v>
      </c>
      <c r="M82" s="1189" t="s">
        <v>244</v>
      </c>
      <c r="N82" s="1189" t="s">
        <v>241</v>
      </c>
      <c r="O82" s="2160"/>
      <c r="P82" s="2946"/>
      <c r="Q82" s="2160"/>
      <c r="R82" s="2574"/>
      <c r="S82" s="2574"/>
      <c r="T82" s="1189" t="s">
        <v>258</v>
      </c>
      <c r="U82" s="184"/>
      <c r="V82" s="184"/>
      <c r="W82" s="184"/>
      <c r="X82" s="184"/>
      <c r="Y82" s="186"/>
      <c r="Z82" s="185"/>
      <c r="AA82" s="186"/>
      <c r="AB82" s="186"/>
      <c r="AC82" s="186"/>
      <c r="AD82" s="186"/>
      <c r="AE82" s="184"/>
      <c r="AF82" s="184"/>
    </row>
    <row r="83" spans="1:32" ht="92.25" customHeight="1" x14ac:dyDescent="0.25">
      <c r="A83" s="2137"/>
      <c r="B83" s="2678"/>
      <c r="C83" s="2678"/>
      <c r="D83" s="2678"/>
      <c r="E83" s="2678"/>
      <c r="F83" s="2678"/>
      <c r="G83" s="2678"/>
      <c r="H83" s="2678"/>
      <c r="I83" s="2172"/>
      <c r="J83" s="2342"/>
      <c r="K83" s="2176"/>
      <c r="L83" s="1189" t="s">
        <v>259</v>
      </c>
      <c r="M83" s="1189" t="s">
        <v>248</v>
      </c>
      <c r="N83" s="1189" t="s">
        <v>241</v>
      </c>
      <c r="O83" s="2160"/>
      <c r="P83" s="2946"/>
      <c r="Q83" s="2160"/>
      <c r="R83" s="2574"/>
      <c r="S83" s="2574"/>
      <c r="T83" s="1189" t="s">
        <v>260</v>
      </c>
      <c r="U83" s="184"/>
      <c r="V83" s="184"/>
      <c r="W83" s="184"/>
      <c r="X83" s="184"/>
      <c r="Y83" s="186"/>
      <c r="Z83" s="185"/>
      <c r="AA83" s="186"/>
      <c r="AB83" s="186"/>
      <c r="AC83" s="186"/>
      <c r="AD83" s="186"/>
      <c r="AE83" s="184"/>
      <c r="AF83" s="184"/>
    </row>
    <row r="84" spans="1:32" ht="92.25" customHeight="1" thickBot="1" x14ac:dyDescent="0.3">
      <c r="A84" s="2138"/>
      <c r="B84" s="2679"/>
      <c r="C84" s="2679"/>
      <c r="D84" s="2679"/>
      <c r="E84" s="2679"/>
      <c r="F84" s="2678"/>
      <c r="G84" s="2679"/>
      <c r="H84" s="2679"/>
      <c r="I84" s="2172"/>
      <c r="J84" s="2342"/>
      <c r="K84" s="2176"/>
      <c r="L84" s="1189" t="s">
        <v>261</v>
      </c>
      <c r="M84" s="1190" t="s">
        <v>244</v>
      </c>
      <c r="N84" s="1190" t="s">
        <v>241</v>
      </c>
      <c r="O84" s="2160"/>
      <c r="P84" s="2946"/>
      <c r="Q84" s="2160"/>
      <c r="R84" s="2574"/>
      <c r="S84" s="2574"/>
      <c r="T84" s="1189" t="s">
        <v>262</v>
      </c>
      <c r="U84" s="184"/>
      <c r="V84" s="184"/>
      <c r="W84" s="184"/>
      <c r="X84" s="184"/>
      <c r="Y84" s="186"/>
      <c r="Z84" s="185"/>
      <c r="AA84" s="186"/>
      <c r="AB84" s="186"/>
      <c r="AC84" s="186"/>
      <c r="AD84" s="186"/>
      <c r="AE84" s="184"/>
      <c r="AF84" s="184"/>
    </row>
    <row r="85" spans="1:32" ht="92.25" customHeight="1" x14ac:dyDescent="0.25">
      <c r="A85" s="2188">
        <v>4</v>
      </c>
      <c r="B85" s="2671" t="s">
        <v>61</v>
      </c>
      <c r="C85" s="2674" t="s">
        <v>64</v>
      </c>
      <c r="D85" s="2674" t="s">
        <v>70</v>
      </c>
      <c r="E85" s="2674" t="s">
        <v>87</v>
      </c>
      <c r="F85" s="2674" t="s">
        <v>58</v>
      </c>
      <c r="G85" s="2674" t="s">
        <v>99</v>
      </c>
      <c r="H85" s="2674" t="s">
        <v>132</v>
      </c>
      <c r="I85" s="2332" t="s">
        <v>412</v>
      </c>
      <c r="J85" s="2334" t="s">
        <v>413</v>
      </c>
      <c r="K85" s="2336" t="s">
        <v>48</v>
      </c>
      <c r="L85" s="179" t="s">
        <v>210</v>
      </c>
      <c r="M85" s="179" t="s">
        <v>244</v>
      </c>
      <c r="N85" s="179" t="s">
        <v>241</v>
      </c>
      <c r="O85" s="2152" t="s">
        <v>213</v>
      </c>
      <c r="P85" s="2947">
        <v>56774841.039999999</v>
      </c>
      <c r="Q85" s="2152" t="s">
        <v>265</v>
      </c>
      <c r="R85" s="2181">
        <v>1</v>
      </c>
      <c r="S85" s="2181">
        <v>0.76</v>
      </c>
      <c r="T85" s="179" t="s">
        <v>215</v>
      </c>
      <c r="U85" s="180"/>
      <c r="V85" s="180"/>
      <c r="W85" s="180"/>
      <c r="X85" s="180"/>
      <c r="Y85" s="180"/>
      <c r="Z85" s="182"/>
      <c r="AA85" s="180"/>
      <c r="AB85" s="180"/>
      <c r="AC85" s="181"/>
      <c r="AD85" s="182"/>
      <c r="AE85" s="182"/>
      <c r="AF85" s="182"/>
    </row>
    <row r="86" spans="1:32" ht="92.25" customHeight="1" x14ac:dyDescent="0.25">
      <c r="A86" s="2189"/>
      <c r="B86" s="2672"/>
      <c r="C86" s="2675"/>
      <c r="D86" s="2675"/>
      <c r="E86" s="2675"/>
      <c r="F86" s="2675"/>
      <c r="G86" s="2675"/>
      <c r="H86" s="2675"/>
      <c r="I86" s="2333"/>
      <c r="J86" s="2335"/>
      <c r="K86" s="2337"/>
      <c r="L86" s="183" t="s">
        <v>216</v>
      </c>
      <c r="M86" s="183" t="s">
        <v>252</v>
      </c>
      <c r="N86" s="183" t="s">
        <v>233</v>
      </c>
      <c r="O86" s="2153"/>
      <c r="P86" s="2949"/>
      <c r="Q86" s="2153"/>
      <c r="R86" s="2182"/>
      <c r="S86" s="2182"/>
      <c r="T86" s="183" t="s">
        <v>220</v>
      </c>
      <c r="U86" s="184"/>
      <c r="V86" s="184"/>
      <c r="W86" s="184"/>
      <c r="X86" s="184"/>
      <c r="Y86" s="186"/>
      <c r="Z86" s="184"/>
      <c r="AA86" s="184"/>
      <c r="AB86" s="184"/>
      <c r="AC86" s="187"/>
      <c r="AD86" s="184"/>
      <c r="AE86" s="184"/>
      <c r="AF86" s="184"/>
    </row>
    <row r="87" spans="1:32" ht="92.25" customHeight="1" x14ac:dyDescent="0.25">
      <c r="A87" s="2189"/>
      <c r="B87" s="2672"/>
      <c r="C87" s="2675"/>
      <c r="D87" s="2675"/>
      <c r="E87" s="2675"/>
      <c r="F87" s="2675"/>
      <c r="G87" s="2675"/>
      <c r="H87" s="2675"/>
      <c r="I87" s="2333"/>
      <c r="J87" s="2335"/>
      <c r="K87" s="2337"/>
      <c r="L87" s="183" t="s">
        <v>221</v>
      </c>
      <c r="M87" s="183" t="s">
        <v>244</v>
      </c>
      <c r="N87" s="183" t="s">
        <v>241</v>
      </c>
      <c r="O87" s="2153"/>
      <c r="P87" s="2949"/>
      <c r="Q87" s="2153"/>
      <c r="R87" s="2182"/>
      <c r="S87" s="2182"/>
      <c r="T87" s="183" t="s">
        <v>225</v>
      </c>
      <c r="U87" s="184"/>
      <c r="V87" s="184"/>
      <c r="W87" s="184"/>
      <c r="X87" s="184"/>
      <c r="Y87" s="186"/>
      <c r="Z87" s="184"/>
      <c r="AA87" s="186"/>
      <c r="AB87" s="186"/>
      <c r="AC87" s="187"/>
      <c r="AD87" s="186"/>
      <c r="AE87" s="184"/>
      <c r="AF87" s="184"/>
    </row>
    <row r="88" spans="1:32" ht="92.25" customHeight="1" x14ac:dyDescent="0.25">
      <c r="A88" s="2189"/>
      <c r="B88" s="2672"/>
      <c r="C88" s="2675"/>
      <c r="D88" s="2675"/>
      <c r="E88" s="2675"/>
      <c r="F88" s="2675"/>
      <c r="G88" s="2675"/>
      <c r="H88" s="2675"/>
      <c r="I88" s="2333"/>
      <c r="J88" s="2335"/>
      <c r="K88" s="2337"/>
      <c r="L88" s="183" t="s">
        <v>226</v>
      </c>
      <c r="M88" s="183" t="s">
        <v>248</v>
      </c>
      <c r="N88" s="183" t="s">
        <v>241</v>
      </c>
      <c r="O88" s="2153"/>
      <c r="P88" s="2949"/>
      <c r="Q88" s="2153"/>
      <c r="R88" s="2182"/>
      <c r="S88" s="2182"/>
      <c r="T88" s="183" t="s">
        <v>230</v>
      </c>
      <c r="U88" s="184"/>
      <c r="V88" s="184"/>
      <c r="W88" s="184"/>
      <c r="X88" s="184"/>
      <c r="Y88" s="186"/>
      <c r="Z88" s="184"/>
      <c r="AA88" s="186"/>
      <c r="AB88" s="186"/>
      <c r="AC88" s="187"/>
      <c r="AD88" s="186"/>
      <c r="AE88" s="184"/>
      <c r="AF88" s="184"/>
    </row>
    <row r="89" spans="1:32" ht="92.25" customHeight="1" x14ac:dyDescent="0.25">
      <c r="A89" s="2189"/>
      <c r="B89" s="2672"/>
      <c r="C89" s="2675"/>
      <c r="D89" s="2675"/>
      <c r="E89" s="2675"/>
      <c r="F89" s="2675"/>
      <c r="G89" s="2675"/>
      <c r="H89" s="2675"/>
      <c r="I89" s="2333"/>
      <c r="J89" s="2335"/>
      <c r="K89" s="2337"/>
      <c r="L89" s="183" t="s">
        <v>231</v>
      </c>
      <c r="M89" s="183" t="s">
        <v>252</v>
      </c>
      <c r="N89" s="183" t="s">
        <v>241</v>
      </c>
      <c r="O89" s="2153"/>
      <c r="P89" s="2949"/>
      <c r="Q89" s="2153"/>
      <c r="R89" s="2182"/>
      <c r="S89" s="2182"/>
      <c r="T89" s="183" t="s">
        <v>234</v>
      </c>
      <c r="U89" s="184"/>
      <c r="V89" s="184"/>
      <c r="W89" s="184"/>
      <c r="X89" s="184"/>
      <c r="Y89" s="186"/>
      <c r="Z89" s="184"/>
      <c r="AA89" s="186"/>
      <c r="AB89" s="186"/>
      <c r="AC89" s="187"/>
      <c r="AD89" s="186"/>
      <c r="AE89" s="184"/>
      <c r="AF89" s="184"/>
    </row>
    <row r="90" spans="1:32" ht="92.25" customHeight="1" x14ac:dyDescent="0.25">
      <c r="A90" s="2189"/>
      <c r="B90" s="2672"/>
      <c r="C90" s="2675"/>
      <c r="D90" s="2675"/>
      <c r="E90" s="2675"/>
      <c r="F90" s="2675"/>
      <c r="G90" s="2675"/>
      <c r="H90" s="2675"/>
      <c r="I90" s="2333"/>
      <c r="J90" s="2335"/>
      <c r="K90" s="2337"/>
      <c r="L90" s="183" t="s">
        <v>235</v>
      </c>
      <c r="M90" s="183" t="s">
        <v>244</v>
      </c>
      <c r="N90" s="183" t="s">
        <v>241</v>
      </c>
      <c r="O90" s="2153"/>
      <c r="P90" s="2949"/>
      <c r="Q90" s="2153"/>
      <c r="R90" s="2182"/>
      <c r="S90" s="2182"/>
      <c r="T90" s="183" t="s">
        <v>238</v>
      </c>
      <c r="U90" s="184"/>
      <c r="V90" s="184"/>
      <c r="W90" s="184"/>
      <c r="X90" s="184"/>
      <c r="Y90" s="186"/>
      <c r="Z90" s="184"/>
      <c r="AA90" s="186"/>
      <c r="AB90" s="186"/>
      <c r="AC90" s="187"/>
      <c r="AD90" s="186"/>
      <c r="AE90" s="184"/>
      <c r="AF90" s="184"/>
    </row>
    <row r="91" spans="1:32" ht="92.25" customHeight="1" x14ac:dyDescent="0.25">
      <c r="A91" s="2189"/>
      <c r="B91" s="2672"/>
      <c r="C91" s="2675"/>
      <c r="D91" s="2675"/>
      <c r="E91" s="2675"/>
      <c r="F91" s="2675"/>
      <c r="G91" s="2675"/>
      <c r="H91" s="2675"/>
      <c r="I91" s="2333"/>
      <c r="J91" s="2335"/>
      <c r="K91" s="2337"/>
      <c r="L91" s="183" t="s">
        <v>239</v>
      </c>
      <c r="M91" s="183" t="s">
        <v>252</v>
      </c>
      <c r="N91" s="183" t="s">
        <v>241</v>
      </c>
      <c r="O91" s="2153"/>
      <c r="P91" s="2949"/>
      <c r="Q91" s="2153"/>
      <c r="R91" s="2182"/>
      <c r="S91" s="2182"/>
      <c r="T91" s="183" t="s">
        <v>242</v>
      </c>
      <c r="U91" s="184"/>
      <c r="V91" s="184"/>
      <c r="W91" s="184"/>
      <c r="X91" s="184"/>
      <c r="Y91" s="186"/>
      <c r="Z91" s="184"/>
      <c r="AA91" s="186"/>
      <c r="AB91" s="186"/>
      <c r="AC91" s="187"/>
      <c r="AD91" s="186"/>
      <c r="AE91" s="184"/>
      <c r="AF91" s="184"/>
    </row>
    <row r="92" spans="1:32" ht="92.25" customHeight="1" x14ac:dyDescent="0.25">
      <c r="A92" s="2189"/>
      <c r="B92" s="2672"/>
      <c r="C92" s="2675"/>
      <c r="D92" s="2675"/>
      <c r="E92" s="2675"/>
      <c r="F92" s="2675"/>
      <c r="G92" s="2675"/>
      <c r="H92" s="2675"/>
      <c r="I92" s="2333"/>
      <c r="J92" s="2335"/>
      <c r="K92" s="2337"/>
      <c r="L92" s="183" t="s">
        <v>243</v>
      </c>
      <c r="M92" s="183" t="s">
        <v>255</v>
      </c>
      <c r="N92" s="183"/>
      <c r="O92" s="2153"/>
      <c r="P92" s="2949"/>
      <c r="Q92" s="2153"/>
      <c r="R92" s="2182"/>
      <c r="S92" s="2182"/>
      <c r="T92" s="183" t="s">
        <v>246</v>
      </c>
      <c r="U92" s="184"/>
      <c r="V92" s="184"/>
      <c r="W92" s="184"/>
      <c r="X92" s="184"/>
      <c r="Y92" s="186"/>
      <c r="Z92" s="184"/>
      <c r="AA92" s="186"/>
      <c r="AB92" s="186"/>
      <c r="AC92" s="187"/>
      <c r="AD92" s="186"/>
      <c r="AE92" s="184"/>
      <c r="AF92" s="184"/>
    </row>
    <row r="93" spans="1:32" ht="92.25" customHeight="1" x14ac:dyDescent="0.25">
      <c r="A93" s="2189"/>
      <c r="B93" s="2672"/>
      <c r="C93" s="2675"/>
      <c r="D93" s="2675"/>
      <c r="E93" s="2675"/>
      <c r="F93" s="2675"/>
      <c r="G93" s="2675"/>
      <c r="H93" s="2675"/>
      <c r="I93" s="2333"/>
      <c r="J93" s="2335"/>
      <c r="K93" s="2337"/>
      <c r="L93" s="183" t="s">
        <v>247</v>
      </c>
      <c r="M93" s="183" t="s">
        <v>252</v>
      </c>
      <c r="N93" s="183" t="s">
        <v>241</v>
      </c>
      <c r="O93" s="2153"/>
      <c r="P93" s="2949"/>
      <c r="Q93" s="2153"/>
      <c r="R93" s="2182"/>
      <c r="S93" s="2182"/>
      <c r="T93" s="183" t="s">
        <v>250</v>
      </c>
      <c r="U93" s="184"/>
      <c r="V93" s="184"/>
      <c r="W93" s="184"/>
      <c r="X93" s="184"/>
      <c r="Y93" s="186"/>
      <c r="Z93" s="184"/>
      <c r="AA93" s="186"/>
      <c r="AB93" s="186"/>
      <c r="AC93" s="186"/>
      <c r="AD93" s="187"/>
      <c r="AE93" s="184"/>
      <c r="AF93" s="184"/>
    </row>
    <row r="94" spans="1:32" ht="92.25" customHeight="1" x14ac:dyDescent="0.25">
      <c r="A94" s="2189"/>
      <c r="B94" s="2672"/>
      <c r="C94" s="2675"/>
      <c r="D94" s="2675"/>
      <c r="E94" s="2675"/>
      <c r="F94" s="2675"/>
      <c r="G94" s="2675"/>
      <c r="H94" s="2675"/>
      <c r="I94" s="2333"/>
      <c r="J94" s="2335"/>
      <c r="K94" s="2337"/>
      <c r="L94" s="183" t="s">
        <v>251</v>
      </c>
      <c r="M94" s="183" t="s">
        <v>244</v>
      </c>
      <c r="N94" s="183" t="s">
        <v>241</v>
      </c>
      <c r="O94" s="2153"/>
      <c r="P94" s="2949"/>
      <c r="Q94" s="2153"/>
      <c r="R94" s="2182"/>
      <c r="S94" s="2182"/>
      <c r="T94" s="183" t="s">
        <v>253</v>
      </c>
      <c r="U94" s="184"/>
      <c r="V94" s="184"/>
      <c r="W94" s="184"/>
      <c r="X94" s="184"/>
      <c r="Y94" s="186"/>
      <c r="Z94" s="184"/>
      <c r="AA94" s="186"/>
      <c r="AB94" s="186"/>
      <c r="AC94" s="186"/>
      <c r="AD94" s="187"/>
      <c r="AE94" s="184"/>
      <c r="AF94" s="184"/>
    </row>
    <row r="95" spans="1:32" ht="92.25" customHeight="1" x14ac:dyDescent="0.25">
      <c r="A95" s="2189"/>
      <c r="B95" s="2672"/>
      <c r="C95" s="2675"/>
      <c r="D95" s="2675"/>
      <c r="E95" s="2675"/>
      <c r="F95" s="2675"/>
      <c r="G95" s="2675"/>
      <c r="H95" s="2675"/>
      <c r="I95" s="2333"/>
      <c r="J95" s="2335"/>
      <c r="K95" s="2337"/>
      <c r="L95" s="183" t="s">
        <v>254</v>
      </c>
      <c r="M95" s="183" t="s">
        <v>252</v>
      </c>
      <c r="N95" s="183" t="s">
        <v>241</v>
      </c>
      <c r="O95" s="2153"/>
      <c r="P95" s="2949"/>
      <c r="Q95" s="2153"/>
      <c r="R95" s="2182"/>
      <c r="S95" s="2182"/>
      <c r="T95" s="183" t="s">
        <v>256</v>
      </c>
      <c r="U95" s="184"/>
      <c r="V95" s="184"/>
      <c r="W95" s="184"/>
      <c r="X95" s="184"/>
      <c r="Y95" s="186"/>
      <c r="Z95" s="184"/>
      <c r="AA95" s="186"/>
      <c r="AB95" s="186"/>
      <c r="AC95" s="186"/>
      <c r="AD95" s="187"/>
      <c r="AE95" s="184"/>
      <c r="AF95" s="184"/>
    </row>
    <row r="96" spans="1:32" ht="92.25" customHeight="1" x14ac:dyDescent="0.25">
      <c r="A96" s="2189"/>
      <c r="B96" s="2672"/>
      <c r="C96" s="2675"/>
      <c r="D96" s="2675"/>
      <c r="E96" s="2675"/>
      <c r="F96" s="2675"/>
      <c r="G96" s="2675"/>
      <c r="H96" s="2675"/>
      <c r="I96" s="2333"/>
      <c r="J96" s="2335"/>
      <c r="K96" s="2337"/>
      <c r="L96" s="183" t="s">
        <v>257</v>
      </c>
      <c r="M96" s="183" t="s">
        <v>244</v>
      </c>
      <c r="N96" s="183" t="s">
        <v>241</v>
      </c>
      <c r="O96" s="2153"/>
      <c r="P96" s="2949"/>
      <c r="Q96" s="2153"/>
      <c r="R96" s="2182"/>
      <c r="S96" s="2182"/>
      <c r="T96" s="183" t="s">
        <v>258</v>
      </c>
      <c r="U96" s="184"/>
      <c r="V96" s="184"/>
      <c r="W96" s="184"/>
      <c r="X96" s="184"/>
      <c r="Y96" s="186"/>
      <c r="Z96" s="184"/>
      <c r="AA96" s="186"/>
      <c r="AB96" s="186"/>
      <c r="AC96" s="186"/>
      <c r="AD96" s="187"/>
      <c r="AE96" s="184"/>
      <c r="AF96" s="184"/>
    </row>
    <row r="97" spans="1:32" ht="92.25" customHeight="1" x14ac:dyDescent="0.25">
      <c r="A97" s="2189"/>
      <c r="B97" s="2672"/>
      <c r="C97" s="2675"/>
      <c r="D97" s="2675"/>
      <c r="E97" s="2675"/>
      <c r="F97" s="2675"/>
      <c r="G97" s="2675"/>
      <c r="H97" s="2675"/>
      <c r="I97" s="2333"/>
      <c r="J97" s="2335"/>
      <c r="K97" s="2337"/>
      <c r="L97" s="183" t="s">
        <v>259</v>
      </c>
      <c r="M97" s="183" t="s">
        <v>248</v>
      </c>
      <c r="N97" s="183" t="s">
        <v>241</v>
      </c>
      <c r="O97" s="2153"/>
      <c r="P97" s="2949"/>
      <c r="Q97" s="2153"/>
      <c r="R97" s="2182"/>
      <c r="S97" s="2182"/>
      <c r="T97" s="183" t="s">
        <v>260</v>
      </c>
      <c r="U97" s="184"/>
      <c r="V97" s="184"/>
      <c r="W97" s="184"/>
      <c r="X97" s="184"/>
      <c r="Y97" s="186"/>
      <c r="Z97" s="184"/>
      <c r="AA97" s="186"/>
      <c r="AB97" s="186"/>
      <c r="AC97" s="186"/>
      <c r="AD97" s="187"/>
      <c r="AE97" s="184"/>
      <c r="AF97" s="184"/>
    </row>
    <row r="98" spans="1:32" ht="92.25" customHeight="1" thickBot="1" x14ac:dyDescent="0.3">
      <c r="A98" s="2190"/>
      <c r="B98" s="2673"/>
      <c r="C98" s="2676"/>
      <c r="D98" s="2676"/>
      <c r="E98" s="2676"/>
      <c r="F98" s="2675"/>
      <c r="G98" s="2676"/>
      <c r="H98" s="2676"/>
      <c r="I98" s="2333"/>
      <c r="J98" s="2335"/>
      <c r="K98" s="2337"/>
      <c r="L98" s="183" t="s">
        <v>261</v>
      </c>
      <c r="M98" s="201" t="s">
        <v>244</v>
      </c>
      <c r="N98" s="201" t="s">
        <v>241</v>
      </c>
      <c r="O98" s="2153"/>
      <c r="P98" s="2949"/>
      <c r="Q98" s="2153"/>
      <c r="R98" s="2182"/>
      <c r="S98" s="2182"/>
      <c r="T98" s="183" t="s">
        <v>262</v>
      </c>
      <c r="U98" s="184"/>
      <c r="V98" s="184"/>
      <c r="W98" s="184"/>
      <c r="X98" s="184"/>
      <c r="Y98" s="186"/>
      <c r="Z98" s="184"/>
      <c r="AA98" s="186"/>
      <c r="AB98" s="186"/>
      <c r="AC98" s="186"/>
      <c r="AD98" s="187"/>
      <c r="AE98" s="184"/>
      <c r="AF98" s="184"/>
    </row>
    <row r="99" spans="1:32" ht="92.25" customHeight="1" x14ac:dyDescent="0.25">
      <c r="A99" s="2136">
        <v>5</v>
      </c>
      <c r="B99" s="2677" t="s">
        <v>61</v>
      </c>
      <c r="C99" s="2677" t="s">
        <v>64</v>
      </c>
      <c r="D99" s="2677" t="s">
        <v>70</v>
      </c>
      <c r="E99" s="2677" t="s">
        <v>87</v>
      </c>
      <c r="F99" s="2677" t="s">
        <v>58</v>
      </c>
      <c r="G99" s="2677" t="s">
        <v>99</v>
      </c>
      <c r="H99" s="2677" t="s">
        <v>131</v>
      </c>
      <c r="I99" s="2170" t="s">
        <v>414</v>
      </c>
      <c r="J99" s="2340" t="s">
        <v>415</v>
      </c>
      <c r="K99" s="2174" t="s">
        <v>48</v>
      </c>
      <c r="L99" s="1188" t="s">
        <v>210</v>
      </c>
      <c r="M99" s="1188" t="s">
        <v>244</v>
      </c>
      <c r="N99" s="1188" t="s">
        <v>241</v>
      </c>
      <c r="O99" s="2158" t="s">
        <v>213</v>
      </c>
      <c r="P99" s="2945">
        <v>666751612.67999995</v>
      </c>
      <c r="Q99" s="2158" t="s">
        <v>265</v>
      </c>
      <c r="R99" s="2573">
        <v>1</v>
      </c>
      <c r="S99" s="2573">
        <v>0.8</v>
      </c>
      <c r="T99" s="1188" t="s">
        <v>215</v>
      </c>
      <c r="U99" s="180"/>
      <c r="V99" s="180"/>
      <c r="W99" s="180"/>
      <c r="X99" s="180"/>
      <c r="Y99" s="181"/>
      <c r="Z99" s="182"/>
      <c r="AA99" s="180"/>
      <c r="AB99" s="180"/>
      <c r="AC99" s="180"/>
      <c r="AD99" s="182"/>
      <c r="AE99" s="182"/>
      <c r="AF99" s="182"/>
    </row>
    <row r="100" spans="1:32" ht="92.25" customHeight="1" x14ac:dyDescent="0.25">
      <c r="A100" s="2137"/>
      <c r="B100" s="2678"/>
      <c r="C100" s="2678"/>
      <c r="D100" s="2678"/>
      <c r="E100" s="2678"/>
      <c r="F100" s="2678"/>
      <c r="G100" s="2678"/>
      <c r="H100" s="2678"/>
      <c r="I100" s="2172"/>
      <c r="J100" s="2342"/>
      <c r="K100" s="2176"/>
      <c r="L100" s="1189" t="s">
        <v>216</v>
      </c>
      <c r="M100" s="1189" t="s">
        <v>252</v>
      </c>
      <c r="N100" s="1189" t="s">
        <v>233</v>
      </c>
      <c r="O100" s="2160"/>
      <c r="P100" s="2946"/>
      <c r="Q100" s="2160"/>
      <c r="R100" s="2574"/>
      <c r="S100" s="2574"/>
      <c r="T100" s="1189" t="s">
        <v>220</v>
      </c>
      <c r="U100" s="184"/>
      <c r="V100" s="184"/>
      <c r="W100" s="184"/>
      <c r="X100" s="184"/>
      <c r="Y100" s="187"/>
      <c r="Z100" s="184"/>
      <c r="AA100" s="184"/>
      <c r="AB100" s="184"/>
      <c r="AC100" s="186"/>
      <c r="AD100" s="184"/>
      <c r="AE100" s="184"/>
      <c r="AF100" s="184"/>
    </row>
    <row r="101" spans="1:32" ht="92.25" customHeight="1" x14ac:dyDescent="0.25">
      <c r="A101" s="2137"/>
      <c r="B101" s="2678"/>
      <c r="C101" s="2678"/>
      <c r="D101" s="2678"/>
      <c r="E101" s="2678"/>
      <c r="F101" s="2678"/>
      <c r="G101" s="2678"/>
      <c r="H101" s="2678"/>
      <c r="I101" s="2172"/>
      <c r="J101" s="2342"/>
      <c r="K101" s="2176"/>
      <c r="L101" s="1189" t="s">
        <v>221</v>
      </c>
      <c r="M101" s="1189" t="s">
        <v>244</v>
      </c>
      <c r="N101" s="1189" t="s">
        <v>241</v>
      </c>
      <c r="O101" s="2160"/>
      <c r="P101" s="2946"/>
      <c r="Q101" s="2160"/>
      <c r="R101" s="2574"/>
      <c r="S101" s="2574"/>
      <c r="T101" s="1189" t="s">
        <v>225</v>
      </c>
      <c r="U101" s="184"/>
      <c r="V101" s="184"/>
      <c r="W101" s="184"/>
      <c r="X101" s="184"/>
      <c r="Y101" s="187"/>
      <c r="Z101" s="184"/>
      <c r="AA101" s="186"/>
      <c r="AB101" s="186"/>
      <c r="AC101" s="186"/>
      <c r="AD101" s="186"/>
      <c r="AE101" s="184"/>
      <c r="AF101" s="184"/>
    </row>
    <row r="102" spans="1:32" ht="92.25" customHeight="1" x14ac:dyDescent="0.25">
      <c r="A102" s="2137"/>
      <c r="B102" s="2678"/>
      <c r="C102" s="2678"/>
      <c r="D102" s="2678"/>
      <c r="E102" s="2678"/>
      <c r="F102" s="2678"/>
      <c r="G102" s="2678"/>
      <c r="H102" s="2678"/>
      <c r="I102" s="2172"/>
      <c r="J102" s="2342"/>
      <c r="K102" s="2176"/>
      <c r="L102" s="1189" t="s">
        <v>226</v>
      </c>
      <c r="M102" s="1189" t="s">
        <v>248</v>
      </c>
      <c r="N102" s="1189" t="s">
        <v>241</v>
      </c>
      <c r="O102" s="2160"/>
      <c r="P102" s="2946"/>
      <c r="Q102" s="2160"/>
      <c r="R102" s="2574"/>
      <c r="S102" s="2574"/>
      <c r="T102" s="1189" t="s">
        <v>230</v>
      </c>
      <c r="U102" s="184"/>
      <c r="V102" s="184"/>
      <c r="W102" s="184"/>
      <c r="X102" s="184"/>
      <c r="Y102" s="187"/>
      <c r="Z102" s="184"/>
      <c r="AA102" s="186"/>
      <c r="AB102" s="186"/>
      <c r="AC102" s="186"/>
      <c r="AD102" s="186"/>
      <c r="AE102" s="184"/>
      <c r="AF102" s="184"/>
    </row>
    <row r="103" spans="1:32" ht="92.25" customHeight="1" x14ac:dyDescent="0.25">
      <c r="A103" s="2137"/>
      <c r="B103" s="2678"/>
      <c r="C103" s="2678"/>
      <c r="D103" s="2678"/>
      <c r="E103" s="2678"/>
      <c r="F103" s="2678"/>
      <c r="G103" s="2678"/>
      <c r="H103" s="2678"/>
      <c r="I103" s="2172"/>
      <c r="J103" s="2342"/>
      <c r="K103" s="2176"/>
      <c r="L103" s="1189" t="s">
        <v>231</v>
      </c>
      <c r="M103" s="1189" t="s">
        <v>252</v>
      </c>
      <c r="N103" s="1189" t="s">
        <v>241</v>
      </c>
      <c r="O103" s="2160"/>
      <c r="P103" s="2946"/>
      <c r="Q103" s="2160"/>
      <c r="R103" s="2574"/>
      <c r="S103" s="2574"/>
      <c r="T103" s="1189" t="s">
        <v>234</v>
      </c>
      <c r="U103" s="184"/>
      <c r="V103" s="184"/>
      <c r="W103" s="184"/>
      <c r="X103" s="184"/>
      <c r="Y103" s="187"/>
      <c r="Z103" s="184"/>
      <c r="AA103" s="186"/>
      <c r="AB103" s="186"/>
      <c r="AC103" s="186"/>
      <c r="AD103" s="186"/>
      <c r="AE103" s="184"/>
      <c r="AF103" s="184"/>
    </row>
    <row r="104" spans="1:32" ht="92.25" customHeight="1" x14ac:dyDescent="0.25">
      <c r="A104" s="2137"/>
      <c r="B104" s="2678"/>
      <c r="C104" s="2678"/>
      <c r="D104" s="2678"/>
      <c r="E104" s="2678"/>
      <c r="F104" s="2678"/>
      <c r="G104" s="2678"/>
      <c r="H104" s="2678"/>
      <c r="I104" s="2172"/>
      <c r="J104" s="2342"/>
      <c r="K104" s="2176"/>
      <c r="L104" s="1189" t="s">
        <v>235</v>
      </c>
      <c r="M104" s="1189" t="s">
        <v>244</v>
      </c>
      <c r="N104" s="1189" t="s">
        <v>241</v>
      </c>
      <c r="O104" s="2160"/>
      <c r="P104" s="2946"/>
      <c r="Q104" s="2160"/>
      <c r="R104" s="2574"/>
      <c r="S104" s="2574"/>
      <c r="T104" s="1189" t="s">
        <v>238</v>
      </c>
      <c r="U104" s="184"/>
      <c r="V104" s="184"/>
      <c r="W104" s="184"/>
      <c r="X104" s="184"/>
      <c r="Y104" s="187"/>
      <c r="Z104" s="184"/>
      <c r="AA104" s="186"/>
      <c r="AB104" s="186"/>
      <c r="AC104" s="186"/>
      <c r="AD104" s="186"/>
      <c r="AE104" s="184"/>
      <c r="AF104" s="184"/>
    </row>
    <row r="105" spans="1:32" ht="92.25" customHeight="1" x14ac:dyDescent="0.25">
      <c r="A105" s="2137"/>
      <c r="B105" s="2678"/>
      <c r="C105" s="2678"/>
      <c r="D105" s="2678"/>
      <c r="E105" s="2678"/>
      <c r="F105" s="2678"/>
      <c r="G105" s="2678"/>
      <c r="H105" s="2678"/>
      <c r="I105" s="2172"/>
      <c r="J105" s="2342"/>
      <c r="K105" s="2176"/>
      <c r="L105" s="1189" t="s">
        <v>239</v>
      </c>
      <c r="M105" s="1189" t="s">
        <v>252</v>
      </c>
      <c r="N105" s="1189" t="s">
        <v>241</v>
      </c>
      <c r="O105" s="2160"/>
      <c r="P105" s="2946"/>
      <c r="Q105" s="2160"/>
      <c r="R105" s="2574"/>
      <c r="S105" s="2574"/>
      <c r="T105" s="1189" t="s">
        <v>242</v>
      </c>
      <c r="U105" s="184"/>
      <c r="V105" s="184"/>
      <c r="W105" s="184"/>
      <c r="X105" s="184"/>
      <c r="Y105" s="187"/>
      <c r="Z105" s="184"/>
      <c r="AA105" s="186"/>
      <c r="AB105" s="186"/>
      <c r="AC105" s="186"/>
      <c r="AD105" s="186"/>
      <c r="AE105" s="184"/>
      <c r="AF105" s="184"/>
    </row>
    <row r="106" spans="1:32" ht="92.25" customHeight="1" x14ac:dyDescent="0.25">
      <c r="A106" s="2137"/>
      <c r="B106" s="2678"/>
      <c r="C106" s="2678"/>
      <c r="D106" s="2678"/>
      <c r="E106" s="2678"/>
      <c r="F106" s="2678"/>
      <c r="G106" s="2678"/>
      <c r="H106" s="2678"/>
      <c r="I106" s="2172"/>
      <c r="J106" s="2342"/>
      <c r="K106" s="2176"/>
      <c r="L106" s="1189" t="s">
        <v>243</v>
      </c>
      <c r="M106" s="1189" t="s">
        <v>255</v>
      </c>
      <c r="N106" s="1189"/>
      <c r="O106" s="2160"/>
      <c r="P106" s="2946"/>
      <c r="Q106" s="2160"/>
      <c r="R106" s="2574"/>
      <c r="S106" s="2574"/>
      <c r="T106" s="1189" t="s">
        <v>246</v>
      </c>
      <c r="U106" s="184"/>
      <c r="V106" s="184"/>
      <c r="W106" s="184"/>
      <c r="X106" s="184"/>
      <c r="Y106" s="186"/>
      <c r="Z106" s="185"/>
      <c r="AA106" s="186"/>
      <c r="AB106" s="186"/>
      <c r="AC106" s="186"/>
      <c r="AD106" s="186"/>
      <c r="AE106" s="184"/>
      <c r="AF106" s="184"/>
    </row>
    <row r="107" spans="1:32" ht="92.25" customHeight="1" x14ac:dyDescent="0.25">
      <c r="A107" s="2137"/>
      <c r="B107" s="2678"/>
      <c r="C107" s="2678"/>
      <c r="D107" s="2678"/>
      <c r="E107" s="2678"/>
      <c r="F107" s="2678"/>
      <c r="G107" s="2678"/>
      <c r="H107" s="2678"/>
      <c r="I107" s="2172"/>
      <c r="J107" s="2342"/>
      <c r="K107" s="2176"/>
      <c r="L107" s="1189" t="s">
        <v>247</v>
      </c>
      <c r="M107" s="1189" t="s">
        <v>252</v>
      </c>
      <c r="N107" s="1189" t="s">
        <v>241</v>
      </c>
      <c r="O107" s="2160"/>
      <c r="P107" s="2946"/>
      <c r="Q107" s="2160"/>
      <c r="R107" s="2574"/>
      <c r="S107" s="2574"/>
      <c r="T107" s="1189" t="s">
        <v>250</v>
      </c>
      <c r="U107" s="184"/>
      <c r="V107" s="184"/>
      <c r="W107" s="184"/>
      <c r="X107" s="184"/>
      <c r="Y107" s="186"/>
      <c r="Z107" s="185"/>
      <c r="AA107" s="186"/>
      <c r="AB107" s="186"/>
      <c r="AC107" s="186"/>
      <c r="AD107" s="186"/>
      <c r="AE107" s="184"/>
      <c r="AF107" s="184"/>
    </row>
    <row r="108" spans="1:32" ht="92.25" customHeight="1" x14ac:dyDescent="0.25">
      <c r="A108" s="2137"/>
      <c r="B108" s="2678"/>
      <c r="C108" s="2678"/>
      <c r="D108" s="2678"/>
      <c r="E108" s="2678"/>
      <c r="F108" s="2678"/>
      <c r="G108" s="2678"/>
      <c r="H108" s="2678"/>
      <c r="I108" s="2172"/>
      <c r="J108" s="2342"/>
      <c r="K108" s="2176"/>
      <c r="L108" s="1189" t="s">
        <v>251</v>
      </c>
      <c r="M108" s="1189" t="s">
        <v>244</v>
      </c>
      <c r="N108" s="1189" t="s">
        <v>241</v>
      </c>
      <c r="O108" s="2160"/>
      <c r="P108" s="2946"/>
      <c r="Q108" s="2160"/>
      <c r="R108" s="2574"/>
      <c r="S108" s="2574"/>
      <c r="T108" s="1189" t="s">
        <v>253</v>
      </c>
      <c r="U108" s="184"/>
      <c r="V108" s="184"/>
      <c r="W108" s="184"/>
      <c r="X108" s="184"/>
      <c r="Y108" s="186"/>
      <c r="Z108" s="185"/>
      <c r="AA108" s="186"/>
      <c r="AB108" s="186"/>
      <c r="AC108" s="186"/>
      <c r="AD108" s="186"/>
      <c r="AE108" s="184"/>
      <c r="AF108" s="184"/>
    </row>
    <row r="109" spans="1:32" ht="92.25" customHeight="1" x14ac:dyDescent="0.25">
      <c r="A109" s="2137"/>
      <c r="B109" s="2678"/>
      <c r="C109" s="2678"/>
      <c r="D109" s="2678"/>
      <c r="E109" s="2678"/>
      <c r="F109" s="2678"/>
      <c r="G109" s="2678"/>
      <c r="H109" s="2678"/>
      <c r="I109" s="2172"/>
      <c r="J109" s="2342"/>
      <c r="K109" s="2176"/>
      <c r="L109" s="1189" t="s">
        <v>254</v>
      </c>
      <c r="M109" s="1189" t="s">
        <v>252</v>
      </c>
      <c r="N109" s="1189" t="s">
        <v>241</v>
      </c>
      <c r="O109" s="2160"/>
      <c r="P109" s="2946"/>
      <c r="Q109" s="2160"/>
      <c r="R109" s="2574"/>
      <c r="S109" s="2574"/>
      <c r="T109" s="1189" t="s">
        <v>256</v>
      </c>
      <c r="U109" s="184"/>
      <c r="V109" s="184"/>
      <c r="W109" s="184"/>
      <c r="X109" s="184"/>
      <c r="Y109" s="186"/>
      <c r="Z109" s="185"/>
      <c r="AA109" s="186"/>
      <c r="AB109" s="186"/>
      <c r="AC109" s="186"/>
      <c r="AD109" s="186"/>
      <c r="AE109" s="184"/>
      <c r="AF109" s="184"/>
    </row>
    <row r="110" spans="1:32" ht="92.25" customHeight="1" x14ac:dyDescent="0.25">
      <c r="A110" s="2137"/>
      <c r="B110" s="2678"/>
      <c r="C110" s="2678"/>
      <c r="D110" s="2678"/>
      <c r="E110" s="2678"/>
      <c r="F110" s="2678"/>
      <c r="G110" s="2678"/>
      <c r="H110" s="2678"/>
      <c r="I110" s="2172"/>
      <c r="J110" s="2342"/>
      <c r="K110" s="2176"/>
      <c r="L110" s="1189" t="s">
        <v>257</v>
      </c>
      <c r="M110" s="1189" t="s">
        <v>244</v>
      </c>
      <c r="N110" s="1189" t="s">
        <v>241</v>
      </c>
      <c r="O110" s="2160"/>
      <c r="P110" s="2946"/>
      <c r="Q110" s="2160"/>
      <c r="R110" s="2574"/>
      <c r="S110" s="2574"/>
      <c r="T110" s="1189" t="s">
        <v>258</v>
      </c>
      <c r="U110" s="184"/>
      <c r="V110" s="184"/>
      <c r="W110" s="184"/>
      <c r="X110" s="184"/>
      <c r="Y110" s="186"/>
      <c r="Z110" s="185"/>
      <c r="AA110" s="186"/>
      <c r="AB110" s="186"/>
      <c r="AC110" s="186"/>
      <c r="AD110" s="186"/>
      <c r="AE110" s="184"/>
      <c r="AF110" s="184"/>
    </row>
    <row r="111" spans="1:32" ht="92.25" customHeight="1" x14ac:dyDescent="0.25">
      <c r="A111" s="2137"/>
      <c r="B111" s="2678"/>
      <c r="C111" s="2678"/>
      <c r="D111" s="2678"/>
      <c r="E111" s="2678"/>
      <c r="F111" s="2678"/>
      <c r="G111" s="2678"/>
      <c r="H111" s="2678"/>
      <c r="I111" s="2172"/>
      <c r="J111" s="2342"/>
      <c r="K111" s="2176"/>
      <c r="L111" s="1189" t="s">
        <v>259</v>
      </c>
      <c r="M111" s="1189" t="s">
        <v>248</v>
      </c>
      <c r="N111" s="1189" t="s">
        <v>241</v>
      </c>
      <c r="O111" s="2160"/>
      <c r="P111" s="2946"/>
      <c r="Q111" s="2160"/>
      <c r="R111" s="2574"/>
      <c r="S111" s="2574"/>
      <c r="T111" s="1189" t="s">
        <v>260</v>
      </c>
      <c r="U111" s="184"/>
      <c r="V111" s="184"/>
      <c r="W111" s="184"/>
      <c r="X111" s="184"/>
      <c r="Y111" s="186"/>
      <c r="Z111" s="185"/>
      <c r="AA111" s="186"/>
      <c r="AB111" s="186"/>
      <c r="AC111" s="186"/>
      <c r="AD111" s="186"/>
      <c r="AE111" s="184"/>
      <c r="AF111" s="184"/>
    </row>
    <row r="112" spans="1:32" ht="92.25" customHeight="1" thickBot="1" x14ac:dyDescent="0.3">
      <c r="A112" s="2138"/>
      <c r="B112" s="2679"/>
      <c r="C112" s="2679"/>
      <c r="D112" s="2679"/>
      <c r="E112" s="2679"/>
      <c r="F112" s="2678"/>
      <c r="G112" s="2679"/>
      <c r="H112" s="2679"/>
      <c r="I112" s="2172"/>
      <c r="J112" s="2342"/>
      <c r="K112" s="2176"/>
      <c r="L112" s="1189" t="s">
        <v>261</v>
      </c>
      <c r="M112" s="1190" t="s">
        <v>244</v>
      </c>
      <c r="N112" s="1190" t="s">
        <v>241</v>
      </c>
      <c r="O112" s="2160"/>
      <c r="P112" s="2946"/>
      <c r="Q112" s="2160"/>
      <c r="R112" s="2574"/>
      <c r="S112" s="2574"/>
      <c r="T112" s="1189" t="s">
        <v>262</v>
      </c>
      <c r="U112" s="184"/>
      <c r="V112" s="184"/>
      <c r="W112" s="184"/>
      <c r="X112" s="184"/>
      <c r="Y112" s="186"/>
      <c r="Z112" s="185"/>
      <c r="AA112" s="186"/>
      <c r="AB112" s="186"/>
      <c r="AC112" s="186"/>
      <c r="AD112" s="186"/>
      <c r="AE112" s="184"/>
      <c r="AF112" s="184"/>
    </row>
    <row r="113" spans="1:32" ht="92.25" customHeight="1" x14ac:dyDescent="0.25">
      <c r="A113" s="2188">
        <v>6</v>
      </c>
      <c r="B113" s="2671" t="s">
        <v>61</v>
      </c>
      <c r="C113" s="2674" t="s">
        <v>62</v>
      </c>
      <c r="D113" s="2674" t="s">
        <v>69</v>
      </c>
      <c r="E113" s="2674" t="s">
        <v>84</v>
      </c>
      <c r="F113" s="2674" t="s">
        <v>58</v>
      </c>
      <c r="G113" s="2674" t="s">
        <v>99</v>
      </c>
      <c r="H113" s="2674" t="s">
        <v>131</v>
      </c>
      <c r="I113" s="2332" t="s">
        <v>416</v>
      </c>
      <c r="J113" s="2334" t="s">
        <v>417</v>
      </c>
      <c r="K113" s="2336" t="s">
        <v>48</v>
      </c>
      <c r="L113" s="179" t="s">
        <v>210</v>
      </c>
      <c r="M113" s="179" t="s">
        <v>244</v>
      </c>
      <c r="N113" s="179" t="s">
        <v>241</v>
      </c>
      <c r="O113" s="2152" t="s">
        <v>213</v>
      </c>
      <c r="P113" s="2947">
        <v>161768416.43000001</v>
      </c>
      <c r="Q113" s="2152" t="s">
        <v>265</v>
      </c>
      <c r="R113" s="2181">
        <v>1</v>
      </c>
      <c r="S113" s="2181">
        <v>0.98</v>
      </c>
      <c r="T113" s="179" t="s">
        <v>215</v>
      </c>
      <c r="U113" s="181"/>
      <c r="V113" s="180"/>
      <c r="W113" s="180"/>
      <c r="X113" s="180"/>
      <c r="Y113" s="180"/>
      <c r="Z113" s="182"/>
      <c r="AA113" s="180"/>
      <c r="AB113" s="180"/>
      <c r="AC113" s="180"/>
      <c r="AD113" s="182"/>
      <c r="AE113" s="182"/>
      <c r="AF113" s="182"/>
    </row>
    <row r="114" spans="1:32" ht="92.25" customHeight="1" x14ac:dyDescent="0.25">
      <c r="A114" s="2189"/>
      <c r="B114" s="2672"/>
      <c r="C114" s="2675"/>
      <c r="D114" s="2675"/>
      <c r="E114" s="2675"/>
      <c r="F114" s="2675"/>
      <c r="G114" s="2675"/>
      <c r="H114" s="2675"/>
      <c r="I114" s="2333"/>
      <c r="J114" s="2335"/>
      <c r="K114" s="2337"/>
      <c r="L114" s="183" t="s">
        <v>216</v>
      </c>
      <c r="M114" s="183" t="s">
        <v>252</v>
      </c>
      <c r="N114" s="183" t="s">
        <v>233</v>
      </c>
      <c r="O114" s="2153"/>
      <c r="P114" s="2949"/>
      <c r="Q114" s="2153"/>
      <c r="R114" s="2182"/>
      <c r="S114" s="2182"/>
      <c r="T114" s="183" t="s">
        <v>220</v>
      </c>
      <c r="U114" s="185"/>
      <c r="V114" s="184"/>
      <c r="W114" s="184"/>
      <c r="X114" s="184"/>
      <c r="Y114" s="186"/>
      <c r="Z114" s="184"/>
      <c r="AA114" s="184"/>
      <c r="AB114" s="184"/>
      <c r="AC114" s="186"/>
      <c r="AD114" s="184"/>
      <c r="AE114" s="184"/>
      <c r="AF114" s="184"/>
    </row>
    <row r="115" spans="1:32" ht="92.25" customHeight="1" x14ac:dyDescent="0.25">
      <c r="A115" s="2189"/>
      <c r="B115" s="2672"/>
      <c r="C115" s="2675"/>
      <c r="D115" s="2675"/>
      <c r="E115" s="2675"/>
      <c r="F115" s="2675"/>
      <c r="G115" s="2675"/>
      <c r="H115" s="2675"/>
      <c r="I115" s="2333"/>
      <c r="J115" s="2335"/>
      <c r="K115" s="2337"/>
      <c r="L115" s="183" t="s">
        <v>221</v>
      </c>
      <c r="M115" s="183" t="s">
        <v>244</v>
      </c>
      <c r="N115" s="183" t="s">
        <v>241</v>
      </c>
      <c r="O115" s="2153"/>
      <c r="P115" s="2949"/>
      <c r="Q115" s="2153"/>
      <c r="R115" s="2182"/>
      <c r="S115" s="2182"/>
      <c r="T115" s="183" t="s">
        <v>225</v>
      </c>
      <c r="U115" s="185"/>
      <c r="V115" s="184"/>
      <c r="W115" s="184"/>
      <c r="X115" s="184"/>
      <c r="Y115" s="186"/>
      <c r="Z115" s="184"/>
      <c r="AA115" s="186"/>
      <c r="AB115" s="186"/>
      <c r="AC115" s="186"/>
      <c r="AD115" s="186"/>
      <c r="AE115" s="184"/>
      <c r="AF115" s="184"/>
    </row>
    <row r="116" spans="1:32" ht="92.25" customHeight="1" x14ac:dyDescent="0.25">
      <c r="A116" s="2189"/>
      <c r="B116" s="2672"/>
      <c r="C116" s="2675"/>
      <c r="D116" s="2675"/>
      <c r="E116" s="2675"/>
      <c r="F116" s="2675"/>
      <c r="G116" s="2675"/>
      <c r="H116" s="2675"/>
      <c r="I116" s="2333"/>
      <c r="J116" s="2335"/>
      <c r="K116" s="2337"/>
      <c r="L116" s="183" t="s">
        <v>226</v>
      </c>
      <c r="M116" s="183" t="s">
        <v>248</v>
      </c>
      <c r="N116" s="183" t="s">
        <v>241</v>
      </c>
      <c r="O116" s="2153"/>
      <c r="P116" s="2949"/>
      <c r="Q116" s="2153"/>
      <c r="R116" s="2182"/>
      <c r="S116" s="2182"/>
      <c r="T116" s="183" t="s">
        <v>230</v>
      </c>
      <c r="U116" s="185"/>
      <c r="V116" s="184"/>
      <c r="W116" s="184"/>
      <c r="X116" s="184"/>
      <c r="Y116" s="186"/>
      <c r="Z116" s="184"/>
      <c r="AA116" s="186"/>
      <c r="AB116" s="186"/>
      <c r="AC116" s="186"/>
      <c r="AD116" s="186"/>
      <c r="AE116" s="184"/>
      <c r="AF116" s="184"/>
    </row>
    <row r="117" spans="1:32" ht="92.25" customHeight="1" x14ac:dyDescent="0.25">
      <c r="A117" s="2189"/>
      <c r="B117" s="2672"/>
      <c r="C117" s="2675"/>
      <c r="D117" s="2675"/>
      <c r="E117" s="2675"/>
      <c r="F117" s="2675"/>
      <c r="G117" s="2675"/>
      <c r="H117" s="2675"/>
      <c r="I117" s="2333"/>
      <c r="J117" s="2335"/>
      <c r="K117" s="2337"/>
      <c r="L117" s="183" t="s">
        <v>231</v>
      </c>
      <c r="M117" s="183" t="s">
        <v>252</v>
      </c>
      <c r="N117" s="183" t="s">
        <v>241</v>
      </c>
      <c r="O117" s="2153"/>
      <c r="P117" s="2949"/>
      <c r="Q117" s="2153"/>
      <c r="R117" s="2182"/>
      <c r="S117" s="2182"/>
      <c r="T117" s="183" t="s">
        <v>234</v>
      </c>
      <c r="U117" s="185"/>
      <c r="V117" s="184"/>
      <c r="W117" s="184"/>
      <c r="X117" s="184"/>
      <c r="Y117" s="186"/>
      <c r="Z117" s="184"/>
      <c r="AA117" s="186"/>
      <c r="AB117" s="186"/>
      <c r="AC117" s="186"/>
      <c r="AD117" s="186"/>
      <c r="AE117" s="184"/>
      <c r="AF117" s="184"/>
    </row>
    <row r="118" spans="1:32" ht="92.25" customHeight="1" x14ac:dyDescent="0.25">
      <c r="A118" s="2189"/>
      <c r="B118" s="2672"/>
      <c r="C118" s="2675"/>
      <c r="D118" s="2675"/>
      <c r="E118" s="2675"/>
      <c r="F118" s="2675"/>
      <c r="G118" s="2675"/>
      <c r="H118" s="2675"/>
      <c r="I118" s="2333"/>
      <c r="J118" s="2335"/>
      <c r="K118" s="2337"/>
      <c r="L118" s="183" t="s">
        <v>235</v>
      </c>
      <c r="M118" s="183" t="s">
        <v>244</v>
      </c>
      <c r="N118" s="183" t="s">
        <v>241</v>
      </c>
      <c r="O118" s="2153"/>
      <c r="P118" s="2949"/>
      <c r="Q118" s="2153"/>
      <c r="R118" s="2182"/>
      <c r="S118" s="2182"/>
      <c r="T118" s="183" t="s">
        <v>238</v>
      </c>
      <c r="U118" s="185"/>
      <c r="V118" s="184"/>
      <c r="W118" s="184"/>
      <c r="X118" s="184"/>
      <c r="Y118" s="186"/>
      <c r="Z118" s="184"/>
      <c r="AA118" s="186"/>
      <c r="AB118" s="186"/>
      <c r="AC118" s="186"/>
      <c r="AD118" s="186"/>
      <c r="AE118" s="184"/>
      <c r="AF118" s="184"/>
    </row>
    <row r="119" spans="1:32" ht="92.25" customHeight="1" x14ac:dyDescent="0.25">
      <c r="A119" s="2189"/>
      <c r="B119" s="2672"/>
      <c r="C119" s="2675"/>
      <c r="D119" s="2675"/>
      <c r="E119" s="2675"/>
      <c r="F119" s="2675"/>
      <c r="G119" s="2675"/>
      <c r="H119" s="2675"/>
      <c r="I119" s="2333"/>
      <c r="J119" s="2335"/>
      <c r="K119" s="2337"/>
      <c r="L119" s="183" t="s">
        <v>239</v>
      </c>
      <c r="M119" s="183" t="s">
        <v>252</v>
      </c>
      <c r="N119" s="183" t="s">
        <v>241</v>
      </c>
      <c r="O119" s="2153"/>
      <c r="P119" s="2949"/>
      <c r="Q119" s="2153"/>
      <c r="R119" s="2182"/>
      <c r="S119" s="2182"/>
      <c r="T119" s="183" t="s">
        <v>242</v>
      </c>
      <c r="U119" s="185"/>
      <c r="V119" s="184"/>
      <c r="W119" s="184"/>
      <c r="X119" s="184"/>
      <c r="Y119" s="186"/>
      <c r="Z119" s="184"/>
      <c r="AA119" s="186"/>
      <c r="AB119" s="186"/>
      <c r="AC119" s="186"/>
      <c r="AD119" s="186"/>
      <c r="AE119" s="184"/>
      <c r="AF119" s="184"/>
    </row>
    <row r="120" spans="1:32" ht="92.25" customHeight="1" x14ac:dyDescent="0.25">
      <c r="A120" s="2189"/>
      <c r="B120" s="2672"/>
      <c r="C120" s="2675"/>
      <c r="D120" s="2675"/>
      <c r="E120" s="2675"/>
      <c r="F120" s="2675"/>
      <c r="G120" s="2675"/>
      <c r="H120" s="2675"/>
      <c r="I120" s="2333"/>
      <c r="J120" s="2335"/>
      <c r="K120" s="2337"/>
      <c r="L120" s="183" t="s">
        <v>243</v>
      </c>
      <c r="M120" s="183" t="s">
        <v>255</v>
      </c>
      <c r="N120" s="183"/>
      <c r="O120" s="2153"/>
      <c r="P120" s="2949"/>
      <c r="Q120" s="2153"/>
      <c r="R120" s="2182"/>
      <c r="S120" s="2182"/>
      <c r="T120" s="183" t="s">
        <v>246</v>
      </c>
      <c r="U120" s="184"/>
      <c r="V120" s="185"/>
      <c r="W120" s="184"/>
      <c r="X120" s="184"/>
      <c r="Y120" s="186"/>
      <c r="Z120" s="184"/>
      <c r="AA120" s="186"/>
      <c r="AB120" s="186"/>
      <c r="AC120" s="186"/>
      <c r="AD120" s="186"/>
      <c r="AE120" s="184"/>
      <c r="AF120" s="184"/>
    </row>
    <row r="121" spans="1:32" ht="92.25" customHeight="1" x14ac:dyDescent="0.25">
      <c r="A121" s="2189"/>
      <c r="B121" s="2672"/>
      <c r="C121" s="2675"/>
      <c r="D121" s="2675"/>
      <c r="E121" s="2675"/>
      <c r="F121" s="2675"/>
      <c r="G121" s="2675"/>
      <c r="H121" s="2675"/>
      <c r="I121" s="2333"/>
      <c r="J121" s="2335"/>
      <c r="K121" s="2337"/>
      <c r="L121" s="183" t="s">
        <v>247</v>
      </c>
      <c r="M121" s="183" t="s">
        <v>252</v>
      </c>
      <c r="N121" s="183" t="s">
        <v>241</v>
      </c>
      <c r="O121" s="2153"/>
      <c r="P121" s="2949"/>
      <c r="Q121" s="2153"/>
      <c r="R121" s="2182"/>
      <c r="S121" s="2182"/>
      <c r="T121" s="183" t="s">
        <v>250</v>
      </c>
      <c r="U121" s="184"/>
      <c r="V121" s="185"/>
      <c r="W121" s="184"/>
      <c r="X121" s="184"/>
      <c r="Y121" s="186"/>
      <c r="Z121" s="184"/>
      <c r="AA121" s="186"/>
      <c r="AB121" s="186"/>
      <c r="AC121" s="186"/>
      <c r="AD121" s="186"/>
      <c r="AE121" s="184"/>
      <c r="AF121" s="184"/>
    </row>
    <row r="122" spans="1:32" ht="92.25" customHeight="1" x14ac:dyDescent="0.25">
      <c r="A122" s="2189"/>
      <c r="B122" s="2672"/>
      <c r="C122" s="2675"/>
      <c r="D122" s="2675"/>
      <c r="E122" s="2675"/>
      <c r="F122" s="2675"/>
      <c r="G122" s="2675"/>
      <c r="H122" s="2675"/>
      <c r="I122" s="2333"/>
      <c r="J122" s="2335"/>
      <c r="K122" s="2337"/>
      <c r="L122" s="183" t="s">
        <v>251</v>
      </c>
      <c r="M122" s="183" t="s">
        <v>244</v>
      </c>
      <c r="N122" s="183" t="s">
        <v>241</v>
      </c>
      <c r="O122" s="2153"/>
      <c r="P122" s="2949"/>
      <c r="Q122" s="2153"/>
      <c r="R122" s="2182"/>
      <c r="S122" s="2182"/>
      <c r="T122" s="183" t="s">
        <v>253</v>
      </c>
      <c r="U122" s="184"/>
      <c r="V122" s="185"/>
      <c r="W122" s="184"/>
      <c r="X122" s="184"/>
      <c r="Y122" s="186"/>
      <c r="Z122" s="184"/>
      <c r="AA122" s="186"/>
      <c r="AB122" s="186"/>
      <c r="AC122" s="186"/>
      <c r="AD122" s="186"/>
      <c r="AE122" s="184"/>
      <c r="AF122" s="184"/>
    </row>
    <row r="123" spans="1:32" ht="92.25" customHeight="1" x14ac:dyDescent="0.25">
      <c r="A123" s="2189"/>
      <c r="B123" s="2672"/>
      <c r="C123" s="2675"/>
      <c r="D123" s="2675"/>
      <c r="E123" s="2675"/>
      <c r="F123" s="2675"/>
      <c r="G123" s="2675"/>
      <c r="H123" s="2675"/>
      <c r="I123" s="2333"/>
      <c r="J123" s="2335"/>
      <c r="K123" s="2337"/>
      <c r="L123" s="183" t="s">
        <v>254</v>
      </c>
      <c r="M123" s="183" t="s">
        <v>252</v>
      </c>
      <c r="N123" s="183" t="s">
        <v>241</v>
      </c>
      <c r="O123" s="2153"/>
      <c r="P123" s="2949"/>
      <c r="Q123" s="2153"/>
      <c r="R123" s="2182"/>
      <c r="S123" s="2182"/>
      <c r="T123" s="183" t="s">
        <v>256</v>
      </c>
      <c r="U123" s="184"/>
      <c r="V123" s="185"/>
      <c r="W123" s="184"/>
      <c r="X123" s="184"/>
      <c r="Y123" s="186"/>
      <c r="Z123" s="184"/>
      <c r="AA123" s="186"/>
      <c r="AB123" s="186"/>
      <c r="AC123" s="186"/>
      <c r="AD123" s="186"/>
      <c r="AE123" s="184"/>
      <c r="AF123" s="184"/>
    </row>
    <row r="124" spans="1:32" ht="92.25" customHeight="1" x14ac:dyDescent="0.25">
      <c r="A124" s="2189"/>
      <c r="B124" s="2672"/>
      <c r="C124" s="2675"/>
      <c r="D124" s="2675"/>
      <c r="E124" s="2675"/>
      <c r="F124" s="2675"/>
      <c r="G124" s="2675"/>
      <c r="H124" s="2675"/>
      <c r="I124" s="2333"/>
      <c r="J124" s="2335"/>
      <c r="K124" s="2337"/>
      <c r="L124" s="183" t="s">
        <v>257</v>
      </c>
      <c r="M124" s="183" t="s">
        <v>244</v>
      </c>
      <c r="N124" s="183" t="s">
        <v>241</v>
      </c>
      <c r="O124" s="2153"/>
      <c r="P124" s="2949"/>
      <c r="Q124" s="2153"/>
      <c r="R124" s="2182"/>
      <c r="S124" s="2182"/>
      <c r="T124" s="183" t="s">
        <v>258</v>
      </c>
      <c r="U124" s="184"/>
      <c r="V124" s="185"/>
      <c r="W124" s="184"/>
      <c r="X124" s="184"/>
      <c r="Y124" s="186"/>
      <c r="Z124" s="184"/>
      <c r="AA124" s="186"/>
      <c r="AB124" s="186"/>
      <c r="AC124" s="186"/>
      <c r="AD124" s="186"/>
      <c r="AE124" s="184"/>
      <c r="AF124" s="184"/>
    </row>
    <row r="125" spans="1:32" ht="92.25" customHeight="1" x14ac:dyDescent="0.25">
      <c r="A125" s="2189"/>
      <c r="B125" s="2672"/>
      <c r="C125" s="2675"/>
      <c r="D125" s="2675"/>
      <c r="E125" s="2675"/>
      <c r="F125" s="2675"/>
      <c r="G125" s="2675"/>
      <c r="H125" s="2675"/>
      <c r="I125" s="2333"/>
      <c r="J125" s="2335"/>
      <c r="K125" s="2337"/>
      <c r="L125" s="183" t="s">
        <v>259</v>
      </c>
      <c r="M125" s="183" t="s">
        <v>248</v>
      </c>
      <c r="N125" s="183" t="s">
        <v>241</v>
      </c>
      <c r="O125" s="2153"/>
      <c r="P125" s="2949"/>
      <c r="Q125" s="2153"/>
      <c r="R125" s="2182"/>
      <c r="S125" s="2182"/>
      <c r="T125" s="183" t="s">
        <v>260</v>
      </c>
      <c r="U125" s="184"/>
      <c r="V125" s="185"/>
      <c r="W125" s="184"/>
      <c r="X125" s="184"/>
      <c r="Y125" s="186"/>
      <c r="Z125" s="184"/>
      <c r="AA125" s="186"/>
      <c r="AB125" s="186"/>
      <c r="AC125" s="186"/>
      <c r="AD125" s="186"/>
      <c r="AE125" s="184"/>
      <c r="AF125" s="184"/>
    </row>
    <row r="126" spans="1:32" ht="92.25" customHeight="1" thickBot="1" x14ac:dyDescent="0.3">
      <c r="A126" s="2190"/>
      <c r="B126" s="2673"/>
      <c r="C126" s="2676"/>
      <c r="D126" s="2676"/>
      <c r="E126" s="2676"/>
      <c r="F126" s="2675"/>
      <c r="G126" s="2676"/>
      <c r="H126" s="2676"/>
      <c r="I126" s="2333"/>
      <c r="J126" s="2335"/>
      <c r="K126" s="2337"/>
      <c r="L126" s="183" t="s">
        <v>261</v>
      </c>
      <c r="M126" s="201" t="s">
        <v>244</v>
      </c>
      <c r="N126" s="201" t="s">
        <v>241</v>
      </c>
      <c r="O126" s="2153"/>
      <c r="P126" s="2949"/>
      <c r="Q126" s="2153"/>
      <c r="R126" s="2182"/>
      <c r="S126" s="2182"/>
      <c r="T126" s="183" t="s">
        <v>262</v>
      </c>
      <c r="U126" s="184"/>
      <c r="V126" s="185"/>
      <c r="W126" s="184"/>
      <c r="X126" s="184"/>
      <c r="Y126" s="186"/>
      <c r="Z126" s="184"/>
      <c r="AA126" s="186"/>
      <c r="AB126" s="186"/>
      <c r="AC126" s="186"/>
      <c r="AD126" s="186"/>
      <c r="AE126" s="184"/>
      <c r="AF126" s="184"/>
    </row>
    <row r="127" spans="1:32" ht="92.25" customHeight="1" x14ac:dyDescent="0.25">
      <c r="A127" s="2136">
        <v>7</v>
      </c>
      <c r="B127" s="2677" t="s">
        <v>61</v>
      </c>
      <c r="C127" s="2677" t="s">
        <v>64</v>
      </c>
      <c r="D127" s="2677" t="s">
        <v>70</v>
      </c>
      <c r="E127" s="2677" t="s">
        <v>87</v>
      </c>
      <c r="F127" s="2677" t="s">
        <v>58</v>
      </c>
      <c r="G127" s="2677" t="s">
        <v>99</v>
      </c>
      <c r="H127" s="2677" t="s">
        <v>131</v>
      </c>
      <c r="I127" s="2170" t="s">
        <v>418</v>
      </c>
      <c r="J127" s="2340" t="s">
        <v>419</v>
      </c>
      <c r="K127" s="2174" t="s">
        <v>48</v>
      </c>
      <c r="L127" s="1188" t="s">
        <v>210</v>
      </c>
      <c r="M127" s="1188" t="s">
        <v>244</v>
      </c>
      <c r="N127" s="1188" t="s">
        <v>241</v>
      </c>
      <c r="O127" s="2158" t="s">
        <v>213</v>
      </c>
      <c r="P127" s="2945">
        <v>5882102892.0200005</v>
      </c>
      <c r="Q127" s="2158" t="s">
        <v>265</v>
      </c>
      <c r="R127" s="2573">
        <v>1</v>
      </c>
      <c r="S127" s="2573">
        <v>0.8</v>
      </c>
      <c r="T127" s="1188" t="s">
        <v>215</v>
      </c>
      <c r="U127" s="180"/>
      <c r="V127" s="180"/>
      <c r="W127" s="180"/>
      <c r="X127" s="180"/>
      <c r="Y127" s="181"/>
      <c r="Z127" s="182"/>
      <c r="AA127" s="180"/>
      <c r="AB127" s="180"/>
      <c r="AC127" s="180"/>
      <c r="AD127" s="182"/>
      <c r="AE127" s="182"/>
      <c r="AF127" s="182"/>
    </row>
    <row r="128" spans="1:32" ht="92.25" customHeight="1" x14ac:dyDescent="0.25">
      <c r="A128" s="2137"/>
      <c r="B128" s="2678"/>
      <c r="C128" s="2678"/>
      <c r="D128" s="2678"/>
      <c r="E128" s="2678"/>
      <c r="F128" s="2678"/>
      <c r="G128" s="2678"/>
      <c r="H128" s="2678"/>
      <c r="I128" s="2172"/>
      <c r="J128" s="2342"/>
      <c r="K128" s="2176"/>
      <c r="L128" s="1189" t="s">
        <v>216</v>
      </c>
      <c r="M128" s="1189" t="s">
        <v>252</v>
      </c>
      <c r="N128" s="1189" t="s">
        <v>233</v>
      </c>
      <c r="O128" s="2160"/>
      <c r="P128" s="2946"/>
      <c r="Q128" s="2160"/>
      <c r="R128" s="2574"/>
      <c r="S128" s="2574"/>
      <c r="T128" s="1189" t="s">
        <v>220</v>
      </c>
      <c r="U128" s="184"/>
      <c r="V128" s="184"/>
      <c r="W128" s="184"/>
      <c r="X128" s="184"/>
      <c r="Y128" s="187"/>
      <c r="Z128" s="184"/>
      <c r="AA128" s="184"/>
      <c r="AB128" s="184"/>
      <c r="AC128" s="186"/>
      <c r="AD128" s="184"/>
      <c r="AE128" s="184"/>
      <c r="AF128" s="184"/>
    </row>
    <row r="129" spans="1:32" ht="92.25" customHeight="1" x14ac:dyDescent="0.25">
      <c r="A129" s="2137"/>
      <c r="B129" s="2678"/>
      <c r="C129" s="2678"/>
      <c r="D129" s="2678"/>
      <c r="E129" s="2678"/>
      <c r="F129" s="2678"/>
      <c r="G129" s="2678"/>
      <c r="H129" s="2678"/>
      <c r="I129" s="2172"/>
      <c r="J129" s="2342"/>
      <c r="K129" s="2176"/>
      <c r="L129" s="1189" t="s">
        <v>221</v>
      </c>
      <c r="M129" s="1189" t="s">
        <v>244</v>
      </c>
      <c r="N129" s="1189" t="s">
        <v>241</v>
      </c>
      <c r="O129" s="2160"/>
      <c r="P129" s="2946"/>
      <c r="Q129" s="2160"/>
      <c r="R129" s="2574"/>
      <c r="S129" s="2574"/>
      <c r="T129" s="1189" t="s">
        <v>225</v>
      </c>
      <c r="U129" s="184"/>
      <c r="V129" s="184"/>
      <c r="W129" s="184"/>
      <c r="X129" s="184"/>
      <c r="Y129" s="187"/>
      <c r="Z129" s="184"/>
      <c r="AA129" s="186"/>
      <c r="AB129" s="186"/>
      <c r="AC129" s="186"/>
      <c r="AD129" s="186"/>
      <c r="AE129" s="184"/>
      <c r="AF129" s="184"/>
    </row>
    <row r="130" spans="1:32" ht="92.25" customHeight="1" x14ac:dyDescent="0.25">
      <c r="A130" s="2137"/>
      <c r="B130" s="2678"/>
      <c r="C130" s="2678"/>
      <c r="D130" s="2678"/>
      <c r="E130" s="2678"/>
      <c r="F130" s="2678"/>
      <c r="G130" s="2678"/>
      <c r="H130" s="2678"/>
      <c r="I130" s="2172"/>
      <c r="J130" s="2342"/>
      <c r="K130" s="2176"/>
      <c r="L130" s="1189" t="s">
        <v>226</v>
      </c>
      <c r="M130" s="1189" t="s">
        <v>248</v>
      </c>
      <c r="N130" s="1189" t="s">
        <v>241</v>
      </c>
      <c r="O130" s="2160"/>
      <c r="P130" s="2946"/>
      <c r="Q130" s="2160"/>
      <c r="R130" s="2574"/>
      <c r="S130" s="2574"/>
      <c r="T130" s="1189" t="s">
        <v>230</v>
      </c>
      <c r="U130" s="184"/>
      <c r="V130" s="184"/>
      <c r="W130" s="184"/>
      <c r="X130" s="184"/>
      <c r="Y130" s="187"/>
      <c r="Z130" s="184"/>
      <c r="AA130" s="186"/>
      <c r="AB130" s="186"/>
      <c r="AC130" s="186"/>
      <c r="AD130" s="186"/>
      <c r="AE130" s="184"/>
      <c r="AF130" s="184"/>
    </row>
    <row r="131" spans="1:32" ht="92.25" customHeight="1" x14ac:dyDescent="0.25">
      <c r="A131" s="2137"/>
      <c r="B131" s="2678"/>
      <c r="C131" s="2678"/>
      <c r="D131" s="2678"/>
      <c r="E131" s="2678"/>
      <c r="F131" s="2678"/>
      <c r="G131" s="2678"/>
      <c r="H131" s="2678"/>
      <c r="I131" s="2172"/>
      <c r="J131" s="2342"/>
      <c r="K131" s="2176"/>
      <c r="L131" s="1189" t="s">
        <v>231</v>
      </c>
      <c r="M131" s="1189" t="s">
        <v>252</v>
      </c>
      <c r="N131" s="1189" t="s">
        <v>241</v>
      </c>
      <c r="O131" s="2160"/>
      <c r="P131" s="2946"/>
      <c r="Q131" s="2160"/>
      <c r="R131" s="2574"/>
      <c r="S131" s="2574"/>
      <c r="T131" s="1189" t="s">
        <v>234</v>
      </c>
      <c r="U131" s="184"/>
      <c r="V131" s="184"/>
      <c r="W131" s="184"/>
      <c r="X131" s="184"/>
      <c r="Y131" s="187"/>
      <c r="Z131" s="184"/>
      <c r="AA131" s="186"/>
      <c r="AB131" s="186"/>
      <c r="AC131" s="186"/>
      <c r="AD131" s="186"/>
      <c r="AE131" s="184"/>
      <c r="AF131" s="184"/>
    </row>
    <row r="132" spans="1:32" ht="92.25" customHeight="1" x14ac:dyDescent="0.25">
      <c r="A132" s="2137"/>
      <c r="B132" s="2678"/>
      <c r="C132" s="2678"/>
      <c r="D132" s="2678"/>
      <c r="E132" s="2678"/>
      <c r="F132" s="2678"/>
      <c r="G132" s="2678"/>
      <c r="H132" s="2678"/>
      <c r="I132" s="2172"/>
      <c r="J132" s="2342"/>
      <c r="K132" s="2176"/>
      <c r="L132" s="1189" t="s">
        <v>235</v>
      </c>
      <c r="M132" s="1189" t="s">
        <v>244</v>
      </c>
      <c r="N132" s="1189" t="s">
        <v>241</v>
      </c>
      <c r="O132" s="2160"/>
      <c r="P132" s="2946"/>
      <c r="Q132" s="2160"/>
      <c r="R132" s="2574"/>
      <c r="S132" s="2574"/>
      <c r="T132" s="1189" t="s">
        <v>238</v>
      </c>
      <c r="U132" s="184"/>
      <c r="V132" s="184"/>
      <c r="W132" s="184"/>
      <c r="X132" s="184"/>
      <c r="Y132" s="187"/>
      <c r="Z132" s="184"/>
      <c r="AA132" s="186"/>
      <c r="AB132" s="186"/>
      <c r="AC132" s="186"/>
      <c r="AD132" s="186"/>
      <c r="AE132" s="184"/>
      <c r="AF132" s="184"/>
    </row>
    <row r="133" spans="1:32" ht="92.25" customHeight="1" x14ac:dyDescent="0.25">
      <c r="A133" s="2137"/>
      <c r="B133" s="2678"/>
      <c r="C133" s="2678"/>
      <c r="D133" s="2678"/>
      <c r="E133" s="2678"/>
      <c r="F133" s="2678"/>
      <c r="G133" s="2678"/>
      <c r="H133" s="2678"/>
      <c r="I133" s="2172"/>
      <c r="J133" s="2342"/>
      <c r="K133" s="2176"/>
      <c r="L133" s="1189" t="s">
        <v>239</v>
      </c>
      <c r="M133" s="1189" t="s">
        <v>252</v>
      </c>
      <c r="N133" s="1189" t="s">
        <v>241</v>
      </c>
      <c r="O133" s="2160"/>
      <c r="P133" s="2946"/>
      <c r="Q133" s="2160"/>
      <c r="R133" s="2574"/>
      <c r="S133" s="2574"/>
      <c r="T133" s="1189" t="s">
        <v>242</v>
      </c>
      <c r="U133" s="184"/>
      <c r="V133" s="184"/>
      <c r="W133" s="184"/>
      <c r="X133" s="184"/>
      <c r="Y133" s="187"/>
      <c r="Z133" s="184"/>
      <c r="AA133" s="186"/>
      <c r="AB133" s="186"/>
      <c r="AC133" s="186"/>
      <c r="AD133" s="186"/>
      <c r="AE133" s="184"/>
      <c r="AF133" s="184"/>
    </row>
    <row r="134" spans="1:32" ht="92.25" customHeight="1" x14ac:dyDescent="0.25">
      <c r="A134" s="2137"/>
      <c r="B134" s="2678"/>
      <c r="C134" s="2678"/>
      <c r="D134" s="2678"/>
      <c r="E134" s="2678"/>
      <c r="F134" s="2678"/>
      <c r="G134" s="2678"/>
      <c r="H134" s="2678"/>
      <c r="I134" s="2172"/>
      <c r="J134" s="2342"/>
      <c r="K134" s="2176"/>
      <c r="L134" s="1189" t="s">
        <v>243</v>
      </c>
      <c r="M134" s="1189" t="s">
        <v>255</v>
      </c>
      <c r="N134" s="1189"/>
      <c r="O134" s="2160"/>
      <c r="P134" s="2946"/>
      <c r="Q134" s="2160"/>
      <c r="R134" s="2574"/>
      <c r="S134" s="2574"/>
      <c r="T134" s="1189" t="s">
        <v>246</v>
      </c>
      <c r="U134" s="184"/>
      <c r="V134" s="184"/>
      <c r="W134" s="184"/>
      <c r="X134" s="184"/>
      <c r="Y134" s="186"/>
      <c r="Z134" s="185"/>
      <c r="AA134" s="186"/>
      <c r="AB134" s="186"/>
      <c r="AC134" s="186"/>
      <c r="AD134" s="186"/>
      <c r="AE134" s="184"/>
      <c r="AF134" s="184"/>
    </row>
    <row r="135" spans="1:32" ht="92.25" customHeight="1" x14ac:dyDescent="0.25">
      <c r="A135" s="2137"/>
      <c r="B135" s="2678"/>
      <c r="C135" s="2678"/>
      <c r="D135" s="2678"/>
      <c r="E135" s="2678"/>
      <c r="F135" s="2678"/>
      <c r="G135" s="2678"/>
      <c r="H135" s="2678"/>
      <c r="I135" s="2172"/>
      <c r="J135" s="2342"/>
      <c r="K135" s="2176"/>
      <c r="L135" s="1189" t="s">
        <v>247</v>
      </c>
      <c r="M135" s="1189" t="s">
        <v>252</v>
      </c>
      <c r="N135" s="1189" t="s">
        <v>241</v>
      </c>
      <c r="O135" s="2160"/>
      <c r="P135" s="2946"/>
      <c r="Q135" s="2160"/>
      <c r="R135" s="2574"/>
      <c r="S135" s="2574"/>
      <c r="T135" s="1189" t="s">
        <v>250</v>
      </c>
      <c r="U135" s="184"/>
      <c r="V135" s="184"/>
      <c r="W135" s="184"/>
      <c r="X135" s="184"/>
      <c r="Y135" s="186"/>
      <c r="Z135" s="185"/>
      <c r="AA135" s="186"/>
      <c r="AB135" s="186"/>
      <c r="AC135" s="186"/>
      <c r="AD135" s="186"/>
      <c r="AE135" s="184"/>
      <c r="AF135" s="184"/>
    </row>
    <row r="136" spans="1:32" ht="92.25" customHeight="1" x14ac:dyDescent="0.25">
      <c r="A136" s="2137"/>
      <c r="B136" s="2678"/>
      <c r="C136" s="2678"/>
      <c r="D136" s="2678"/>
      <c r="E136" s="2678"/>
      <c r="F136" s="2678"/>
      <c r="G136" s="2678"/>
      <c r="H136" s="2678"/>
      <c r="I136" s="2172"/>
      <c r="J136" s="2342"/>
      <c r="K136" s="2176"/>
      <c r="L136" s="1189" t="s">
        <v>251</v>
      </c>
      <c r="M136" s="1189" t="s">
        <v>244</v>
      </c>
      <c r="N136" s="1189" t="s">
        <v>241</v>
      </c>
      <c r="O136" s="2160"/>
      <c r="P136" s="2946"/>
      <c r="Q136" s="2160"/>
      <c r="R136" s="2574"/>
      <c r="S136" s="2574"/>
      <c r="T136" s="1189" t="s">
        <v>253</v>
      </c>
      <c r="U136" s="184"/>
      <c r="V136" s="184"/>
      <c r="W136" s="184"/>
      <c r="X136" s="184"/>
      <c r="Y136" s="186"/>
      <c r="Z136" s="185"/>
      <c r="AA136" s="186"/>
      <c r="AB136" s="186"/>
      <c r="AC136" s="186"/>
      <c r="AD136" s="186"/>
      <c r="AE136" s="184"/>
      <c r="AF136" s="184"/>
    </row>
    <row r="137" spans="1:32" ht="92.25" customHeight="1" x14ac:dyDescent="0.25">
      <c r="A137" s="2137"/>
      <c r="B137" s="2678"/>
      <c r="C137" s="2678"/>
      <c r="D137" s="2678"/>
      <c r="E137" s="2678"/>
      <c r="F137" s="2678"/>
      <c r="G137" s="2678"/>
      <c r="H137" s="2678"/>
      <c r="I137" s="2172"/>
      <c r="J137" s="2342"/>
      <c r="K137" s="2176"/>
      <c r="L137" s="1189" t="s">
        <v>254</v>
      </c>
      <c r="M137" s="1189" t="s">
        <v>252</v>
      </c>
      <c r="N137" s="1189" t="s">
        <v>241</v>
      </c>
      <c r="O137" s="2160"/>
      <c r="P137" s="2946"/>
      <c r="Q137" s="2160"/>
      <c r="R137" s="2574"/>
      <c r="S137" s="2574"/>
      <c r="T137" s="1189" t="s">
        <v>256</v>
      </c>
      <c r="U137" s="184"/>
      <c r="V137" s="184"/>
      <c r="W137" s="184"/>
      <c r="X137" s="184"/>
      <c r="Y137" s="186"/>
      <c r="Z137" s="185"/>
      <c r="AA137" s="186"/>
      <c r="AB137" s="186"/>
      <c r="AC137" s="186"/>
      <c r="AD137" s="186"/>
      <c r="AE137" s="184"/>
      <c r="AF137" s="184"/>
    </row>
    <row r="138" spans="1:32" ht="92.25" customHeight="1" x14ac:dyDescent="0.25">
      <c r="A138" s="2137"/>
      <c r="B138" s="2678"/>
      <c r="C138" s="2678"/>
      <c r="D138" s="2678"/>
      <c r="E138" s="2678"/>
      <c r="F138" s="2678"/>
      <c r="G138" s="2678"/>
      <c r="H138" s="2678"/>
      <c r="I138" s="2172"/>
      <c r="J138" s="2342"/>
      <c r="K138" s="2176"/>
      <c r="L138" s="1189" t="s">
        <v>257</v>
      </c>
      <c r="M138" s="1189" t="s">
        <v>244</v>
      </c>
      <c r="N138" s="1189" t="s">
        <v>241</v>
      </c>
      <c r="O138" s="2160"/>
      <c r="P138" s="2946"/>
      <c r="Q138" s="2160"/>
      <c r="R138" s="2574"/>
      <c r="S138" s="2574"/>
      <c r="T138" s="1189" t="s">
        <v>258</v>
      </c>
      <c r="U138" s="184"/>
      <c r="V138" s="184"/>
      <c r="W138" s="184"/>
      <c r="X138" s="184"/>
      <c r="Y138" s="186"/>
      <c r="Z138" s="185"/>
      <c r="AA138" s="186"/>
      <c r="AB138" s="186"/>
      <c r="AC138" s="186"/>
      <c r="AD138" s="186"/>
      <c r="AE138" s="184"/>
      <c r="AF138" s="184"/>
    </row>
    <row r="139" spans="1:32" ht="92.25" customHeight="1" x14ac:dyDescent="0.25">
      <c r="A139" s="2137"/>
      <c r="B139" s="2678"/>
      <c r="C139" s="2678"/>
      <c r="D139" s="2678"/>
      <c r="E139" s="2678"/>
      <c r="F139" s="2678"/>
      <c r="G139" s="2678"/>
      <c r="H139" s="2678"/>
      <c r="I139" s="2172"/>
      <c r="J139" s="2342"/>
      <c r="K139" s="2176"/>
      <c r="L139" s="1189" t="s">
        <v>259</v>
      </c>
      <c r="M139" s="1189" t="s">
        <v>248</v>
      </c>
      <c r="N139" s="1189" t="s">
        <v>241</v>
      </c>
      <c r="O139" s="2160"/>
      <c r="P139" s="2946"/>
      <c r="Q139" s="2160"/>
      <c r="R139" s="2574"/>
      <c r="S139" s="2574"/>
      <c r="T139" s="1189" t="s">
        <v>260</v>
      </c>
      <c r="U139" s="184"/>
      <c r="V139" s="184"/>
      <c r="W139" s="184"/>
      <c r="X139" s="184"/>
      <c r="Y139" s="186"/>
      <c r="Z139" s="185"/>
      <c r="AA139" s="186"/>
      <c r="AB139" s="186"/>
      <c r="AC139" s="186"/>
      <c r="AD139" s="186"/>
      <c r="AE139" s="184"/>
      <c r="AF139" s="184"/>
    </row>
    <row r="140" spans="1:32" ht="92.25" customHeight="1" thickBot="1" x14ac:dyDescent="0.3">
      <c r="A140" s="2138"/>
      <c r="B140" s="2679"/>
      <c r="C140" s="2679"/>
      <c r="D140" s="2679"/>
      <c r="E140" s="2679"/>
      <c r="F140" s="2678"/>
      <c r="G140" s="2679"/>
      <c r="H140" s="2679"/>
      <c r="I140" s="2172"/>
      <c r="J140" s="2342"/>
      <c r="K140" s="2176"/>
      <c r="L140" s="1189" t="s">
        <v>261</v>
      </c>
      <c r="M140" s="1190" t="s">
        <v>244</v>
      </c>
      <c r="N140" s="1190" t="s">
        <v>241</v>
      </c>
      <c r="O140" s="2160"/>
      <c r="P140" s="2946"/>
      <c r="Q140" s="2160"/>
      <c r="R140" s="2574"/>
      <c r="S140" s="2574"/>
      <c r="T140" s="1189" t="s">
        <v>262</v>
      </c>
      <c r="U140" s="184"/>
      <c r="V140" s="184"/>
      <c r="W140" s="184"/>
      <c r="X140" s="184"/>
      <c r="Y140" s="186"/>
      <c r="Z140" s="185"/>
      <c r="AA140" s="186"/>
      <c r="AB140" s="186"/>
      <c r="AC140" s="186"/>
      <c r="AD140" s="186"/>
      <c r="AE140" s="184"/>
      <c r="AF140" s="184"/>
    </row>
    <row r="141" spans="1:32" ht="92.25" customHeight="1" x14ac:dyDescent="0.25">
      <c r="A141" s="2188">
        <v>8</v>
      </c>
      <c r="B141" s="2671" t="s">
        <v>61</v>
      </c>
      <c r="C141" s="2674" t="s">
        <v>64</v>
      </c>
      <c r="D141" s="2674" t="s">
        <v>70</v>
      </c>
      <c r="E141" s="2674" t="s">
        <v>87</v>
      </c>
      <c r="F141" s="2674" t="s">
        <v>58</v>
      </c>
      <c r="G141" s="2674" t="s">
        <v>99</v>
      </c>
      <c r="H141" s="2674" t="s">
        <v>131</v>
      </c>
      <c r="I141" s="2332" t="s">
        <v>420</v>
      </c>
      <c r="J141" s="2334" t="s">
        <v>421</v>
      </c>
      <c r="K141" s="2336" t="s">
        <v>48</v>
      </c>
      <c r="L141" s="179" t="s">
        <v>210</v>
      </c>
      <c r="M141" s="179" t="s">
        <v>244</v>
      </c>
      <c r="N141" s="179" t="s">
        <v>241</v>
      </c>
      <c r="O141" s="2152" t="s">
        <v>213</v>
      </c>
      <c r="P141" s="2947">
        <v>328857410.02999997</v>
      </c>
      <c r="Q141" s="2152" t="s">
        <v>265</v>
      </c>
      <c r="R141" s="2181">
        <v>1</v>
      </c>
      <c r="S141" s="2181">
        <v>0.7</v>
      </c>
      <c r="T141" s="179" t="s">
        <v>215</v>
      </c>
      <c r="U141" s="180"/>
      <c r="V141" s="180"/>
      <c r="W141" s="180"/>
      <c r="X141" s="180"/>
      <c r="Y141" s="181"/>
      <c r="Z141" s="182"/>
      <c r="AA141" s="180"/>
      <c r="AB141" s="180"/>
      <c r="AC141" s="180"/>
      <c r="AD141" s="182"/>
      <c r="AE141" s="182"/>
      <c r="AF141" s="182"/>
    </row>
    <row r="142" spans="1:32" ht="92.25" customHeight="1" x14ac:dyDescent="0.25">
      <c r="A142" s="2189"/>
      <c r="B142" s="2672"/>
      <c r="C142" s="2675"/>
      <c r="D142" s="2675"/>
      <c r="E142" s="2675"/>
      <c r="F142" s="2675"/>
      <c r="G142" s="2675"/>
      <c r="H142" s="2675"/>
      <c r="I142" s="2333"/>
      <c r="J142" s="2335"/>
      <c r="K142" s="2337"/>
      <c r="L142" s="183" t="s">
        <v>216</v>
      </c>
      <c r="M142" s="183" t="s">
        <v>252</v>
      </c>
      <c r="N142" s="183" t="s">
        <v>233</v>
      </c>
      <c r="O142" s="2153"/>
      <c r="P142" s="2949"/>
      <c r="Q142" s="2153"/>
      <c r="R142" s="2182"/>
      <c r="S142" s="2182"/>
      <c r="T142" s="183" t="s">
        <v>220</v>
      </c>
      <c r="U142" s="184"/>
      <c r="V142" s="184"/>
      <c r="W142" s="184"/>
      <c r="X142" s="184"/>
      <c r="Y142" s="187"/>
      <c r="Z142" s="184"/>
      <c r="AA142" s="184"/>
      <c r="AB142" s="184"/>
      <c r="AC142" s="186"/>
      <c r="AD142" s="184"/>
      <c r="AE142" s="184"/>
      <c r="AF142" s="184"/>
    </row>
    <row r="143" spans="1:32" ht="92.25" customHeight="1" x14ac:dyDescent="0.25">
      <c r="A143" s="2189"/>
      <c r="B143" s="2672"/>
      <c r="C143" s="2675"/>
      <c r="D143" s="2675"/>
      <c r="E143" s="2675"/>
      <c r="F143" s="2675"/>
      <c r="G143" s="2675"/>
      <c r="H143" s="2675"/>
      <c r="I143" s="2333"/>
      <c r="J143" s="2335"/>
      <c r="K143" s="2337"/>
      <c r="L143" s="183" t="s">
        <v>221</v>
      </c>
      <c r="M143" s="183" t="s">
        <v>244</v>
      </c>
      <c r="N143" s="183" t="s">
        <v>241</v>
      </c>
      <c r="O143" s="2153"/>
      <c r="P143" s="2949"/>
      <c r="Q143" s="2153"/>
      <c r="R143" s="2182"/>
      <c r="S143" s="2182"/>
      <c r="T143" s="183" t="s">
        <v>225</v>
      </c>
      <c r="U143" s="184"/>
      <c r="V143" s="184"/>
      <c r="W143" s="184"/>
      <c r="X143" s="184"/>
      <c r="Y143" s="187"/>
      <c r="Z143" s="184"/>
      <c r="AA143" s="186"/>
      <c r="AB143" s="186"/>
      <c r="AC143" s="186"/>
      <c r="AD143" s="186"/>
      <c r="AE143" s="184"/>
      <c r="AF143" s="184"/>
    </row>
    <row r="144" spans="1:32" ht="92.25" customHeight="1" x14ac:dyDescent="0.25">
      <c r="A144" s="2189"/>
      <c r="B144" s="2672"/>
      <c r="C144" s="2675"/>
      <c r="D144" s="2675"/>
      <c r="E144" s="2675"/>
      <c r="F144" s="2675"/>
      <c r="G144" s="2675"/>
      <c r="H144" s="2675"/>
      <c r="I144" s="2333"/>
      <c r="J144" s="2335"/>
      <c r="K144" s="2337"/>
      <c r="L144" s="183" t="s">
        <v>226</v>
      </c>
      <c r="M144" s="183" t="s">
        <v>248</v>
      </c>
      <c r="N144" s="183" t="s">
        <v>241</v>
      </c>
      <c r="O144" s="2153"/>
      <c r="P144" s="2949"/>
      <c r="Q144" s="2153"/>
      <c r="R144" s="2182"/>
      <c r="S144" s="2182"/>
      <c r="T144" s="183" t="s">
        <v>230</v>
      </c>
      <c r="U144" s="184"/>
      <c r="V144" s="184"/>
      <c r="W144" s="184"/>
      <c r="X144" s="184"/>
      <c r="Y144" s="187"/>
      <c r="Z144" s="184"/>
      <c r="AA144" s="186"/>
      <c r="AB144" s="186"/>
      <c r="AC144" s="186"/>
      <c r="AD144" s="186"/>
      <c r="AE144" s="184"/>
      <c r="AF144" s="184"/>
    </row>
    <row r="145" spans="1:34" ht="92.25" customHeight="1" x14ac:dyDescent="0.25">
      <c r="A145" s="2189"/>
      <c r="B145" s="2672"/>
      <c r="C145" s="2675"/>
      <c r="D145" s="2675"/>
      <c r="E145" s="2675"/>
      <c r="F145" s="2675"/>
      <c r="G145" s="2675"/>
      <c r="H145" s="2675"/>
      <c r="I145" s="2333"/>
      <c r="J145" s="2335"/>
      <c r="K145" s="2337"/>
      <c r="L145" s="183" t="s">
        <v>231</v>
      </c>
      <c r="M145" s="183" t="s">
        <v>252</v>
      </c>
      <c r="N145" s="183" t="s">
        <v>241</v>
      </c>
      <c r="O145" s="2153"/>
      <c r="P145" s="2949"/>
      <c r="Q145" s="2153"/>
      <c r="R145" s="2182"/>
      <c r="S145" s="2182"/>
      <c r="T145" s="183" t="s">
        <v>234</v>
      </c>
      <c r="U145" s="184"/>
      <c r="V145" s="184"/>
      <c r="W145" s="184"/>
      <c r="X145" s="184"/>
      <c r="Y145" s="187"/>
      <c r="Z145" s="184"/>
      <c r="AA145" s="186"/>
      <c r="AB145" s="186"/>
      <c r="AC145" s="186"/>
      <c r="AD145" s="186"/>
      <c r="AE145" s="184"/>
      <c r="AF145" s="184"/>
    </row>
    <row r="146" spans="1:34" ht="92.25" customHeight="1" x14ac:dyDescent="0.25">
      <c r="A146" s="2189"/>
      <c r="B146" s="2672"/>
      <c r="C146" s="2675"/>
      <c r="D146" s="2675"/>
      <c r="E146" s="2675"/>
      <c r="F146" s="2675"/>
      <c r="G146" s="2675"/>
      <c r="H146" s="2675"/>
      <c r="I146" s="2333"/>
      <c r="J146" s="2335"/>
      <c r="K146" s="2337"/>
      <c r="L146" s="183" t="s">
        <v>235</v>
      </c>
      <c r="M146" s="183" t="s">
        <v>244</v>
      </c>
      <c r="N146" s="183" t="s">
        <v>241</v>
      </c>
      <c r="O146" s="2153"/>
      <c r="P146" s="2949"/>
      <c r="Q146" s="2153"/>
      <c r="R146" s="2182"/>
      <c r="S146" s="2182"/>
      <c r="T146" s="183" t="s">
        <v>238</v>
      </c>
      <c r="U146" s="184"/>
      <c r="V146" s="184"/>
      <c r="W146" s="184"/>
      <c r="X146" s="184"/>
      <c r="Y146" s="187"/>
      <c r="Z146" s="184"/>
      <c r="AA146" s="186"/>
      <c r="AB146" s="186"/>
      <c r="AC146" s="186"/>
      <c r="AD146" s="186"/>
      <c r="AE146" s="184"/>
      <c r="AF146" s="184"/>
    </row>
    <row r="147" spans="1:34" ht="92.25" customHeight="1" x14ac:dyDescent="0.25">
      <c r="A147" s="2189"/>
      <c r="B147" s="2672"/>
      <c r="C147" s="2675"/>
      <c r="D147" s="2675"/>
      <c r="E147" s="2675"/>
      <c r="F147" s="2675"/>
      <c r="G147" s="2675"/>
      <c r="H147" s="2675"/>
      <c r="I147" s="2333"/>
      <c r="J147" s="2335"/>
      <c r="K147" s="2337"/>
      <c r="L147" s="183" t="s">
        <v>239</v>
      </c>
      <c r="M147" s="183" t="s">
        <v>252</v>
      </c>
      <c r="N147" s="183" t="s">
        <v>241</v>
      </c>
      <c r="O147" s="2153"/>
      <c r="P147" s="2949"/>
      <c r="Q147" s="2153"/>
      <c r="R147" s="2182"/>
      <c r="S147" s="2182"/>
      <c r="T147" s="183" t="s">
        <v>242</v>
      </c>
      <c r="U147" s="184"/>
      <c r="V147" s="184"/>
      <c r="W147" s="184"/>
      <c r="X147" s="184"/>
      <c r="Y147" s="187"/>
      <c r="Z147" s="184"/>
      <c r="AA147" s="186"/>
      <c r="AB147" s="186"/>
      <c r="AC147" s="186"/>
      <c r="AD147" s="186"/>
      <c r="AE147" s="184"/>
      <c r="AF147" s="184"/>
    </row>
    <row r="148" spans="1:34" ht="92.25" customHeight="1" x14ac:dyDescent="0.25">
      <c r="A148" s="2189"/>
      <c r="B148" s="2672"/>
      <c r="C148" s="2675"/>
      <c r="D148" s="2675"/>
      <c r="E148" s="2675"/>
      <c r="F148" s="2675"/>
      <c r="G148" s="2675"/>
      <c r="H148" s="2675"/>
      <c r="I148" s="2333"/>
      <c r="J148" s="2335"/>
      <c r="K148" s="2337"/>
      <c r="L148" s="183" t="s">
        <v>243</v>
      </c>
      <c r="M148" s="183" t="s">
        <v>255</v>
      </c>
      <c r="N148" s="183"/>
      <c r="O148" s="2153"/>
      <c r="P148" s="2949"/>
      <c r="Q148" s="2153"/>
      <c r="R148" s="2182"/>
      <c r="S148" s="2182"/>
      <c r="T148" s="183" t="s">
        <v>246</v>
      </c>
      <c r="U148" s="184"/>
      <c r="V148" s="184"/>
      <c r="W148" s="184"/>
      <c r="X148" s="184"/>
      <c r="Y148" s="186"/>
      <c r="Z148" s="185"/>
      <c r="AA148" s="186"/>
      <c r="AB148" s="186"/>
      <c r="AC148" s="186"/>
      <c r="AD148" s="186"/>
      <c r="AE148" s="184"/>
      <c r="AF148" s="184"/>
    </row>
    <row r="149" spans="1:34" ht="92.25" customHeight="1" x14ac:dyDescent="0.25">
      <c r="A149" s="2189"/>
      <c r="B149" s="2672"/>
      <c r="C149" s="2675"/>
      <c r="D149" s="2675"/>
      <c r="E149" s="2675"/>
      <c r="F149" s="2675"/>
      <c r="G149" s="2675"/>
      <c r="H149" s="2675"/>
      <c r="I149" s="2333"/>
      <c r="J149" s="2335"/>
      <c r="K149" s="2337"/>
      <c r="L149" s="183" t="s">
        <v>247</v>
      </c>
      <c r="M149" s="183" t="s">
        <v>252</v>
      </c>
      <c r="N149" s="183" t="s">
        <v>241</v>
      </c>
      <c r="O149" s="2153"/>
      <c r="P149" s="2949"/>
      <c r="Q149" s="2153"/>
      <c r="R149" s="2182"/>
      <c r="S149" s="2182"/>
      <c r="T149" s="183" t="s">
        <v>250</v>
      </c>
      <c r="U149" s="184"/>
      <c r="V149" s="184"/>
      <c r="W149" s="184"/>
      <c r="X149" s="184"/>
      <c r="Y149" s="186"/>
      <c r="Z149" s="185"/>
      <c r="AA149" s="186"/>
      <c r="AB149" s="186"/>
      <c r="AC149" s="186"/>
      <c r="AD149" s="186"/>
      <c r="AE149" s="184"/>
      <c r="AF149" s="184"/>
    </row>
    <row r="150" spans="1:34" ht="92.25" customHeight="1" x14ac:dyDescent="0.25">
      <c r="A150" s="2189"/>
      <c r="B150" s="2672"/>
      <c r="C150" s="2675"/>
      <c r="D150" s="2675"/>
      <c r="E150" s="2675"/>
      <c r="F150" s="2675"/>
      <c r="G150" s="2675"/>
      <c r="H150" s="2675"/>
      <c r="I150" s="2333"/>
      <c r="J150" s="2335"/>
      <c r="K150" s="2337"/>
      <c r="L150" s="183" t="s">
        <v>251</v>
      </c>
      <c r="M150" s="183" t="s">
        <v>244</v>
      </c>
      <c r="N150" s="183" t="s">
        <v>241</v>
      </c>
      <c r="O150" s="2153"/>
      <c r="P150" s="2949"/>
      <c r="Q150" s="2153"/>
      <c r="R150" s="2182"/>
      <c r="S150" s="2182"/>
      <c r="T150" s="183" t="s">
        <v>253</v>
      </c>
      <c r="U150" s="184"/>
      <c r="V150" s="184"/>
      <c r="W150" s="184"/>
      <c r="X150" s="184"/>
      <c r="Y150" s="186"/>
      <c r="Z150" s="185"/>
      <c r="AA150" s="186"/>
      <c r="AB150" s="186"/>
      <c r="AC150" s="186"/>
      <c r="AD150" s="186"/>
      <c r="AE150" s="184"/>
      <c r="AF150" s="184"/>
    </row>
    <row r="151" spans="1:34" ht="92.25" customHeight="1" x14ac:dyDescent="0.25">
      <c r="A151" s="2189"/>
      <c r="B151" s="2672"/>
      <c r="C151" s="2675"/>
      <c r="D151" s="2675"/>
      <c r="E151" s="2675"/>
      <c r="F151" s="2675"/>
      <c r="G151" s="2675"/>
      <c r="H151" s="2675"/>
      <c r="I151" s="2333"/>
      <c r="J151" s="2335"/>
      <c r="K151" s="2337"/>
      <c r="L151" s="183" t="s">
        <v>254</v>
      </c>
      <c r="M151" s="183" t="s">
        <v>252</v>
      </c>
      <c r="N151" s="183" t="s">
        <v>241</v>
      </c>
      <c r="O151" s="2153"/>
      <c r="P151" s="2949"/>
      <c r="Q151" s="2153"/>
      <c r="R151" s="2182"/>
      <c r="S151" s="2182"/>
      <c r="T151" s="183" t="s">
        <v>256</v>
      </c>
      <c r="U151" s="184"/>
      <c r="V151" s="184"/>
      <c r="W151" s="184"/>
      <c r="X151" s="184"/>
      <c r="Y151" s="186"/>
      <c r="Z151" s="185"/>
      <c r="AA151" s="186"/>
      <c r="AB151" s="186"/>
      <c r="AC151" s="186"/>
      <c r="AD151" s="186"/>
      <c r="AE151" s="184"/>
      <c r="AF151" s="184"/>
    </row>
    <row r="152" spans="1:34" ht="92.25" customHeight="1" x14ac:dyDescent="0.25">
      <c r="A152" s="2189"/>
      <c r="B152" s="2672"/>
      <c r="C152" s="2675"/>
      <c r="D152" s="2675"/>
      <c r="E152" s="2675"/>
      <c r="F152" s="2675"/>
      <c r="G152" s="2675"/>
      <c r="H152" s="2675"/>
      <c r="I152" s="2333"/>
      <c r="J152" s="2335"/>
      <c r="K152" s="2337"/>
      <c r="L152" s="183" t="s">
        <v>257</v>
      </c>
      <c r="M152" s="183" t="s">
        <v>244</v>
      </c>
      <c r="N152" s="183" t="s">
        <v>241</v>
      </c>
      <c r="O152" s="2153"/>
      <c r="P152" s="2949"/>
      <c r="Q152" s="2153"/>
      <c r="R152" s="2182"/>
      <c r="S152" s="2182"/>
      <c r="T152" s="183" t="s">
        <v>258</v>
      </c>
      <c r="U152" s="184"/>
      <c r="V152" s="184"/>
      <c r="W152" s="184"/>
      <c r="X152" s="184"/>
      <c r="Y152" s="186"/>
      <c r="Z152" s="185"/>
      <c r="AA152" s="186"/>
      <c r="AB152" s="186"/>
      <c r="AC152" s="186"/>
      <c r="AD152" s="186"/>
      <c r="AE152" s="184"/>
      <c r="AF152" s="184"/>
    </row>
    <row r="153" spans="1:34" ht="92.25" customHeight="1" x14ac:dyDescent="0.25">
      <c r="A153" s="2189"/>
      <c r="B153" s="2672"/>
      <c r="C153" s="2675"/>
      <c r="D153" s="2675"/>
      <c r="E153" s="2675"/>
      <c r="F153" s="2675"/>
      <c r="G153" s="2675"/>
      <c r="H153" s="2675"/>
      <c r="I153" s="2333"/>
      <c r="J153" s="2335"/>
      <c r="K153" s="2337"/>
      <c r="L153" s="183" t="s">
        <v>259</v>
      </c>
      <c r="M153" s="183" t="s">
        <v>248</v>
      </c>
      <c r="N153" s="183" t="s">
        <v>241</v>
      </c>
      <c r="O153" s="2153"/>
      <c r="P153" s="2949"/>
      <c r="Q153" s="2153"/>
      <c r="R153" s="2182"/>
      <c r="S153" s="2182"/>
      <c r="T153" s="183" t="s">
        <v>260</v>
      </c>
      <c r="U153" s="184"/>
      <c r="V153" s="184"/>
      <c r="W153" s="184"/>
      <c r="X153" s="184"/>
      <c r="Y153" s="186"/>
      <c r="Z153" s="185"/>
      <c r="AA153" s="186"/>
      <c r="AB153" s="186"/>
      <c r="AC153" s="186"/>
      <c r="AD153" s="186"/>
      <c r="AE153" s="184"/>
      <c r="AF153" s="184"/>
    </row>
    <row r="154" spans="1:34" ht="92.25" customHeight="1" x14ac:dyDescent="0.25">
      <c r="A154" s="2189"/>
      <c r="B154" s="2672"/>
      <c r="C154" s="2675"/>
      <c r="D154" s="2675"/>
      <c r="E154" s="2675"/>
      <c r="F154" s="2675"/>
      <c r="G154" s="2675"/>
      <c r="H154" s="2675"/>
      <c r="I154" s="2353"/>
      <c r="J154" s="2354"/>
      <c r="K154" s="2355"/>
      <c r="L154" s="1406" t="s">
        <v>261</v>
      </c>
      <c r="M154" s="1406" t="s">
        <v>244</v>
      </c>
      <c r="N154" s="1406" t="s">
        <v>241</v>
      </c>
      <c r="O154" s="2351"/>
      <c r="P154" s="2953"/>
      <c r="Q154" s="2351"/>
      <c r="R154" s="2182"/>
      <c r="S154" s="2182"/>
      <c r="T154" s="1406" t="s">
        <v>262</v>
      </c>
      <c r="U154" s="199"/>
      <c r="V154" s="199"/>
      <c r="W154" s="199"/>
      <c r="X154" s="199"/>
      <c r="Y154" s="197"/>
      <c r="Z154" s="198"/>
      <c r="AA154" s="197"/>
      <c r="AB154" s="197"/>
      <c r="AC154" s="197"/>
      <c r="AD154" s="197"/>
      <c r="AE154" s="199"/>
      <c r="AF154" s="199"/>
    </row>
    <row r="155" spans="1:34" ht="51.75" customHeight="1" x14ac:dyDescent="0.25">
      <c r="A155" s="2754" t="s">
        <v>2595</v>
      </c>
      <c r="B155" s="2754"/>
      <c r="C155" s="2754"/>
      <c r="D155" s="2754"/>
      <c r="E155" s="2754"/>
      <c r="F155" s="2754"/>
      <c r="G155" s="2754"/>
      <c r="H155" s="2754"/>
      <c r="I155" s="2754"/>
      <c r="J155" s="2754"/>
      <c r="K155" s="2754"/>
      <c r="L155" s="2754"/>
      <c r="M155" s="2754"/>
      <c r="N155" s="2754"/>
      <c r="O155" s="2754"/>
      <c r="P155" s="2993">
        <f>SUM(P29:P154)</f>
        <v>7697219429.9256401</v>
      </c>
      <c r="Q155" s="2153"/>
      <c r="R155" s="2153"/>
      <c r="S155" s="2153"/>
      <c r="T155" s="2153"/>
      <c r="U155" s="2153"/>
      <c r="V155" s="2153"/>
      <c r="W155" s="2153"/>
      <c r="X155" s="2153"/>
      <c r="Y155" s="2153"/>
      <c r="Z155" s="2153"/>
      <c r="AA155" s="2153"/>
      <c r="AB155" s="2153"/>
      <c r="AC155" s="2153"/>
      <c r="AD155" s="2153"/>
      <c r="AE155" s="2153"/>
      <c r="AF155" s="2153"/>
    </row>
    <row r="156" spans="1:34" ht="44.25" customHeight="1" thickBot="1" x14ac:dyDescent="0.5">
      <c r="A156" s="2426" t="s">
        <v>723</v>
      </c>
      <c r="B156" s="2388"/>
      <c r="C156" s="2388"/>
      <c r="D156" s="2388"/>
      <c r="E156" s="2388"/>
      <c r="F156" s="2388"/>
      <c r="G156" s="2388"/>
      <c r="H156" s="2388"/>
      <c r="I156" s="2388"/>
      <c r="J156" s="2388"/>
      <c r="K156" s="2388"/>
      <c r="L156" s="2388"/>
      <c r="M156" s="2388"/>
      <c r="N156" s="2388"/>
      <c r="O156" s="2388"/>
      <c r="P156" s="2388"/>
      <c r="Q156" s="2388"/>
      <c r="R156" s="2388"/>
      <c r="S156" s="2388"/>
      <c r="T156" s="2388"/>
      <c r="U156" s="2388"/>
      <c r="V156" s="2388"/>
      <c r="W156" s="2388"/>
      <c r="X156" s="2388"/>
      <c r="Y156" s="2388"/>
      <c r="Z156" s="2388"/>
      <c r="AA156" s="2388"/>
      <c r="AB156" s="2388"/>
      <c r="AC156" s="2388"/>
      <c r="AD156" s="2388"/>
      <c r="AE156" s="2388"/>
      <c r="AF156" s="2388"/>
      <c r="AH156" s="785">
        <f>SUM(P166:P225)</f>
        <v>0</v>
      </c>
    </row>
    <row r="157" spans="1:34" ht="21.75" thickBot="1" x14ac:dyDescent="0.3">
      <c r="A157" s="1902" t="s">
        <v>2</v>
      </c>
      <c r="B157" s="1905" t="s">
        <v>33</v>
      </c>
      <c r="C157" s="1906"/>
      <c r="D157" s="1907"/>
      <c r="E157" s="1911" t="s">
        <v>38</v>
      </c>
      <c r="F157" s="1913" t="s">
        <v>32</v>
      </c>
      <c r="G157" s="1914" t="s">
        <v>39</v>
      </c>
      <c r="H157" s="1915"/>
      <c r="I157" s="1913" t="s">
        <v>43</v>
      </c>
      <c r="J157" s="1913" t="s">
        <v>22</v>
      </c>
      <c r="K157" s="1913" t="s">
        <v>37</v>
      </c>
      <c r="L157" s="1902" t="s">
        <v>26</v>
      </c>
      <c r="M157" s="1918" t="s">
        <v>3</v>
      </c>
      <c r="N157" s="1591" t="s">
        <v>23</v>
      </c>
      <c r="O157" s="1592"/>
      <c r="P157" s="1593"/>
      <c r="Q157" s="1911" t="s">
        <v>4</v>
      </c>
      <c r="R157" s="1918" t="s">
        <v>5</v>
      </c>
      <c r="S157" s="1913" t="s">
        <v>27</v>
      </c>
      <c r="T157" s="1902" t="s">
        <v>6</v>
      </c>
      <c r="U157" s="2045" t="s">
        <v>8</v>
      </c>
      <c r="V157" s="2046"/>
      <c r="W157" s="2046"/>
      <c r="X157" s="2046"/>
      <c r="Y157" s="2046"/>
      <c r="Z157" s="2046"/>
      <c r="AA157" s="2046"/>
      <c r="AB157" s="2046"/>
      <c r="AC157" s="2046"/>
      <c r="AD157" s="2046"/>
      <c r="AE157" s="2046"/>
      <c r="AF157" s="2047"/>
    </row>
    <row r="158" spans="1:34" ht="21.75" thickBot="1" x14ac:dyDescent="0.3">
      <c r="A158" s="1903"/>
      <c r="B158" s="1908"/>
      <c r="C158" s="1909"/>
      <c r="D158" s="1910"/>
      <c r="E158" s="1912"/>
      <c r="F158" s="1903"/>
      <c r="G158" s="1916"/>
      <c r="H158" s="1917"/>
      <c r="I158" s="1903"/>
      <c r="J158" s="1903"/>
      <c r="K158" s="1903"/>
      <c r="L158" s="1903"/>
      <c r="M158" s="1912"/>
      <c r="N158" s="1911" t="s">
        <v>24</v>
      </c>
      <c r="O158" s="2037" t="s">
        <v>36</v>
      </c>
      <c r="P158" s="2038"/>
      <c r="Q158" s="1912"/>
      <c r="R158" s="1912"/>
      <c r="S158" s="1903"/>
      <c r="T158" s="1903"/>
      <c r="U158" s="2080" t="s">
        <v>28</v>
      </c>
      <c r="V158" s="2081"/>
      <c r="W158" s="2082"/>
      <c r="X158" s="2080" t="s">
        <v>29</v>
      </c>
      <c r="Y158" s="2081"/>
      <c r="Z158" s="2082"/>
      <c r="AA158" s="2080" t="s">
        <v>30</v>
      </c>
      <c r="AB158" s="2081"/>
      <c r="AC158" s="2082"/>
      <c r="AD158" s="2080" t="s">
        <v>31</v>
      </c>
      <c r="AE158" s="2081"/>
      <c r="AF158" s="2082"/>
    </row>
    <row r="159" spans="1:34" ht="42.75" thickBot="1" x14ac:dyDescent="0.3">
      <c r="A159" s="2044"/>
      <c r="B159" s="125" t="s">
        <v>34</v>
      </c>
      <c r="C159" s="125" t="s">
        <v>35</v>
      </c>
      <c r="D159" s="125" t="s">
        <v>200</v>
      </c>
      <c r="E159" s="2042"/>
      <c r="F159" s="2043"/>
      <c r="G159" s="225" t="s">
        <v>40</v>
      </c>
      <c r="H159" s="225" t="s">
        <v>41</v>
      </c>
      <c r="I159" s="2043"/>
      <c r="J159" s="2043"/>
      <c r="K159" s="2043"/>
      <c r="L159" s="2044"/>
      <c r="M159" s="2048"/>
      <c r="N159" s="2042"/>
      <c r="O159" s="126" t="s">
        <v>25</v>
      </c>
      <c r="P159" s="127" t="s">
        <v>0</v>
      </c>
      <c r="Q159" s="2042"/>
      <c r="R159" s="2048"/>
      <c r="S159" s="2043"/>
      <c r="T159" s="2044"/>
      <c r="U159" s="128" t="s">
        <v>12</v>
      </c>
      <c r="V159" s="128" t="s">
        <v>13</v>
      </c>
      <c r="W159" s="128" t="s">
        <v>14</v>
      </c>
      <c r="X159" s="128" t="s">
        <v>15</v>
      </c>
      <c r="Y159" s="128" t="s">
        <v>16</v>
      </c>
      <c r="Z159" s="128" t="s">
        <v>17</v>
      </c>
      <c r="AA159" s="128" t="s">
        <v>18</v>
      </c>
      <c r="AB159" s="128" t="s">
        <v>19</v>
      </c>
      <c r="AC159" s="128" t="s">
        <v>20</v>
      </c>
      <c r="AD159" s="128" t="s">
        <v>9</v>
      </c>
      <c r="AE159" s="128" t="s">
        <v>10</v>
      </c>
      <c r="AF159" s="128" t="s">
        <v>11</v>
      </c>
    </row>
    <row r="160" spans="1:34" ht="16.5" hidden="1" thickBot="1" x14ac:dyDescent="0.3">
      <c r="A160" s="2221" t="s">
        <v>21</v>
      </c>
      <c r="B160" s="2221"/>
      <c r="C160" s="2221"/>
      <c r="D160" s="2221"/>
      <c r="E160" s="2221"/>
      <c r="F160" s="2680"/>
      <c r="G160" s="2680"/>
      <c r="H160" s="2701"/>
      <c r="I160" s="2703"/>
      <c r="J160" s="2680"/>
      <c r="K160" s="234" t="s">
        <v>48</v>
      </c>
      <c r="L160" s="232" t="s">
        <v>1019</v>
      </c>
      <c r="M160" s="232" t="s">
        <v>255</v>
      </c>
      <c r="N160" s="358" t="s">
        <v>431</v>
      </c>
      <c r="O160" s="218" t="s">
        <v>209</v>
      </c>
      <c r="P160" s="2221"/>
      <c r="Q160" s="2389" t="s">
        <v>265</v>
      </c>
      <c r="R160" s="2690"/>
      <c r="S160" s="137"/>
      <c r="T160" s="114" t="s">
        <v>432</v>
      </c>
      <c r="U160" s="95"/>
      <c r="V160" s="136"/>
      <c r="W160" s="136"/>
      <c r="X160" s="136"/>
      <c r="Y160" s="136"/>
      <c r="Z160" s="108"/>
      <c r="AA160" s="136"/>
      <c r="AB160" s="136"/>
      <c r="AC160" s="136"/>
      <c r="AD160" s="108"/>
      <c r="AE160" s="108"/>
      <c r="AF160" s="108"/>
    </row>
    <row r="161" spans="1:32" ht="32.25" hidden="1" thickBot="1" x14ac:dyDescent="0.3">
      <c r="A161" s="2222"/>
      <c r="B161" s="2222"/>
      <c r="C161" s="2222"/>
      <c r="D161" s="2222"/>
      <c r="E161" s="2222"/>
      <c r="F161" s="2681"/>
      <c r="G161" s="2681"/>
      <c r="H161" s="2702"/>
      <c r="I161" s="2704"/>
      <c r="J161" s="2681"/>
      <c r="K161" s="97" t="s">
        <v>201</v>
      </c>
      <c r="L161" s="248" t="s">
        <v>1020</v>
      </c>
      <c r="M161" s="248" t="s">
        <v>204</v>
      </c>
      <c r="N161" s="364" t="s">
        <v>218</v>
      </c>
      <c r="O161" s="365" t="s">
        <v>373</v>
      </c>
      <c r="P161" s="2222"/>
      <c r="Q161" s="2390"/>
      <c r="R161" s="2691"/>
      <c r="S161" s="788"/>
      <c r="T161" s="119" t="s">
        <v>1021</v>
      </c>
      <c r="U161" s="102"/>
      <c r="V161" s="102"/>
      <c r="W161" s="102"/>
      <c r="X161" s="102"/>
      <c r="Y161" s="131"/>
      <c r="Z161" s="102"/>
      <c r="AA161" s="102"/>
      <c r="AB161" s="102"/>
      <c r="AC161" s="131"/>
      <c r="AD161" s="102"/>
      <c r="AE161" s="102"/>
      <c r="AF161" s="102"/>
    </row>
    <row r="162" spans="1:32" ht="48" hidden="1" thickBot="1" x14ac:dyDescent="0.3">
      <c r="A162" s="2222"/>
      <c r="B162" s="2222"/>
      <c r="C162" s="2222"/>
      <c r="D162" s="2222"/>
      <c r="E162" s="2222"/>
      <c r="F162" s="2681"/>
      <c r="G162" s="2681"/>
      <c r="H162" s="2702"/>
      <c r="I162" s="2704"/>
      <c r="J162" s="2681"/>
      <c r="K162" s="97" t="s">
        <v>207</v>
      </c>
      <c r="L162" s="248" t="s">
        <v>1022</v>
      </c>
      <c r="M162" s="248" t="s">
        <v>206</v>
      </c>
      <c r="N162" s="364" t="s">
        <v>1023</v>
      </c>
      <c r="O162" s="370"/>
      <c r="P162" s="2222"/>
      <c r="Q162" s="2390"/>
      <c r="R162" s="2691"/>
      <c r="S162" s="788"/>
      <c r="T162" s="119" t="s">
        <v>1024</v>
      </c>
      <c r="U162" s="102"/>
      <c r="V162" s="102"/>
      <c r="W162" s="102"/>
      <c r="X162" s="102"/>
      <c r="Y162" s="131"/>
      <c r="Z162" s="102"/>
      <c r="AA162" s="131"/>
      <c r="AB162" s="131"/>
      <c r="AC162" s="131"/>
      <c r="AD162" s="131"/>
      <c r="AE162" s="102"/>
      <c r="AF162" s="102"/>
    </row>
    <row r="163" spans="1:32" ht="32.25" hidden="1" thickBot="1" x14ac:dyDescent="0.3">
      <c r="A163" s="2222"/>
      <c r="B163" s="2222"/>
      <c r="C163" s="2222"/>
      <c r="D163" s="2222"/>
      <c r="E163" s="2222"/>
      <c r="F163" s="2681"/>
      <c r="G163" s="2681"/>
      <c r="H163" s="2702"/>
      <c r="I163" s="2704"/>
      <c r="J163" s="2681"/>
      <c r="K163" s="97"/>
      <c r="L163" s="248" t="s">
        <v>1025</v>
      </c>
      <c r="M163" s="248" t="s">
        <v>1026</v>
      </c>
      <c r="N163" s="364" t="s">
        <v>205</v>
      </c>
      <c r="O163" s="98" t="s">
        <v>219</v>
      </c>
      <c r="P163" s="2222"/>
      <c r="Q163" s="2390"/>
      <c r="R163" s="2691"/>
      <c r="S163" s="788"/>
      <c r="T163" s="119" t="s">
        <v>1027</v>
      </c>
      <c r="U163" s="102"/>
      <c r="V163" s="102"/>
      <c r="W163" s="102"/>
      <c r="X163" s="102"/>
      <c r="Y163" s="102"/>
      <c r="Z163" s="102"/>
      <c r="AA163" s="102"/>
      <c r="AB163" s="102"/>
      <c r="AC163" s="102"/>
      <c r="AD163" s="102"/>
      <c r="AE163" s="102"/>
      <c r="AF163" s="102"/>
    </row>
    <row r="164" spans="1:32" ht="16.5" hidden="1" thickBot="1" x14ac:dyDescent="0.3">
      <c r="A164" s="2222"/>
      <c r="B164" s="2222"/>
      <c r="C164" s="2222"/>
      <c r="D164" s="2222"/>
      <c r="E164" s="2222"/>
      <c r="F164" s="2681"/>
      <c r="G164" s="2681"/>
      <c r="H164" s="2702"/>
      <c r="I164" s="2704"/>
      <c r="J164" s="2681"/>
      <c r="K164" s="483"/>
      <c r="L164" s="248" t="s">
        <v>1028</v>
      </c>
      <c r="M164" s="248"/>
      <c r="N164" s="364"/>
      <c r="O164" s="370"/>
      <c r="P164" s="2222"/>
      <c r="Q164" s="2390"/>
      <c r="R164" s="2691"/>
      <c r="S164" s="788"/>
      <c r="T164" s="364" t="s">
        <v>1029</v>
      </c>
      <c r="U164" s="102"/>
      <c r="V164" s="102"/>
      <c r="W164" s="102"/>
      <c r="X164" s="102"/>
      <c r="Y164" s="102"/>
      <c r="Z164" s="102"/>
      <c r="AA164" s="102"/>
      <c r="AB164" s="102"/>
      <c r="AC164" s="102"/>
      <c r="AD164" s="102"/>
      <c r="AE164" s="102"/>
      <c r="AF164" s="102"/>
    </row>
    <row r="165" spans="1:32" ht="32.25" hidden="1" thickBot="1" x14ac:dyDescent="0.3">
      <c r="A165" s="2222"/>
      <c r="B165" s="2222"/>
      <c r="C165" s="2222"/>
      <c r="D165" s="2222"/>
      <c r="E165" s="2222"/>
      <c r="F165" s="2681"/>
      <c r="G165" s="2681"/>
      <c r="H165" s="2702"/>
      <c r="I165" s="2705"/>
      <c r="J165" s="2706"/>
      <c r="K165" s="484"/>
      <c r="L165" s="259" t="s">
        <v>1030</v>
      </c>
      <c r="M165" s="259"/>
      <c r="N165" s="464"/>
      <c r="O165" s="461" t="s">
        <v>446</v>
      </c>
      <c r="P165" s="2707"/>
      <c r="Q165" s="2391"/>
      <c r="R165" s="2692"/>
      <c r="S165" s="138"/>
      <c r="T165" s="103"/>
      <c r="U165" s="103"/>
      <c r="V165" s="103"/>
      <c r="W165" s="103"/>
      <c r="X165" s="103"/>
      <c r="Y165" s="103"/>
      <c r="Z165" s="103"/>
      <c r="AA165" s="103"/>
      <c r="AB165" s="103"/>
      <c r="AC165" s="103"/>
      <c r="AD165" s="103"/>
      <c r="AE165" s="103"/>
      <c r="AF165" s="103"/>
    </row>
    <row r="166" spans="1:32" ht="15.75" x14ac:dyDescent="0.25">
      <c r="A166" s="2693">
        <v>9</v>
      </c>
      <c r="B166" s="2696" t="s">
        <v>61</v>
      </c>
      <c r="C166" s="2696" t="s">
        <v>66</v>
      </c>
      <c r="D166" s="2696" t="s">
        <v>73</v>
      </c>
      <c r="E166" s="2696" t="s">
        <v>89</v>
      </c>
      <c r="F166" s="2696" t="s">
        <v>58</v>
      </c>
      <c r="G166" s="2696" t="s">
        <v>99</v>
      </c>
      <c r="H166" s="2696" t="s">
        <v>130</v>
      </c>
      <c r="I166" s="2699" t="s">
        <v>451</v>
      </c>
      <c r="J166" s="2415" t="s">
        <v>1031</v>
      </c>
      <c r="K166" s="2381" t="s">
        <v>48</v>
      </c>
      <c r="L166" s="1205" t="s">
        <v>1019</v>
      </c>
      <c r="M166" s="1205" t="s">
        <v>1026</v>
      </c>
      <c r="N166" s="1259" t="s">
        <v>205</v>
      </c>
      <c r="O166" s="2415" t="s">
        <v>373</v>
      </c>
      <c r="P166" s="2994">
        <v>0</v>
      </c>
      <c r="Q166" s="2415" t="s">
        <v>265</v>
      </c>
      <c r="R166" s="2687">
        <v>1</v>
      </c>
      <c r="S166" s="1126">
        <v>0</v>
      </c>
      <c r="T166" s="1119" t="s">
        <v>432</v>
      </c>
      <c r="U166" s="360"/>
      <c r="V166" s="136"/>
      <c r="W166" s="136"/>
      <c r="X166" s="136"/>
      <c r="Y166" s="136"/>
      <c r="Z166" s="115"/>
      <c r="AA166" s="136"/>
      <c r="AB166" s="136"/>
      <c r="AC166" s="136"/>
      <c r="AD166" s="108"/>
      <c r="AE166" s="108"/>
      <c r="AF166" s="108"/>
    </row>
    <row r="167" spans="1:32" ht="15.75" x14ac:dyDescent="0.25">
      <c r="A167" s="2694"/>
      <c r="B167" s="2697"/>
      <c r="C167" s="2697"/>
      <c r="D167" s="2697"/>
      <c r="E167" s="2697"/>
      <c r="F167" s="2697"/>
      <c r="G167" s="2697"/>
      <c r="H167" s="2697"/>
      <c r="I167" s="2429"/>
      <c r="J167" s="2416"/>
      <c r="K167" s="2383"/>
      <c r="L167" s="1208" t="s">
        <v>1020</v>
      </c>
      <c r="M167" s="1208" t="s">
        <v>255</v>
      </c>
      <c r="N167" s="1261"/>
      <c r="O167" s="2416"/>
      <c r="P167" s="2995"/>
      <c r="Q167" s="2416"/>
      <c r="R167" s="2688"/>
      <c r="S167" s="1127">
        <v>0</v>
      </c>
      <c r="T167" s="1120"/>
      <c r="U167" s="102"/>
      <c r="V167" s="102"/>
      <c r="W167" s="102"/>
      <c r="X167" s="102"/>
      <c r="Y167" s="131"/>
      <c r="Z167" s="116"/>
      <c r="AA167" s="116"/>
      <c r="AB167" s="116"/>
      <c r="AC167" s="131"/>
      <c r="AD167" s="102"/>
      <c r="AE167" s="102"/>
      <c r="AF167" s="102"/>
    </row>
    <row r="168" spans="1:32" ht="47.25" x14ac:dyDescent="0.25">
      <c r="A168" s="2694"/>
      <c r="B168" s="2697"/>
      <c r="C168" s="2697"/>
      <c r="D168" s="2697"/>
      <c r="E168" s="2697"/>
      <c r="F168" s="2697"/>
      <c r="G168" s="2697"/>
      <c r="H168" s="2697"/>
      <c r="I168" s="2429"/>
      <c r="J168" s="2416"/>
      <c r="K168" s="2383"/>
      <c r="L168" s="1208" t="s">
        <v>1022</v>
      </c>
      <c r="M168" s="1208" t="s">
        <v>1032</v>
      </c>
      <c r="N168" s="1261" t="s">
        <v>1023</v>
      </c>
      <c r="O168" s="2416"/>
      <c r="P168" s="2995"/>
      <c r="Q168" s="2416"/>
      <c r="R168" s="2688"/>
      <c r="S168" s="1127">
        <v>0</v>
      </c>
      <c r="T168" s="1120" t="s">
        <v>1021</v>
      </c>
      <c r="U168" s="102"/>
      <c r="V168" s="102"/>
      <c r="W168" s="102"/>
      <c r="X168" s="102"/>
      <c r="Y168" s="131"/>
      <c r="Z168" s="102"/>
      <c r="AA168" s="130"/>
      <c r="AB168" s="131"/>
      <c r="AC168" s="131"/>
      <c r="AD168" s="131"/>
      <c r="AE168" s="102"/>
      <c r="AF168" s="102"/>
    </row>
    <row r="169" spans="1:32" ht="47.25" x14ac:dyDescent="0.25">
      <c r="A169" s="2694"/>
      <c r="B169" s="2697"/>
      <c r="C169" s="2697"/>
      <c r="D169" s="2697"/>
      <c r="E169" s="2697"/>
      <c r="F169" s="2697"/>
      <c r="G169" s="2697"/>
      <c r="H169" s="2697"/>
      <c r="I169" s="2429"/>
      <c r="J169" s="2416"/>
      <c r="K169" s="2383"/>
      <c r="L169" s="1208" t="s">
        <v>1033</v>
      </c>
      <c r="M169" s="1208" t="s">
        <v>1032</v>
      </c>
      <c r="N169" s="1261" t="s">
        <v>1023</v>
      </c>
      <c r="O169" s="2416"/>
      <c r="P169" s="2995"/>
      <c r="Q169" s="2416"/>
      <c r="R169" s="2688"/>
      <c r="S169" s="1127">
        <v>0</v>
      </c>
      <c r="T169" s="1120" t="s">
        <v>1024</v>
      </c>
      <c r="U169" s="102"/>
      <c r="V169" s="102"/>
      <c r="W169" s="102"/>
      <c r="X169" s="102"/>
      <c r="Y169" s="102"/>
      <c r="Z169" s="102"/>
      <c r="AA169" s="116"/>
      <c r="AB169" s="102"/>
      <c r="AC169" s="102"/>
      <c r="AD169" s="102"/>
      <c r="AE169" s="102"/>
      <c r="AF169" s="102"/>
    </row>
    <row r="170" spans="1:32" ht="47.25" x14ac:dyDescent="0.25">
      <c r="A170" s="2694"/>
      <c r="B170" s="2697"/>
      <c r="C170" s="2697"/>
      <c r="D170" s="2697"/>
      <c r="E170" s="2697"/>
      <c r="F170" s="2697"/>
      <c r="G170" s="2697"/>
      <c r="H170" s="2697"/>
      <c r="I170" s="2429"/>
      <c r="J170" s="2416"/>
      <c r="K170" s="2383"/>
      <c r="L170" s="1208" t="s">
        <v>1028</v>
      </c>
      <c r="M170" s="1208" t="s">
        <v>1032</v>
      </c>
      <c r="N170" s="1261" t="s">
        <v>1023</v>
      </c>
      <c r="O170" s="2416"/>
      <c r="P170" s="2995"/>
      <c r="Q170" s="2416"/>
      <c r="R170" s="2688"/>
      <c r="S170" s="1127">
        <v>0</v>
      </c>
      <c r="T170" s="1111" t="s">
        <v>1021</v>
      </c>
      <c r="U170" s="102"/>
      <c r="V170" s="102"/>
      <c r="W170" s="102"/>
      <c r="X170" s="102"/>
      <c r="Y170" s="102"/>
      <c r="Z170" s="102"/>
      <c r="AA170" s="116"/>
      <c r="AB170" s="102"/>
      <c r="AC170" s="102"/>
      <c r="AD170" s="102"/>
      <c r="AE170" s="102"/>
      <c r="AF170" s="102"/>
    </row>
    <row r="171" spans="1:32" ht="48" thickBot="1" x14ac:dyDescent="0.3">
      <c r="A171" s="2695"/>
      <c r="B171" s="2698"/>
      <c r="C171" s="2698"/>
      <c r="D171" s="2698"/>
      <c r="E171" s="2698"/>
      <c r="F171" s="2698"/>
      <c r="G171" s="2698"/>
      <c r="H171" s="2698"/>
      <c r="I171" s="2700"/>
      <c r="J171" s="2417"/>
      <c r="K171" s="2384"/>
      <c r="L171" s="1213" t="s">
        <v>1034</v>
      </c>
      <c r="M171" s="1208" t="s">
        <v>1032</v>
      </c>
      <c r="N171" s="1263" t="s">
        <v>1023</v>
      </c>
      <c r="O171" s="2417"/>
      <c r="P171" s="2996"/>
      <c r="Q171" s="2417"/>
      <c r="R171" s="2689"/>
      <c r="S171" s="1128">
        <v>0</v>
      </c>
      <c r="T171" s="1112" t="s">
        <v>1027</v>
      </c>
      <c r="U171" s="103"/>
      <c r="V171" s="103"/>
      <c r="W171" s="103"/>
      <c r="X171" s="103"/>
      <c r="Y171" s="103"/>
      <c r="Z171" s="103"/>
      <c r="AA171" s="103"/>
      <c r="AB171" s="106"/>
      <c r="AC171" s="103"/>
      <c r="AD171" s="103"/>
      <c r="AE171" s="103"/>
      <c r="AF171" s="103"/>
    </row>
    <row r="172" spans="1:32" ht="15.75" x14ac:dyDescent="0.25">
      <c r="A172" s="2682">
        <v>10</v>
      </c>
      <c r="B172" s="2684" t="s">
        <v>61</v>
      </c>
      <c r="C172" s="2684" t="s">
        <v>62</v>
      </c>
      <c r="D172" s="2684" t="s">
        <v>68</v>
      </c>
      <c r="E172" s="2684" t="s">
        <v>84</v>
      </c>
      <c r="F172" s="2684" t="s">
        <v>58</v>
      </c>
      <c r="G172" s="2684" t="s">
        <v>99</v>
      </c>
      <c r="H172" s="2684" t="s">
        <v>130</v>
      </c>
      <c r="I172" s="2711" t="s">
        <v>453</v>
      </c>
      <c r="J172" s="2366" t="s">
        <v>454</v>
      </c>
      <c r="K172" s="2221" t="s">
        <v>48</v>
      </c>
      <c r="L172" s="232" t="s">
        <v>1019</v>
      </c>
      <c r="M172" s="232" t="s">
        <v>1026</v>
      </c>
      <c r="N172" s="358" t="s">
        <v>205</v>
      </c>
      <c r="O172" s="2389" t="s">
        <v>373</v>
      </c>
      <c r="P172" s="2997">
        <v>0</v>
      </c>
      <c r="Q172" s="2389" t="s">
        <v>265</v>
      </c>
      <c r="R172" s="2708">
        <v>1</v>
      </c>
      <c r="S172" s="92">
        <v>0</v>
      </c>
      <c r="T172" s="114" t="s">
        <v>432</v>
      </c>
      <c r="U172" s="360"/>
      <c r="V172" s="136"/>
      <c r="W172" s="136"/>
      <c r="X172" s="136"/>
      <c r="Y172" s="136"/>
      <c r="Z172" s="108"/>
      <c r="AA172" s="136"/>
      <c r="AB172" s="115"/>
      <c r="AC172" s="129"/>
      <c r="AD172" s="136"/>
      <c r="AE172" s="108"/>
      <c r="AF172" s="108"/>
    </row>
    <row r="173" spans="1:32" ht="15.75" x14ac:dyDescent="0.25">
      <c r="A173" s="2615"/>
      <c r="B173" s="2685"/>
      <c r="C173" s="2685"/>
      <c r="D173" s="2685"/>
      <c r="E173" s="2685"/>
      <c r="F173" s="2685"/>
      <c r="G173" s="2685"/>
      <c r="H173" s="2685"/>
      <c r="I173" s="2712"/>
      <c r="J173" s="2367"/>
      <c r="K173" s="2222"/>
      <c r="L173" s="248" t="s">
        <v>1020</v>
      </c>
      <c r="M173" s="248" t="s">
        <v>255</v>
      </c>
      <c r="N173" s="364"/>
      <c r="O173" s="2390"/>
      <c r="P173" s="2998"/>
      <c r="Q173" s="2390"/>
      <c r="R173" s="2709"/>
      <c r="S173" s="99">
        <v>0</v>
      </c>
      <c r="T173" s="119"/>
      <c r="U173" s="102"/>
      <c r="V173" s="102"/>
      <c r="W173" s="102"/>
      <c r="X173" s="102"/>
      <c r="Y173" s="131"/>
      <c r="Z173" s="102"/>
      <c r="AA173" s="102"/>
      <c r="AB173" s="116"/>
      <c r="AC173" s="116"/>
      <c r="AD173" s="116"/>
      <c r="AE173" s="102"/>
      <c r="AF173" s="102"/>
    </row>
    <row r="174" spans="1:32" ht="47.25" x14ac:dyDescent="0.25">
      <c r="A174" s="2615"/>
      <c r="B174" s="2685"/>
      <c r="C174" s="2685"/>
      <c r="D174" s="2685"/>
      <c r="E174" s="2685"/>
      <c r="F174" s="2685"/>
      <c r="G174" s="2685"/>
      <c r="H174" s="2685"/>
      <c r="I174" s="2712"/>
      <c r="J174" s="2367"/>
      <c r="K174" s="2222"/>
      <c r="L174" s="248" t="s">
        <v>1022</v>
      </c>
      <c r="M174" s="248" t="s">
        <v>1032</v>
      </c>
      <c r="N174" s="364" t="s">
        <v>1023</v>
      </c>
      <c r="O174" s="2390"/>
      <c r="P174" s="2998"/>
      <c r="Q174" s="2390"/>
      <c r="R174" s="2709"/>
      <c r="S174" s="99">
        <v>0</v>
      </c>
      <c r="T174" s="119" t="s">
        <v>1021</v>
      </c>
      <c r="U174" s="102"/>
      <c r="V174" s="102"/>
      <c r="W174" s="102"/>
      <c r="X174" s="102"/>
      <c r="Y174" s="131"/>
      <c r="Z174" s="102"/>
      <c r="AA174" s="131"/>
      <c r="AB174" s="102"/>
      <c r="AC174" s="130"/>
      <c r="AD174" s="131"/>
      <c r="AE174" s="102"/>
      <c r="AF174" s="102"/>
    </row>
    <row r="175" spans="1:32" ht="47.25" x14ac:dyDescent="0.25">
      <c r="A175" s="2615"/>
      <c r="B175" s="2685"/>
      <c r="C175" s="2685"/>
      <c r="D175" s="2685"/>
      <c r="E175" s="2685"/>
      <c r="F175" s="2685"/>
      <c r="G175" s="2685"/>
      <c r="H175" s="2685"/>
      <c r="I175" s="2712"/>
      <c r="J175" s="2367"/>
      <c r="K175" s="2222"/>
      <c r="L175" s="248" t="s">
        <v>1033</v>
      </c>
      <c r="M175" s="248" t="s">
        <v>1032</v>
      </c>
      <c r="N175" s="364" t="s">
        <v>1023</v>
      </c>
      <c r="O175" s="2390"/>
      <c r="P175" s="2998"/>
      <c r="Q175" s="2390"/>
      <c r="R175" s="2709"/>
      <c r="S175" s="99">
        <v>0</v>
      </c>
      <c r="T175" s="119" t="s">
        <v>1024</v>
      </c>
      <c r="U175" s="102"/>
      <c r="V175" s="102"/>
      <c r="W175" s="102"/>
      <c r="X175" s="102"/>
      <c r="Y175" s="102"/>
      <c r="Z175" s="102"/>
      <c r="AA175" s="102"/>
      <c r="AB175" s="102"/>
      <c r="AC175" s="116"/>
      <c r="AD175" s="102"/>
      <c r="AE175" s="102"/>
      <c r="AF175" s="102"/>
    </row>
    <row r="176" spans="1:32" ht="47.25" x14ac:dyDescent="0.25">
      <c r="A176" s="2615"/>
      <c r="B176" s="2685"/>
      <c r="C176" s="2685"/>
      <c r="D176" s="2685"/>
      <c r="E176" s="2685"/>
      <c r="F176" s="2685"/>
      <c r="G176" s="2685"/>
      <c r="H176" s="2685"/>
      <c r="I176" s="2712"/>
      <c r="J176" s="2367"/>
      <c r="K176" s="2222"/>
      <c r="L176" s="248" t="s">
        <v>1028</v>
      </c>
      <c r="M176" s="248" t="s">
        <v>1032</v>
      </c>
      <c r="N176" s="364" t="s">
        <v>1023</v>
      </c>
      <c r="O176" s="2390"/>
      <c r="P176" s="2998"/>
      <c r="Q176" s="2390"/>
      <c r="R176" s="2709"/>
      <c r="S176" s="99">
        <v>0</v>
      </c>
      <c r="T176" s="102" t="s">
        <v>1021</v>
      </c>
      <c r="U176" s="102"/>
      <c r="V176" s="102"/>
      <c r="W176" s="102"/>
      <c r="X176" s="102"/>
      <c r="Y176" s="102"/>
      <c r="Z176" s="102"/>
      <c r="AA176" s="102"/>
      <c r="AB176" s="102"/>
      <c r="AC176" s="116"/>
      <c r="AD176" s="102"/>
      <c r="AE176" s="102"/>
      <c r="AF176" s="102"/>
    </row>
    <row r="177" spans="1:32" ht="48" thickBot="1" x14ac:dyDescent="0.3">
      <c r="A177" s="2683"/>
      <c r="B177" s="2686"/>
      <c r="C177" s="2686"/>
      <c r="D177" s="2686"/>
      <c r="E177" s="2686"/>
      <c r="F177" s="2686"/>
      <c r="G177" s="2686"/>
      <c r="H177" s="2686"/>
      <c r="I177" s="2713"/>
      <c r="J177" s="2395"/>
      <c r="K177" s="2707"/>
      <c r="L177" s="259" t="s">
        <v>1035</v>
      </c>
      <c r="M177" s="248" t="s">
        <v>1032</v>
      </c>
      <c r="N177" s="464" t="s">
        <v>1023</v>
      </c>
      <c r="O177" s="2391"/>
      <c r="P177" s="2999"/>
      <c r="Q177" s="2391"/>
      <c r="R177" s="2710"/>
      <c r="S177" s="104">
        <v>0</v>
      </c>
      <c r="T177" s="103" t="s">
        <v>1027</v>
      </c>
      <c r="U177" s="103"/>
      <c r="V177" s="103"/>
      <c r="W177" s="103"/>
      <c r="X177" s="103"/>
      <c r="Y177" s="103"/>
      <c r="Z177" s="103"/>
      <c r="AA177" s="103"/>
      <c r="AB177" s="103"/>
      <c r="AC177" s="103"/>
      <c r="AD177" s="106"/>
      <c r="AE177" s="103"/>
      <c r="AF177" s="103"/>
    </row>
    <row r="178" spans="1:32" ht="15.75" x14ac:dyDescent="0.25">
      <c r="A178" s="2693">
        <v>11</v>
      </c>
      <c r="B178" s="2696" t="s">
        <v>61</v>
      </c>
      <c r="C178" s="2696" t="s">
        <v>62</v>
      </c>
      <c r="D178" s="2696" t="s">
        <v>68</v>
      </c>
      <c r="E178" s="2696" t="s">
        <v>84</v>
      </c>
      <c r="F178" s="2696" t="s">
        <v>58</v>
      </c>
      <c r="G178" s="2696" t="s">
        <v>99</v>
      </c>
      <c r="H178" s="2696" t="s">
        <v>130</v>
      </c>
      <c r="I178" s="2699" t="s">
        <v>455</v>
      </c>
      <c r="J178" s="2415" t="s">
        <v>456</v>
      </c>
      <c r="K178" s="2381" t="s">
        <v>48</v>
      </c>
      <c r="L178" s="1205" t="s">
        <v>1019</v>
      </c>
      <c r="M178" s="1205" t="s">
        <v>1026</v>
      </c>
      <c r="N178" s="1259" t="s">
        <v>205</v>
      </c>
      <c r="O178" s="2415" t="s">
        <v>373</v>
      </c>
      <c r="P178" s="2994">
        <v>0</v>
      </c>
      <c r="Q178" s="2415" t="s">
        <v>265</v>
      </c>
      <c r="R178" s="2687">
        <v>1</v>
      </c>
      <c r="S178" s="1126">
        <v>0</v>
      </c>
      <c r="T178" s="1119" t="s">
        <v>432</v>
      </c>
      <c r="U178" s="360"/>
      <c r="V178" s="136"/>
      <c r="W178" s="136"/>
      <c r="X178" s="136"/>
      <c r="Y178" s="136"/>
      <c r="Z178" s="108"/>
      <c r="AA178" s="136"/>
      <c r="AB178" s="136"/>
      <c r="AC178" s="136"/>
      <c r="AD178" s="115"/>
      <c r="AE178" s="129"/>
      <c r="AF178" s="136"/>
    </row>
    <row r="179" spans="1:32" ht="15.75" x14ac:dyDescent="0.25">
      <c r="A179" s="2694"/>
      <c r="B179" s="2697"/>
      <c r="C179" s="2697"/>
      <c r="D179" s="2697"/>
      <c r="E179" s="2697"/>
      <c r="F179" s="2697"/>
      <c r="G179" s="2697"/>
      <c r="H179" s="2697"/>
      <c r="I179" s="2429"/>
      <c r="J179" s="2416"/>
      <c r="K179" s="2383"/>
      <c r="L179" s="1208" t="s">
        <v>1020</v>
      </c>
      <c r="M179" s="1208" t="s">
        <v>255</v>
      </c>
      <c r="N179" s="1261"/>
      <c r="O179" s="2416"/>
      <c r="P179" s="2995"/>
      <c r="Q179" s="2416"/>
      <c r="R179" s="2688"/>
      <c r="S179" s="1127">
        <v>0</v>
      </c>
      <c r="T179" s="1120"/>
      <c r="U179" s="102"/>
      <c r="V179" s="102"/>
      <c r="W179" s="102"/>
      <c r="X179" s="102"/>
      <c r="Y179" s="131"/>
      <c r="Z179" s="102"/>
      <c r="AA179" s="102"/>
      <c r="AB179" s="102"/>
      <c r="AC179" s="131"/>
      <c r="AD179" s="116"/>
      <c r="AE179" s="116"/>
      <c r="AF179" s="116"/>
    </row>
    <row r="180" spans="1:32" ht="47.25" x14ac:dyDescent="0.25">
      <c r="A180" s="2694"/>
      <c r="B180" s="2697"/>
      <c r="C180" s="2697"/>
      <c r="D180" s="2697"/>
      <c r="E180" s="2697"/>
      <c r="F180" s="2697"/>
      <c r="G180" s="2697"/>
      <c r="H180" s="2697"/>
      <c r="I180" s="2429"/>
      <c r="J180" s="2416"/>
      <c r="K180" s="2383"/>
      <c r="L180" s="1208" t="s">
        <v>1022</v>
      </c>
      <c r="M180" s="1208" t="s">
        <v>1032</v>
      </c>
      <c r="N180" s="1261" t="s">
        <v>1023</v>
      </c>
      <c r="O180" s="2416"/>
      <c r="P180" s="2995"/>
      <c r="Q180" s="2416"/>
      <c r="R180" s="2688"/>
      <c r="S180" s="1127">
        <v>0</v>
      </c>
      <c r="T180" s="1120" t="s">
        <v>1021</v>
      </c>
      <c r="U180" s="102"/>
      <c r="V180" s="102"/>
      <c r="W180" s="102"/>
      <c r="X180" s="102"/>
      <c r="Y180" s="131"/>
      <c r="Z180" s="102"/>
      <c r="AA180" s="131"/>
      <c r="AB180" s="131"/>
      <c r="AC180" s="131"/>
      <c r="AD180" s="102"/>
      <c r="AE180" s="130"/>
      <c r="AF180" s="131"/>
    </row>
    <row r="181" spans="1:32" ht="47.25" x14ac:dyDescent="0.25">
      <c r="A181" s="2694"/>
      <c r="B181" s="2697"/>
      <c r="C181" s="2697"/>
      <c r="D181" s="2697"/>
      <c r="E181" s="2697"/>
      <c r="F181" s="2697"/>
      <c r="G181" s="2697"/>
      <c r="H181" s="2697"/>
      <c r="I181" s="2429"/>
      <c r="J181" s="2416"/>
      <c r="K181" s="2383"/>
      <c r="L181" s="1208" t="s">
        <v>1033</v>
      </c>
      <c r="M181" s="1208" t="s">
        <v>1032</v>
      </c>
      <c r="N181" s="1261" t="s">
        <v>1023</v>
      </c>
      <c r="O181" s="2416"/>
      <c r="P181" s="2995"/>
      <c r="Q181" s="2416"/>
      <c r="R181" s="2688"/>
      <c r="S181" s="1127">
        <v>0</v>
      </c>
      <c r="T181" s="1120" t="s">
        <v>1024</v>
      </c>
      <c r="U181" s="102"/>
      <c r="V181" s="102"/>
      <c r="W181" s="102"/>
      <c r="X181" s="102"/>
      <c r="Y181" s="102"/>
      <c r="Z181" s="102"/>
      <c r="AA181" s="102"/>
      <c r="AB181" s="102"/>
      <c r="AC181" s="102"/>
      <c r="AD181" s="102"/>
      <c r="AE181" s="116"/>
      <c r="AF181" s="102"/>
    </row>
    <row r="182" spans="1:32" ht="47.25" x14ac:dyDescent="0.25">
      <c r="A182" s="2694"/>
      <c r="B182" s="2697"/>
      <c r="C182" s="2697"/>
      <c r="D182" s="2697"/>
      <c r="E182" s="2697"/>
      <c r="F182" s="2697"/>
      <c r="G182" s="2697"/>
      <c r="H182" s="2697"/>
      <c r="I182" s="2429"/>
      <c r="J182" s="2416"/>
      <c r="K182" s="2383"/>
      <c r="L182" s="1208" t="s">
        <v>1028</v>
      </c>
      <c r="M182" s="1208" t="s">
        <v>1032</v>
      </c>
      <c r="N182" s="1261" t="s">
        <v>1023</v>
      </c>
      <c r="O182" s="2416"/>
      <c r="P182" s="2995"/>
      <c r="Q182" s="2416"/>
      <c r="R182" s="2688"/>
      <c r="S182" s="1127">
        <v>0</v>
      </c>
      <c r="T182" s="1111" t="s">
        <v>1021</v>
      </c>
      <c r="U182" s="102"/>
      <c r="V182" s="102"/>
      <c r="W182" s="102"/>
      <c r="X182" s="102"/>
      <c r="Y182" s="102"/>
      <c r="Z182" s="102"/>
      <c r="AA182" s="102"/>
      <c r="AB182" s="102"/>
      <c r="AC182" s="102"/>
      <c r="AD182" s="102"/>
      <c r="AE182" s="116"/>
      <c r="AF182" s="102"/>
    </row>
    <row r="183" spans="1:32" ht="48" thickBot="1" x14ac:dyDescent="0.3">
      <c r="A183" s="2695"/>
      <c r="B183" s="2698"/>
      <c r="C183" s="2698"/>
      <c r="D183" s="2698"/>
      <c r="E183" s="2698"/>
      <c r="F183" s="2698"/>
      <c r="G183" s="2698"/>
      <c r="H183" s="2698"/>
      <c r="I183" s="2700"/>
      <c r="J183" s="2417"/>
      <c r="K183" s="2384"/>
      <c r="L183" s="1213" t="s">
        <v>1035</v>
      </c>
      <c r="M183" s="1208" t="s">
        <v>1032</v>
      </c>
      <c r="N183" s="1263" t="s">
        <v>1023</v>
      </c>
      <c r="O183" s="2417"/>
      <c r="P183" s="2996"/>
      <c r="Q183" s="2417"/>
      <c r="R183" s="2689"/>
      <c r="S183" s="1128">
        <v>0</v>
      </c>
      <c r="T183" s="1112" t="s">
        <v>1027</v>
      </c>
      <c r="U183" s="103"/>
      <c r="V183" s="103"/>
      <c r="W183" s="103"/>
      <c r="X183" s="103"/>
      <c r="Y183" s="103"/>
      <c r="Z183" s="103"/>
      <c r="AA183" s="103"/>
      <c r="AB183" s="103"/>
      <c r="AC183" s="103"/>
      <c r="AD183" s="103"/>
      <c r="AE183" s="103"/>
      <c r="AF183" s="106"/>
    </row>
    <row r="184" spans="1:32" ht="15.75" x14ac:dyDescent="0.25">
      <c r="A184" s="2682">
        <v>12</v>
      </c>
      <c r="B184" s="2684" t="s">
        <v>61</v>
      </c>
      <c r="C184" s="2684" t="s">
        <v>66</v>
      </c>
      <c r="D184" s="2684" t="s">
        <v>73</v>
      </c>
      <c r="E184" s="2684" t="s">
        <v>89</v>
      </c>
      <c r="F184" s="2684" t="s">
        <v>58</v>
      </c>
      <c r="G184" s="2684" t="s">
        <v>99</v>
      </c>
      <c r="H184" s="2684" t="s">
        <v>130</v>
      </c>
      <c r="I184" s="2711" t="s">
        <v>457</v>
      </c>
      <c r="J184" s="2366" t="s">
        <v>458</v>
      </c>
      <c r="K184" s="2221" t="s">
        <v>201</v>
      </c>
      <c r="L184" s="232" t="s">
        <v>1019</v>
      </c>
      <c r="M184" s="232" t="s">
        <v>1026</v>
      </c>
      <c r="N184" s="358" t="s">
        <v>205</v>
      </c>
      <c r="O184" s="2389" t="s">
        <v>373</v>
      </c>
      <c r="P184" s="2997">
        <v>0</v>
      </c>
      <c r="Q184" s="2389" t="s">
        <v>265</v>
      </c>
      <c r="R184" s="2708">
        <v>1</v>
      </c>
      <c r="S184" s="92">
        <v>0</v>
      </c>
      <c r="T184" s="114" t="s">
        <v>432</v>
      </c>
      <c r="U184" s="360"/>
      <c r="V184" s="136"/>
      <c r="W184" s="136"/>
      <c r="X184" s="136"/>
      <c r="Y184" s="136"/>
      <c r="Z184" s="108"/>
      <c r="AA184" s="115"/>
      <c r="AB184" s="136"/>
      <c r="AC184" s="136"/>
      <c r="AD184" s="108"/>
      <c r="AE184" s="108"/>
      <c r="AF184" s="108"/>
    </row>
    <row r="185" spans="1:32" ht="15.75" x14ac:dyDescent="0.25">
      <c r="A185" s="2615"/>
      <c r="B185" s="2685"/>
      <c r="C185" s="2685"/>
      <c r="D185" s="2685"/>
      <c r="E185" s="2685"/>
      <c r="F185" s="2685"/>
      <c r="G185" s="2685"/>
      <c r="H185" s="2685"/>
      <c r="I185" s="2712"/>
      <c r="J185" s="2367"/>
      <c r="K185" s="2222"/>
      <c r="L185" s="248" t="s">
        <v>1020</v>
      </c>
      <c r="M185" s="248" t="s">
        <v>255</v>
      </c>
      <c r="N185" s="364"/>
      <c r="O185" s="2390"/>
      <c r="P185" s="2998"/>
      <c r="Q185" s="2390"/>
      <c r="R185" s="2709"/>
      <c r="S185" s="99">
        <v>0</v>
      </c>
      <c r="T185" s="119"/>
      <c r="U185" s="102"/>
      <c r="V185" s="102"/>
      <c r="W185" s="102"/>
      <c r="X185" s="102"/>
      <c r="Y185" s="131"/>
      <c r="Z185" s="102"/>
      <c r="AA185" s="116"/>
      <c r="AB185" s="116"/>
      <c r="AC185" s="116"/>
      <c r="AD185" s="102"/>
      <c r="AE185" s="102"/>
      <c r="AF185" s="102"/>
    </row>
    <row r="186" spans="1:32" ht="47.25" x14ac:dyDescent="0.25">
      <c r="A186" s="2615"/>
      <c r="B186" s="2685"/>
      <c r="C186" s="2685"/>
      <c r="D186" s="2685"/>
      <c r="E186" s="2685"/>
      <c r="F186" s="2685"/>
      <c r="G186" s="2685"/>
      <c r="H186" s="2685"/>
      <c r="I186" s="2712"/>
      <c r="J186" s="2367"/>
      <c r="K186" s="2222"/>
      <c r="L186" s="248" t="s">
        <v>1022</v>
      </c>
      <c r="M186" s="248" t="s">
        <v>1032</v>
      </c>
      <c r="N186" s="364" t="s">
        <v>1023</v>
      </c>
      <c r="O186" s="2390"/>
      <c r="P186" s="2998"/>
      <c r="Q186" s="2390"/>
      <c r="R186" s="2709"/>
      <c r="S186" s="99">
        <v>0</v>
      </c>
      <c r="T186" s="119" t="s">
        <v>1021</v>
      </c>
      <c r="U186" s="102"/>
      <c r="V186" s="102"/>
      <c r="W186" s="102"/>
      <c r="X186" s="102"/>
      <c r="Y186" s="131"/>
      <c r="Z186" s="102"/>
      <c r="AA186" s="102"/>
      <c r="AB186" s="130"/>
      <c r="AC186" s="131"/>
      <c r="AD186" s="131"/>
      <c r="AE186" s="102"/>
      <c r="AF186" s="102"/>
    </row>
    <row r="187" spans="1:32" ht="47.25" x14ac:dyDescent="0.25">
      <c r="A187" s="2615"/>
      <c r="B187" s="2685"/>
      <c r="C187" s="2685"/>
      <c r="D187" s="2685"/>
      <c r="E187" s="2685"/>
      <c r="F187" s="2685"/>
      <c r="G187" s="2685"/>
      <c r="H187" s="2685"/>
      <c r="I187" s="2712"/>
      <c r="J187" s="2367"/>
      <c r="K187" s="2222"/>
      <c r="L187" s="248" t="s">
        <v>1033</v>
      </c>
      <c r="M187" s="248" t="s">
        <v>1032</v>
      </c>
      <c r="N187" s="364" t="s">
        <v>1023</v>
      </c>
      <c r="O187" s="2390"/>
      <c r="P187" s="2998"/>
      <c r="Q187" s="2390"/>
      <c r="R187" s="2709"/>
      <c r="S187" s="99">
        <v>0</v>
      </c>
      <c r="T187" s="119" t="s">
        <v>1024</v>
      </c>
      <c r="U187" s="102"/>
      <c r="V187" s="102"/>
      <c r="W187" s="102"/>
      <c r="X187" s="102"/>
      <c r="Y187" s="102"/>
      <c r="Z187" s="102"/>
      <c r="AA187" s="102"/>
      <c r="AB187" s="116"/>
      <c r="AC187" s="102"/>
      <c r="AD187" s="102"/>
      <c r="AE187" s="102"/>
      <c r="AF187" s="102"/>
    </row>
    <row r="188" spans="1:32" ht="47.25" x14ac:dyDescent="0.25">
      <c r="A188" s="2615"/>
      <c r="B188" s="2685"/>
      <c r="C188" s="2685"/>
      <c r="D188" s="2685"/>
      <c r="E188" s="2685"/>
      <c r="F188" s="2685"/>
      <c r="G188" s="2685"/>
      <c r="H188" s="2685"/>
      <c r="I188" s="2712"/>
      <c r="J188" s="2367"/>
      <c r="K188" s="2222"/>
      <c r="L188" s="248" t="s">
        <v>1028</v>
      </c>
      <c r="M188" s="248" t="s">
        <v>1032</v>
      </c>
      <c r="N188" s="364" t="s">
        <v>1023</v>
      </c>
      <c r="O188" s="2390"/>
      <c r="P188" s="2998"/>
      <c r="Q188" s="2390"/>
      <c r="R188" s="2709"/>
      <c r="S188" s="99">
        <v>0</v>
      </c>
      <c r="T188" s="102" t="s">
        <v>1021</v>
      </c>
      <c r="U188" s="102"/>
      <c r="V188" s="102"/>
      <c r="W188" s="102"/>
      <c r="X188" s="102"/>
      <c r="Y188" s="102"/>
      <c r="Z188" s="102"/>
      <c r="AA188" s="102"/>
      <c r="AB188" s="116"/>
      <c r="AC188" s="102"/>
      <c r="AD188" s="102"/>
      <c r="AE188" s="102"/>
      <c r="AF188" s="102"/>
    </row>
    <row r="189" spans="1:32" ht="48" thickBot="1" x14ac:dyDescent="0.3">
      <c r="A189" s="2683"/>
      <c r="B189" s="2686"/>
      <c r="C189" s="2686"/>
      <c r="D189" s="2686"/>
      <c r="E189" s="2686"/>
      <c r="F189" s="2686"/>
      <c r="G189" s="2686"/>
      <c r="H189" s="2686"/>
      <c r="I189" s="2713"/>
      <c r="J189" s="2395"/>
      <c r="K189" s="2707"/>
      <c r="L189" s="259" t="s">
        <v>1035</v>
      </c>
      <c r="M189" s="248" t="s">
        <v>1032</v>
      </c>
      <c r="N189" s="464" t="s">
        <v>1023</v>
      </c>
      <c r="O189" s="2391"/>
      <c r="P189" s="2999"/>
      <c r="Q189" s="2391"/>
      <c r="R189" s="2710"/>
      <c r="S189" s="104">
        <v>0</v>
      </c>
      <c r="T189" s="103" t="s">
        <v>1027</v>
      </c>
      <c r="U189" s="103"/>
      <c r="V189" s="103"/>
      <c r="W189" s="103"/>
      <c r="X189" s="103"/>
      <c r="Y189" s="103"/>
      <c r="Z189" s="103"/>
      <c r="AA189" s="103"/>
      <c r="AB189" s="103"/>
      <c r="AC189" s="106"/>
      <c r="AD189" s="103"/>
      <c r="AE189" s="103"/>
      <c r="AF189" s="103"/>
    </row>
    <row r="190" spans="1:32" ht="31.5" customHeight="1" x14ac:dyDescent="0.25">
      <c r="A190" s="2693">
        <v>13</v>
      </c>
      <c r="B190" s="2696" t="s">
        <v>61</v>
      </c>
      <c r="C190" s="2696" t="s">
        <v>62</v>
      </c>
      <c r="D190" s="2696" t="s">
        <v>68</v>
      </c>
      <c r="E190" s="2696" t="s">
        <v>84</v>
      </c>
      <c r="F190" s="2696" t="s">
        <v>58</v>
      </c>
      <c r="G190" s="2696" t="s">
        <v>99</v>
      </c>
      <c r="H190" s="2696" t="s">
        <v>130</v>
      </c>
      <c r="I190" s="2699" t="s">
        <v>461</v>
      </c>
      <c r="J190" s="2415" t="s">
        <v>462</v>
      </c>
      <c r="K190" s="2381" t="s">
        <v>201</v>
      </c>
      <c r="L190" s="1205" t="s">
        <v>1019</v>
      </c>
      <c r="M190" s="1205" t="s">
        <v>1026</v>
      </c>
      <c r="N190" s="1259" t="s">
        <v>205</v>
      </c>
      <c r="O190" s="2415" t="s">
        <v>209</v>
      </c>
      <c r="P190" s="2994">
        <v>0</v>
      </c>
      <c r="Q190" s="2415" t="s">
        <v>265</v>
      </c>
      <c r="R190" s="2687">
        <v>1</v>
      </c>
      <c r="S190" s="1126">
        <v>0</v>
      </c>
      <c r="T190" s="1119" t="s">
        <v>432</v>
      </c>
      <c r="U190" s="360"/>
      <c r="V190" s="136"/>
      <c r="W190" s="136"/>
      <c r="X190" s="136"/>
      <c r="Y190" s="136"/>
      <c r="Z190" s="108"/>
      <c r="AA190" s="115"/>
      <c r="AB190" s="136"/>
      <c r="AC190" s="136"/>
      <c r="AD190" s="108"/>
      <c r="AE190" s="108"/>
      <c r="AF190" s="108"/>
    </row>
    <row r="191" spans="1:32" ht="15.75" x14ac:dyDescent="0.25">
      <c r="A191" s="2694"/>
      <c r="B191" s="2697"/>
      <c r="C191" s="2697"/>
      <c r="D191" s="2697"/>
      <c r="E191" s="2697"/>
      <c r="F191" s="2697"/>
      <c r="G191" s="2697"/>
      <c r="H191" s="2697"/>
      <c r="I191" s="2429"/>
      <c r="J191" s="2416"/>
      <c r="K191" s="2383"/>
      <c r="L191" s="1208" t="s">
        <v>1020</v>
      </c>
      <c r="M191" s="1208" t="s">
        <v>255</v>
      </c>
      <c r="N191" s="1261"/>
      <c r="O191" s="2416"/>
      <c r="P191" s="2995"/>
      <c r="Q191" s="2416"/>
      <c r="R191" s="2688"/>
      <c r="S191" s="1127">
        <v>0</v>
      </c>
      <c r="T191" s="1120"/>
      <c r="U191" s="102"/>
      <c r="V191" s="102"/>
      <c r="W191" s="102"/>
      <c r="X191" s="102"/>
      <c r="Y191" s="131"/>
      <c r="Z191" s="102"/>
      <c r="AA191" s="116"/>
      <c r="AB191" s="116"/>
      <c r="AC191" s="116"/>
      <c r="AD191" s="102"/>
      <c r="AE191" s="102"/>
      <c r="AF191" s="102"/>
    </row>
    <row r="192" spans="1:32" ht="47.25" x14ac:dyDescent="0.25">
      <c r="A192" s="2694"/>
      <c r="B192" s="2697"/>
      <c r="C192" s="2697"/>
      <c r="D192" s="2697"/>
      <c r="E192" s="2697"/>
      <c r="F192" s="2697"/>
      <c r="G192" s="2697"/>
      <c r="H192" s="2697"/>
      <c r="I192" s="2429"/>
      <c r="J192" s="2416"/>
      <c r="K192" s="2383"/>
      <c r="L192" s="1208" t="s">
        <v>1022</v>
      </c>
      <c r="M192" s="1208" t="s">
        <v>1032</v>
      </c>
      <c r="N192" s="1261" t="s">
        <v>1023</v>
      </c>
      <c r="O192" s="2416"/>
      <c r="P192" s="2995"/>
      <c r="Q192" s="2416"/>
      <c r="R192" s="2688"/>
      <c r="S192" s="1127">
        <v>0</v>
      </c>
      <c r="T192" s="1120" t="s">
        <v>1021</v>
      </c>
      <c r="U192" s="102"/>
      <c r="V192" s="102"/>
      <c r="W192" s="102"/>
      <c r="X192" s="102"/>
      <c r="Y192" s="131"/>
      <c r="Z192" s="102"/>
      <c r="AA192" s="102"/>
      <c r="AB192" s="130"/>
      <c r="AC192" s="131"/>
      <c r="AD192" s="131"/>
      <c r="AE192" s="102"/>
      <c r="AF192" s="102"/>
    </row>
    <row r="193" spans="1:32" ht="47.25" x14ac:dyDescent="0.25">
      <c r="A193" s="2694"/>
      <c r="B193" s="2697"/>
      <c r="C193" s="2697"/>
      <c r="D193" s="2697"/>
      <c r="E193" s="2697"/>
      <c r="F193" s="2697"/>
      <c r="G193" s="2697"/>
      <c r="H193" s="2697"/>
      <c r="I193" s="2429"/>
      <c r="J193" s="2416"/>
      <c r="K193" s="2383"/>
      <c r="L193" s="1208" t="s">
        <v>1033</v>
      </c>
      <c r="M193" s="1208" t="s">
        <v>1032</v>
      </c>
      <c r="N193" s="1261" t="s">
        <v>1023</v>
      </c>
      <c r="O193" s="2416"/>
      <c r="P193" s="2995"/>
      <c r="Q193" s="2416"/>
      <c r="R193" s="2688"/>
      <c r="S193" s="1127">
        <v>0</v>
      </c>
      <c r="T193" s="1120" t="s">
        <v>1024</v>
      </c>
      <c r="U193" s="102"/>
      <c r="V193" s="102"/>
      <c r="W193" s="102"/>
      <c r="X193" s="102"/>
      <c r="Y193" s="102"/>
      <c r="Z193" s="102"/>
      <c r="AA193" s="102"/>
      <c r="AB193" s="116"/>
      <c r="AC193" s="102"/>
      <c r="AD193" s="102"/>
      <c r="AE193" s="102"/>
      <c r="AF193" s="102"/>
    </row>
    <row r="194" spans="1:32" ht="47.25" x14ac:dyDescent="0.25">
      <c r="A194" s="2694"/>
      <c r="B194" s="2697"/>
      <c r="C194" s="2697"/>
      <c r="D194" s="2697"/>
      <c r="E194" s="2697"/>
      <c r="F194" s="2697"/>
      <c r="G194" s="2697"/>
      <c r="H194" s="2697"/>
      <c r="I194" s="2429"/>
      <c r="J194" s="2416"/>
      <c r="K194" s="2383"/>
      <c r="L194" s="1208" t="s">
        <v>1028</v>
      </c>
      <c r="M194" s="1208" t="s">
        <v>1032</v>
      </c>
      <c r="N194" s="1261" t="s">
        <v>1023</v>
      </c>
      <c r="O194" s="2416"/>
      <c r="P194" s="2995"/>
      <c r="Q194" s="2416"/>
      <c r="R194" s="2688"/>
      <c r="S194" s="1127">
        <v>0</v>
      </c>
      <c r="T194" s="1111" t="s">
        <v>1021</v>
      </c>
      <c r="U194" s="102"/>
      <c r="V194" s="102"/>
      <c r="W194" s="102"/>
      <c r="X194" s="102"/>
      <c r="Y194" s="102"/>
      <c r="Z194" s="102"/>
      <c r="AA194" s="102"/>
      <c r="AB194" s="116"/>
      <c r="AC194" s="102"/>
      <c r="AD194" s="102"/>
      <c r="AE194" s="102"/>
      <c r="AF194" s="102"/>
    </row>
    <row r="195" spans="1:32" ht="48" thickBot="1" x14ac:dyDescent="0.3">
      <c r="A195" s="2695"/>
      <c r="B195" s="2698"/>
      <c r="C195" s="2698"/>
      <c r="D195" s="2698"/>
      <c r="E195" s="2698"/>
      <c r="F195" s="2698"/>
      <c r="G195" s="2698"/>
      <c r="H195" s="2698"/>
      <c r="I195" s="2700"/>
      <c r="J195" s="2417"/>
      <c r="K195" s="2384"/>
      <c r="L195" s="1213" t="s">
        <v>1035</v>
      </c>
      <c r="M195" s="1208" t="s">
        <v>1032</v>
      </c>
      <c r="N195" s="1263" t="s">
        <v>1023</v>
      </c>
      <c r="O195" s="2417"/>
      <c r="P195" s="2996"/>
      <c r="Q195" s="2417"/>
      <c r="R195" s="2689"/>
      <c r="S195" s="1128">
        <v>0</v>
      </c>
      <c r="T195" s="1112" t="s">
        <v>1027</v>
      </c>
      <c r="U195" s="103"/>
      <c r="V195" s="103"/>
      <c r="W195" s="103"/>
      <c r="X195" s="103"/>
      <c r="Y195" s="103"/>
      <c r="Z195" s="103"/>
      <c r="AA195" s="103"/>
      <c r="AB195" s="103"/>
      <c r="AC195" s="106"/>
      <c r="AD195" s="103"/>
      <c r="AE195" s="103"/>
      <c r="AF195" s="103"/>
    </row>
    <row r="196" spans="1:32" ht="31.5" customHeight="1" x14ac:dyDescent="0.25">
      <c r="A196" s="2682">
        <v>14</v>
      </c>
      <c r="B196" s="2684" t="s">
        <v>61</v>
      </c>
      <c r="C196" s="2684" t="s">
        <v>62</v>
      </c>
      <c r="D196" s="2684" t="s">
        <v>68</v>
      </c>
      <c r="E196" s="2684" t="s">
        <v>84</v>
      </c>
      <c r="F196" s="2684" t="s">
        <v>58</v>
      </c>
      <c r="G196" s="2684" t="s">
        <v>99</v>
      </c>
      <c r="H196" s="2684" t="s">
        <v>130</v>
      </c>
      <c r="I196" s="2711" t="s">
        <v>463</v>
      </c>
      <c r="J196" s="2366" t="s">
        <v>462</v>
      </c>
      <c r="K196" s="2221" t="s">
        <v>201</v>
      </c>
      <c r="L196" s="232" t="s">
        <v>1019</v>
      </c>
      <c r="M196" s="232" t="s">
        <v>1026</v>
      </c>
      <c r="N196" s="358" t="s">
        <v>205</v>
      </c>
      <c r="O196" s="2389" t="s">
        <v>209</v>
      </c>
      <c r="P196" s="2997">
        <v>0</v>
      </c>
      <c r="Q196" s="2389" t="s">
        <v>265</v>
      </c>
      <c r="R196" s="2708">
        <v>1</v>
      </c>
      <c r="S196" s="92">
        <v>0</v>
      </c>
      <c r="T196" s="114" t="s">
        <v>432</v>
      </c>
      <c r="U196" s="360"/>
      <c r="V196" s="136"/>
      <c r="W196" s="136"/>
      <c r="X196" s="136"/>
      <c r="Y196" s="136"/>
      <c r="Z196" s="108"/>
      <c r="AA196" s="115"/>
      <c r="AB196" s="136"/>
      <c r="AC196" s="136"/>
      <c r="AD196" s="108"/>
      <c r="AE196" s="108"/>
      <c r="AF196" s="108"/>
    </row>
    <row r="197" spans="1:32" ht="15.75" x14ac:dyDescent="0.25">
      <c r="A197" s="2615"/>
      <c r="B197" s="2685"/>
      <c r="C197" s="2685"/>
      <c r="D197" s="2685"/>
      <c r="E197" s="2685"/>
      <c r="F197" s="2685"/>
      <c r="G197" s="2685"/>
      <c r="H197" s="2685"/>
      <c r="I197" s="2712"/>
      <c r="J197" s="2367"/>
      <c r="K197" s="2222"/>
      <c r="L197" s="248" t="s">
        <v>1020</v>
      </c>
      <c r="M197" s="248" t="s">
        <v>255</v>
      </c>
      <c r="N197" s="364"/>
      <c r="O197" s="2390"/>
      <c r="P197" s="2998"/>
      <c r="Q197" s="2390"/>
      <c r="R197" s="2709"/>
      <c r="S197" s="99">
        <v>0</v>
      </c>
      <c r="T197" s="119"/>
      <c r="U197" s="102"/>
      <c r="V197" s="102"/>
      <c r="W197" s="102"/>
      <c r="X197" s="102"/>
      <c r="Y197" s="131"/>
      <c r="Z197" s="102"/>
      <c r="AA197" s="116"/>
      <c r="AB197" s="116"/>
      <c r="AC197" s="116"/>
      <c r="AD197" s="102"/>
      <c r="AE197" s="102"/>
      <c r="AF197" s="102"/>
    </row>
    <row r="198" spans="1:32" ht="47.25" x14ac:dyDescent="0.25">
      <c r="A198" s="2615"/>
      <c r="B198" s="2685"/>
      <c r="C198" s="2685"/>
      <c r="D198" s="2685"/>
      <c r="E198" s="2685"/>
      <c r="F198" s="2685"/>
      <c r="G198" s="2685"/>
      <c r="H198" s="2685"/>
      <c r="I198" s="2712"/>
      <c r="J198" s="2367"/>
      <c r="K198" s="2222"/>
      <c r="L198" s="248" t="s">
        <v>1022</v>
      </c>
      <c r="M198" s="248" t="s">
        <v>1032</v>
      </c>
      <c r="N198" s="364" t="s">
        <v>1023</v>
      </c>
      <c r="O198" s="2390"/>
      <c r="P198" s="2998"/>
      <c r="Q198" s="2390"/>
      <c r="R198" s="2709"/>
      <c r="S198" s="99">
        <v>0</v>
      </c>
      <c r="T198" s="119" t="s">
        <v>1021</v>
      </c>
      <c r="U198" s="102"/>
      <c r="V198" s="102"/>
      <c r="W198" s="102"/>
      <c r="X198" s="102"/>
      <c r="Y198" s="131"/>
      <c r="Z198" s="102"/>
      <c r="AA198" s="102"/>
      <c r="AB198" s="130"/>
      <c r="AC198" s="131"/>
      <c r="AD198" s="131"/>
      <c r="AE198" s="102"/>
      <c r="AF198" s="102"/>
    </row>
    <row r="199" spans="1:32" ht="47.25" x14ac:dyDescent="0.25">
      <c r="A199" s="2615"/>
      <c r="B199" s="2685"/>
      <c r="C199" s="2685"/>
      <c r="D199" s="2685"/>
      <c r="E199" s="2685"/>
      <c r="F199" s="2685"/>
      <c r="G199" s="2685"/>
      <c r="H199" s="2685"/>
      <c r="I199" s="2712"/>
      <c r="J199" s="2367"/>
      <c r="K199" s="2222"/>
      <c r="L199" s="248" t="s">
        <v>1033</v>
      </c>
      <c r="M199" s="248" t="s">
        <v>1032</v>
      </c>
      <c r="N199" s="364" t="s">
        <v>1023</v>
      </c>
      <c r="O199" s="2390"/>
      <c r="P199" s="2998"/>
      <c r="Q199" s="2390"/>
      <c r="R199" s="2709"/>
      <c r="S199" s="99">
        <v>0</v>
      </c>
      <c r="T199" s="119" t="s">
        <v>1024</v>
      </c>
      <c r="U199" s="102"/>
      <c r="V199" s="102"/>
      <c r="W199" s="102"/>
      <c r="X199" s="102"/>
      <c r="Y199" s="102"/>
      <c r="Z199" s="102"/>
      <c r="AA199" s="102"/>
      <c r="AB199" s="116"/>
      <c r="AC199" s="102"/>
      <c r="AD199" s="102"/>
      <c r="AE199" s="102"/>
      <c r="AF199" s="102"/>
    </row>
    <row r="200" spans="1:32" ht="47.25" x14ac:dyDescent="0.25">
      <c r="A200" s="2615"/>
      <c r="B200" s="2685"/>
      <c r="C200" s="2685"/>
      <c r="D200" s="2685"/>
      <c r="E200" s="2685"/>
      <c r="F200" s="2685"/>
      <c r="G200" s="2685"/>
      <c r="H200" s="2685"/>
      <c r="I200" s="2712"/>
      <c r="J200" s="2367"/>
      <c r="K200" s="2222"/>
      <c r="L200" s="248" t="s">
        <v>1028</v>
      </c>
      <c r="M200" s="248" t="s">
        <v>1032</v>
      </c>
      <c r="N200" s="364" t="s">
        <v>1023</v>
      </c>
      <c r="O200" s="2390"/>
      <c r="P200" s="2998"/>
      <c r="Q200" s="2390"/>
      <c r="R200" s="2709"/>
      <c r="S200" s="99">
        <v>0</v>
      </c>
      <c r="T200" s="102" t="s">
        <v>1021</v>
      </c>
      <c r="U200" s="102"/>
      <c r="V200" s="102"/>
      <c r="W200" s="102"/>
      <c r="X200" s="102"/>
      <c r="Y200" s="102"/>
      <c r="Z200" s="102"/>
      <c r="AA200" s="102"/>
      <c r="AB200" s="116"/>
      <c r="AC200" s="102"/>
      <c r="AD200" s="102"/>
      <c r="AE200" s="102"/>
      <c r="AF200" s="102"/>
    </row>
    <row r="201" spans="1:32" ht="48" thickBot="1" x14ac:dyDescent="0.3">
      <c r="A201" s="2683"/>
      <c r="B201" s="2686"/>
      <c r="C201" s="2686"/>
      <c r="D201" s="2686"/>
      <c r="E201" s="2686"/>
      <c r="F201" s="2686"/>
      <c r="G201" s="2686"/>
      <c r="H201" s="2686"/>
      <c r="I201" s="2713"/>
      <c r="J201" s="2395"/>
      <c r="K201" s="2707"/>
      <c r="L201" s="259" t="s">
        <v>1035</v>
      </c>
      <c r="M201" s="248" t="s">
        <v>1032</v>
      </c>
      <c r="N201" s="464" t="s">
        <v>1023</v>
      </c>
      <c r="O201" s="2391"/>
      <c r="P201" s="2999"/>
      <c r="Q201" s="2391"/>
      <c r="R201" s="2710"/>
      <c r="S201" s="104">
        <v>0</v>
      </c>
      <c r="T201" s="103" t="s">
        <v>1027</v>
      </c>
      <c r="U201" s="103"/>
      <c r="V201" s="103"/>
      <c r="W201" s="103"/>
      <c r="X201" s="103"/>
      <c r="Y201" s="103"/>
      <c r="Z201" s="103"/>
      <c r="AA201" s="103"/>
      <c r="AB201" s="103"/>
      <c r="AC201" s="106"/>
      <c r="AD201" s="103"/>
      <c r="AE201" s="103"/>
      <c r="AF201" s="103"/>
    </row>
    <row r="202" spans="1:32" ht="15.75" x14ac:dyDescent="0.25">
      <c r="A202" s="2682">
        <v>15</v>
      </c>
      <c r="B202" s="2684" t="s">
        <v>61</v>
      </c>
      <c r="C202" s="2684" t="s">
        <v>62</v>
      </c>
      <c r="D202" s="2684" t="s">
        <v>68</v>
      </c>
      <c r="E202" s="2684" t="s">
        <v>84</v>
      </c>
      <c r="F202" s="2684" t="s">
        <v>58</v>
      </c>
      <c r="G202" s="2684" t="s">
        <v>99</v>
      </c>
      <c r="H202" s="2684" t="s">
        <v>130</v>
      </c>
      <c r="I202" s="2711" t="s">
        <v>459</v>
      </c>
      <c r="J202" s="2366" t="s">
        <v>460</v>
      </c>
      <c r="K202" s="2366" t="s">
        <v>201</v>
      </c>
      <c r="L202" s="232" t="s">
        <v>1019</v>
      </c>
      <c r="M202" s="232" t="s">
        <v>1026</v>
      </c>
      <c r="N202" s="358" t="s">
        <v>205</v>
      </c>
      <c r="O202" s="2389" t="s">
        <v>373</v>
      </c>
      <c r="P202" s="2997">
        <v>0</v>
      </c>
      <c r="Q202" s="2389" t="s">
        <v>265</v>
      </c>
      <c r="R202" s="2708">
        <v>1</v>
      </c>
      <c r="S202" s="92">
        <v>0</v>
      </c>
      <c r="T202" s="114" t="s">
        <v>432</v>
      </c>
      <c r="U202" s="360"/>
      <c r="V202" s="136"/>
      <c r="W202" s="136"/>
      <c r="X202" s="136"/>
      <c r="Y202" s="136"/>
      <c r="Z202" s="108"/>
      <c r="AA202" s="136"/>
      <c r="AB202" s="136"/>
      <c r="AC202" s="136"/>
      <c r="AD202" s="108"/>
      <c r="AE202" s="108"/>
      <c r="AF202" s="115"/>
    </row>
    <row r="203" spans="1:32" ht="15.75" x14ac:dyDescent="0.25">
      <c r="A203" s="2615"/>
      <c r="B203" s="2685"/>
      <c r="C203" s="2685"/>
      <c r="D203" s="2685"/>
      <c r="E203" s="2685"/>
      <c r="F203" s="2685"/>
      <c r="G203" s="2685"/>
      <c r="H203" s="2685"/>
      <c r="I203" s="2712"/>
      <c r="J203" s="2367"/>
      <c r="K203" s="2367"/>
      <c r="L203" s="248" t="s">
        <v>1020</v>
      </c>
      <c r="M203" s="248" t="s">
        <v>255</v>
      </c>
      <c r="N203" s="364"/>
      <c r="O203" s="2390"/>
      <c r="P203" s="2998"/>
      <c r="Q203" s="2390"/>
      <c r="R203" s="2709"/>
      <c r="S203" s="99">
        <v>0</v>
      </c>
      <c r="T203" s="119"/>
      <c r="U203" s="102"/>
      <c r="V203" s="102"/>
      <c r="W203" s="102"/>
      <c r="X203" s="102"/>
      <c r="Y203" s="131"/>
      <c r="Z203" s="102"/>
      <c r="AA203" s="102"/>
      <c r="AB203" s="102"/>
      <c r="AC203" s="131"/>
      <c r="AD203" s="102"/>
      <c r="AE203" s="102"/>
      <c r="AF203" s="116"/>
    </row>
    <row r="204" spans="1:32" ht="47.25" x14ac:dyDescent="0.25">
      <c r="A204" s="2615"/>
      <c r="B204" s="2685"/>
      <c r="C204" s="2685"/>
      <c r="D204" s="2685"/>
      <c r="E204" s="2685"/>
      <c r="F204" s="2685"/>
      <c r="G204" s="2685"/>
      <c r="H204" s="2685"/>
      <c r="I204" s="2712"/>
      <c r="J204" s="2367"/>
      <c r="K204" s="2367"/>
      <c r="L204" s="248" t="s">
        <v>1022</v>
      </c>
      <c r="M204" s="248" t="s">
        <v>1032</v>
      </c>
      <c r="N204" s="364" t="s">
        <v>1023</v>
      </c>
      <c r="O204" s="2390"/>
      <c r="P204" s="2998"/>
      <c r="Q204" s="2390"/>
      <c r="R204" s="2709"/>
      <c r="S204" s="99">
        <v>0</v>
      </c>
      <c r="T204" s="119" t="s">
        <v>1021</v>
      </c>
      <c r="U204" s="102"/>
      <c r="V204" s="102"/>
      <c r="W204" s="102"/>
      <c r="X204" s="102"/>
      <c r="Y204" s="131"/>
      <c r="Z204" s="102"/>
      <c r="AA204" s="131"/>
      <c r="AB204" s="131"/>
      <c r="AC204" s="131"/>
      <c r="AD204" s="131"/>
      <c r="AE204" s="102"/>
      <c r="AF204" s="116"/>
    </row>
    <row r="205" spans="1:32" ht="47.25" x14ac:dyDescent="0.25">
      <c r="A205" s="2615"/>
      <c r="B205" s="2685"/>
      <c r="C205" s="2685"/>
      <c r="D205" s="2685"/>
      <c r="E205" s="2685"/>
      <c r="F205" s="2685"/>
      <c r="G205" s="2685"/>
      <c r="H205" s="2685"/>
      <c r="I205" s="2712"/>
      <c r="J205" s="2367"/>
      <c r="K205" s="2367"/>
      <c r="L205" s="248" t="s">
        <v>1033</v>
      </c>
      <c r="M205" s="248" t="s">
        <v>1032</v>
      </c>
      <c r="N205" s="364" t="s">
        <v>1023</v>
      </c>
      <c r="O205" s="2390"/>
      <c r="P205" s="2998"/>
      <c r="Q205" s="2390"/>
      <c r="R205" s="2709"/>
      <c r="S205" s="99">
        <v>0</v>
      </c>
      <c r="T205" s="119" t="s">
        <v>1024</v>
      </c>
      <c r="U205" s="102"/>
      <c r="V205" s="102"/>
      <c r="W205" s="102"/>
      <c r="X205" s="102"/>
      <c r="Y205" s="102"/>
      <c r="Z205" s="102"/>
      <c r="AA205" s="102"/>
      <c r="AB205" s="102"/>
      <c r="AC205" s="102"/>
      <c r="AD205" s="102"/>
      <c r="AE205" s="102"/>
      <c r="AF205" s="116"/>
    </row>
    <row r="206" spans="1:32" ht="47.25" x14ac:dyDescent="0.25">
      <c r="A206" s="2615"/>
      <c r="B206" s="2685"/>
      <c r="C206" s="2685"/>
      <c r="D206" s="2685"/>
      <c r="E206" s="2685"/>
      <c r="F206" s="2685"/>
      <c r="G206" s="2685"/>
      <c r="H206" s="2685"/>
      <c r="I206" s="2712"/>
      <c r="J206" s="2367"/>
      <c r="K206" s="2367"/>
      <c r="L206" s="248" t="s">
        <v>1028</v>
      </c>
      <c r="M206" s="248" t="s">
        <v>1032</v>
      </c>
      <c r="N206" s="364" t="s">
        <v>1023</v>
      </c>
      <c r="O206" s="2390"/>
      <c r="P206" s="2998"/>
      <c r="Q206" s="2390"/>
      <c r="R206" s="2709"/>
      <c r="S206" s="99">
        <v>0</v>
      </c>
      <c r="T206" s="102" t="s">
        <v>1021</v>
      </c>
      <c r="U206" s="102"/>
      <c r="V206" s="102"/>
      <c r="W206" s="102"/>
      <c r="X206" s="102"/>
      <c r="Y206" s="102"/>
      <c r="Z206" s="102"/>
      <c r="AA206" s="102"/>
      <c r="AB206" s="102"/>
      <c r="AC206" s="102"/>
      <c r="AD206" s="102"/>
      <c r="AE206" s="102"/>
      <c r="AF206" s="102"/>
    </row>
    <row r="207" spans="1:32" ht="48" thickBot="1" x14ac:dyDescent="0.3">
      <c r="A207" s="2683"/>
      <c r="B207" s="2686"/>
      <c r="C207" s="2686"/>
      <c r="D207" s="2686"/>
      <c r="E207" s="2686"/>
      <c r="F207" s="2686"/>
      <c r="G207" s="2686"/>
      <c r="H207" s="2686"/>
      <c r="I207" s="2713"/>
      <c r="J207" s="2395"/>
      <c r="K207" s="2395"/>
      <c r="L207" s="259" t="s">
        <v>1035</v>
      </c>
      <c r="M207" s="248" t="s">
        <v>1032</v>
      </c>
      <c r="N207" s="464" t="s">
        <v>1023</v>
      </c>
      <c r="O207" s="2391"/>
      <c r="P207" s="2999"/>
      <c r="Q207" s="2391"/>
      <c r="R207" s="2710"/>
      <c r="S207" s="104">
        <v>0</v>
      </c>
      <c r="T207" s="103" t="s">
        <v>1027</v>
      </c>
      <c r="U207" s="103"/>
      <c r="V207" s="103"/>
      <c r="W207" s="103"/>
      <c r="X207" s="103"/>
      <c r="Y207" s="103"/>
      <c r="Z207" s="103"/>
      <c r="AA207" s="103"/>
      <c r="AB207" s="103"/>
      <c r="AC207" s="103"/>
      <c r="AD207" s="103"/>
      <c r="AE207" s="103"/>
      <c r="AF207" s="103"/>
    </row>
    <row r="208" spans="1:32" ht="15.75" x14ac:dyDescent="0.25">
      <c r="A208" s="2682">
        <v>16</v>
      </c>
      <c r="B208" s="2684" t="s">
        <v>61</v>
      </c>
      <c r="C208" s="2684" t="s">
        <v>66</v>
      </c>
      <c r="D208" s="2684" t="s">
        <v>73</v>
      </c>
      <c r="E208" s="2684" t="s">
        <v>89</v>
      </c>
      <c r="F208" s="2684" t="s">
        <v>58</v>
      </c>
      <c r="G208" s="2684" t="s">
        <v>99</v>
      </c>
      <c r="H208" s="2684" t="s">
        <v>130</v>
      </c>
      <c r="I208" s="2711" t="s">
        <v>464</v>
      </c>
      <c r="J208" s="2366" t="s">
        <v>465</v>
      </c>
      <c r="K208" s="2221" t="s">
        <v>201</v>
      </c>
      <c r="L208" s="232" t="s">
        <v>1019</v>
      </c>
      <c r="M208" s="232" t="s">
        <v>1026</v>
      </c>
      <c r="N208" s="358" t="s">
        <v>205</v>
      </c>
      <c r="O208" s="2389" t="s">
        <v>209</v>
      </c>
      <c r="P208" s="2997">
        <v>0</v>
      </c>
      <c r="Q208" s="2389" t="s">
        <v>265</v>
      </c>
      <c r="R208" s="2708">
        <v>1</v>
      </c>
      <c r="S208" s="92">
        <v>0</v>
      </c>
      <c r="T208" s="114" t="s">
        <v>432</v>
      </c>
      <c r="U208" s="360"/>
      <c r="V208" s="136"/>
      <c r="W208" s="129"/>
      <c r="X208" s="136"/>
      <c r="Y208" s="136"/>
      <c r="Z208" s="108"/>
      <c r="AA208" s="136"/>
      <c r="AB208" s="136"/>
      <c r="AC208" s="136"/>
      <c r="AD208" s="108"/>
      <c r="AE208" s="108"/>
      <c r="AF208" s="108"/>
    </row>
    <row r="209" spans="1:32" ht="15.75" x14ac:dyDescent="0.25">
      <c r="A209" s="2615"/>
      <c r="B209" s="2685"/>
      <c r="C209" s="2685"/>
      <c r="D209" s="2685"/>
      <c r="E209" s="2685"/>
      <c r="F209" s="2685"/>
      <c r="G209" s="2685"/>
      <c r="H209" s="2685"/>
      <c r="I209" s="2712"/>
      <c r="J209" s="2367"/>
      <c r="K209" s="2222"/>
      <c r="L209" s="248" t="s">
        <v>1020</v>
      </c>
      <c r="M209" s="248" t="s">
        <v>255</v>
      </c>
      <c r="N209" s="364"/>
      <c r="O209" s="2390"/>
      <c r="P209" s="2998"/>
      <c r="Q209" s="2390"/>
      <c r="R209" s="2709"/>
      <c r="S209" s="99">
        <v>0</v>
      </c>
      <c r="T209" s="119"/>
      <c r="U209" s="102"/>
      <c r="V209" s="102"/>
      <c r="W209" s="116"/>
      <c r="X209" s="116"/>
      <c r="Y209" s="131"/>
      <c r="Z209" s="102"/>
      <c r="AA209" s="102"/>
      <c r="AB209" s="102"/>
      <c r="AC209" s="131"/>
      <c r="AD209" s="102"/>
      <c r="AE209" s="102"/>
      <c r="AF209" s="102"/>
    </row>
    <row r="210" spans="1:32" ht="47.25" x14ac:dyDescent="0.25">
      <c r="A210" s="2615"/>
      <c r="B210" s="2685"/>
      <c r="C210" s="2685"/>
      <c r="D210" s="2685"/>
      <c r="E210" s="2685"/>
      <c r="F210" s="2685"/>
      <c r="G210" s="2685"/>
      <c r="H210" s="2685"/>
      <c r="I210" s="2712"/>
      <c r="J210" s="2367"/>
      <c r="K210" s="2222"/>
      <c r="L210" s="248" t="s">
        <v>1022</v>
      </c>
      <c r="M210" s="248" t="s">
        <v>1032</v>
      </c>
      <c r="N210" s="364" t="s">
        <v>1023</v>
      </c>
      <c r="O210" s="2390"/>
      <c r="P210" s="2998"/>
      <c r="Q210" s="2390"/>
      <c r="R210" s="2709"/>
      <c r="S210" s="99">
        <v>0</v>
      </c>
      <c r="T210" s="119" t="s">
        <v>1021</v>
      </c>
      <c r="U210" s="102"/>
      <c r="V210" s="102"/>
      <c r="W210" s="116"/>
      <c r="X210" s="102"/>
      <c r="Y210" s="131"/>
      <c r="Z210" s="102"/>
      <c r="AA210" s="131"/>
      <c r="AB210" s="131"/>
      <c r="AC210" s="131"/>
      <c r="AD210" s="131"/>
      <c r="AE210" s="102"/>
      <c r="AF210" s="102"/>
    </row>
    <row r="211" spans="1:32" ht="47.25" x14ac:dyDescent="0.25">
      <c r="A211" s="2615"/>
      <c r="B211" s="2685"/>
      <c r="C211" s="2685"/>
      <c r="D211" s="2685"/>
      <c r="E211" s="2685"/>
      <c r="F211" s="2685"/>
      <c r="G211" s="2685"/>
      <c r="H211" s="2685"/>
      <c r="I211" s="2712"/>
      <c r="J211" s="2367"/>
      <c r="K211" s="2222"/>
      <c r="L211" s="248" t="s">
        <v>1033</v>
      </c>
      <c r="M211" s="248" t="s">
        <v>1032</v>
      </c>
      <c r="N211" s="364" t="s">
        <v>1023</v>
      </c>
      <c r="O211" s="2390"/>
      <c r="P211" s="2998"/>
      <c r="Q211" s="2390"/>
      <c r="R211" s="2709"/>
      <c r="S211" s="99">
        <v>0</v>
      </c>
      <c r="T211" s="119" t="s">
        <v>1024</v>
      </c>
      <c r="U211" s="102"/>
      <c r="V211" s="102"/>
      <c r="W211" s="116"/>
      <c r="X211" s="102"/>
      <c r="Y211" s="102"/>
      <c r="Z211" s="102"/>
      <c r="AA211" s="102"/>
      <c r="AB211" s="102"/>
      <c r="AC211" s="102"/>
      <c r="AD211" s="102"/>
      <c r="AE211" s="102"/>
      <c r="AF211" s="102"/>
    </row>
    <row r="212" spans="1:32" ht="47.25" x14ac:dyDescent="0.25">
      <c r="A212" s="2615"/>
      <c r="B212" s="2685"/>
      <c r="C212" s="2685"/>
      <c r="D212" s="2685"/>
      <c r="E212" s="2685"/>
      <c r="F212" s="2685"/>
      <c r="G212" s="2685"/>
      <c r="H212" s="2685"/>
      <c r="I212" s="2712"/>
      <c r="J212" s="2367"/>
      <c r="K212" s="2222"/>
      <c r="L212" s="248" t="s">
        <v>1028</v>
      </c>
      <c r="M212" s="248" t="s">
        <v>1032</v>
      </c>
      <c r="N212" s="364" t="s">
        <v>1023</v>
      </c>
      <c r="O212" s="2390"/>
      <c r="P212" s="2998"/>
      <c r="Q212" s="2390"/>
      <c r="R212" s="2709"/>
      <c r="S212" s="99">
        <v>0</v>
      </c>
      <c r="T212" s="102" t="s">
        <v>1021</v>
      </c>
      <c r="U212" s="102"/>
      <c r="V212" s="102"/>
      <c r="W212" s="116"/>
      <c r="X212" s="116"/>
      <c r="Y212" s="102"/>
      <c r="Z212" s="102"/>
      <c r="AA212" s="102"/>
      <c r="AB212" s="102"/>
      <c r="AC212" s="102"/>
      <c r="AD212" s="102"/>
      <c r="AE212" s="102"/>
      <c r="AF212" s="102"/>
    </row>
    <row r="213" spans="1:32" ht="121.5" customHeight="1" thickBot="1" x14ac:dyDescent="0.3">
      <c r="A213" s="2683"/>
      <c r="B213" s="2686"/>
      <c r="C213" s="2686"/>
      <c r="D213" s="2686"/>
      <c r="E213" s="2686"/>
      <c r="F213" s="2686"/>
      <c r="G213" s="2686"/>
      <c r="H213" s="2686"/>
      <c r="I213" s="2713"/>
      <c r="J213" s="2395"/>
      <c r="K213" s="2707"/>
      <c r="L213" s="259" t="s">
        <v>1035</v>
      </c>
      <c r="M213" s="248" t="s">
        <v>1032</v>
      </c>
      <c r="N213" s="464" t="s">
        <v>1023</v>
      </c>
      <c r="O213" s="2391"/>
      <c r="P213" s="2999"/>
      <c r="Q213" s="2391"/>
      <c r="R213" s="2710"/>
      <c r="S213" s="104">
        <v>0</v>
      </c>
      <c r="T213" s="103" t="s">
        <v>1027</v>
      </c>
      <c r="U213" s="103"/>
      <c r="V213" s="103"/>
      <c r="W213" s="103"/>
      <c r="X213" s="106"/>
      <c r="Y213" s="103"/>
      <c r="Z213" s="103"/>
      <c r="AA213" s="103"/>
      <c r="AB213" s="103"/>
      <c r="AC213" s="103"/>
      <c r="AD213" s="103"/>
      <c r="AE213" s="103"/>
      <c r="AF213" s="103"/>
    </row>
    <row r="214" spans="1:32" ht="15.75" x14ac:dyDescent="0.25">
      <c r="A214" s="2693">
        <v>17</v>
      </c>
      <c r="B214" s="2696" t="s">
        <v>61</v>
      </c>
      <c r="C214" s="2696" t="s">
        <v>64</v>
      </c>
      <c r="D214" s="2696" t="s">
        <v>70</v>
      </c>
      <c r="E214" s="2696" t="s">
        <v>87</v>
      </c>
      <c r="F214" s="2696" t="s">
        <v>58</v>
      </c>
      <c r="G214" s="2696" t="s">
        <v>99</v>
      </c>
      <c r="H214" s="2696" t="s">
        <v>130</v>
      </c>
      <c r="I214" s="2699" t="s">
        <v>466</v>
      </c>
      <c r="J214" s="2415" t="s">
        <v>735</v>
      </c>
      <c r="K214" s="2381" t="s">
        <v>201</v>
      </c>
      <c r="L214" s="1205" t="s">
        <v>1019</v>
      </c>
      <c r="M214" s="1205" t="s">
        <v>1026</v>
      </c>
      <c r="N214" s="1259" t="s">
        <v>205</v>
      </c>
      <c r="O214" s="2415" t="s">
        <v>209</v>
      </c>
      <c r="P214" s="2994">
        <v>0</v>
      </c>
      <c r="Q214" s="2415" t="s">
        <v>265</v>
      </c>
      <c r="R214" s="2687">
        <v>1</v>
      </c>
      <c r="S214" s="1126">
        <v>0</v>
      </c>
      <c r="T214" s="1119" t="s">
        <v>432</v>
      </c>
      <c r="U214" s="360"/>
      <c r="V214" s="136"/>
      <c r="W214" s="136"/>
      <c r="X214" s="136"/>
      <c r="Y214" s="136"/>
      <c r="Z214" s="108"/>
      <c r="AA214" s="136"/>
      <c r="AB214" s="136"/>
      <c r="AC214" s="115"/>
      <c r="AD214" s="136"/>
      <c r="AE214" s="136"/>
      <c r="AF214" s="108"/>
    </row>
    <row r="215" spans="1:32" ht="15.75" x14ac:dyDescent="0.25">
      <c r="A215" s="2694"/>
      <c r="B215" s="2697"/>
      <c r="C215" s="2697"/>
      <c r="D215" s="2697"/>
      <c r="E215" s="2697"/>
      <c r="F215" s="2697"/>
      <c r="G215" s="2697"/>
      <c r="H215" s="2697"/>
      <c r="I215" s="2429"/>
      <c r="J215" s="2416"/>
      <c r="K215" s="2383"/>
      <c r="L215" s="1208" t="s">
        <v>1020</v>
      </c>
      <c r="M215" s="1208" t="s">
        <v>255</v>
      </c>
      <c r="N215" s="1261"/>
      <c r="O215" s="2416"/>
      <c r="P215" s="2995"/>
      <c r="Q215" s="2416"/>
      <c r="R215" s="2688"/>
      <c r="S215" s="1127">
        <v>0</v>
      </c>
      <c r="T215" s="1120"/>
      <c r="U215" s="102"/>
      <c r="V215" s="102"/>
      <c r="W215" s="102"/>
      <c r="X215" s="102"/>
      <c r="Y215" s="131"/>
      <c r="Z215" s="102"/>
      <c r="AA215" s="102"/>
      <c r="AB215" s="102"/>
      <c r="AC215" s="116"/>
      <c r="AD215" s="116"/>
      <c r="AE215" s="116"/>
      <c r="AF215" s="102"/>
    </row>
    <row r="216" spans="1:32" ht="47.25" x14ac:dyDescent="0.25">
      <c r="A216" s="2694"/>
      <c r="B216" s="2697"/>
      <c r="C216" s="2697"/>
      <c r="D216" s="2697"/>
      <c r="E216" s="2697"/>
      <c r="F216" s="2697"/>
      <c r="G216" s="2697"/>
      <c r="H216" s="2697"/>
      <c r="I216" s="2429"/>
      <c r="J216" s="2416"/>
      <c r="K216" s="2383"/>
      <c r="L216" s="1208" t="s">
        <v>1022</v>
      </c>
      <c r="M216" s="1208" t="s">
        <v>1032</v>
      </c>
      <c r="N216" s="1261" t="s">
        <v>1023</v>
      </c>
      <c r="O216" s="2416"/>
      <c r="P216" s="2995"/>
      <c r="Q216" s="2416"/>
      <c r="R216" s="2688"/>
      <c r="S216" s="1127">
        <v>0</v>
      </c>
      <c r="T216" s="1120" t="s">
        <v>1021</v>
      </c>
      <c r="U216" s="102"/>
      <c r="V216" s="102"/>
      <c r="W216" s="102"/>
      <c r="X216" s="102"/>
      <c r="Y216" s="131"/>
      <c r="Z216" s="102"/>
      <c r="AA216" s="131"/>
      <c r="AB216" s="131"/>
      <c r="AC216" s="102"/>
      <c r="AD216" s="130"/>
      <c r="AE216" s="131"/>
      <c r="AF216" s="102"/>
    </row>
    <row r="217" spans="1:32" ht="47.25" x14ac:dyDescent="0.25">
      <c r="A217" s="2694"/>
      <c r="B217" s="2697"/>
      <c r="C217" s="2697"/>
      <c r="D217" s="2697"/>
      <c r="E217" s="2697"/>
      <c r="F217" s="2697"/>
      <c r="G217" s="2697"/>
      <c r="H217" s="2697"/>
      <c r="I217" s="2429"/>
      <c r="J217" s="2416"/>
      <c r="K217" s="2383"/>
      <c r="L217" s="1208" t="s">
        <v>1033</v>
      </c>
      <c r="M217" s="1208" t="s">
        <v>1032</v>
      </c>
      <c r="N217" s="1261" t="s">
        <v>1023</v>
      </c>
      <c r="O217" s="2416"/>
      <c r="P217" s="2995"/>
      <c r="Q217" s="2416"/>
      <c r="R217" s="2688"/>
      <c r="S217" s="1127">
        <v>0</v>
      </c>
      <c r="T217" s="1120" t="s">
        <v>1024</v>
      </c>
      <c r="U217" s="102"/>
      <c r="V217" s="102"/>
      <c r="W217" s="102"/>
      <c r="X217" s="102"/>
      <c r="Y217" s="102"/>
      <c r="Z217" s="102"/>
      <c r="AA217" s="102"/>
      <c r="AB217" s="102"/>
      <c r="AC217" s="102"/>
      <c r="AD217" s="116"/>
      <c r="AE217" s="102"/>
      <c r="AF217" s="102"/>
    </row>
    <row r="218" spans="1:32" ht="47.25" x14ac:dyDescent="0.25">
      <c r="A218" s="2694"/>
      <c r="B218" s="2697"/>
      <c r="C218" s="2697"/>
      <c r="D218" s="2697"/>
      <c r="E218" s="2697"/>
      <c r="F218" s="2697"/>
      <c r="G218" s="2697"/>
      <c r="H218" s="2697"/>
      <c r="I218" s="2429"/>
      <c r="J218" s="2416"/>
      <c r="K218" s="2383"/>
      <c r="L218" s="1208" t="s">
        <v>1028</v>
      </c>
      <c r="M218" s="1208" t="s">
        <v>1032</v>
      </c>
      <c r="N218" s="1261" t="s">
        <v>1023</v>
      </c>
      <c r="O218" s="2416"/>
      <c r="P218" s="2995"/>
      <c r="Q218" s="2416"/>
      <c r="R218" s="2688"/>
      <c r="S218" s="1127">
        <v>0</v>
      </c>
      <c r="T218" s="1111" t="s">
        <v>1021</v>
      </c>
      <c r="U218" s="102"/>
      <c r="V218" s="102"/>
      <c r="W218" s="102"/>
      <c r="X218" s="102"/>
      <c r="Y218" s="102"/>
      <c r="Z218" s="102"/>
      <c r="AA218" s="102"/>
      <c r="AB218" s="102"/>
      <c r="AC218" s="102"/>
      <c r="AD218" s="116"/>
      <c r="AE218" s="102"/>
      <c r="AF218" s="102"/>
    </row>
    <row r="219" spans="1:32" ht="48" thickBot="1" x14ac:dyDescent="0.3">
      <c r="A219" s="2695"/>
      <c r="B219" s="2698"/>
      <c r="C219" s="2698"/>
      <c r="D219" s="2698"/>
      <c r="E219" s="2698"/>
      <c r="F219" s="2698"/>
      <c r="G219" s="2698"/>
      <c r="H219" s="2698"/>
      <c r="I219" s="2700"/>
      <c r="J219" s="2417"/>
      <c r="K219" s="2384"/>
      <c r="L219" s="1213" t="s">
        <v>1035</v>
      </c>
      <c r="M219" s="1208" t="s">
        <v>1032</v>
      </c>
      <c r="N219" s="1263" t="s">
        <v>1023</v>
      </c>
      <c r="O219" s="2417"/>
      <c r="P219" s="2996"/>
      <c r="Q219" s="2417"/>
      <c r="R219" s="2689"/>
      <c r="S219" s="1128">
        <v>0</v>
      </c>
      <c r="T219" s="1112" t="s">
        <v>1027</v>
      </c>
      <c r="U219" s="103"/>
      <c r="V219" s="103"/>
      <c r="W219" s="103"/>
      <c r="X219" s="103"/>
      <c r="Y219" s="103"/>
      <c r="Z219" s="103"/>
      <c r="AA219" s="103"/>
      <c r="AB219" s="103"/>
      <c r="AC219" s="103"/>
      <c r="AD219" s="103"/>
      <c r="AE219" s="106"/>
      <c r="AF219" s="103"/>
    </row>
    <row r="220" spans="1:32" ht="15.75" x14ac:dyDescent="0.25">
      <c r="A220" s="2682">
        <v>18</v>
      </c>
      <c r="B220" s="2684" t="s">
        <v>61</v>
      </c>
      <c r="C220" s="2684" t="s">
        <v>66</v>
      </c>
      <c r="D220" s="2684" t="s">
        <v>73</v>
      </c>
      <c r="E220" s="2684" t="s">
        <v>89</v>
      </c>
      <c r="F220" s="2684" t="s">
        <v>58</v>
      </c>
      <c r="G220" s="2684" t="s">
        <v>99</v>
      </c>
      <c r="H220" s="2684" t="s">
        <v>130</v>
      </c>
      <c r="I220" s="2711" t="s">
        <v>1036</v>
      </c>
      <c r="J220" s="2366" t="s">
        <v>468</v>
      </c>
      <c r="K220" s="2221" t="s">
        <v>201</v>
      </c>
      <c r="L220" s="232" t="s">
        <v>1019</v>
      </c>
      <c r="M220" s="232" t="s">
        <v>1026</v>
      </c>
      <c r="N220" s="358" t="s">
        <v>205</v>
      </c>
      <c r="O220" s="2389" t="s">
        <v>373</v>
      </c>
      <c r="P220" s="2997">
        <v>0</v>
      </c>
      <c r="Q220" s="2389" t="s">
        <v>265</v>
      </c>
      <c r="R220" s="2708">
        <v>1</v>
      </c>
      <c r="S220" s="92">
        <v>0</v>
      </c>
      <c r="T220" s="114" t="s">
        <v>432</v>
      </c>
      <c r="U220" s="360"/>
      <c r="V220" s="136"/>
      <c r="W220" s="136"/>
      <c r="X220" s="129"/>
      <c r="Y220" s="136"/>
      <c r="Z220" s="108"/>
      <c r="AA220" s="136"/>
      <c r="AB220" s="136"/>
      <c r="AC220" s="136"/>
      <c r="AD220" s="108"/>
      <c r="AE220" s="108"/>
      <c r="AF220" s="108"/>
    </row>
    <row r="221" spans="1:32" ht="15.75" x14ac:dyDescent="0.25">
      <c r="A221" s="2615"/>
      <c r="B221" s="2685"/>
      <c r="C221" s="2685"/>
      <c r="D221" s="2685"/>
      <c r="E221" s="2685"/>
      <c r="F221" s="2685"/>
      <c r="G221" s="2685"/>
      <c r="H221" s="2685"/>
      <c r="I221" s="2712"/>
      <c r="J221" s="2367"/>
      <c r="K221" s="2222"/>
      <c r="L221" s="248"/>
      <c r="M221" s="248"/>
      <c r="N221" s="364"/>
      <c r="O221" s="2390"/>
      <c r="P221" s="2998"/>
      <c r="Q221" s="2390"/>
      <c r="R221" s="2709"/>
      <c r="S221" s="99"/>
      <c r="T221" s="119"/>
      <c r="U221" s="102"/>
      <c r="V221" s="102"/>
      <c r="W221" s="102"/>
      <c r="X221" s="102"/>
      <c r="Y221" s="131"/>
      <c r="Z221" s="102"/>
      <c r="AA221" s="102"/>
      <c r="AB221" s="102"/>
      <c r="AC221" s="131"/>
      <c r="AD221" s="102"/>
      <c r="AE221" s="102"/>
      <c r="AF221" s="102"/>
    </row>
    <row r="222" spans="1:32" ht="15.75" x14ac:dyDescent="0.25">
      <c r="A222" s="2615"/>
      <c r="B222" s="2685"/>
      <c r="C222" s="2685"/>
      <c r="D222" s="2685"/>
      <c r="E222" s="2685"/>
      <c r="F222" s="2685"/>
      <c r="G222" s="2685"/>
      <c r="H222" s="2685"/>
      <c r="I222" s="2712"/>
      <c r="J222" s="2367"/>
      <c r="K222" s="2222"/>
      <c r="L222" s="248"/>
      <c r="M222" s="248"/>
      <c r="N222" s="364"/>
      <c r="O222" s="2390"/>
      <c r="P222" s="2998"/>
      <c r="Q222" s="2390"/>
      <c r="R222" s="2709"/>
      <c r="S222" s="99"/>
      <c r="T222" s="119"/>
      <c r="U222" s="102"/>
      <c r="V222" s="102"/>
      <c r="W222" s="102"/>
      <c r="X222" s="102"/>
      <c r="Y222" s="131"/>
      <c r="Z222" s="102"/>
      <c r="AA222" s="131"/>
      <c r="AB222" s="131"/>
      <c r="AC222" s="131"/>
      <c r="AD222" s="131"/>
      <c r="AE222" s="102"/>
      <c r="AF222" s="102"/>
    </row>
    <row r="223" spans="1:32" ht="15.75" x14ac:dyDescent="0.25">
      <c r="A223" s="2615"/>
      <c r="B223" s="2685"/>
      <c r="C223" s="2685"/>
      <c r="D223" s="2685"/>
      <c r="E223" s="2685"/>
      <c r="F223" s="2685"/>
      <c r="G223" s="2685"/>
      <c r="H223" s="2685"/>
      <c r="I223" s="2712"/>
      <c r="J223" s="2367"/>
      <c r="K223" s="2222"/>
      <c r="L223" s="248"/>
      <c r="M223" s="248"/>
      <c r="N223" s="364"/>
      <c r="O223" s="2390"/>
      <c r="P223" s="2998"/>
      <c r="Q223" s="2390"/>
      <c r="R223" s="2709"/>
      <c r="S223" s="99"/>
      <c r="T223" s="119"/>
      <c r="U223" s="102"/>
      <c r="V223" s="102"/>
      <c r="W223" s="102"/>
      <c r="X223" s="102"/>
      <c r="Y223" s="102"/>
      <c r="Z223" s="102"/>
      <c r="AA223" s="102"/>
      <c r="AB223" s="102"/>
      <c r="AC223" s="102"/>
      <c r="AD223" s="102"/>
      <c r="AE223" s="102"/>
      <c r="AF223" s="102"/>
    </row>
    <row r="224" spans="1:32" ht="15.75" x14ac:dyDescent="0.25">
      <c r="A224" s="2615"/>
      <c r="B224" s="2685"/>
      <c r="C224" s="2685"/>
      <c r="D224" s="2685"/>
      <c r="E224" s="2685"/>
      <c r="F224" s="2685"/>
      <c r="G224" s="2685"/>
      <c r="H224" s="2685"/>
      <c r="I224" s="2712"/>
      <c r="J224" s="2367"/>
      <c r="K224" s="2222"/>
      <c r="L224" s="248"/>
      <c r="M224" s="248"/>
      <c r="N224" s="364"/>
      <c r="O224" s="2390"/>
      <c r="P224" s="2998"/>
      <c r="Q224" s="2390"/>
      <c r="R224" s="2709"/>
      <c r="S224" s="99"/>
      <c r="T224" s="102"/>
      <c r="U224" s="102"/>
      <c r="V224" s="102"/>
      <c r="W224" s="102"/>
      <c r="X224" s="102"/>
      <c r="Y224" s="102"/>
      <c r="Z224" s="102"/>
      <c r="AA224" s="102"/>
      <c r="AB224" s="102"/>
      <c r="AC224" s="102"/>
      <c r="AD224" s="102"/>
      <c r="AE224" s="102"/>
      <c r="AF224" s="102"/>
    </row>
    <row r="225" spans="1:34" ht="178.5" customHeight="1" x14ac:dyDescent="0.25">
      <c r="A225" s="2615"/>
      <c r="B225" s="2685"/>
      <c r="C225" s="2685"/>
      <c r="D225" s="2685"/>
      <c r="E225" s="2685"/>
      <c r="F225" s="2685"/>
      <c r="G225" s="2685"/>
      <c r="H225" s="2685"/>
      <c r="I225" s="2712"/>
      <c r="J225" s="2367"/>
      <c r="K225" s="2222"/>
      <c r="L225" s="255"/>
      <c r="M225" s="255"/>
      <c r="N225" s="476"/>
      <c r="O225" s="2390"/>
      <c r="P225" s="2998"/>
      <c r="Q225" s="2390"/>
      <c r="R225" s="2709"/>
      <c r="S225" s="133"/>
      <c r="T225" s="132"/>
      <c r="U225" s="132"/>
      <c r="V225" s="132"/>
      <c r="W225" s="132"/>
      <c r="X225" s="132"/>
      <c r="Y225" s="132"/>
      <c r="Z225" s="132"/>
      <c r="AA225" s="132"/>
      <c r="AB225" s="132"/>
      <c r="AC225" s="132"/>
      <c r="AD225" s="132"/>
      <c r="AE225" s="132"/>
      <c r="AF225" s="132"/>
    </row>
    <row r="226" spans="1:34" ht="53.25" customHeight="1" x14ac:dyDescent="0.25">
      <c r="A226" s="2755" t="s">
        <v>2595</v>
      </c>
      <c r="B226" s="2755"/>
      <c r="C226" s="2755"/>
      <c r="D226" s="2755"/>
      <c r="E226" s="2755"/>
      <c r="F226" s="2755"/>
      <c r="G226" s="2755"/>
      <c r="H226" s="2755"/>
      <c r="I226" s="2755"/>
      <c r="J226" s="2755"/>
      <c r="K226" s="2755"/>
      <c r="L226" s="2755"/>
      <c r="M226" s="2755"/>
      <c r="N226" s="2755"/>
      <c r="O226" s="2755"/>
      <c r="P226" s="3000">
        <f>SUM(P166:P225)</f>
        <v>0</v>
      </c>
      <c r="Q226" s="2265"/>
      <c r="R226" s="2265"/>
      <c r="S226" s="2265"/>
      <c r="T226" s="2265"/>
      <c r="U226" s="2265"/>
      <c r="V226" s="2265"/>
      <c r="W226" s="2265"/>
      <c r="X226" s="2265"/>
      <c r="Y226" s="2265"/>
      <c r="Z226" s="2265"/>
      <c r="AA226" s="2265"/>
      <c r="AB226" s="2265"/>
      <c r="AC226" s="2265"/>
      <c r="AD226" s="2265"/>
      <c r="AE226" s="2265"/>
      <c r="AF226" s="2265"/>
    </row>
    <row r="227" spans="1:34" ht="48" customHeight="1" thickBot="1" x14ac:dyDescent="0.5">
      <c r="A227" s="1673" t="s">
        <v>1037</v>
      </c>
      <c r="B227" s="1674"/>
      <c r="C227" s="1674"/>
      <c r="D227" s="1674"/>
      <c r="E227" s="1674"/>
      <c r="F227" s="1674"/>
      <c r="G227" s="1674"/>
      <c r="H227" s="1674"/>
      <c r="I227" s="1674"/>
      <c r="J227" s="1674"/>
      <c r="K227" s="1674"/>
      <c r="L227" s="1674"/>
      <c r="M227" s="1674"/>
      <c r="N227" s="1674"/>
      <c r="O227" s="1674"/>
      <c r="P227" s="1674"/>
      <c r="Q227" s="1674"/>
      <c r="R227" s="1674"/>
      <c r="S227" s="1674"/>
      <c r="T227" s="1674"/>
      <c r="U227" s="1674"/>
      <c r="V227" s="1674"/>
      <c r="W227" s="1674"/>
      <c r="X227" s="1674"/>
      <c r="Y227" s="1674"/>
      <c r="Z227" s="1674"/>
      <c r="AA227" s="1674"/>
      <c r="AB227" s="1674"/>
      <c r="AC227" s="1674"/>
      <c r="AD227" s="1674"/>
      <c r="AE227" s="1674"/>
      <c r="AF227" s="1674"/>
    </row>
    <row r="228" spans="1:34" ht="21.75" thickBot="1" x14ac:dyDescent="0.3">
      <c r="A228" s="1902" t="s">
        <v>2</v>
      </c>
      <c r="B228" s="1905" t="s">
        <v>33</v>
      </c>
      <c r="C228" s="1906"/>
      <c r="D228" s="1907"/>
      <c r="E228" s="1911" t="s">
        <v>38</v>
      </c>
      <c r="F228" s="1913" t="s">
        <v>32</v>
      </c>
      <c r="G228" s="1914" t="s">
        <v>39</v>
      </c>
      <c r="H228" s="1915"/>
      <c r="I228" s="1913" t="s">
        <v>43</v>
      </c>
      <c r="J228" s="1913" t="s">
        <v>22</v>
      </c>
      <c r="K228" s="1913" t="s">
        <v>37</v>
      </c>
      <c r="L228" s="1902" t="s">
        <v>26</v>
      </c>
      <c r="M228" s="1918" t="s">
        <v>3</v>
      </c>
      <c r="N228" s="1591" t="s">
        <v>23</v>
      </c>
      <c r="O228" s="1592"/>
      <c r="P228" s="1593"/>
      <c r="Q228" s="1911" t="s">
        <v>4</v>
      </c>
      <c r="R228" s="1918" t="s">
        <v>5</v>
      </c>
      <c r="S228" s="1913" t="s">
        <v>27</v>
      </c>
      <c r="T228" s="1902" t="s">
        <v>6</v>
      </c>
      <c r="U228" s="2045" t="s">
        <v>8</v>
      </c>
      <c r="V228" s="2046"/>
      <c r="W228" s="2046"/>
      <c r="X228" s="2046"/>
      <c r="Y228" s="2046"/>
      <c r="Z228" s="2046"/>
      <c r="AA228" s="2046"/>
      <c r="AB228" s="2046"/>
      <c r="AC228" s="2046"/>
      <c r="AD228" s="2046"/>
      <c r="AE228" s="2046"/>
      <c r="AF228" s="2047"/>
    </row>
    <row r="229" spans="1:34" ht="21.75" thickBot="1" x14ac:dyDescent="0.3">
      <c r="A229" s="1903"/>
      <c r="B229" s="1908"/>
      <c r="C229" s="1909"/>
      <c r="D229" s="1910"/>
      <c r="E229" s="1912"/>
      <c r="F229" s="1903"/>
      <c r="G229" s="1916"/>
      <c r="H229" s="1917"/>
      <c r="I229" s="1903"/>
      <c r="J229" s="1903"/>
      <c r="K229" s="1903"/>
      <c r="L229" s="1903"/>
      <c r="M229" s="1912"/>
      <c r="N229" s="1911" t="s">
        <v>24</v>
      </c>
      <c r="O229" s="2037" t="s">
        <v>36</v>
      </c>
      <c r="P229" s="2038"/>
      <c r="Q229" s="1912"/>
      <c r="R229" s="1912"/>
      <c r="S229" s="1903"/>
      <c r="T229" s="1903"/>
      <c r="U229" s="2080" t="s">
        <v>28</v>
      </c>
      <c r="V229" s="2081"/>
      <c r="W229" s="2082"/>
      <c r="X229" s="2080" t="s">
        <v>29</v>
      </c>
      <c r="Y229" s="2081"/>
      <c r="Z229" s="2082"/>
      <c r="AA229" s="2080" t="s">
        <v>30</v>
      </c>
      <c r="AB229" s="2081"/>
      <c r="AC229" s="2082"/>
      <c r="AD229" s="2080" t="s">
        <v>31</v>
      </c>
      <c r="AE229" s="2081"/>
      <c r="AF229" s="2082"/>
    </row>
    <row r="230" spans="1:34" ht="42.75" thickBot="1" x14ac:dyDescent="0.3">
      <c r="A230" s="2044"/>
      <c r="B230" s="125" t="s">
        <v>34</v>
      </c>
      <c r="C230" s="125" t="s">
        <v>35</v>
      </c>
      <c r="D230" s="125" t="s">
        <v>200</v>
      </c>
      <c r="E230" s="2042"/>
      <c r="F230" s="2043"/>
      <c r="G230" s="225" t="s">
        <v>40</v>
      </c>
      <c r="H230" s="225" t="s">
        <v>41</v>
      </c>
      <c r="I230" s="2043"/>
      <c r="J230" s="2043"/>
      <c r="K230" s="2043"/>
      <c r="L230" s="2044"/>
      <c r="M230" s="2048"/>
      <c r="N230" s="2042"/>
      <c r="O230" s="126" t="s">
        <v>25</v>
      </c>
      <c r="P230" s="127" t="s">
        <v>0</v>
      </c>
      <c r="Q230" s="2042"/>
      <c r="R230" s="2048"/>
      <c r="S230" s="2043"/>
      <c r="T230" s="2044"/>
      <c r="U230" s="128" t="s">
        <v>12</v>
      </c>
      <c r="V230" s="128" t="s">
        <v>13</v>
      </c>
      <c r="W230" s="128" t="s">
        <v>14</v>
      </c>
      <c r="X230" s="128" t="s">
        <v>15</v>
      </c>
      <c r="Y230" s="128" t="s">
        <v>16</v>
      </c>
      <c r="Z230" s="128" t="s">
        <v>17</v>
      </c>
      <c r="AA230" s="128" t="s">
        <v>18</v>
      </c>
      <c r="AB230" s="128" t="s">
        <v>19</v>
      </c>
      <c r="AC230" s="128" t="s">
        <v>20</v>
      </c>
      <c r="AD230" s="128" t="s">
        <v>9</v>
      </c>
      <c r="AE230" s="128" t="s">
        <v>10</v>
      </c>
      <c r="AF230" s="128" t="s">
        <v>11</v>
      </c>
      <c r="AH230" s="790"/>
    </row>
    <row r="231" spans="1:34" ht="16.5" hidden="1" thickBot="1" x14ac:dyDescent="0.3">
      <c r="A231" s="2221" t="s">
        <v>21</v>
      </c>
      <c r="B231" s="2221"/>
      <c r="C231" s="2221"/>
      <c r="D231" s="2221"/>
      <c r="E231" s="2221"/>
      <c r="F231" s="2680"/>
      <c r="G231" s="2680"/>
      <c r="H231" s="2701"/>
      <c r="I231" s="2703"/>
      <c r="J231" s="2680"/>
      <c r="K231" s="234" t="s">
        <v>48</v>
      </c>
      <c r="L231" s="232" t="s">
        <v>1019</v>
      </c>
      <c r="M231" s="232" t="s">
        <v>255</v>
      </c>
      <c r="N231" s="358" t="s">
        <v>431</v>
      </c>
      <c r="O231" s="218" t="s">
        <v>209</v>
      </c>
      <c r="P231" s="2221"/>
      <c r="Q231" s="2389" t="s">
        <v>265</v>
      </c>
      <c r="R231" s="2690"/>
      <c r="S231" s="137"/>
      <c r="T231" s="114" t="s">
        <v>432</v>
      </c>
      <c r="U231" s="95"/>
      <c r="V231" s="136"/>
      <c r="W231" s="136"/>
      <c r="X231" s="136"/>
      <c r="Y231" s="136"/>
      <c r="Z231" s="108"/>
      <c r="AA231" s="136"/>
      <c r="AB231" s="136"/>
      <c r="AC231" s="136"/>
      <c r="AD231" s="108"/>
      <c r="AE231" s="108"/>
      <c r="AF231" s="108"/>
    </row>
    <row r="232" spans="1:34" ht="32.25" hidden="1" thickBot="1" x14ac:dyDescent="0.3">
      <c r="A232" s="2222"/>
      <c r="B232" s="2222"/>
      <c r="C232" s="2222"/>
      <c r="D232" s="2222"/>
      <c r="E232" s="2222"/>
      <c r="F232" s="2681"/>
      <c r="G232" s="2681"/>
      <c r="H232" s="2702"/>
      <c r="I232" s="2704"/>
      <c r="J232" s="2681"/>
      <c r="K232" s="97" t="s">
        <v>201</v>
      </c>
      <c r="L232" s="248" t="s">
        <v>1020</v>
      </c>
      <c r="M232" s="248" t="s">
        <v>204</v>
      </c>
      <c r="N232" s="364" t="s">
        <v>218</v>
      </c>
      <c r="O232" s="365" t="s">
        <v>373</v>
      </c>
      <c r="P232" s="2222"/>
      <c r="Q232" s="2390"/>
      <c r="R232" s="2691"/>
      <c r="S232" s="788"/>
      <c r="T232" s="119" t="s">
        <v>1021</v>
      </c>
      <c r="U232" s="102"/>
      <c r="V232" s="102"/>
      <c r="W232" s="102"/>
      <c r="X232" s="102"/>
      <c r="Y232" s="131"/>
      <c r="Z232" s="102"/>
      <c r="AA232" s="102"/>
      <c r="AB232" s="102"/>
      <c r="AC232" s="131"/>
      <c r="AD232" s="102"/>
      <c r="AE232" s="102"/>
      <c r="AF232" s="102"/>
    </row>
    <row r="233" spans="1:34" ht="48" hidden="1" thickBot="1" x14ac:dyDescent="0.3">
      <c r="A233" s="2222"/>
      <c r="B233" s="2222"/>
      <c r="C233" s="2222"/>
      <c r="D233" s="2222"/>
      <c r="E233" s="2222"/>
      <c r="F233" s="2681"/>
      <c r="G233" s="2681"/>
      <c r="H233" s="2702"/>
      <c r="I233" s="2704"/>
      <c r="J233" s="2681"/>
      <c r="K233" s="97" t="s">
        <v>207</v>
      </c>
      <c r="L233" s="248" t="s">
        <v>1022</v>
      </c>
      <c r="M233" s="248" t="s">
        <v>206</v>
      </c>
      <c r="N233" s="364" t="s">
        <v>1023</v>
      </c>
      <c r="O233" s="370"/>
      <c r="P233" s="2222"/>
      <c r="Q233" s="2390"/>
      <c r="R233" s="2691"/>
      <c r="S233" s="788"/>
      <c r="T233" s="119" t="s">
        <v>1024</v>
      </c>
      <c r="U233" s="102"/>
      <c r="V233" s="102"/>
      <c r="W233" s="102"/>
      <c r="X233" s="102"/>
      <c r="Y233" s="131"/>
      <c r="Z233" s="102"/>
      <c r="AA233" s="131"/>
      <c r="AB233" s="131"/>
      <c r="AC233" s="131"/>
      <c r="AD233" s="131"/>
      <c r="AE233" s="102"/>
      <c r="AF233" s="102"/>
    </row>
    <row r="234" spans="1:34" ht="32.25" hidden="1" thickBot="1" x14ac:dyDescent="0.3">
      <c r="A234" s="2222"/>
      <c r="B234" s="2222"/>
      <c r="C234" s="2222"/>
      <c r="D234" s="2222"/>
      <c r="E234" s="2222"/>
      <c r="F234" s="2681"/>
      <c r="G234" s="2681"/>
      <c r="H234" s="2702"/>
      <c r="I234" s="2704"/>
      <c r="J234" s="2681"/>
      <c r="K234" s="97"/>
      <c r="L234" s="248" t="s">
        <v>1025</v>
      </c>
      <c r="M234" s="248" t="s">
        <v>1026</v>
      </c>
      <c r="N234" s="364" t="s">
        <v>205</v>
      </c>
      <c r="O234" s="98" t="s">
        <v>219</v>
      </c>
      <c r="P234" s="2222"/>
      <c r="Q234" s="2390"/>
      <c r="R234" s="2691"/>
      <c r="S234" s="788"/>
      <c r="T234" s="119" t="s">
        <v>1038</v>
      </c>
      <c r="U234" s="102"/>
      <c r="V234" s="102"/>
      <c r="W234" s="102"/>
      <c r="X234" s="102"/>
      <c r="Y234" s="102"/>
      <c r="Z234" s="102"/>
      <c r="AA234" s="102"/>
      <c r="AB234" s="102"/>
      <c r="AC234" s="102"/>
      <c r="AD234" s="102"/>
      <c r="AE234" s="102"/>
      <c r="AF234" s="102"/>
    </row>
    <row r="235" spans="1:34" ht="16.5" hidden="1" thickBot="1" x14ac:dyDescent="0.3">
      <c r="A235" s="2222"/>
      <c r="B235" s="2222"/>
      <c r="C235" s="2222"/>
      <c r="D235" s="2222"/>
      <c r="E235" s="2222"/>
      <c r="F235" s="2681"/>
      <c r="G235" s="2681"/>
      <c r="H235" s="2702"/>
      <c r="I235" s="2704"/>
      <c r="J235" s="2681"/>
      <c r="K235" s="483"/>
      <c r="L235" s="248" t="s">
        <v>1028</v>
      </c>
      <c r="M235" s="248"/>
      <c r="N235" s="364"/>
      <c r="O235" s="370"/>
      <c r="P235" s="2222"/>
      <c r="Q235" s="2390"/>
      <c r="R235" s="2691"/>
      <c r="S235" s="788"/>
      <c r="T235" s="102"/>
      <c r="U235" s="102"/>
      <c r="V235" s="102"/>
      <c r="W235" s="102"/>
      <c r="X235" s="102"/>
      <c r="Y235" s="102"/>
      <c r="Z235" s="102"/>
      <c r="AA235" s="102"/>
      <c r="AB235" s="102"/>
      <c r="AC235" s="102"/>
      <c r="AD235" s="102"/>
      <c r="AE235" s="102"/>
      <c r="AF235" s="102"/>
    </row>
    <row r="236" spans="1:34" ht="32.25" hidden="1" thickBot="1" x14ac:dyDescent="0.3">
      <c r="A236" s="2222"/>
      <c r="B236" s="2222"/>
      <c r="C236" s="2222"/>
      <c r="D236" s="2222"/>
      <c r="E236" s="2222"/>
      <c r="F236" s="2681"/>
      <c r="G236" s="2681"/>
      <c r="H236" s="2702"/>
      <c r="I236" s="2705"/>
      <c r="J236" s="2706"/>
      <c r="K236" s="484"/>
      <c r="L236" s="259" t="s">
        <v>1035</v>
      </c>
      <c r="M236" s="259"/>
      <c r="N236" s="464"/>
      <c r="O236" s="461" t="s">
        <v>446</v>
      </c>
      <c r="P236" s="2707"/>
      <c r="Q236" s="2391"/>
      <c r="R236" s="2692"/>
      <c r="S236" s="138"/>
      <c r="T236" s="103"/>
      <c r="U236" s="132"/>
      <c r="V236" s="132"/>
      <c r="W236" s="132"/>
      <c r="X236" s="103"/>
      <c r="Y236" s="103"/>
      <c r="Z236" s="103"/>
      <c r="AA236" s="103"/>
      <c r="AB236" s="103"/>
      <c r="AC236" s="103"/>
      <c r="AD236" s="103"/>
      <c r="AE236" s="103"/>
      <c r="AF236" s="103"/>
    </row>
    <row r="237" spans="1:34" ht="63" customHeight="1" x14ac:dyDescent="0.5">
      <c r="A237" s="2693">
        <v>19</v>
      </c>
      <c r="B237" s="2696" t="s">
        <v>61</v>
      </c>
      <c r="C237" s="2696" t="s">
        <v>64</v>
      </c>
      <c r="D237" s="2696" t="s">
        <v>70</v>
      </c>
      <c r="E237" s="2696" t="s">
        <v>87</v>
      </c>
      <c r="F237" s="2696" t="s">
        <v>58</v>
      </c>
      <c r="G237" s="2696" t="s">
        <v>99</v>
      </c>
      <c r="H237" s="2696" t="s">
        <v>131</v>
      </c>
      <c r="I237" s="2714" t="s">
        <v>736</v>
      </c>
      <c r="J237" s="2571" t="s">
        <v>1039</v>
      </c>
      <c r="K237" s="2571" t="s">
        <v>48</v>
      </c>
      <c r="L237" s="1205" t="s">
        <v>1040</v>
      </c>
      <c r="M237" s="1205" t="s">
        <v>1041</v>
      </c>
      <c r="N237" s="1259" t="s">
        <v>431</v>
      </c>
      <c r="O237" s="2565" t="s">
        <v>373</v>
      </c>
      <c r="P237" s="3001">
        <v>20544687.689999998</v>
      </c>
      <c r="Q237" s="2415" t="s">
        <v>265</v>
      </c>
      <c r="R237" s="2687">
        <v>1</v>
      </c>
      <c r="S237" s="2687">
        <v>0.9</v>
      </c>
      <c r="T237" s="1107" t="s">
        <v>432</v>
      </c>
      <c r="U237" s="416"/>
      <c r="V237" s="485"/>
      <c r="W237" s="486"/>
      <c r="X237" s="416"/>
      <c r="Y237" s="485"/>
      <c r="Z237" s="486"/>
      <c r="AA237" s="416"/>
      <c r="AB237" s="485"/>
      <c r="AC237" s="486"/>
      <c r="AD237" s="117"/>
      <c r="AE237" s="115"/>
      <c r="AF237" s="117"/>
      <c r="AH237" s="793"/>
    </row>
    <row r="238" spans="1:34" ht="31.5" x14ac:dyDescent="0.25">
      <c r="A238" s="2694"/>
      <c r="B238" s="2697"/>
      <c r="C238" s="2697"/>
      <c r="D238" s="2697"/>
      <c r="E238" s="2697"/>
      <c r="F238" s="2697"/>
      <c r="G238" s="2697"/>
      <c r="H238" s="2697"/>
      <c r="I238" s="2715"/>
      <c r="J238" s="2559"/>
      <c r="K238" s="2559"/>
      <c r="L238" s="1336" t="s">
        <v>1042</v>
      </c>
      <c r="M238" s="1208" t="s">
        <v>206</v>
      </c>
      <c r="N238" s="1261" t="s">
        <v>218</v>
      </c>
      <c r="O238" s="2553"/>
      <c r="P238" s="3002"/>
      <c r="Q238" s="2416"/>
      <c r="R238" s="2688"/>
      <c r="S238" s="2688"/>
      <c r="T238" s="1110" t="s">
        <v>1021</v>
      </c>
      <c r="U238" s="122"/>
      <c r="V238" s="120"/>
      <c r="W238" s="164"/>
      <c r="X238" s="122"/>
      <c r="Y238" s="120"/>
      <c r="Z238" s="164"/>
      <c r="AA238" s="122"/>
      <c r="AB238" s="120"/>
      <c r="AC238" s="164"/>
      <c r="AD238" s="392"/>
      <c r="AE238" s="116"/>
      <c r="AF238" s="120"/>
    </row>
    <row r="239" spans="1:34" ht="47.25" x14ac:dyDescent="0.25">
      <c r="A239" s="2694"/>
      <c r="B239" s="2697"/>
      <c r="C239" s="2697"/>
      <c r="D239" s="2697"/>
      <c r="E239" s="2697"/>
      <c r="F239" s="2697"/>
      <c r="G239" s="2697"/>
      <c r="H239" s="2697"/>
      <c r="I239" s="2715"/>
      <c r="J239" s="2559"/>
      <c r="K239" s="2559"/>
      <c r="L239" s="1208" t="s">
        <v>1043</v>
      </c>
      <c r="M239" s="1208" t="s">
        <v>1026</v>
      </c>
      <c r="N239" s="1261" t="s">
        <v>1023</v>
      </c>
      <c r="O239" s="2553"/>
      <c r="P239" s="3002"/>
      <c r="Q239" s="2416"/>
      <c r="R239" s="2688"/>
      <c r="S239" s="2688"/>
      <c r="T239" s="1110" t="s">
        <v>1024</v>
      </c>
      <c r="U239" s="122"/>
      <c r="V239" s="120"/>
      <c r="W239" s="164"/>
      <c r="X239" s="122"/>
      <c r="Y239" s="120"/>
      <c r="Z239" s="164"/>
      <c r="AA239" s="122"/>
      <c r="AB239" s="120"/>
      <c r="AC239" s="164"/>
      <c r="AD239" s="488"/>
      <c r="AE239" s="116"/>
      <c r="AF239" s="120"/>
    </row>
    <row r="240" spans="1:34" ht="31.5" x14ac:dyDescent="0.25">
      <c r="A240" s="2694"/>
      <c r="B240" s="2697"/>
      <c r="C240" s="2697"/>
      <c r="D240" s="2697"/>
      <c r="E240" s="2697"/>
      <c r="F240" s="2697"/>
      <c r="G240" s="2697"/>
      <c r="H240" s="2697"/>
      <c r="I240" s="2715"/>
      <c r="J240" s="2559"/>
      <c r="K240" s="2559"/>
      <c r="L240" s="1208" t="s">
        <v>1044</v>
      </c>
      <c r="M240" s="1208" t="s">
        <v>255</v>
      </c>
      <c r="N240" s="1261" t="s">
        <v>205</v>
      </c>
      <c r="O240" s="2553"/>
      <c r="P240" s="3002"/>
      <c r="Q240" s="2416"/>
      <c r="R240" s="2688"/>
      <c r="S240" s="2688"/>
      <c r="T240" s="1110" t="s">
        <v>1038</v>
      </c>
      <c r="U240" s="122"/>
      <c r="V240" s="120"/>
      <c r="W240" s="164"/>
      <c r="X240" s="122"/>
      <c r="Y240" s="120"/>
      <c r="Z240" s="164"/>
      <c r="AA240" s="122"/>
      <c r="AB240" s="120"/>
      <c r="AC240" s="164"/>
      <c r="AD240" s="120"/>
      <c r="AE240" s="120"/>
      <c r="AF240" s="116"/>
    </row>
    <row r="241" spans="1:32" ht="16.5" thickBot="1" x14ac:dyDescent="0.3">
      <c r="A241" s="2694"/>
      <c r="B241" s="2697"/>
      <c r="C241" s="2697"/>
      <c r="D241" s="2697"/>
      <c r="E241" s="2697"/>
      <c r="F241" s="2697"/>
      <c r="G241" s="2697"/>
      <c r="H241" s="2697"/>
      <c r="I241" s="2715"/>
      <c r="J241" s="2559"/>
      <c r="K241" s="2559"/>
      <c r="L241" s="1208" t="s">
        <v>1045</v>
      </c>
      <c r="M241" s="1208"/>
      <c r="N241" s="1261"/>
      <c r="O241" s="2553"/>
      <c r="P241" s="3002"/>
      <c r="Q241" s="2416"/>
      <c r="R241" s="2688"/>
      <c r="S241" s="2688"/>
      <c r="T241" s="1337"/>
      <c r="U241" s="166"/>
      <c r="V241" s="208"/>
      <c r="W241" s="107"/>
      <c r="X241" s="166"/>
      <c r="Y241" s="208"/>
      <c r="Z241" s="107"/>
      <c r="AA241" s="166"/>
      <c r="AB241" s="208"/>
      <c r="AC241" s="107"/>
      <c r="AD241" s="120"/>
      <c r="AE241" s="120"/>
      <c r="AF241" s="116"/>
    </row>
    <row r="242" spans="1:32" ht="53.25" customHeight="1" x14ac:dyDescent="0.25">
      <c r="A242" s="2682">
        <v>20</v>
      </c>
      <c r="B242" s="2684" t="s">
        <v>61</v>
      </c>
      <c r="C242" s="2684" t="s">
        <v>64</v>
      </c>
      <c r="D242" s="2684" t="s">
        <v>70</v>
      </c>
      <c r="E242" s="2684" t="s">
        <v>87</v>
      </c>
      <c r="F242" s="2684" t="s">
        <v>58</v>
      </c>
      <c r="G242" s="2684" t="s">
        <v>99</v>
      </c>
      <c r="H242" s="2684" t="s">
        <v>131</v>
      </c>
      <c r="I242" s="2716" t="s">
        <v>747</v>
      </c>
      <c r="J242" s="2635" t="s">
        <v>1046</v>
      </c>
      <c r="K242" s="2544" t="s">
        <v>48</v>
      </c>
      <c r="L242" s="232" t="s">
        <v>1040</v>
      </c>
      <c r="M242" s="232" t="s">
        <v>1041</v>
      </c>
      <c r="N242" s="358" t="s">
        <v>431</v>
      </c>
      <c r="O242" s="2526" t="s">
        <v>373</v>
      </c>
      <c r="P242" s="3003">
        <v>52656680.200000003</v>
      </c>
      <c r="Q242" s="2389" t="s">
        <v>265</v>
      </c>
      <c r="R242" s="2708">
        <v>1</v>
      </c>
      <c r="S242" s="2708">
        <v>0.85</v>
      </c>
      <c r="T242" s="114" t="s">
        <v>432</v>
      </c>
      <c r="U242" s="416"/>
      <c r="V242" s="485"/>
      <c r="W242" s="486"/>
      <c r="X242" s="416"/>
      <c r="Y242" s="485"/>
      <c r="Z242" s="486"/>
      <c r="AA242" s="416"/>
      <c r="AB242" s="485"/>
      <c r="AC242" s="486"/>
      <c r="AD242" s="115"/>
      <c r="AE242" s="117"/>
      <c r="AF242" s="117"/>
    </row>
    <row r="243" spans="1:32" ht="31.5" x14ac:dyDescent="0.25">
      <c r="A243" s="2615"/>
      <c r="B243" s="2685"/>
      <c r="C243" s="2685"/>
      <c r="D243" s="2685"/>
      <c r="E243" s="2685"/>
      <c r="F243" s="2685"/>
      <c r="G243" s="2685"/>
      <c r="H243" s="2685"/>
      <c r="I243" s="2717"/>
      <c r="J243" s="2618"/>
      <c r="K243" s="2545"/>
      <c r="L243" s="487" t="s">
        <v>1042</v>
      </c>
      <c r="M243" s="248" t="s">
        <v>206</v>
      </c>
      <c r="N243" s="364" t="s">
        <v>218</v>
      </c>
      <c r="O243" s="2527"/>
      <c r="P243" s="3004"/>
      <c r="Q243" s="2390"/>
      <c r="R243" s="2709"/>
      <c r="S243" s="2709"/>
      <c r="T243" s="119" t="s">
        <v>1021</v>
      </c>
      <c r="U243" s="122"/>
      <c r="V243" s="120"/>
      <c r="W243" s="164"/>
      <c r="X243" s="122"/>
      <c r="Y243" s="120"/>
      <c r="Z243" s="164"/>
      <c r="AA243" s="122"/>
      <c r="AB243" s="120"/>
      <c r="AC243" s="164"/>
      <c r="AD243" s="158"/>
      <c r="AE243" s="403"/>
      <c r="AF243" s="120"/>
    </row>
    <row r="244" spans="1:32" ht="47.25" x14ac:dyDescent="0.25">
      <c r="A244" s="2615"/>
      <c r="B244" s="2685"/>
      <c r="C244" s="2685"/>
      <c r="D244" s="2685"/>
      <c r="E244" s="2685"/>
      <c r="F244" s="2685"/>
      <c r="G244" s="2685"/>
      <c r="H244" s="2685"/>
      <c r="I244" s="2717"/>
      <c r="J244" s="2618"/>
      <c r="K244" s="2545"/>
      <c r="L244" s="248" t="s">
        <v>1043</v>
      </c>
      <c r="M244" s="248" t="s">
        <v>1026</v>
      </c>
      <c r="N244" s="364" t="s">
        <v>1023</v>
      </c>
      <c r="O244" s="2527"/>
      <c r="P244" s="3004"/>
      <c r="Q244" s="2390"/>
      <c r="R244" s="2709"/>
      <c r="S244" s="2709"/>
      <c r="T244" s="119" t="s">
        <v>1024</v>
      </c>
      <c r="U244" s="122"/>
      <c r="V244" s="120"/>
      <c r="W244" s="164"/>
      <c r="X244" s="122"/>
      <c r="Y244" s="120"/>
      <c r="Z244" s="164"/>
      <c r="AA244" s="122"/>
      <c r="AB244" s="120"/>
      <c r="AC244" s="164"/>
      <c r="AD244" s="130"/>
      <c r="AE244" s="120"/>
      <c r="AF244" s="120"/>
    </row>
    <row r="245" spans="1:32" ht="31.5" x14ac:dyDescent="0.25">
      <c r="A245" s="2615"/>
      <c r="B245" s="2685"/>
      <c r="C245" s="2685"/>
      <c r="D245" s="2685"/>
      <c r="E245" s="2685"/>
      <c r="F245" s="2685"/>
      <c r="G245" s="2685"/>
      <c r="H245" s="2685"/>
      <c r="I245" s="2717"/>
      <c r="J245" s="2618"/>
      <c r="K245" s="2545"/>
      <c r="L245" s="248" t="s">
        <v>1044</v>
      </c>
      <c r="M245" s="248" t="s">
        <v>255</v>
      </c>
      <c r="N245" s="364" t="s">
        <v>205</v>
      </c>
      <c r="O245" s="2527"/>
      <c r="P245" s="3004"/>
      <c r="Q245" s="2390"/>
      <c r="R245" s="2709"/>
      <c r="S245" s="2709"/>
      <c r="T245" s="119" t="s">
        <v>1038</v>
      </c>
      <c r="U245" s="122"/>
      <c r="V245" s="120"/>
      <c r="W245" s="164"/>
      <c r="X245" s="122"/>
      <c r="Y245" s="120"/>
      <c r="Z245" s="164"/>
      <c r="AA245" s="122"/>
      <c r="AB245" s="120"/>
      <c r="AC245" s="164"/>
      <c r="AD245" s="120"/>
      <c r="AE245" s="116"/>
      <c r="AF245" s="120"/>
    </row>
    <row r="246" spans="1:32" ht="16.5" thickBot="1" x14ac:dyDescent="0.3">
      <c r="A246" s="2615"/>
      <c r="B246" s="2685"/>
      <c r="C246" s="2685"/>
      <c r="D246" s="2685"/>
      <c r="E246" s="2685"/>
      <c r="F246" s="2685"/>
      <c r="G246" s="2685"/>
      <c r="H246" s="2685"/>
      <c r="I246" s="2717"/>
      <c r="J246" s="2618"/>
      <c r="K246" s="2545"/>
      <c r="L246" s="255" t="s">
        <v>1045</v>
      </c>
      <c r="M246" s="255"/>
      <c r="N246" s="476"/>
      <c r="O246" s="2527"/>
      <c r="P246" s="3004"/>
      <c r="Q246" s="2390"/>
      <c r="R246" s="2709"/>
      <c r="S246" s="2709"/>
      <c r="T246" s="132"/>
      <c r="U246" s="166"/>
      <c r="V246" s="208"/>
      <c r="W246" s="107"/>
      <c r="X246" s="166"/>
      <c r="Y246" s="208"/>
      <c r="Z246" s="107"/>
      <c r="AA246" s="166"/>
      <c r="AB246" s="208"/>
      <c r="AC246" s="107"/>
      <c r="AD246" s="211"/>
      <c r="AE246" s="134"/>
      <c r="AF246" s="211"/>
    </row>
    <row r="247" spans="1:32" ht="73.5" customHeight="1" x14ac:dyDescent="0.25">
      <c r="A247" s="2693">
        <v>21</v>
      </c>
      <c r="B247" s="2696" t="s">
        <v>61</v>
      </c>
      <c r="C247" s="2696" t="s">
        <v>63</v>
      </c>
      <c r="D247" s="2719" t="s">
        <v>69</v>
      </c>
      <c r="E247" s="2696" t="s">
        <v>85</v>
      </c>
      <c r="F247" s="2696" t="s">
        <v>58</v>
      </c>
      <c r="G247" s="2696" t="s">
        <v>99</v>
      </c>
      <c r="H247" s="2696" t="s">
        <v>131</v>
      </c>
      <c r="I247" s="2714" t="s">
        <v>749</v>
      </c>
      <c r="J247" s="2571"/>
      <c r="K247" s="2571" t="s">
        <v>48</v>
      </c>
      <c r="L247" s="1205" t="s">
        <v>1040</v>
      </c>
      <c r="M247" s="1205" t="s">
        <v>1041</v>
      </c>
      <c r="N247" s="1259" t="s">
        <v>431</v>
      </c>
      <c r="O247" s="2565" t="s">
        <v>373</v>
      </c>
      <c r="P247" s="2882">
        <v>0</v>
      </c>
      <c r="Q247" s="2415" t="s">
        <v>265</v>
      </c>
      <c r="R247" s="2687">
        <v>1</v>
      </c>
      <c r="S247" s="2687">
        <v>0.8</v>
      </c>
      <c r="T247" s="1119" t="s">
        <v>432</v>
      </c>
      <c r="U247" s="416"/>
      <c r="V247" s="485"/>
      <c r="W247" s="486"/>
      <c r="X247" s="416"/>
      <c r="Y247" s="485"/>
      <c r="Z247" s="486"/>
      <c r="AA247" s="416"/>
      <c r="AB247" s="485"/>
      <c r="AC247" s="486"/>
      <c r="AD247" s="117"/>
      <c r="AE247" s="115"/>
      <c r="AF247" s="160"/>
    </row>
    <row r="248" spans="1:32" ht="31.5" x14ac:dyDescent="0.25">
      <c r="A248" s="2694"/>
      <c r="B248" s="2697"/>
      <c r="C248" s="2697"/>
      <c r="D248" s="2720"/>
      <c r="E248" s="2697"/>
      <c r="F248" s="2697"/>
      <c r="G248" s="2697"/>
      <c r="H248" s="2697"/>
      <c r="I248" s="2715"/>
      <c r="J248" s="2559"/>
      <c r="K248" s="2559"/>
      <c r="L248" s="1336" t="s">
        <v>1042</v>
      </c>
      <c r="M248" s="1208" t="s">
        <v>206</v>
      </c>
      <c r="N248" s="1261" t="s">
        <v>218</v>
      </c>
      <c r="O248" s="2553"/>
      <c r="P248" s="2883"/>
      <c r="Q248" s="2416"/>
      <c r="R248" s="2688"/>
      <c r="S248" s="2688"/>
      <c r="T248" s="1120" t="s">
        <v>1021</v>
      </c>
      <c r="U248" s="122"/>
      <c r="V248" s="120"/>
      <c r="W248" s="164"/>
      <c r="X248" s="122"/>
      <c r="Y248" s="120"/>
      <c r="Z248" s="164"/>
      <c r="AA248" s="122"/>
      <c r="AB248" s="120"/>
      <c r="AC248" s="164"/>
      <c r="AD248" s="168"/>
      <c r="AE248" s="116"/>
      <c r="AF248" s="164"/>
    </row>
    <row r="249" spans="1:32" ht="47.25" x14ac:dyDescent="0.25">
      <c r="A249" s="2694"/>
      <c r="B249" s="2697"/>
      <c r="C249" s="2697"/>
      <c r="D249" s="2720"/>
      <c r="E249" s="2697"/>
      <c r="F249" s="2697"/>
      <c r="G249" s="2697"/>
      <c r="H249" s="2697"/>
      <c r="I249" s="2715"/>
      <c r="J249" s="2559"/>
      <c r="K249" s="2559"/>
      <c r="L249" s="1208" t="s">
        <v>1043</v>
      </c>
      <c r="M249" s="1208" t="s">
        <v>1026</v>
      </c>
      <c r="N249" s="1261" t="s">
        <v>1023</v>
      </c>
      <c r="O249" s="2553"/>
      <c r="P249" s="2883"/>
      <c r="Q249" s="2416"/>
      <c r="R249" s="2688"/>
      <c r="S249" s="2688"/>
      <c r="T249" s="1120" t="s">
        <v>1024</v>
      </c>
      <c r="U249" s="122"/>
      <c r="V249" s="120"/>
      <c r="W249" s="164"/>
      <c r="X249" s="122"/>
      <c r="Y249" s="120"/>
      <c r="Z249" s="164"/>
      <c r="AA249" s="122"/>
      <c r="AB249" s="120"/>
      <c r="AC249" s="164"/>
      <c r="AD249" s="488"/>
      <c r="AE249" s="414"/>
      <c r="AF249" s="164"/>
    </row>
    <row r="250" spans="1:32" ht="31.5" x14ac:dyDescent="0.25">
      <c r="A250" s="2694"/>
      <c r="B250" s="2697"/>
      <c r="C250" s="2697"/>
      <c r="D250" s="2720"/>
      <c r="E250" s="2697"/>
      <c r="F250" s="2697"/>
      <c r="G250" s="2697"/>
      <c r="H250" s="2697"/>
      <c r="I250" s="2715"/>
      <c r="J250" s="2559"/>
      <c r="K250" s="2559"/>
      <c r="L250" s="1208" t="s">
        <v>1044</v>
      </c>
      <c r="M250" s="1208" t="s">
        <v>255</v>
      </c>
      <c r="N250" s="1261" t="s">
        <v>205</v>
      </c>
      <c r="O250" s="2553"/>
      <c r="P250" s="2883"/>
      <c r="Q250" s="2416"/>
      <c r="R250" s="2688"/>
      <c r="S250" s="2688"/>
      <c r="T250" s="1120" t="s">
        <v>1038</v>
      </c>
      <c r="U250" s="122"/>
      <c r="V250" s="120"/>
      <c r="W250" s="164"/>
      <c r="X250" s="122"/>
      <c r="Y250" s="120"/>
      <c r="Z250" s="164"/>
      <c r="AA250" s="122"/>
      <c r="AB250" s="120"/>
      <c r="AC250" s="164"/>
      <c r="AD250" s="120"/>
      <c r="AE250" s="120"/>
      <c r="AF250" s="121"/>
    </row>
    <row r="251" spans="1:32" ht="16.5" thickBot="1" x14ac:dyDescent="0.3">
      <c r="A251" s="2694"/>
      <c r="B251" s="2697"/>
      <c r="C251" s="2697"/>
      <c r="D251" s="2720"/>
      <c r="E251" s="2697"/>
      <c r="F251" s="2698"/>
      <c r="G251" s="2698"/>
      <c r="H251" s="2698"/>
      <c r="I251" s="2718"/>
      <c r="J251" s="2572"/>
      <c r="K251" s="2572"/>
      <c r="L251" s="1213" t="s">
        <v>1045</v>
      </c>
      <c r="M251" s="1213"/>
      <c r="N251" s="1263"/>
      <c r="O251" s="2566"/>
      <c r="P251" s="3005"/>
      <c r="Q251" s="2417"/>
      <c r="R251" s="2689"/>
      <c r="S251" s="2689"/>
      <c r="T251" s="1112"/>
      <c r="U251" s="407"/>
      <c r="V251" s="211"/>
      <c r="W251" s="408"/>
      <c r="X251" s="166"/>
      <c r="Y251" s="208"/>
      <c r="Z251" s="107"/>
      <c r="AA251" s="407"/>
      <c r="AB251" s="211"/>
      <c r="AC251" s="408"/>
      <c r="AD251" s="208"/>
      <c r="AE251" s="208"/>
      <c r="AF251" s="124"/>
    </row>
    <row r="252" spans="1:32" ht="27" customHeight="1" x14ac:dyDescent="0.25">
      <c r="A252" s="2682">
        <v>22</v>
      </c>
      <c r="B252" s="2684" t="s">
        <v>61</v>
      </c>
      <c r="C252" s="2684" t="s">
        <v>62</v>
      </c>
      <c r="D252" s="2684" t="s">
        <v>68</v>
      </c>
      <c r="E252" s="2684" t="s">
        <v>84</v>
      </c>
      <c r="F252" s="2684" t="s">
        <v>58</v>
      </c>
      <c r="G252" s="2684" t="s">
        <v>99</v>
      </c>
      <c r="H252" s="2684" t="s">
        <v>131</v>
      </c>
      <c r="I252" s="2716" t="s">
        <v>750</v>
      </c>
      <c r="J252" s="2635" t="s">
        <v>1047</v>
      </c>
      <c r="K252" s="2544" t="s">
        <v>48</v>
      </c>
      <c r="L252" s="232" t="s">
        <v>1040</v>
      </c>
      <c r="M252" s="232" t="s">
        <v>1041</v>
      </c>
      <c r="N252" s="358" t="s">
        <v>431</v>
      </c>
      <c r="O252" s="2526" t="s">
        <v>373</v>
      </c>
      <c r="P252" s="3003">
        <v>2568819.0499999998</v>
      </c>
      <c r="Q252" s="2389" t="s">
        <v>265</v>
      </c>
      <c r="R252" s="2708">
        <v>1</v>
      </c>
      <c r="S252" s="2721">
        <v>0.9</v>
      </c>
      <c r="T252" s="93" t="s">
        <v>432</v>
      </c>
      <c r="U252" s="416"/>
      <c r="V252" s="485"/>
      <c r="W252" s="489"/>
      <c r="X252" s="490"/>
      <c r="Y252" s="485"/>
      <c r="Z252" s="491"/>
      <c r="AA252" s="490"/>
      <c r="AB252" s="485"/>
      <c r="AC252" s="486"/>
      <c r="AD252" s="492"/>
      <c r="AE252" s="117"/>
      <c r="AF252" s="117"/>
    </row>
    <row r="253" spans="1:32" ht="31.5" x14ac:dyDescent="0.25">
      <c r="A253" s="2615"/>
      <c r="B253" s="2685"/>
      <c r="C253" s="2685"/>
      <c r="D253" s="2685"/>
      <c r="E253" s="2685"/>
      <c r="F253" s="2685"/>
      <c r="G253" s="2685"/>
      <c r="H253" s="2685"/>
      <c r="I253" s="2717"/>
      <c r="J253" s="2618"/>
      <c r="K253" s="2545"/>
      <c r="L253" s="487" t="s">
        <v>1042</v>
      </c>
      <c r="M253" s="248" t="s">
        <v>206</v>
      </c>
      <c r="N253" s="364" t="s">
        <v>218</v>
      </c>
      <c r="O253" s="2527"/>
      <c r="P253" s="3004"/>
      <c r="Q253" s="2390"/>
      <c r="R253" s="2709"/>
      <c r="S253" s="2722"/>
      <c r="T253" s="100" t="s">
        <v>1021</v>
      </c>
      <c r="U253" s="122"/>
      <c r="V253" s="120"/>
      <c r="W253" s="121"/>
      <c r="X253" s="122"/>
      <c r="Y253" s="488"/>
      <c r="Z253" s="163"/>
      <c r="AA253" s="122"/>
      <c r="AB253" s="120"/>
      <c r="AC253" s="493"/>
      <c r="AD253" s="162"/>
      <c r="AE253" s="120"/>
      <c r="AF253" s="120"/>
    </row>
    <row r="254" spans="1:32" ht="47.25" x14ac:dyDescent="0.25">
      <c r="A254" s="2615"/>
      <c r="B254" s="2685"/>
      <c r="C254" s="2685"/>
      <c r="D254" s="2685"/>
      <c r="E254" s="2685"/>
      <c r="F254" s="2685"/>
      <c r="G254" s="2685"/>
      <c r="H254" s="2685"/>
      <c r="I254" s="2717"/>
      <c r="J254" s="2618"/>
      <c r="K254" s="2545"/>
      <c r="L254" s="248" t="s">
        <v>1043</v>
      </c>
      <c r="M254" s="248" t="s">
        <v>1026</v>
      </c>
      <c r="N254" s="364" t="s">
        <v>1023</v>
      </c>
      <c r="O254" s="2527"/>
      <c r="P254" s="3004"/>
      <c r="Q254" s="2390"/>
      <c r="R254" s="2709"/>
      <c r="S254" s="2722"/>
      <c r="T254" s="100" t="s">
        <v>1024</v>
      </c>
      <c r="U254" s="122"/>
      <c r="V254" s="120"/>
      <c r="W254" s="121"/>
      <c r="X254" s="122"/>
      <c r="Y254" s="488"/>
      <c r="Z254" s="163"/>
      <c r="AA254" s="494"/>
      <c r="AB254" s="488"/>
      <c r="AC254" s="493"/>
      <c r="AD254" s="495"/>
      <c r="AE254" s="120"/>
      <c r="AF254" s="120"/>
    </row>
    <row r="255" spans="1:32" ht="74.25" customHeight="1" x14ac:dyDescent="0.25">
      <c r="A255" s="2615"/>
      <c r="B255" s="2685"/>
      <c r="C255" s="2685"/>
      <c r="D255" s="2685"/>
      <c r="E255" s="2685"/>
      <c r="F255" s="2685"/>
      <c r="G255" s="2685"/>
      <c r="H255" s="2685"/>
      <c r="I255" s="2717"/>
      <c r="J255" s="2618"/>
      <c r="K255" s="2545"/>
      <c r="L255" s="248" t="s">
        <v>1044</v>
      </c>
      <c r="M255" s="248" t="s">
        <v>255</v>
      </c>
      <c r="N255" s="364" t="s">
        <v>205</v>
      </c>
      <c r="O255" s="2527"/>
      <c r="P255" s="3004"/>
      <c r="Q255" s="2390"/>
      <c r="R255" s="2709"/>
      <c r="S255" s="2722"/>
      <c r="T255" s="100" t="s">
        <v>1038</v>
      </c>
      <c r="U255" s="122"/>
      <c r="V255" s="120"/>
      <c r="W255" s="164"/>
      <c r="X255" s="112"/>
      <c r="Y255" s="120"/>
      <c r="Z255" s="163"/>
      <c r="AA255" s="122"/>
      <c r="AB255" s="120"/>
      <c r="AC255" s="164"/>
      <c r="AD255" s="162"/>
      <c r="AE255" s="120"/>
      <c r="AF255" s="120"/>
    </row>
    <row r="256" spans="1:32" ht="16.5" thickBot="1" x14ac:dyDescent="0.3">
      <c r="A256" s="2615"/>
      <c r="B256" s="2685"/>
      <c r="C256" s="2685"/>
      <c r="D256" s="2685"/>
      <c r="E256" s="2685"/>
      <c r="F256" s="2685"/>
      <c r="G256" s="2685"/>
      <c r="H256" s="2685"/>
      <c r="I256" s="2717"/>
      <c r="J256" s="2618"/>
      <c r="K256" s="2545"/>
      <c r="L256" s="248" t="s">
        <v>1045</v>
      </c>
      <c r="M256" s="248"/>
      <c r="N256" s="364"/>
      <c r="O256" s="2527"/>
      <c r="P256" s="3004"/>
      <c r="Q256" s="2390"/>
      <c r="R256" s="2709"/>
      <c r="S256" s="2723"/>
      <c r="T256" s="146"/>
      <c r="U256" s="407"/>
      <c r="V256" s="211"/>
      <c r="W256" s="408"/>
      <c r="X256" s="143"/>
      <c r="Y256" s="211"/>
      <c r="Z256" s="447"/>
      <c r="AA256" s="407"/>
      <c r="AB256" s="211"/>
      <c r="AC256" s="408"/>
      <c r="AD256" s="496"/>
      <c r="AE256" s="211"/>
      <c r="AF256" s="211"/>
    </row>
    <row r="257" spans="1:32" ht="48" customHeight="1" x14ac:dyDescent="0.25">
      <c r="A257" s="2693">
        <v>23</v>
      </c>
      <c r="B257" s="2696" t="s">
        <v>61</v>
      </c>
      <c r="C257" s="2696" t="s">
        <v>62</v>
      </c>
      <c r="D257" s="2696" t="s">
        <v>68</v>
      </c>
      <c r="E257" s="2696" t="s">
        <v>84</v>
      </c>
      <c r="F257" s="2696" t="s">
        <v>58</v>
      </c>
      <c r="G257" s="2696" t="s">
        <v>99</v>
      </c>
      <c r="H257" s="2696" t="s">
        <v>131</v>
      </c>
      <c r="I257" s="2714" t="s">
        <v>751</v>
      </c>
      <c r="J257" s="2571" t="s">
        <v>1048</v>
      </c>
      <c r="K257" s="2571" t="s">
        <v>48</v>
      </c>
      <c r="L257" s="1205" t="s">
        <v>1040</v>
      </c>
      <c r="M257" s="1205" t="s">
        <v>1041</v>
      </c>
      <c r="N257" s="1259" t="s">
        <v>431</v>
      </c>
      <c r="O257" s="2565" t="s">
        <v>373</v>
      </c>
      <c r="P257" s="3001">
        <v>3114863.45</v>
      </c>
      <c r="Q257" s="2415" t="s">
        <v>265</v>
      </c>
      <c r="R257" s="2687">
        <v>1</v>
      </c>
      <c r="S257" s="2724">
        <v>0.9</v>
      </c>
      <c r="T257" s="1107" t="s">
        <v>432</v>
      </c>
      <c r="U257" s="497"/>
      <c r="V257" s="498"/>
      <c r="W257" s="499"/>
      <c r="X257" s="500"/>
      <c r="Y257" s="498"/>
      <c r="Z257" s="501"/>
      <c r="AA257" s="490"/>
      <c r="AB257" s="129"/>
      <c r="AC257" s="486"/>
      <c r="AD257" s="492"/>
      <c r="AE257" s="117"/>
      <c r="AF257" s="160"/>
    </row>
    <row r="258" spans="1:32" ht="31.5" x14ac:dyDescent="0.25">
      <c r="A258" s="2694"/>
      <c r="B258" s="2697"/>
      <c r="C258" s="2697"/>
      <c r="D258" s="2697"/>
      <c r="E258" s="2697"/>
      <c r="F258" s="2697"/>
      <c r="G258" s="2697"/>
      <c r="H258" s="2697"/>
      <c r="I258" s="2715"/>
      <c r="J258" s="2559"/>
      <c r="K258" s="2559"/>
      <c r="L258" s="1336" t="s">
        <v>1042</v>
      </c>
      <c r="M258" s="1208" t="s">
        <v>206</v>
      </c>
      <c r="N258" s="1261" t="s">
        <v>218</v>
      </c>
      <c r="O258" s="2553"/>
      <c r="P258" s="3002"/>
      <c r="Q258" s="2416"/>
      <c r="R258" s="2688"/>
      <c r="S258" s="2431"/>
      <c r="T258" s="1110" t="s">
        <v>1021</v>
      </c>
      <c r="U258" s="122"/>
      <c r="V258" s="502"/>
      <c r="W258" s="163"/>
      <c r="X258" s="122"/>
      <c r="Y258" s="385"/>
      <c r="Z258" s="163"/>
      <c r="AA258" s="392"/>
      <c r="AB258" s="116"/>
      <c r="AC258" s="493"/>
      <c r="AD258" s="162"/>
      <c r="AE258" s="120"/>
      <c r="AF258" s="164"/>
    </row>
    <row r="259" spans="1:32" ht="47.25" x14ac:dyDescent="0.25">
      <c r="A259" s="2694"/>
      <c r="B259" s="2697"/>
      <c r="C259" s="2697"/>
      <c r="D259" s="2697"/>
      <c r="E259" s="2697"/>
      <c r="F259" s="2697"/>
      <c r="G259" s="2697"/>
      <c r="H259" s="2697"/>
      <c r="I259" s="2715"/>
      <c r="J259" s="2559"/>
      <c r="K259" s="2559"/>
      <c r="L259" s="1208" t="s">
        <v>1043</v>
      </c>
      <c r="M259" s="1208" t="s">
        <v>1026</v>
      </c>
      <c r="N259" s="1261" t="s">
        <v>1023</v>
      </c>
      <c r="O259" s="2553"/>
      <c r="P259" s="3002">
        <v>3114863.4499999993</v>
      </c>
      <c r="Q259" s="2416"/>
      <c r="R259" s="2688"/>
      <c r="S259" s="2431"/>
      <c r="T259" s="1110" t="s">
        <v>1024</v>
      </c>
      <c r="U259" s="122"/>
      <c r="V259" s="120"/>
      <c r="W259" s="163"/>
      <c r="X259" s="122"/>
      <c r="Y259" s="488"/>
      <c r="Z259" s="163"/>
      <c r="AA259" s="494"/>
      <c r="AB259" s="488"/>
      <c r="AC259" s="503"/>
      <c r="AD259" s="495"/>
      <c r="AE259" s="120"/>
      <c r="AF259" s="164"/>
    </row>
    <row r="260" spans="1:32" ht="31.5" x14ac:dyDescent="0.25">
      <c r="A260" s="2694"/>
      <c r="B260" s="2697"/>
      <c r="C260" s="2697"/>
      <c r="D260" s="2697"/>
      <c r="E260" s="2697"/>
      <c r="F260" s="2697"/>
      <c r="G260" s="2697"/>
      <c r="H260" s="2697"/>
      <c r="I260" s="2715"/>
      <c r="J260" s="2559"/>
      <c r="K260" s="2559"/>
      <c r="L260" s="1208" t="s">
        <v>1044</v>
      </c>
      <c r="M260" s="1208" t="s">
        <v>255</v>
      </c>
      <c r="N260" s="1261" t="s">
        <v>205</v>
      </c>
      <c r="O260" s="2553"/>
      <c r="P260" s="3002"/>
      <c r="Q260" s="2416"/>
      <c r="R260" s="2688"/>
      <c r="S260" s="2431"/>
      <c r="T260" s="1110" t="s">
        <v>1038</v>
      </c>
      <c r="U260" s="122"/>
      <c r="V260" s="120"/>
      <c r="W260" s="163"/>
      <c r="X260" s="122"/>
      <c r="Y260" s="120"/>
      <c r="Z260" s="163"/>
      <c r="AA260" s="122"/>
      <c r="AB260" s="120"/>
      <c r="AC260" s="164"/>
      <c r="AD260" s="428"/>
      <c r="AE260" s="120"/>
      <c r="AF260" s="164"/>
    </row>
    <row r="261" spans="1:32" ht="36.75" customHeight="1" thickBot="1" x14ac:dyDescent="0.3">
      <c r="A261" s="2694"/>
      <c r="B261" s="2697"/>
      <c r="C261" s="2697"/>
      <c r="D261" s="2697"/>
      <c r="E261" s="2697"/>
      <c r="F261" s="2697"/>
      <c r="G261" s="2697"/>
      <c r="H261" s="2697"/>
      <c r="I261" s="2715"/>
      <c r="J261" s="2559"/>
      <c r="K261" s="2559"/>
      <c r="L261" s="1208" t="s">
        <v>1045</v>
      </c>
      <c r="M261" s="1208"/>
      <c r="N261" s="1261"/>
      <c r="O261" s="2553"/>
      <c r="P261" s="3002"/>
      <c r="Q261" s="2416"/>
      <c r="R261" s="2688"/>
      <c r="S261" s="2725"/>
      <c r="T261" s="1337"/>
      <c r="U261" s="166"/>
      <c r="V261" s="208"/>
      <c r="W261" s="165"/>
      <c r="X261" s="166"/>
      <c r="Y261" s="208"/>
      <c r="Z261" s="165"/>
      <c r="AA261" s="166"/>
      <c r="AB261" s="208"/>
      <c r="AC261" s="107"/>
      <c r="AD261" s="504"/>
      <c r="AE261" s="208"/>
      <c r="AF261" s="107"/>
    </row>
    <row r="262" spans="1:32" ht="63" customHeight="1" x14ac:dyDescent="0.25">
      <c r="A262" s="2682">
        <v>24</v>
      </c>
      <c r="B262" s="2684" t="s">
        <v>61</v>
      </c>
      <c r="C262" s="2684" t="s">
        <v>64</v>
      </c>
      <c r="D262" s="2684" t="s">
        <v>70</v>
      </c>
      <c r="E262" s="2684" t="s">
        <v>87</v>
      </c>
      <c r="F262" s="2684" t="s">
        <v>58</v>
      </c>
      <c r="G262" s="2684" t="s">
        <v>99</v>
      </c>
      <c r="H262" s="2684" t="s">
        <v>131</v>
      </c>
      <c r="I262" s="2716" t="s">
        <v>756</v>
      </c>
      <c r="J262" s="2544" t="s">
        <v>1049</v>
      </c>
      <c r="K262" s="2544" t="s">
        <v>48</v>
      </c>
      <c r="L262" s="232" t="s">
        <v>1040</v>
      </c>
      <c r="M262" s="232" t="s">
        <v>1041</v>
      </c>
      <c r="N262" s="358" t="s">
        <v>431</v>
      </c>
      <c r="O262" s="2526" t="s">
        <v>373</v>
      </c>
      <c r="P262" s="3003">
        <v>9153802.8399999999</v>
      </c>
      <c r="Q262" s="2389" t="s">
        <v>265</v>
      </c>
      <c r="R262" s="2708">
        <v>1</v>
      </c>
      <c r="S262" s="2721">
        <v>0.9</v>
      </c>
      <c r="T262" s="93" t="s">
        <v>432</v>
      </c>
      <c r="U262" s="416"/>
      <c r="V262" s="361"/>
      <c r="W262" s="486"/>
      <c r="X262" s="490"/>
      <c r="Y262" s="485"/>
      <c r="Z262" s="160"/>
      <c r="AA262" s="490"/>
      <c r="AB262" s="485"/>
      <c r="AC262" s="486"/>
      <c r="AD262" s="161"/>
      <c r="AE262" s="117"/>
      <c r="AF262" s="160"/>
    </row>
    <row r="263" spans="1:32" ht="31.5" x14ac:dyDescent="0.25">
      <c r="A263" s="2615"/>
      <c r="B263" s="2685"/>
      <c r="C263" s="2685"/>
      <c r="D263" s="2685"/>
      <c r="E263" s="2685"/>
      <c r="F263" s="2685"/>
      <c r="G263" s="2685"/>
      <c r="H263" s="2685"/>
      <c r="I263" s="2717"/>
      <c r="J263" s="2545"/>
      <c r="K263" s="2545"/>
      <c r="L263" s="487" t="s">
        <v>1042</v>
      </c>
      <c r="M263" s="248" t="s">
        <v>206</v>
      </c>
      <c r="N263" s="364" t="s">
        <v>218</v>
      </c>
      <c r="O263" s="2527"/>
      <c r="P263" s="3004"/>
      <c r="Q263" s="2390"/>
      <c r="R263" s="2709"/>
      <c r="S263" s="2722"/>
      <c r="T263" s="100" t="s">
        <v>1021</v>
      </c>
      <c r="U263" s="122"/>
      <c r="V263" s="116"/>
      <c r="W263" s="164"/>
      <c r="X263" s="122"/>
      <c r="Y263" s="488"/>
      <c r="Z263" s="164"/>
      <c r="AA263" s="122"/>
      <c r="AB263" s="120"/>
      <c r="AC263" s="493"/>
      <c r="AD263" s="122"/>
      <c r="AE263" s="120"/>
      <c r="AF263" s="164"/>
    </row>
    <row r="264" spans="1:32" ht="47.25" x14ac:dyDescent="0.25">
      <c r="A264" s="2615"/>
      <c r="B264" s="2685"/>
      <c r="C264" s="2685"/>
      <c r="D264" s="2685"/>
      <c r="E264" s="2685"/>
      <c r="F264" s="2685"/>
      <c r="G264" s="2685"/>
      <c r="H264" s="2685"/>
      <c r="I264" s="2717"/>
      <c r="J264" s="2545"/>
      <c r="K264" s="2545"/>
      <c r="L264" s="248" t="s">
        <v>1043</v>
      </c>
      <c r="M264" s="248" t="s">
        <v>1026</v>
      </c>
      <c r="N264" s="364" t="s">
        <v>1023</v>
      </c>
      <c r="O264" s="2527"/>
      <c r="P264" s="3004"/>
      <c r="Q264" s="2390"/>
      <c r="R264" s="2709"/>
      <c r="S264" s="2722"/>
      <c r="T264" s="100" t="s">
        <v>1024</v>
      </c>
      <c r="U264" s="122"/>
      <c r="V264" s="116"/>
      <c r="W264" s="164"/>
      <c r="X264" s="122"/>
      <c r="Y264" s="488"/>
      <c r="Z264" s="164"/>
      <c r="AA264" s="494"/>
      <c r="AB264" s="488"/>
      <c r="AC264" s="493"/>
      <c r="AD264" s="494"/>
      <c r="AE264" s="120"/>
      <c r="AF264" s="164"/>
    </row>
    <row r="265" spans="1:32" ht="31.5" x14ac:dyDescent="0.25">
      <c r="A265" s="2615"/>
      <c r="B265" s="2685"/>
      <c r="C265" s="2685"/>
      <c r="D265" s="2685"/>
      <c r="E265" s="2685"/>
      <c r="F265" s="2685"/>
      <c r="G265" s="2685"/>
      <c r="H265" s="2685"/>
      <c r="I265" s="2717"/>
      <c r="J265" s="2545"/>
      <c r="K265" s="2545"/>
      <c r="L265" s="248" t="s">
        <v>1044</v>
      </c>
      <c r="M265" s="248" t="s">
        <v>255</v>
      </c>
      <c r="N265" s="364" t="s">
        <v>205</v>
      </c>
      <c r="O265" s="2527"/>
      <c r="P265" s="3004"/>
      <c r="Q265" s="2390"/>
      <c r="R265" s="2709"/>
      <c r="S265" s="2722"/>
      <c r="T265" s="100" t="s">
        <v>1038</v>
      </c>
      <c r="U265" s="122"/>
      <c r="V265" s="116"/>
      <c r="W265" s="164"/>
      <c r="X265" s="122"/>
      <c r="Y265" s="120"/>
      <c r="Z265" s="164"/>
      <c r="AA265" s="122"/>
      <c r="AB265" s="120"/>
      <c r="AC265" s="164"/>
      <c r="AD265" s="122"/>
      <c r="AE265" s="120"/>
      <c r="AF265" s="164"/>
    </row>
    <row r="266" spans="1:32" ht="16.5" thickBot="1" x14ac:dyDescent="0.3">
      <c r="A266" s="2615"/>
      <c r="B266" s="2685"/>
      <c r="C266" s="2685"/>
      <c r="D266" s="2685"/>
      <c r="E266" s="2685"/>
      <c r="F266" s="2685"/>
      <c r="G266" s="2685"/>
      <c r="H266" s="2685"/>
      <c r="I266" s="2717"/>
      <c r="J266" s="2545"/>
      <c r="K266" s="2545"/>
      <c r="L266" s="248" t="s">
        <v>1045</v>
      </c>
      <c r="M266" s="248"/>
      <c r="N266" s="364"/>
      <c r="O266" s="2527"/>
      <c r="P266" s="3004"/>
      <c r="Q266" s="2390"/>
      <c r="R266" s="2709"/>
      <c r="S266" s="2723"/>
      <c r="T266" s="146"/>
      <c r="U266" s="122"/>
      <c r="V266" s="116"/>
      <c r="W266" s="164"/>
      <c r="X266" s="122"/>
      <c r="Y266" s="120"/>
      <c r="Z266" s="164"/>
      <c r="AA266" s="122"/>
      <c r="AB266" s="120"/>
      <c r="AC266" s="164"/>
      <c r="AD266" s="122"/>
      <c r="AE266" s="120"/>
      <c r="AF266" s="164"/>
    </row>
    <row r="267" spans="1:32" ht="68.25" customHeight="1" x14ac:dyDescent="0.25">
      <c r="A267" s="2693">
        <v>25</v>
      </c>
      <c r="B267" s="2696" t="s">
        <v>61</v>
      </c>
      <c r="C267" s="2696" t="s">
        <v>64</v>
      </c>
      <c r="D267" s="2696" t="s">
        <v>70</v>
      </c>
      <c r="E267" s="2696" t="s">
        <v>87</v>
      </c>
      <c r="F267" s="2696" t="s">
        <v>58</v>
      </c>
      <c r="G267" s="2696" t="s">
        <v>99</v>
      </c>
      <c r="H267" s="2696" t="s">
        <v>131</v>
      </c>
      <c r="I267" s="2714" t="s">
        <v>757</v>
      </c>
      <c r="J267" s="2571" t="s">
        <v>1050</v>
      </c>
      <c r="K267" s="2571" t="s">
        <v>48</v>
      </c>
      <c r="L267" s="1205" t="s">
        <v>1040</v>
      </c>
      <c r="M267" s="1205" t="s">
        <v>1041</v>
      </c>
      <c r="N267" s="1259" t="s">
        <v>431</v>
      </c>
      <c r="O267" s="2565" t="s">
        <v>373</v>
      </c>
      <c r="P267" s="3001">
        <v>7956847.6200000001</v>
      </c>
      <c r="Q267" s="2415" t="s">
        <v>265</v>
      </c>
      <c r="R267" s="2687">
        <v>1</v>
      </c>
      <c r="S267" s="2724">
        <v>0.9</v>
      </c>
      <c r="T267" s="1107" t="s">
        <v>432</v>
      </c>
      <c r="U267" s="416"/>
      <c r="V267" s="129"/>
      <c r="W267" s="486"/>
      <c r="X267" s="490"/>
      <c r="Y267" s="485"/>
      <c r="Z267" s="160"/>
      <c r="AA267" s="490"/>
      <c r="AB267" s="485"/>
      <c r="AC267" s="486"/>
      <c r="AD267" s="161"/>
      <c r="AE267" s="117"/>
      <c r="AF267" s="160"/>
    </row>
    <row r="268" spans="1:32" ht="31.5" x14ac:dyDescent="0.25">
      <c r="A268" s="2694"/>
      <c r="B268" s="2697"/>
      <c r="C268" s="2697"/>
      <c r="D268" s="2697"/>
      <c r="E268" s="2697"/>
      <c r="F268" s="2697"/>
      <c r="G268" s="2697"/>
      <c r="H268" s="2697"/>
      <c r="I268" s="2715"/>
      <c r="J268" s="2559"/>
      <c r="K268" s="2559"/>
      <c r="L268" s="1336" t="s">
        <v>1042</v>
      </c>
      <c r="M268" s="1208" t="s">
        <v>206</v>
      </c>
      <c r="N268" s="1261" t="s">
        <v>218</v>
      </c>
      <c r="O268" s="2553"/>
      <c r="P268" s="3002"/>
      <c r="Q268" s="2416"/>
      <c r="R268" s="2688"/>
      <c r="S268" s="2431"/>
      <c r="T268" s="1110" t="s">
        <v>1021</v>
      </c>
      <c r="U268" s="122"/>
      <c r="V268" s="116"/>
      <c r="W268" s="164"/>
      <c r="X268" s="122"/>
      <c r="Y268" s="488"/>
      <c r="Z268" s="164"/>
      <c r="AA268" s="122"/>
      <c r="AB268" s="120"/>
      <c r="AC268" s="493"/>
      <c r="AD268" s="122"/>
      <c r="AE268" s="120"/>
      <c r="AF268" s="164"/>
    </row>
    <row r="269" spans="1:32" ht="47.25" x14ac:dyDescent="0.25">
      <c r="A269" s="2694"/>
      <c r="B269" s="2697"/>
      <c r="C269" s="2697"/>
      <c r="D269" s="2697"/>
      <c r="E269" s="2697"/>
      <c r="F269" s="2697"/>
      <c r="G269" s="2697"/>
      <c r="H269" s="2697"/>
      <c r="I269" s="2715"/>
      <c r="J269" s="2559"/>
      <c r="K269" s="2559"/>
      <c r="L269" s="1208" t="s">
        <v>1043</v>
      </c>
      <c r="M269" s="1208" t="s">
        <v>1026</v>
      </c>
      <c r="N269" s="1261" t="s">
        <v>1023</v>
      </c>
      <c r="O269" s="2553"/>
      <c r="P269" s="3002"/>
      <c r="Q269" s="2416"/>
      <c r="R269" s="2688"/>
      <c r="S269" s="2431"/>
      <c r="T269" s="1110" t="s">
        <v>1024</v>
      </c>
      <c r="U269" s="122"/>
      <c r="V269" s="116"/>
      <c r="W269" s="164"/>
      <c r="X269" s="122"/>
      <c r="Y269" s="488"/>
      <c r="Z269" s="164"/>
      <c r="AA269" s="494"/>
      <c r="AB269" s="488"/>
      <c r="AC269" s="493"/>
      <c r="AD269" s="494"/>
      <c r="AE269" s="120"/>
      <c r="AF269" s="164"/>
    </row>
    <row r="270" spans="1:32" ht="31.5" x14ac:dyDescent="0.25">
      <c r="A270" s="2694"/>
      <c r="B270" s="2697"/>
      <c r="C270" s="2697"/>
      <c r="D270" s="2697"/>
      <c r="E270" s="2697"/>
      <c r="F270" s="2697"/>
      <c r="G270" s="2697"/>
      <c r="H270" s="2697"/>
      <c r="I270" s="2715"/>
      <c r="J270" s="2559"/>
      <c r="K270" s="2559"/>
      <c r="L270" s="1208" t="s">
        <v>1044</v>
      </c>
      <c r="M270" s="1208" t="s">
        <v>255</v>
      </c>
      <c r="N270" s="1261" t="s">
        <v>205</v>
      </c>
      <c r="O270" s="2553"/>
      <c r="P270" s="3002"/>
      <c r="Q270" s="2416"/>
      <c r="R270" s="2688"/>
      <c r="S270" s="2431"/>
      <c r="T270" s="1110" t="s">
        <v>1038</v>
      </c>
      <c r="U270" s="122"/>
      <c r="V270" s="116"/>
      <c r="W270" s="164"/>
      <c r="X270" s="122"/>
      <c r="Y270" s="120"/>
      <c r="Z270" s="164"/>
      <c r="AA270" s="122"/>
      <c r="AB270" s="120"/>
      <c r="AC270" s="164"/>
      <c r="AD270" s="122"/>
      <c r="AE270" s="120"/>
      <c r="AF270" s="164"/>
    </row>
    <row r="271" spans="1:32" ht="15.75" x14ac:dyDescent="0.25">
      <c r="A271" s="2694"/>
      <c r="B271" s="2697"/>
      <c r="C271" s="2697"/>
      <c r="D271" s="2697"/>
      <c r="E271" s="2697"/>
      <c r="F271" s="2697"/>
      <c r="G271" s="2697"/>
      <c r="H271" s="2697"/>
      <c r="I271" s="2726"/>
      <c r="J271" s="2559"/>
      <c r="K271" s="2559"/>
      <c r="L271" s="1229" t="s">
        <v>1045</v>
      </c>
      <c r="M271" s="1229"/>
      <c r="N271" s="1265"/>
      <c r="O271" s="2553"/>
      <c r="P271" s="3002"/>
      <c r="Q271" s="2416"/>
      <c r="R271" s="2688"/>
      <c r="S271" s="2431"/>
      <c r="T271" s="1338"/>
      <c r="U271" s="407"/>
      <c r="V271" s="134"/>
      <c r="W271" s="408"/>
      <c r="X271" s="407"/>
      <c r="Y271" s="211"/>
      <c r="Z271" s="408"/>
      <c r="AA271" s="407"/>
      <c r="AB271" s="211"/>
      <c r="AC271" s="408"/>
      <c r="AD271" s="407"/>
      <c r="AE271" s="211"/>
      <c r="AF271" s="408"/>
    </row>
    <row r="272" spans="1:32" s="1415" customFormat="1" ht="42" customHeight="1" x14ac:dyDescent="0.25">
      <c r="A272" s="2756" t="s">
        <v>2595</v>
      </c>
      <c r="B272" s="2756"/>
      <c r="C272" s="2756"/>
      <c r="D272" s="2756"/>
      <c r="E272" s="2756"/>
      <c r="F272" s="2756"/>
      <c r="G272" s="2756"/>
      <c r="H272" s="2756"/>
      <c r="I272" s="2756"/>
      <c r="J272" s="2756"/>
      <c r="K272" s="2756"/>
      <c r="L272" s="2756"/>
      <c r="M272" s="2756"/>
      <c r="N272" s="2756"/>
      <c r="O272" s="2756"/>
      <c r="P272" s="2938">
        <f>SUM(P237:P271)</f>
        <v>99110564.300000012</v>
      </c>
      <c r="Q272" s="2468"/>
      <c r="R272" s="2468"/>
      <c r="S272" s="2468"/>
      <c r="T272" s="2468"/>
      <c r="U272" s="2468"/>
      <c r="V272" s="2468"/>
      <c r="W272" s="2468"/>
      <c r="X272" s="2468"/>
      <c r="Y272" s="2468"/>
      <c r="Z272" s="2468"/>
      <c r="AA272" s="2468"/>
      <c r="AB272" s="2468"/>
      <c r="AC272" s="2468"/>
      <c r="AD272" s="2468"/>
      <c r="AE272" s="2468"/>
      <c r="AF272" s="2468"/>
    </row>
    <row r="273" spans="1:34" ht="46.5" customHeight="1" thickBot="1" x14ac:dyDescent="0.5">
      <c r="A273" s="1673" t="s">
        <v>499</v>
      </c>
      <c r="B273" s="1674"/>
      <c r="C273" s="1674"/>
      <c r="D273" s="1674"/>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674"/>
      <c r="AF273" s="1674"/>
    </row>
    <row r="274" spans="1:34" ht="24" thickBot="1" x14ac:dyDescent="0.4">
      <c r="A274" s="1902" t="s">
        <v>2</v>
      </c>
      <c r="B274" s="1905" t="s">
        <v>33</v>
      </c>
      <c r="C274" s="1906"/>
      <c r="D274" s="1907"/>
      <c r="E274" s="1911" t="s">
        <v>38</v>
      </c>
      <c r="F274" s="1913" t="s">
        <v>32</v>
      </c>
      <c r="G274" s="1914" t="s">
        <v>39</v>
      </c>
      <c r="H274" s="1915"/>
      <c r="I274" s="1913" t="s">
        <v>43</v>
      </c>
      <c r="J274" s="1913" t="s">
        <v>22</v>
      </c>
      <c r="K274" s="1913" t="s">
        <v>37</v>
      </c>
      <c r="L274" s="1902" t="s">
        <v>26</v>
      </c>
      <c r="M274" s="1918" t="s">
        <v>3</v>
      </c>
      <c r="N274" s="1591" t="s">
        <v>23</v>
      </c>
      <c r="O274" s="1592"/>
      <c r="P274" s="1593"/>
      <c r="Q274" s="1911" t="s">
        <v>4</v>
      </c>
      <c r="R274" s="1918" t="s">
        <v>5</v>
      </c>
      <c r="S274" s="1913" t="s">
        <v>27</v>
      </c>
      <c r="T274" s="1902" t="s">
        <v>6</v>
      </c>
      <c r="U274" s="2045" t="s">
        <v>8</v>
      </c>
      <c r="V274" s="2046"/>
      <c r="W274" s="2046"/>
      <c r="X274" s="2046"/>
      <c r="Y274" s="2046"/>
      <c r="Z274" s="2046"/>
      <c r="AA274" s="2046"/>
      <c r="AB274" s="2046"/>
      <c r="AC274" s="2046"/>
      <c r="AD274" s="2046"/>
      <c r="AE274" s="2046"/>
      <c r="AF274" s="2047"/>
      <c r="AH274" s="794"/>
    </row>
    <row r="275" spans="1:34" ht="24" thickBot="1" x14ac:dyDescent="0.4">
      <c r="A275" s="1903"/>
      <c r="B275" s="1908"/>
      <c r="C275" s="1909"/>
      <c r="D275" s="1910"/>
      <c r="E275" s="1912"/>
      <c r="F275" s="1903"/>
      <c r="G275" s="1916"/>
      <c r="H275" s="1917"/>
      <c r="I275" s="1903"/>
      <c r="J275" s="1903"/>
      <c r="K275" s="1903"/>
      <c r="L275" s="1903"/>
      <c r="M275" s="1912"/>
      <c r="N275" s="1911" t="s">
        <v>24</v>
      </c>
      <c r="O275" s="2037" t="s">
        <v>36</v>
      </c>
      <c r="P275" s="2038"/>
      <c r="Q275" s="1912"/>
      <c r="R275" s="1912"/>
      <c r="S275" s="1903"/>
      <c r="T275" s="1903"/>
      <c r="U275" s="2080" t="s">
        <v>28</v>
      </c>
      <c r="V275" s="2081"/>
      <c r="W275" s="2082"/>
      <c r="X275" s="2080" t="s">
        <v>29</v>
      </c>
      <c r="Y275" s="2081"/>
      <c r="Z275" s="2082"/>
      <c r="AA275" s="2080" t="s">
        <v>30</v>
      </c>
      <c r="AB275" s="2081"/>
      <c r="AC275" s="2082"/>
      <c r="AD275" s="2080" t="s">
        <v>31</v>
      </c>
      <c r="AE275" s="2081"/>
      <c r="AF275" s="2082"/>
      <c r="AH275" s="794"/>
    </row>
    <row r="276" spans="1:34" ht="42.75" thickBot="1" x14ac:dyDescent="0.5">
      <c r="A276" s="2044"/>
      <c r="B276" s="125" t="s">
        <v>34</v>
      </c>
      <c r="C276" s="125" t="s">
        <v>35</v>
      </c>
      <c r="D276" s="125" t="s">
        <v>200</v>
      </c>
      <c r="E276" s="2042"/>
      <c r="F276" s="2043"/>
      <c r="G276" s="225" t="s">
        <v>40</v>
      </c>
      <c r="H276" s="225" t="s">
        <v>41</v>
      </c>
      <c r="I276" s="2043"/>
      <c r="J276" s="2043"/>
      <c r="K276" s="2043"/>
      <c r="L276" s="2044"/>
      <c r="M276" s="2048"/>
      <c r="N276" s="2042"/>
      <c r="O276" s="126" t="s">
        <v>25</v>
      </c>
      <c r="P276" s="127" t="s">
        <v>0</v>
      </c>
      <c r="Q276" s="2042"/>
      <c r="R276" s="2048"/>
      <c r="S276" s="2043"/>
      <c r="T276" s="2044"/>
      <c r="U276" s="128" t="s">
        <v>12</v>
      </c>
      <c r="V276" s="128" t="s">
        <v>13</v>
      </c>
      <c r="W276" s="128" t="s">
        <v>14</v>
      </c>
      <c r="X276" s="128" t="s">
        <v>15</v>
      </c>
      <c r="Y276" s="128" t="s">
        <v>16</v>
      </c>
      <c r="Z276" s="128" t="s">
        <v>17</v>
      </c>
      <c r="AA276" s="128" t="s">
        <v>18</v>
      </c>
      <c r="AB276" s="128" t="s">
        <v>19</v>
      </c>
      <c r="AC276" s="128" t="s">
        <v>20</v>
      </c>
      <c r="AD276" s="128" t="s">
        <v>9</v>
      </c>
      <c r="AE276" s="128" t="s">
        <v>10</v>
      </c>
      <c r="AF276" s="128" t="s">
        <v>11</v>
      </c>
      <c r="AH276" s="792"/>
    </row>
    <row r="277" spans="1:34" ht="16.5" hidden="1" customHeight="1" thickBot="1" x14ac:dyDescent="0.3">
      <c r="A277" s="2221" t="s">
        <v>21</v>
      </c>
      <c r="B277" s="2221"/>
      <c r="C277" s="2221"/>
      <c r="D277" s="2221"/>
      <c r="E277" s="2221"/>
      <c r="F277" s="2680"/>
      <c r="G277" s="2680"/>
      <c r="H277" s="2701"/>
      <c r="I277" s="2703"/>
      <c r="J277" s="2680"/>
      <c r="K277" s="234" t="s">
        <v>48</v>
      </c>
      <c r="L277" s="232" t="s">
        <v>1019</v>
      </c>
      <c r="M277" s="232" t="s">
        <v>255</v>
      </c>
      <c r="N277" s="358" t="s">
        <v>431</v>
      </c>
      <c r="O277" s="218" t="s">
        <v>202</v>
      </c>
      <c r="P277" s="2221"/>
      <c r="Q277" s="2389" t="s">
        <v>265</v>
      </c>
      <c r="R277" s="2690"/>
      <c r="S277" s="137"/>
      <c r="T277" s="114" t="s">
        <v>432</v>
      </c>
      <c r="U277" s="95"/>
      <c r="V277" s="136"/>
      <c r="W277" s="136"/>
      <c r="X277" s="136"/>
      <c r="Y277" s="136"/>
      <c r="Z277" s="108"/>
      <c r="AA277" s="136"/>
      <c r="AB277" s="136"/>
      <c r="AC277" s="136"/>
      <c r="AD277" s="108"/>
      <c r="AE277" s="108"/>
      <c r="AF277" s="108"/>
    </row>
    <row r="278" spans="1:34" ht="32.25" hidden="1" customHeight="1" thickBot="1" x14ac:dyDescent="0.3">
      <c r="A278" s="2222"/>
      <c r="B278" s="2222"/>
      <c r="C278" s="2222"/>
      <c r="D278" s="2222"/>
      <c r="E278" s="2222"/>
      <c r="F278" s="2681"/>
      <c r="G278" s="2681"/>
      <c r="H278" s="2702"/>
      <c r="I278" s="2704"/>
      <c r="J278" s="2681"/>
      <c r="K278" s="97" t="s">
        <v>201</v>
      </c>
      <c r="L278" s="248" t="s">
        <v>1020</v>
      </c>
      <c r="M278" s="248" t="s">
        <v>204</v>
      </c>
      <c r="N278" s="364" t="s">
        <v>218</v>
      </c>
      <c r="O278" s="365" t="s">
        <v>373</v>
      </c>
      <c r="P278" s="2222"/>
      <c r="Q278" s="2390"/>
      <c r="R278" s="2691"/>
      <c r="S278" s="788"/>
      <c r="T278" s="119" t="s">
        <v>1021</v>
      </c>
      <c r="U278" s="102"/>
      <c r="V278" s="102"/>
      <c r="W278" s="102"/>
      <c r="X278" s="102"/>
      <c r="Y278" s="131"/>
      <c r="Z278" s="102"/>
      <c r="AA278" s="102"/>
      <c r="AB278" s="102"/>
      <c r="AC278" s="131"/>
      <c r="AD278" s="102"/>
      <c r="AE278" s="102"/>
      <c r="AF278" s="102"/>
    </row>
    <row r="279" spans="1:34" ht="48" hidden="1" thickBot="1" x14ac:dyDescent="0.3">
      <c r="A279" s="2222"/>
      <c r="B279" s="2222"/>
      <c r="C279" s="2222"/>
      <c r="D279" s="2222"/>
      <c r="E279" s="2222"/>
      <c r="F279" s="2681"/>
      <c r="G279" s="2681"/>
      <c r="H279" s="2702"/>
      <c r="I279" s="2704"/>
      <c r="J279" s="2681"/>
      <c r="K279" s="97" t="s">
        <v>207</v>
      </c>
      <c r="L279" s="248" t="s">
        <v>1022</v>
      </c>
      <c r="M279" s="248" t="s">
        <v>206</v>
      </c>
      <c r="N279" s="364" t="s">
        <v>1023</v>
      </c>
      <c r="O279" s="370"/>
      <c r="P279" s="2222"/>
      <c r="Q279" s="2390"/>
      <c r="R279" s="2691"/>
      <c r="S279" s="788"/>
      <c r="T279" s="119" t="s">
        <v>1024</v>
      </c>
      <c r="U279" s="102"/>
      <c r="V279" s="102"/>
      <c r="W279" s="102"/>
      <c r="X279" s="102"/>
      <c r="Y279" s="131"/>
      <c r="Z279" s="102"/>
      <c r="AA279" s="131"/>
      <c r="AB279" s="131"/>
      <c r="AC279" s="131"/>
      <c r="AD279" s="131"/>
      <c r="AE279" s="102"/>
      <c r="AF279" s="102"/>
    </row>
    <row r="280" spans="1:34" ht="32.25" hidden="1" thickBot="1" x14ac:dyDescent="0.3">
      <c r="A280" s="2222"/>
      <c r="B280" s="2222"/>
      <c r="C280" s="2222"/>
      <c r="D280" s="2222"/>
      <c r="E280" s="2222"/>
      <c r="F280" s="2681"/>
      <c r="G280" s="2681"/>
      <c r="H280" s="2702"/>
      <c r="I280" s="2704"/>
      <c r="J280" s="2681"/>
      <c r="K280" s="97"/>
      <c r="L280" s="248" t="s">
        <v>1025</v>
      </c>
      <c r="M280" s="248" t="s">
        <v>1026</v>
      </c>
      <c r="N280" s="364" t="s">
        <v>205</v>
      </c>
      <c r="O280" s="98" t="s">
        <v>219</v>
      </c>
      <c r="P280" s="2222"/>
      <c r="Q280" s="2390"/>
      <c r="R280" s="2691"/>
      <c r="S280" s="788"/>
      <c r="T280" s="119" t="s">
        <v>1027</v>
      </c>
      <c r="U280" s="102"/>
      <c r="V280" s="102"/>
      <c r="W280" s="102"/>
      <c r="X280" s="102"/>
      <c r="Y280" s="102"/>
      <c r="Z280" s="102"/>
      <c r="AA280" s="102"/>
      <c r="AB280" s="102"/>
      <c r="AC280" s="102"/>
      <c r="AD280" s="102"/>
      <c r="AE280" s="102"/>
      <c r="AF280" s="102"/>
    </row>
    <row r="281" spans="1:34" ht="16.5" hidden="1" thickBot="1" x14ac:dyDescent="0.3">
      <c r="A281" s="2222"/>
      <c r="B281" s="2222"/>
      <c r="C281" s="2222"/>
      <c r="D281" s="2222"/>
      <c r="E281" s="2222"/>
      <c r="F281" s="2681"/>
      <c r="G281" s="2681"/>
      <c r="H281" s="2702"/>
      <c r="I281" s="2704"/>
      <c r="J281" s="2681"/>
      <c r="K281" s="483"/>
      <c r="L281" s="248" t="s">
        <v>1028</v>
      </c>
      <c r="M281" s="248"/>
      <c r="N281" s="364"/>
      <c r="O281" s="370"/>
      <c r="P281" s="2222"/>
      <c r="Q281" s="2390"/>
      <c r="R281" s="2691"/>
      <c r="S281" s="788"/>
      <c r="T281" s="102"/>
      <c r="U281" s="102"/>
      <c r="V281" s="102"/>
      <c r="W281" s="102"/>
      <c r="X281" s="102"/>
      <c r="Y281" s="102"/>
      <c r="Z281" s="102"/>
      <c r="AA281" s="102"/>
      <c r="AB281" s="102"/>
      <c r="AC281" s="102"/>
      <c r="AD281" s="102"/>
      <c r="AE281" s="102"/>
      <c r="AF281" s="102"/>
    </row>
    <row r="282" spans="1:34" ht="32.25" hidden="1" thickBot="1" x14ac:dyDescent="0.3">
      <c r="A282" s="2222"/>
      <c r="B282" s="2222"/>
      <c r="C282" s="2222"/>
      <c r="D282" s="2222"/>
      <c r="E282" s="2222"/>
      <c r="F282" s="2681"/>
      <c r="G282" s="2681"/>
      <c r="H282" s="2702"/>
      <c r="I282" s="2705"/>
      <c r="J282" s="2706"/>
      <c r="K282" s="484"/>
      <c r="L282" s="259" t="s">
        <v>1035</v>
      </c>
      <c r="M282" s="259"/>
      <c r="N282" s="464"/>
      <c r="O282" s="461" t="s">
        <v>446</v>
      </c>
      <c r="P282" s="2707"/>
      <c r="Q282" s="2391"/>
      <c r="R282" s="2692"/>
      <c r="S282" s="138"/>
      <c r="T282" s="103"/>
      <c r="U282" s="103"/>
      <c r="V282" s="103"/>
      <c r="W282" s="103"/>
      <c r="X282" s="103"/>
      <c r="Y282" s="103"/>
      <c r="Z282" s="103"/>
      <c r="AA282" s="103"/>
      <c r="AB282" s="103"/>
      <c r="AC282" s="103"/>
      <c r="AD282" s="103"/>
      <c r="AE282" s="103"/>
      <c r="AF282" s="103"/>
    </row>
    <row r="283" spans="1:34" ht="96.75" customHeight="1" x14ac:dyDescent="0.25">
      <c r="A283" s="2682">
        <v>26</v>
      </c>
      <c r="B283" s="2684" t="s">
        <v>61</v>
      </c>
      <c r="C283" s="2684" t="s">
        <v>64</v>
      </c>
      <c r="D283" s="2684" t="s">
        <v>70</v>
      </c>
      <c r="E283" s="2684" t="s">
        <v>87</v>
      </c>
      <c r="F283" s="2684" t="s">
        <v>58</v>
      </c>
      <c r="G283" s="2684" t="s">
        <v>99</v>
      </c>
      <c r="H283" s="2684" t="s">
        <v>131</v>
      </c>
      <c r="I283" s="2711" t="s">
        <v>1051</v>
      </c>
      <c r="J283" s="2221"/>
      <c r="K283" s="2221" t="s">
        <v>201</v>
      </c>
      <c r="L283" s="232" t="s">
        <v>1052</v>
      </c>
      <c r="M283" s="232" t="s">
        <v>255</v>
      </c>
      <c r="N283" s="358" t="s">
        <v>431</v>
      </c>
      <c r="O283" s="2389" t="s">
        <v>202</v>
      </c>
      <c r="P283" s="2879">
        <v>312283297.63999999</v>
      </c>
      <c r="Q283" s="2389" t="s">
        <v>265</v>
      </c>
      <c r="R283" s="2708">
        <v>1</v>
      </c>
      <c r="S283" s="2708">
        <v>0.95</v>
      </c>
      <c r="T283" s="93" t="s">
        <v>432</v>
      </c>
      <c r="U283" s="94"/>
      <c r="V283" s="136"/>
      <c r="W283" s="505"/>
      <c r="X283" s="506"/>
      <c r="Y283" s="136"/>
      <c r="Z283" s="151"/>
      <c r="AA283" s="507"/>
      <c r="AB283" s="136"/>
      <c r="AC283" s="505"/>
      <c r="AD283" s="150"/>
      <c r="AE283" s="108"/>
      <c r="AF283" s="151"/>
    </row>
    <row r="284" spans="1:34" ht="31.5" x14ac:dyDescent="0.25">
      <c r="A284" s="2615"/>
      <c r="B284" s="2685"/>
      <c r="C284" s="2685"/>
      <c r="D284" s="2685"/>
      <c r="E284" s="2685"/>
      <c r="F284" s="2685"/>
      <c r="G284" s="2685"/>
      <c r="H284" s="2685"/>
      <c r="I284" s="2712"/>
      <c r="J284" s="2222"/>
      <c r="K284" s="2222"/>
      <c r="L284" s="248" t="s">
        <v>1053</v>
      </c>
      <c r="M284" s="248" t="s">
        <v>1054</v>
      </c>
      <c r="N284" s="364" t="s">
        <v>218</v>
      </c>
      <c r="O284" s="2390"/>
      <c r="P284" s="2880"/>
      <c r="Q284" s="2390"/>
      <c r="R284" s="2709"/>
      <c r="S284" s="2709">
        <v>0.85</v>
      </c>
      <c r="T284" s="100" t="s">
        <v>1021</v>
      </c>
      <c r="U284" s="112"/>
      <c r="V284" s="102"/>
      <c r="W284" s="113"/>
      <c r="X284" s="101"/>
      <c r="Y284" s="131"/>
      <c r="Z284" s="146"/>
      <c r="AA284" s="147"/>
      <c r="AB284" s="102"/>
      <c r="AC284" s="508"/>
      <c r="AD284" s="101"/>
      <c r="AE284" s="102"/>
      <c r="AF284" s="146"/>
    </row>
    <row r="285" spans="1:34" ht="45" customHeight="1" x14ac:dyDescent="0.25">
      <c r="A285" s="2615"/>
      <c r="B285" s="2685"/>
      <c r="C285" s="2685"/>
      <c r="D285" s="2685"/>
      <c r="E285" s="2685"/>
      <c r="F285" s="2685"/>
      <c r="G285" s="2685"/>
      <c r="H285" s="2685"/>
      <c r="I285" s="2712"/>
      <c r="J285" s="2222"/>
      <c r="K285" s="2222"/>
      <c r="L285" s="248" t="s">
        <v>1055</v>
      </c>
      <c r="M285" s="248" t="s">
        <v>738</v>
      </c>
      <c r="N285" s="364" t="s">
        <v>1023</v>
      </c>
      <c r="O285" s="2390"/>
      <c r="P285" s="2880"/>
      <c r="Q285" s="2390"/>
      <c r="R285" s="2709"/>
      <c r="S285" s="2709"/>
      <c r="T285" s="100" t="s">
        <v>1024</v>
      </c>
      <c r="U285" s="112"/>
      <c r="V285" s="102"/>
      <c r="W285" s="113"/>
      <c r="X285" s="101"/>
      <c r="Y285" s="131"/>
      <c r="Z285" s="146"/>
      <c r="AA285" s="509"/>
      <c r="AB285" s="131"/>
      <c r="AC285" s="508"/>
      <c r="AD285" s="510"/>
      <c r="AE285" s="102"/>
      <c r="AF285" s="146"/>
    </row>
    <row r="286" spans="1:34" ht="31.5" x14ac:dyDescent="0.25">
      <c r="A286" s="2615"/>
      <c r="B286" s="2685"/>
      <c r="C286" s="2685"/>
      <c r="D286" s="2685"/>
      <c r="E286" s="2685"/>
      <c r="F286" s="2685"/>
      <c r="G286" s="2685"/>
      <c r="H286" s="2685"/>
      <c r="I286" s="2712"/>
      <c r="J286" s="2222"/>
      <c r="K286" s="2222"/>
      <c r="L286" s="248" t="s">
        <v>1056</v>
      </c>
      <c r="M286" s="248" t="s">
        <v>1057</v>
      </c>
      <c r="N286" s="364" t="s">
        <v>205</v>
      </c>
      <c r="O286" s="2390"/>
      <c r="P286" s="2880"/>
      <c r="Q286" s="2390"/>
      <c r="R286" s="2709"/>
      <c r="S286" s="2709"/>
      <c r="T286" s="100" t="s">
        <v>1027</v>
      </c>
      <c r="U286" s="147"/>
      <c r="V286" s="116"/>
      <c r="W286" s="113"/>
      <c r="X286" s="101"/>
      <c r="Y286" s="102"/>
      <c r="Z286" s="146"/>
      <c r="AA286" s="147"/>
      <c r="AB286" s="102"/>
      <c r="AC286" s="113"/>
      <c r="AD286" s="101"/>
      <c r="AE286" s="102"/>
      <c r="AF286" s="146"/>
    </row>
    <row r="287" spans="1:34" ht="21" customHeight="1" thickBot="1" x14ac:dyDescent="0.3">
      <c r="A287" s="2615"/>
      <c r="B287" s="2685"/>
      <c r="C287" s="2685"/>
      <c r="D287" s="2685"/>
      <c r="E287" s="2685"/>
      <c r="F287" s="2685"/>
      <c r="G287" s="2685"/>
      <c r="H287" s="2685"/>
      <c r="I287" s="2713"/>
      <c r="J287" s="2222"/>
      <c r="K287" s="2222"/>
      <c r="L287" s="248" t="s">
        <v>1058</v>
      </c>
      <c r="M287" s="248" t="s">
        <v>1057</v>
      </c>
      <c r="N287" s="364"/>
      <c r="O287" s="2390"/>
      <c r="P287" s="2880"/>
      <c r="Q287" s="2390"/>
      <c r="R287" s="2709"/>
      <c r="S287" s="2709"/>
      <c r="T287" s="146"/>
      <c r="U287" s="147"/>
      <c r="V287" s="116"/>
      <c r="W287" s="113"/>
      <c r="X287" s="101"/>
      <c r="Y287" s="102"/>
      <c r="Z287" s="146"/>
      <c r="AA287" s="147"/>
      <c r="AB287" s="102"/>
      <c r="AC287" s="113"/>
      <c r="AD287" s="101"/>
      <c r="AE287" s="102"/>
      <c r="AF287" s="146"/>
    </row>
    <row r="288" spans="1:34" ht="53.25" customHeight="1" x14ac:dyDescent="0.25">
      <c r="A288" s="2693">
        <v>27</v>
      </c>
      <c r="B288" s="2696" t="s">
        <v>61</v>
      </c>
      <c r="C288" s="2696" t="s">
        <v>62</v>
      </c>
      <c r="D288" s="2696" t="s">
        <v>68</v>
      </c>
      <c r="E288" s="2696" t="s">
        <v>84</v>
      </c>
      <c r="F288" s="2696" t="s">
        <v>58</v>
      </c>
      <c r="G288" s="2696" t="s">
        <v>99</v>
      </c>
      <c r="H288" s="2696" t="s">
        <v>131</v>
      </c>
      <c r="I288" s="2699" t="s">
        <v>776</v>
      </c>
      <c r="J288" s="2415" t="s">
        <v>512</v>
      </c>
      <c r="K288" s="2381" t="s">
        <v>201</v>
      </c>
      <c r="L288" s="1205" t="s">
        <v>1052</v>
      </c>
      <c r="M288" s="1205" t="s">
        <v>255</v>
      </c>
      <c r="N288" s="1259" t="s">
        <v>431</v>
      </c>
      <c r="O288" s="2415" t="s">
        <v>202</v>
      </c>
      <c r="P288" s="2882">
        <v>5430557.8700000001</v>
      </c>
      <c r="Q288" s="2415" t="s">
        <v>265</v>
      </c>
      <c r="R288" s="2687">
        <v>1</v>
      </c>
      <c r="S288" s="2687">
        <v>0.85</v>
      </c>
      <c r="T288" s="1107" t="s">
        <v>432</v>
      </c>
      <c r="U288" s="94"/>
      <c r="V288" s="136"/>
      <c r="W288" s="505"/>
      <c r="X288" s="506"/>
      <c r="Y288" s="136"/>
      <c r="Z288" s="151"/>
      <c r="AA288" s="507"/>
      <c r="AB288" s="136"/>
      <c r="AC288" s="505"/>
      <c r="AD288" s="150"/>
      <c r="AE288" s="108"/>
      <c r="AF288" s="151"/>
    </row>
    <row r="289" spans="1:32" ht="31.5" x14ac:dyDescent="0.25">
      <c r="A289" s="2694"/>
      <c r="B289" s="2697"/>
      <c r="C289" s="2697"/>
      <c r="D289" s="2697"/>
      <c r="E289" s="2697"/>
      <c r="F289" s="2697"/>
      <c r="G289" s="2697"/>
      <c r="H289" s="2697"/>
      <c r="I289" s="2429"/>
      <c r="J289" s="2416"/>
      <c r="K289" s="2383"/>
      <c r="L289" s="1208" t="s">
        <v>1053</v>
      </c>
      <c r="M289" s="1208" t="s">
        <v>1054</v>
      </c>
      <c r="N289" s="1261" t="s">
        <v>218</v>
      </c>
      <c r="O289" s="2416"/>
      <c r="P289" s="2883"/>
      <c r="Q289" s="2416"/>
      <c r="R289" s="2688"/>
      <c r="S289" s="2688">
        <v>0.65</v>
      </c>
      <c r="T289" s="1110" t="s">
        <v>1021</v>
      </c>
      <c r="U289" s="112"/>
      <c r="V289" s="102"/>
      <c r="W289" s="113"/>
      <c r="X289" s="101"/>
      <c r="Y289" s="131"/>
      <c r="Z289" s="146"/>
      <c r="AA289" s="147"/>
      <c r="AB289" s="102"/>
      <c r="AC289" s="508"/>
      <c r="AD289" s="101"/>
      <c r="AE289" s="102"/>
      <c r="AF289" s="146"/>
    </row>
    <row r="290" spans="1:32" ht="47.25" x14ac:dyDescent="0.25">
      <c r="A290" s="2694"/>
      <c r="B290" s="2697"/>
      <c r="C290" s="2697"/>
      <c r="D290" s="2697"/>
      <c r="E290" s="2697"/>
      <c r="F290" s="2697"/>
      <c r="G290" s="2697"/>
      <c r="H290" s="2697"/>
      <c r="I290" s="2429"/>
      <c r="J290" s="2416"/>
      <c r="K290" s="2383"/>
      <c r="L290" s="1208" t="s">
        <v>1055</v>
      </c>
      <c r="M290" s="1208" t="s">
        <v>738</v>
      </c>
      <c r="N290" s="1261" t="s">
        <v>1023</v>
      </c>
      <c r="O290" s="2416"/>
      <c r="P290" s="2883"/>
      <c r="Q290" s="2416"/>
      <c r="R290" s="2688"/>
      <c r="S290" s="2688"/>
      <c r="T290" s="1110" t="s">
        <v>1024</v>
      </c>
      <c r="U290" s="112"/>
      <c r="V290" s="102"/>
      <c r="W290" s="113"/>
      <c r="X290" s="101"/>
      <c r="Y290" s="131"/>
      <c r="Z290" s="146"/>
      <c r="AA290" s="509"/>
      <c r="AB290" s="131"/>
      <c r="AC290" s="508"/>
      <c r="AD290" s="510"/>
      <c r="AE290" s="102"/>
      <c r="AF290" s="146"/>
    </row>
    <row r="291" spans="1:32" ht="31.5" x14ac:dyDescent="0.25">
      <c r="A291" s="2694"/>
      <c r="B291" s="2697"/>
      <c r="C291" s="2697"/>
      <c r="D291" s="2697"/>
      <c r="E291" s="2697"/>
      <c r="F291" s="2697"/>
      <c r="G291" s="2697"/>
      <c r="H291" s="2697"/>
      <c r="I291" s="2429"/>
      <c r="J291" s="2416"/>
      <c r="K291" s="2383"/>
      <c r="L291" s="1208" t="s">
        <v>1056</v>
      </c>
      <c r="M291" s="1208" t="s">
        <v>1057</v>
      </c>
      <c r="N291" s="1261" t="s">
        <v>205</v>
      </c>
      <c r="O291" s="2416"/>
      <c r="P291" s="2883"/>
      <c r="Q291" s="2416"/>
      <c r="R291" s="2688"/>
      <c r="S291" s="2688"/>
      <c r="T291" s="1110" t="s">
        <v>1027</v>
      </c>
      <c r="U291" s="147"/>
      <c r="V291" s="116"/>
      <c r="W291" s="113"/>
      <c r="X291" s="101"/>
      <c r="Y291" s="102"/>
      <c r="Z291" s="146"/>
      <c r="AA291" s="147"/>
      <c r="AB291" s="102"/>
      <c r="AC291" s="113"/>
      <c r="AD291" s="101"/>
      <c r="AE291" s="102"/>
      <c r="AF291" s="146"/>
    </row>
    <row r="292" spans="1:32" ht="34.5" customHeight="1" thickBot="1" x14ac:dyDescent="0.3">
      <c r="A292" s="2694"/>
      <c r="B292" s="2697"/>
      <c r="C292" s="2697"/>
      <c r="D292" s="2697"/>
      <c r="E292" s="2697"/>
      <c r="F292" s="2697"/>
      <c r="G292" s="2697"/>
      <c r="H292" s="2697"/>
      <c r="I292" s="2700"/>
      <c r="J292" s="2417"/>
      <c r="K292" s="2383"/>
      <c r="L292" s="1208" t="s">
        <v>1058</v>
      </c>
      <c r="M292" s="1208" t="s">
        <v>1057</v>
      </c>
      <c r="N292" s="1261"/>
      <c r="O292" s="2416"/>
      <c r="P292" s="2883"/>
      <c r="Q292" s="2416"/>
      <c r="R292" s="2688"/>
      <c r="S292" s="2688"/>
      <c r="T292" s="1337"/>
      <c r="U292" s="147"/>
      <c r="V292" s="116"/>
      <c r="W292" s="113"/>
      <c r="X292" s="101"/>
      <c r="Y292" s="102"/>
      <c r="Z292" s="146"/>
      <c r="AA292" s="147"/>
      <c r="AB292" s="102"/>
      <c r="AC292" s="113"/>
      <c r="AD292" s="101"/>
      <c r="AE292" s="102"/>
      <c r="AF292" s="146"/>
    </row>
    <row r="293" spans="1:32" ht="78.75" customHeight="1" x14ac:dyDescent="0.25">
      <c r="A293" s="2682">
        <v>28</v>
      </c>
      <c r="B293" s="2684" t="s">
        <v>61</v>
      </c>
      <c r="C293" s="2684" t="s">
        <v>65</v>
      </c>
      <c r="D293" s="2684" t="s">
        <v>72</v>
      </c>
      <c r="E293" s="2684" t="s">
        <v>88</v>
      </c>
      <c r="F293" s="2684" t="s">
        <v>58</v>
      </c>
      <c r="G293" s="2684" t="s">
        <v>99</v>
      </c>
      <c r="H293" s="2684" t="s">
        <v>131</v>
      </c>
      <c r="I293" s="2711" t="s">
        <v>759</v>
      </c>
      <c r="J293" s="2366" t="s">
        <v>760</v>
      </c>
      <c r="K293" s="2221" t="s">
        <v>48</v>
      </c>
      <c r="L293" s="232" t="s">
        <v>1052</v>
      </c>
      <c r="M293" s="232" t="s">
        <v>255</v>
      </c>
      <c r="N293" s="358" t="s">
        <v>431</v>
      </c>
      <c r="O293" s="2389" t="s">
        <v>373</v>
      </c>
      <c r="P293" s="2879">
        <f>48542535.16*1.238</f>
        <v>60095658.528079994</v>
      </c>
      <c r="Q293" s="2389" t="s">
        <v>265</v>
      </c>
      <c r="R293" s="2708">
        <v>1</v>
      </c>
      <c r="S293" s="2708">
        <v>0.95</v>
      </c>
      <c r="T293" s="93" t="s">
        <v>432</v>
      </c>
      <c r="U293" s="94"/>
      <c r="V293" s="136"/>
      <c r="W293" s="505"/>
      <c r="X293" s="506"/>
      <c r="Y293" s="136"/>
      <c r="Z293" s="151"/>
      <c r="AA293" s="507"/>
      <c r="AB293" s="136"/>
      <c r="AC293" s="505"/>
      <c r="AD293" s="150"/>
      <c r="AE293" s="108"/>
      <c r="AF293" s="151"/>
    </row>
    <row r="294" spans="1:32" ht="31.5" x14ac:dyDescent="0.25">
      <c r="A294" s="2615"/>
      <c r="B294" s="2685"/>
      <c r="C294" s="2685"/>
      <c r="D294" s="2685"/>
      <c r="E294" s="2685"/>
      <c r="F294" s="2685"/>
      <c r="G294" s="2685"/>
      <c r="H294" s="2685"/>
      <c r="I294" s="2712"/>
      <c r="J294" s="2367"/>
      <c r="K294" s="2222"/>
      <c r="L294" s="248" t="s">
        <v>1053</v>
      </c>
      <c r="M294" s="248" t="s">
        <v>1054</v>
      </c>
      <c r="N294" s="364" t="s">
        <v>218</v>
      </c>
      <c r="O294" s="2390"/>
      <c r="P294" s="2880"/>
      <c r="Q294" s="2390"/>
      <c r="R294" s="2709"/>
      <c r="S294" s="2709">
        <v>0.25</v>
      </c>
      <c r="T294" s="100" t="s">
        <v>1021</v>
      </c>
      <c r="U294" s="112"/>
      <c r="V294" s="102"/>
      <c r="W294" s="113"/>
      <c r="X294" s="101"/>
      <c r="Y294" s="131"/>
      <c r="Z294" s="146"/>
      <c r="AA294" s="147"/>
      <c r="AB294" s="102"/>
      <c r="AC294" s="508"/>
      <c r="AD294" s="101"/>
      <c r="AE294" s="102"/>
      <c r="AF294" s="146"/>
    </row>
    <row r="295" spans="1:32" ht="47.25" x14ac:dyDescent="0.25">
      <c r="A295" s="2615"/>
      <c r="B295" s="2685"/>
      <c r="C295" s="2685"/>
      <c r="D295" s="2685"/>
      <c r="E295" s="2685"/>
      <c r="F295" s="2685"/>
      <c r="G295" s="2685"/>
      <c r="H295" s="2685"/>
      <c r="I295" s="2712"/>
      <c r="J295" s="2367"/>
      <c r="K295" s="2222"/>
      <c r="L295" s="248" t="s">
        <v>1055</v>
      </c>
      <c r="M295" s="248" t="s">
        <v>738</v>
      </c>
      <c r="N295" s="364" t="s">
        <v>1023</v>
      </c>
      <c r="O295" s="2390"/>
      <c r="P295" s="2880"/>
      <c r="Q295" s="2390"/>
      <c r="R295" s="2709"/>
      <c r="S295" s="2709"/>
      <c r="T295" s="100" t="s">
        <v>1024</v>
      </c>
      <c r="U295" s="112"/>
      <c r="V295" s="102"/>
      <c r="W295" s="113"/>
      <c r="X295" s="101"/>
      <c r="Y295" s="131"/>
      <c r="Z295" s="146"/>
      <c r="AA295" s="509"/>
      <c r="AB295" s="131"/>
      <c r="AC295" s="508"/>
      <c r="AD295" s="510"/>
      <c r="AE295" s="102"/>
      <c r="AF295" s="146"/>
    </row>
    <row r="296" spans="1:32" ht="31.5" x14ac:dyDescent="0.25">
      <c r="A296" s="2615"/>
      <c r="B296" s="2685"/>
      <c r="C296" s="2685"/>
      <c r="D296" s="2685"/>
      <c r="E296" s="2685"/>
      <c r="F296" s="2685"/>
      <c r="G296" s="2685"/>
      <c r="H296" s="2685"/>
      <c r="I296" s="2712"/>
      <c r="J296" s="2367"/>
      <c r="K296" s="2222"/>
      <c r="L296" s="248" t="s">
        <v>1056</v>
      </c>
      <c r="M296" s="248" t="s">
        <v>1057</v>
      </c>
      <c r="N296" s="364" t="s">
        <v>205</v>
      </c>
      <c r="O296" s="2390"/>
      <c r="P296" s="2880"/>
      <c r="Q296" s="2390"/>
      <c r="R296" s="2709"/>
      <c r="S296" s="2709"/>
      <c r="T296" s="100" t="s">
        <v>1027</v>
      </c>
      <c r="U296" s="147"/>
      <c r="V296" s="116"/>
      <c r="W296" s="113"/>
      <c r="X296" s="101"/>
      <c r="Y296" s="102"/>
      <c r="Z296" s="146"/>
      <c r="AA296" s="147"/>
      <c r="AB296" s="102"/>
      <c r="AC296" s="113"/>
      <c r="AD296" s="101"/>
      <c r="AE296" s="102"/>
      <c r="AF296" s="146"/>
    </row>
    <row r="297" spans="1:32" ht="16.5" thickBot="1" x14ac:dyDescent="0.3">
      <c r="A297" s="2615"/>
      <c r="B297" s="2685"/>
      <c r="C297" s="2685"/>
      <c r="D297" s="2685"/>
      <c r="E297" s="2685"/>
      <c r="F297" s="2685"/>
      <c r="G297" s="2685"/>
      <c r="H297" s="2685"/>
      <c r="I297" s="2713"/>
      <c r="J297" s="2395"/>
      <c r="K297" s="2222"/>
      <c r="L297" s="248" t="s">
        <v>1058</v>
      </c>
      <c r="M297" s="248" t="s">
        <v>1057</v>
      </c>
      <c r="N297" s="364"/>
      <c r="O297" s="2390"/>
      <c r="P297" s="2880"/>
      <c r="Q297" s="2390"/>
      <c r="R297" s="2709"/>
      <c r="S297" s="2709"/>
      <c r="T297" s="146"/>
      <c r="U297" s="147"/>
      <c r="V297" s="116"/>
      <c r="W297" s="113"/>
      <c r="X297" s="101"/>
      <c r="Y297" s="102"/>
      <c r="Z297" s="146"/>
      <c r="AA297" s="147"/>
      <c r="AB297" s="102"/>
      <c r="AC297" s="113"/>
      <c r="AD297" s="101"/>
      <c r="AE297" s="102"/>
      <c r="AF297" s="146"/>
    </row>
    <row r="298" spans="1:32" ht="74.25" customHeight="1" x14ac:dyDescent="0.25">
      <c r="A298" s="2693">
        <v>29</v>
      </c>
      <c r="B298" s="2696" t="s">
        <v>61</v>
      </c>
      <c r="C298" s="2696" t="s">
        <v>65</v>
      </c>
      <c r="D298" s="2696" t="s">
        <v>72</v>
      </c>
      <c r="E298" s="2696" t="s">
        <v>88</v>
      </c>
      <c r="F298" s="2696" t="s">
        <v>58</v>
      </c>
      <c r="G298" s="2696" t="s">
        <v>99</v>
      </c>
      <c r="H298" s="2696" t="s">
        <v>131</v>
      </c>
      <c r="I298" s="2699" t="s">
        <v>759</v>
      </c>
      <c r="J298" s="2415" t="s">
        <v>760</v>
      </c>
      <c r="K298" s="2381" t="s">
        <v>48</v>
      </c>
      <c r="L298" s="1205" t="s">
        <v>1052</v>
      </c>
      <c r="M298" s="1205" t="s">
        <v>255</v>
      </c>
      <c r="N298" s="1259" t="s">
        <v>431</v>
      </c>
      <c r="O298" s="2415" t="s">
        <v>373</v>
      </c>
      <c r="P298" s="2882">
        <f>48542535.16*1.24</f>
        <v>60192743.598399997</v>
      </c>
      <c r="Q298" s="2415" t="s">
        <v>265</v>
      </c>
      <c r="R298" s="2687">
        <v>1</v>
      </c>
      <c r="S298" s="2687">
        <v>0.95</v>
      </c>
      <c r="T298" s="1107" t="s">
        <v>432</v>
      </c>
      <c r="U298" s="94"/>
      <c r="V298" s="136"/>
      <c r="W298" s="505"/>
      <c r="X298" s="506"/>
      <c r="Y298" s="136"/>
      <c r="Z298" s="151"/>
      <c r="AA298" s="507"/>
      <c r="AB298" s="136"/>
      <c r="AC298" s="505"/>
      <c r="AD298" s="150"/>
      <c r="AE298" s="108"/>
      <c r="AF298" s="151"/>
    </row>
    <row r="299" spans="1:32" ht="31.5" x14ac:dyDescent="0.25">
      <c r="A299" s="2694"/>
      <c r="B299" s="2697"/>
      <c r="C299" s="2697"/>
      <c r="D299" s="2697"/>
      <c r="E299" s="2697"/>
      <c r="F299" s="2697"/>
      <c r="G299" s="2697"/>
      <c r="H299" s="2697"/>
      <c r="I299" s="2429"/>
      <c r="J299" s="2416"/>
      <c r="K299" s="2383"/>
      <c r="L299" s="1208" t="s">
        <v>1053</v>
      </c>
      <c r="M299" s="1208" t="s">
        <v>1054</v>
      </c>
      <c r="N299" s="1261" t="s">
        <v>218</v>
      </c>
      <c r="O299" s="2416"/>
      <c r="P299" s="2883"/>
      <c r="Q299" s="2416"/>
      <c r="R299" s="2688"/>
      <c r="S299" s="2688">
        <v>0.38076923076923103</v>
      </c>
      <c r="T299" s="1110" t="s">
        <v>1021</v>
      </c>
      <c r="U299" s="112"/>
      <c r="V299" s="102"/>
      <c r="W299" s="113"/>
      <c r="X299" s="101"/>
      <c r="Y299" s="131"/>
      <c r="Z299" s="146"/>
      <c r="AA299" s="147"/>
      <c r="AB299" s="102"/>
      <c r="AC299" s="508"/>
      <c r="AD299" s="101"/>
      <c r="AE299" s="102"/>
      <c r="AF299" s="146"/>
    </row>
    <row r="300" spans="1:32" ht="47.25" x14ac:dyDescent="0.25">
      <c r="A300" s="2694"/>
      <c r="B300" s="2697"/>
      <c r="C300" s="2697"/>
      <c r="D300" s="2697"/>
      <c r="E300" s="2697"/>
      <c r="F300" s="2697"/>
      <c r="G300" s="2697"/>
      <c r="H300" s="2697"/>
      <c r="I300" s="2429"/>
      <c r="J300" s="2416"/>
      <c r="K300" s="2383"/>
      <c r="L300" s="1208" t="s">
        <v>1055</v>
      </c>
      <c r="M300" s="1208" t="s">
        <v>738</v>
      </c>
      <c r="N300" s="1261" t="s">
        <v>1023</v>
      </c>
      <c r="O300" s="2416"/>
      <c r="P300" s="2883"/>
      <c r="Q300" s="2416"/>
      <c r="R300" s="2688"/>
      <c r="S300" s="2688">
        <v>0.32692307692307698</v>
      </c>
      <c r="T300" s="1110" t="s">
        <v>1024</v>
      </c>
      <c r="U300" s="112"/>
      <c r="V300" s="102"/>
      <c r="W300" s="113"/>
      <c r="X300" s="101"/>
      <c r="Y300" s="131"/>
      <c r="Z300" s="146"/>
      <c r="AA300" s="509"/>
      <c r="AB300" s="131"/>
      <c r="AC300" s="508"/>
      <c r="AD300" s="510"/>
      <c r="AE300" s="102"/>
      <c r="AF300" s="146"/>
    </row>
    <row r="301" spans="1:32" ht="31.5" x14ac:dyDescent="0.25">
      <c r="A301" s="2694"/>
      <c r="B301" s="2697"/>
      <c r="C301" s="2697"/>
      <c r="D301" s="2697"/>
      <c r="E301" s="2697"/>
      <c r="F301" s="2697"/>
      <c r="G301" s="2697"/>
      <c r="H301" s="2697"/>
      <c r="I301" s="2429"/>
      <c r="J301" s="2416"/>
      <c r="K301" s="2383"/>
      <c r="L301" s="1208" t="s">
        <v>1056</v>
      </c>
      <c r="M301" s="1208" t="s">
        <v>1057</v>
      </c>
      <c r="N301" s="1261" t="s">
        <v>205</v>
      </c>
      <c r="O301" s="2416"/>
      <c r="P301" s="2883"/>
      <c r="Q301" s="2416"/>
      <c r="R301" s="2688"/>
      <c r="S301" s="2688">
        <v>0.27307692307692299</v>
      </c>
      <c r="T301" s="1110" t="s">
        <v>1027</v>
      </c>
      <c r="U301" s="147"/>
      <c r="V301" s="116"/>
      <c r="W301" s="113"/>
      <c r="X301" s="101"/>
      <c r="Y301" s="102"/>
      <c r="Z301" s="146"/>
      <c r="AA301" s="147"/>
      <c r="AB301" s="102"/>
      <c r="AC301" s="113"/>
      <c r="AD301" s="101"/>
      <c r="AE301" s="102"/>
      <c r="AF301" s="146"/>
    </row>
    <row r="302" spans="1:32" ht="16.5" thickBot="1" x14ac:dyDescent="0.3">
      <c r="A302" s="2694"/>
      <c r="B302" s="2697"/>
      <c r="C302" s="2697"/>
      <c r="D302" s="2697"/>
      <c r="E302" s="2697"/>
      <c r="F302" s="2697"/>
      <c r="G302" s="2697"/>
      <c r="H302" s="2697"/>
      <c r="I302" s="2700"/>
      <c r="J302" s="2417"/>
      <c r="K302" s="2383"/>
      <c r="L302" s="1208" t="s">
        <v>1058</v>
      </c>
      <c r="M302" s="1208" t="s">
        <v>1057</v>
      </c>
      <c r="N302" s="1261"/>
      <c r="O302" s="2416"/>
      <c r="P302" s="2883"/>
      <c r="Q302" s="2416"/>
      <c r="R302" s="2688"/>
      <c r="S302" s="2688">
        <v>0.21923076923077001</v>
      </c>
      <c r="T302" s="1337"/>
      <c r="U302" s="147"/>
      <c r="V302" s="116"/>
      <c r="W302" s="113"/>
      <c r="X302" s="101"/>
      <c r="Y302" s="102"/>
      <c r="Z302" s="146"/>
      <c r="AA302" s="147"/>
      <c r="AB302" s="102"/>
      <c r="AC302" s="113"/>
      <c r="AD302" s="101"/>
      <c r="AE302" s="102"/>
      <c r="AF302" s="146"/>
    </row>
    <row r="303" spans="1:32" ht="74.25" customHeight="1" x14ac:dyDescent="0.25">
      <c r="A303" s="2682">
        <v>30</v>
      </c>
      <c r="B303" s="2684" t="s">
        <v>61</v>
      </c>
      <c r="C303" s="2684" t="s">
        <v>65</v>
      </c>
      <c r="D303" s="2684" t="s">
        <v>72</v>
      </c>
      <c r="E303" s="2684" t="s">
        <v>88</v>
      </c>
      <c r="F303" s="2684" t="s">
        <v>58</v>
      </c>
      <c r="G303" s="2684" t="s">
        <v>99</v>
      </c>
      <c r="H303" s="2684" t="s">
        <v>131</v>
      </c>
      <c r="I303" s="2711" t="s">
        <v>759</v>
      </c>
      <c r="J303" s="2366" t="s">
        <v>760</v>
      </c>
      <c r="K303" s="2221" t="s">
        <v>48</v>
      </c>
      <c r="L303" s="232" t="s">
        <v>1052</v>
      </c>
      <c r="M303" s="232" t="s">
        <v>255</v>
      </c>
      <c r="N303" s="358" t="s">
        <v>431</v>
      </c>
      <c r="O303" s="2389" t="s">
        <v>373</v>
      </c>
      <c r="P303" s="2879">
        <f>48542535.16*1.239</f>
        <v>60144201.063239999</v>
      </c>
      <c r="Q303" s="2389" t="s">
        <v>265</v>
      </c>
      <c r="R303" s="2708">
        <v>1</v>
      </c>
      <c r="S303" s="2708">
        <v>0.95</v>
      </c>
      <c r="T303" s="93" t="s">
        <v>432</v>
      </c>
      <c r="U303" s="94"/>
      <c r="V303" s="136"/>
      <c r="W303" s="505"/>
      <c r="X303" s="506"/>
      <c r="Y303" s="136"/>
      <c r="Z303" s="151"/>
      <c r="AA303" s="507"/>
      <c r="AB303" s="136"/>
      <c r="AC303" s="505"/>
      <c r="AD303" s="150"/>
      <c r="AE303" s="108"/>
      <c r="AF303" s="151"/>
    </row>
    <row r="304" spans="1:32" ht="31.5" x14ac:dyDescent="0.25">
      <c r="A304" s="2615"/>
      <c r="B304" s="2685"/>
      <c r="C304" s="2685"/>
      <c r="D304" s="2685"/>
      <c r="E304" s="2685"/>
      <c r="F304" s="2685"/>
      <c r="G304" s="2685"/>
      <c r="H304" s="2685"/>
      <c r="I304" s="2712"/>
      <c r="J304" s="2367"/>
      <c r="K304" s="2222"/>
      <c r="L304" s="248" t="s">
        <v>1053</v>
      </c>
      <c r="M304" s="248" t="s">
        <v>1054</v>
      </c>
      <c r="N304" s="364" t="s">
        <v>218</v>
      </c>
      <c r="O304" s="2390"/>
      <c r="P304" s="2880"/>
      <c r="Q304" s="2390"/>
      <c r="R304" s="2709"/>
      <c r="S304" s="2709">
        <v>0.111538461538462</v>
      </c>
      <c r="T304" s="100" t="s">
        <v>1021</v>
      </c>
      <c r="U304" s="112"/>
      <c r="V304" s="102"/>
      <c r="W304" s="113"/>
      <c r="X304" s="101"/>
      <c r="Y304" s="131"/>
      <c r="Z304" s="146"/>
      <c r="AA304" s="147"/>
      <c r="AB304" s="102"/>
      <c r="AC304" s="508"/>
      <c r="AD304" s="101"/>
      <c r="AE304" s="102"/>
      <c r="AF304" s="146"/>
    </row>
    <row r="305" spans="1:32" ht="40.5" customHeight="1" x14ac:dyDescent="0.25">
      <c r="A305" s="2615"/>
      <c r="B305" s="2685"/>
      <c r="C305" s="2685"/>
      <c r="D305" s="2685"/>
      <c r="E305" s="2685"/>
      <c r="F305" s="2685"/>
      <c r="G305" s="2685"/>
      <c r="H305" s="2685"/>
      <c r="I305" s="2712"/>
      <c r="J305" s="2367"/>
      <c r="K305" s="2222"/>
      <c r="L305" s="248" t="s">
        <v>1055</v>
      </c>
      <c r="M305" s="248" t="s">
        <v>738</v>
      </c>
      <c r="N305" s="364" t="s">
        <v>1023</v>
      </c>
      <c r="O305" s="2390"/>
      <c r="P305" s="2880"/>
      <c r="Q305" s="2390"/>
      <c r="R305" s="2709"/>
      <c r="S305" s="2709"/>
      <c r="T305" s="100" t="s">
        <v>1024</v>
      </c>
      <c r="U305" s="112"/>
      <c r="V305" s="102"/>
      <c r="W305" s="113"/>
      <c r="X305" s="101"/>
      <c r="Y305" s="131"/>
      <c r="Z305" s="146"/>
      <c r="AA305" s="509"/>
      <c r="AB305" s="131"/>
      <c r="AC305" s="508"/>
      <c r="AD305" s="510"/>
      <c r="AE305" s="102"/>
      <c r="AF305" s="146"/>
    </row>
    <row r="306" spans="1:32" ht="31.5" x14ac:dyDescent="0.25">
      <c r="A306" s="2615"/>
      <c r="B306" s="2685"/>
      <c r="C306" s="2685"/>
      <c r="D306" s="2685"/>
      <c r="E306" s="2685"/>
      <c r="F306" s="2685"/>
      <c r="G306" s="2685"/>
      <c r="H306" s="2685"/>
      <c r="I306" s="2712"/>
      <c r="J306" s="2367"/>
      <c r="K306" s="2222"/>
      <c r="L306" s="248" t="s">
        <v>1056</v>
      </c>
      <c r="M306" s="248" t="s">
        <v>1057</v>
      </c>
      <c r="N306" s="364" t="s">
        <v>205</v>
      </c>
      <c r="O306" s="2390"/>
      <c r="P306" s="2880"/>
      <c r="Q306" s="2390"/>
      <c r="R306" s="2709"/>
      <c r="S306" s="2709"/>
      <c r="T306" s="100" t="s">
        <v>1027</v>
      </c>
      <c r="U306" s="147"/>
      <c r="V306" s="116"/>
      <c r="W306" s="113"/>
      <c r="X306" s="101"/>
      <c r="Y306" s="102"/>
      <c r="Z306" s="146"/>
      <c r="AA306" s="147"/>
      <c r="AB306" s="102"/>
      <c r="AC306" s="113"/>
      <c r="AD306" s="101"/>
      <c r="AE306" s="102"/>
      <c r="AF306" s="146"/>
    </row>
    <row r="307" spans="1:32" ht="23.25" customHeight="1" thickBot="1" x14ac:dyDescent="0.3">
      <c r="A307" s="2615"/>
      <c r="B307" s="2685"/>
      <c r="C307" s="2685"/>
      <c r="D307" s="2685"/>
      <c r="E307" s="2685"/>
      <c r="F307" s="2685"/>
      <c r="G307" s="2685"/>
      <c r="H307" s="2685"/>
      <c r="I307" s="2713"/>
      <c r="J307" s="2395"/>
      <c r="K307" s="2222"/>
      <c r="L307" s="248" t="s">
        <v>1058</v>
      </c>
      <c r="M307" s="248" t="s">
        <v>1057</v>
      </c>
      <c r="N307" s="364"/>
      <c r="O307" s="2390"/>
      <c r="P307" s="2880"/>
      <c r="Q307" s="2390"/>
      <c r="R307" s="2709"/>
      <c r="S307" s="2709"/>
      <c r="T307" s="146"/>
      <c r="U307" s="147"/>
      <c r="V307" s="116"/>
      <c r="W307" s="113"/>
      <c r="X307" s="101"/>
      <c r="Y307" s="102"/>
      <c r="Z307" s="146"/>
      <c r="AA307" s="147"/>
      <c r="AB307" s="102"/>
      <c r="AC307" s="113"/>
      <c r="AD307" s="101"/>
      <c r="AE307" s="102"/>
      <c r="AF307" s="146"/>
    </row>
    <row r="308" spans="1:32" ht="59.25" customHeight="1" x14ac:dyDescent="0.25">
      <c r="A308" s="2693">
        <v>31</v>
      </c>
      <c r="B308" s="2696" t="s">
        <v>61</v>
      </c>
      <c r="C308" s="2696" t="s">
        <v>65</v>
      </c>
      <c r="D308" s="2696" t="s">
        <v>72</v>
      </c>
      <c r="E308" s="2696" t="s">
        <v>88</v>
      </c>
      <c r="F308" s="2696" t="s">
        <v>58</v>
      </c>
      <c r="G308" s="2696" t="s">
        <v>99</v>
      </c>
      <c r="H308" s="2696" t="s">
        <v>131</v>
      </c>
      <c r="I308" s="2699" t="s">
        <v>759</v>
      </c>
      <c r="J308" s="2415" t="s">
        <v>760</v>
      </c>
      <c r="K308" s="2381" t="s">
        <v>48</v>
      </c>
      <c r="L308" s="1205" t="s">
        <v>1052</v>
      </c>
      <c r="M308" s="1205" t="s">
        <v>255</v>
      </c>
      <c r="N308" s="1259" t="s">
        <v>431</v>
      </c>
      <c r="O308" s="2415" t="s">
        <v>373</v>
      </c>
      <c r="P308" s="2882">
        <f>48542535.16*1.245</f>
        <v>60435456.2742</v>
      </c>
      <c r="Q308" s="2415" t="s">
        <v>265</v>
      </c>
      <c r="R308" s="2687">
        <v>1</v>
      </c>
      <c r="S308" s="2687">
        <v>0.95</v>
      </c>
      <c r="T308" s="1107" t="s">
        <v>432</v>
      </c>
      <c r="U308" s="94"/>
      <c r="V308" s="136"/>
      <c r="W308" s="505"/>
      <c r="X308" s="506"/>
      <c r="Y308" s="136"/>
      <c r="Z308" s="151"/>
      <c r="AA308" s="507"/>
      <c r="AB308" s="136"/>
      <c r="AC308" s="505"/>
      <c r="AD308" s="150"/>
      <c r="AE308" s="108"/>
      <c r="AF308" s="151"/>
    </row>
    <row r="309" spans="1:32" ht="31.5" x14ac:dyDescent="0.25">
      <c r="A309" s="2694"/>
      <c r="B309" s="2697"/>
      <c r="C309" s="2697"/>
      <c r="D309" s="2697"/>
      <c r="E309" s="2697"/>
      <c r="F309" s="2697"/>
      <c r="G309" s="2697"/>
      <c r="H309" s="2697"/>
      <c r="I309" s="2429"/>
      <c r="J309" s="2416"/>
      <c r="K309" s="2383"/>
      <c r="L309" s="1208" t="s">
        <v>1053</v>
      </c>
      <c r="M309" s="1208" t="s">
        <v>1054</v>
      </c>
      <c r="N309" s="1261" t="s">
        <v>218</v>
      </c>
      <c r="O309" s="2416"/>
      <c r="P309" s="2883"/>
      <c r="Q309" s="2416"/>
      <c r="R309" s="2688"/>
      <c r="S309" s="2688">
        <v>0.111538461538462</v>
      </c>
      <c r="T309" s="1110" t="s">
        <v>1021</v>
      </c>
      <c r="U309" s="112"/>
      <c r="V309" s="102"/>
      <c r="W309" s="113"/>
      <c r="X309" s="101"/>
      <c r="Y309" s="131"/>
      <c r="Z309" s="146"/>
      <c r="AA309" s="147"/>
      <c r="AB309" s="102"/>
      <c r="AC309" s="508"/>
      <c r="AD309" s="101"/>
      <c r="AE309" s="102"/>
      <c r="AF309" s="146"/>
    </row>
    <row r="310" spans="1:32" ht="47.25" x14ac:dyDescent="0.25">
      <c r="A310" s="2694"/>
      <c r="B310" s="2697"/>
      <c r="C310" s="2697"/>
      <c r="D310" s="2697"/>
      <c r="E310" s="2697"/>
      <c r="F310" s="2697"/>
      <c r="G310" s="2697"/>
      <c r="H310" s="2697"/>
      <c r="I310" s="2429"/>
      <c r="J310" s="2416"/>
      <c r="K310" s="2383"/>
      <c r="L310" s="1208" t="s">
        <v>1055</v>
      </c>
      <c r="M310" s="1208" t="s">
        <v>738</v>
      </c>
      <c r="N310" s="1261" t="s">
        <v>1023</v>
      </c>
      <c r="O310" s="2416"/>
      <c r="P310" s="2883"/>
      <c r="Q310" s="2416"/>
      <c r="R310" s="2688"/>
      <c r="S310" s="2688"/>
      <c r="T310" s="1110" t="s">
        <v>1024</v>
      </c>
      <c r="U310" s="112"/>
      <c r="V310" s="102"/>
      <c r="W310" s="113"/>
      <c r="X310" s="101"/>
      <c r="Y310" s="131"/>
      <c r="Z310" s="146"/>
      <c r="AA310" s="509"/>
      <c r="AB310" s="131"/>
      <c r="AC310" s="508"/>
      <c r="AD310" s="510"/>
      <c r="AE310" s="102"/>
      <c r="AF310" s="146"/>
    </row>
    <row r="311" spans="1:32" ht="31.5" x14ac:dyDescent="0.25">
      <c r="A311" s="2694"/>
      <c r="B311" s="2697"/>
      <c r="C311" s="2697"/>
      <c r="D311" s="2697"/>
      <c r="E311" s="2697"/>
      <c r="F311" s="2697"/>
      <c r="G311" s="2697"/>
      <c r="H311" s="2697"/>
      <c r="I311" s="2429"/>
      <c r="J311" s="2416"/>
      <c r="K311" s="2383"/>
      <c r="L311" s="1208" t="s">
        <v>1056</v>
      </c>
      <c r="M311" s="1208" t="s">
        <v>1057</v>
      </c>
      <c r="N311" s="1261" t="s">
        <v>205</v>
      </c>
      <c r="O311" s="2416"/>
      <c r="P311" s="2883"/>
      <c r="Q311" s="2416"/>
      <c r="R311" s="2688"/>
      <c r="S311" s="2688"/>
      <c r="T311" s="1110" t="s">
        <v>1027</v>
      </c>
      <c r="U311" s="147"/>
      <c r="V311" s="116"/>
      <c r="W311" s="113"/>
      <c r="X311" s="101"/>
      <c r="Y311" s="102"/>
      <c r="Z311" s="146"/>
      <c r="AA311" s="147"/>
      <c r="AB311" s="102"/>
      <c r="AC311" s="113"/>
      <c r="AD311" s="101"/>
      <c r="AE311" s="102"/>
      <c r="AF311" s="146"/>
    </row>
    <row r="312" spans="1:32" ht="16.5" thickBot="1" x14ac:dyDescent="0.3">
      <c r="A312" s="2694"/>
      <c r="B312" s="2697"/>
      <c r="C312" s="2697"/>
      <c r="D312" s="2697"/>
      <c r="E312" s="2697"/>
      <c r="F312" s="2697"/>
      <c r="G312" s="2697"/>
      <c r="H312" s="2697"/>
      <c r="I312" s="2700"/>
      <c r="J312" s="2417"/>
      <c r="K312" s="2383"/>
      <c r="L312" s="1208" t="s">
        <v>1058</v>
      </c>
      <c r="M312" s="1208" t="s">
        <v>1057</v>
      </c>
      <c r="N312" s="1261"/>
      <c r="O312" s="2416"/>
      <c r="P312" s="2883"/>
      <c r="Q312" s="2416"/>
      <c r="R312" s="2688"/>
      <c r="S312" s="2688"/>
      <c r="T312" s="1337"/>
      <c r="U312" s="147"/>
      <c r="V312" s="116"/>
      <c r="W312" s="113"/>
      <c r="X312" s="101"/>
      <c r="Y312" s="102"/>
      <c r="Z312" s="146"/>
      <c r="AA312" s="147"/>
      <c r="AB312" s="102"/>
      <c r="AC312" s="113"/>
      <c r="AD312" s="101"/>
      <c r="AE312" s="102"/>
      <c r="AF312" s="146"/>
    </row>
    <row r="313" spans="1:32" ht="56.25" customHeight="1" x14ac:dyDescent="0.25">
      <c r="A313" s="2682">
        <v>32</v>
      </c>
      <c r="B313" s="2684" t="s">
        <v>61</v>
      </c>
      <c r="C313" s="2684" t="s">
        <v>65</v>
      </c>
      <c r="D313" s="2684" t="s">
        <v>72</v>
      </c>
      <c r="E313" s="2684" t="s">
        <v>88</v>
      </c>
      <c r="F313" s="2684" t="s">
        <v>58</v>
      </c>
      <c r="G313" s="2684" t="s">
        <v>99</v>
      </c>
      <c r="H313" s="2684" t="s">
        <v>131</v>
      </c>
      <c r="I313" s="2711" t="s">
        <v>759</v>
      </c>
      <c r="J313" s="2366" t="s">
        <v>760</v>
      </c>
      <c r="K313" s="2221" t="s">
        <v>48</v>
      </c>
      <c r="L313" s="232" t="s">
        <v>1052</v>
      </c>
      <c r="M313" s="232" t="s">
        <v>255</v>
      </c>
      <c r="N313" s="358" t="s">
        <v>431</v>
      </c>
      <c r="O313" s="2389" t="s">
        <v>373</v>
      </c>
      <c r="P313" s="2879">
        <f>48542535.16*1.25</f>
        <v>60678168.949999996</v>
      </c>
      <c r="Q313" s="2389" t="s">
        <v>265</v>
      </c>
      <c r="R313" s="2708">
        <v>1</v>
      </c>
      <c r="S313" s="2708">
        <v>0.85</v>
      </c>
      <c r="T313" s="93" t="s">
        <v>432</v>
      </c>
      <c r="U313" s="94"/>
      <c r="V313" s="136"/>
      <c r="W313" s="505"/>
      <c r="X313" s="506"/>
      <c r="Y313" s="136"/>
      <c r="Z313" s="151"/>
      <c r="AA313" s="507"/>
      <c r="AB313" s="136"/>
      <c r="AC313" s="505"/>
      <c r="AD313" s="150"/>
      <c r="AE313" s="108"/>
      <c r="AF313" s="151"/>
    </row>
    <row r="314" spans="1:32" ht="31.5" x14ac:dyDescent="0.25">
      <c r="A314" s="2615"/>
      <c r="B314" s="2685"/>
      <c r="C314" s="2685"/>
      <c r="D314" s="2685"/>
      <c r="E314" s="2685"/>
      <c r="F314" s="2685"/>
      <c r="G314" s="2685"/>
      <c r="H314" s="2685"/>
      <c r="I314" s="2712"/>
      <c r="J314" s="2367"/>
      <c r="K314" s="2222"/>
      <c r="L314" s="248" t="s">
        <v>1053</v>
      </c>
      <c r="M314" s="248" t="s">
        <v>1054</v>
      </c>
      <c r="N314" s="364" t="s">
        <v>218</v>
      </c>
      <c r="O314" s="2390"/>
      <c r="P314" s="2880"/>
      <c r="Q314" s="2390"/>
      <c r="R314" s="2709"/>
      <c r="S314" s="2709">
        <v>3.8461538461534999E-3</v>
      </c>
      <c r="T314" s="100" t="s">
        <v>1021</v>
      </c>
      <c r="U314" s="112"/>
      <c r="V314" s="102"/>
      <c r="W314" s="113"/>
      <c r="X314" s="101"/>
      <c r="Y314" s="131"/>
      <c r="Z314" s="146"/>
      <c r="AA314" s="147"/>
      <c r="AB314" s="102"/>
      <c r="AC314" s="508"/>
      <c r="AD314" s="101"/>
      <c r="AE314" s="102"/>
      <c r="AF314" s="146"/>
    </row>
    <row r="315" spans="1:32" ht="47.25" x14ac:dyDescent="0.25">
      <c r="A315" s="2615"/>
      <c r="B315" s="2685"/>
      <c r="C315" s="2685"/>
      <c r="D315" s="2685"/>
      <c r="E315" s="2685"/>
      <c r="F315" s="2685"/>
      <c r="G315" s="2685"/>
      <c r="H315" s="2685"/>
      <c r="I315" s="2712"/>
      <c r="J315" s="2367"/>
      <c r="K315" s="2222"/>
      <c r="L315" s="248" t="s">
        <v>1055</v>
      </c>
      <c r="M315" s="248" t="s">
        <v>738</v>
      </c>
      <c r="N315" s="364" t="s">
        <v>1023</v>
      </c>
      <c r="O315" s="2390"/>
      <c r="P315" s="2880"/>
      <c r="Q315" s="2390"/>
      <c r="R315" s="2709"/>
      <c r="S315" s="2709">
        <v>-5.0000000000000502E-2</v>
      </c>
      <c r="T315" s="100" t="s">
        <v>1024</v>
      </c>
      <c r="U315" s="112"/>
      <c r="V315" s="102"/>
      <c r="W315" s="113"/>
      <c r="X315" s="101"/>
      <c r="Y315" s="131"/>
      <c r="Z315" s="146"/>
      <c r="AA315" s="509"/>
      <c r="AB315" s="131"/>
      <c r="AC315" s="508"/>
      <c r="AD315" s="510"/>
      <c r="AE315" s="102"/>
      <c r="AF315" s="146"/>
    </row>
    <row r="316" spans="1:32" ht="31.5" x14ac:dyDescent="0.25">
      <c r="A316" s="2615"/>
      <c r="B316" s="2685"/>
      <c r="C316" s="2685"/>
      <c r="D316" s="2685"/>
      <c r="E316" s="2685"/>
      <c r="F316" s="2685"/>
      <c r="G316" s="2685"/>
      <c r="H316" s="2685"/>
      <c r="I316" s="2712"/>
      <c r="J316" s="2367"/>
      <c r="K316" s="2222"/>
      <c r="L316" s="248" t="s">
        <v>1056</v>
      </c>
      <c r="M316" s="248" t="s">
        <v>1057</v>
      </c>
      <c r="N316" s="364" t="s">
        <v>205</v>
      </c>
      <c r="O316" s="2390"/>
      <c r="P316" s="2880"/>
      <c r="Q316" s="2390"/>
      <c r="R316" s="2709"/>
      <c r="S316" s="2709">
        <v>-0.103846153846154</v>
      </c>
      <c r="T316" s="100" t="s">
        <v>1027</v>
      </c>
      <c r="U316" s="147"/>
      <c r="V316" s="116"/>
      <c r="W316" s="113"/>
      <c r="X316" s="101"/>
      <c r="Y316" s="102"/>
      <c r="Z316" s="146"/>
      <c r="AA316" s="147"/>
      <c r="AB316" s="102"/>
      <c r="AC316" s="113"/>
      <c r="AD316" s="101"/>
      <c r="AE316" s="102"/>
      <c r="AF316" s="146"/>
    </row>
    <row r="317" spans="1:32" ht="16.5" thickBot="1" x14ac:dyDescent="0.3">
      <c r="A317" s="2615"/>
      <c r="B317" s="2685"/>
      <c r="C317" s="2685"/>
      <c r="D317" s="2685"/>
      <c r="E317" s="2685"/>
      <c r="F317" s="2685"/>
      <c r="G317" s="2685"/>
      <c r="H317" s="2685"/>
      <c r="I317" s="2713"/>
      <c r="J317" s="2395"/>
      <c r="K317" s="2222"/>
      <c r="L317" s="248" t="s">
        <v>1058</v>
      </c>
      <c r="M317" s="248" t="s">
        <v>1057</v>
      </c>
      <c r="N317" s="364"/>
      <c r="O317" s="2390"/>
      <c r="P317" s="2880"/>
      <c r="Q317" s="2390"/>
      <c r="R317" s="2709"/>
      <c r="S317" s="2709">
        <v>-0.15769230769230699</v>
      </c>
      <c r="T317" s="146"/>
      <c r="U317" s="147"/>
      <c r="V317" s="116"/>
      <c r="W317" s="113"/>
      <c r="X317" s="101"/>
      <c r="Y317" s="102"/>
      <c r="Z317" s="146"/>
      <c r="AA317" s="147"/>
      <c r="AB317" s="102"/>
      <c r="AC317" s="113"/>
      <c r="AD317" s="101"/>
      <c r="AE317" s="102"/>
      <c r="AF317" s="146"/>
    </row>
    <row r="318" spans="1:32" ht="60.75" customHeight="1" x14ac:dyDescent="0.25">
      <c r="A318" s="2693">
        <v>33</v>
      </c>
      <c r="B318" s="2696" t="s">
        <v>61</v>
      </c>
      <c r="C318" s="2696" t="s">
        <v>64</v>
      </c>
      <c r="D318" s="2696" t="s">
        <v>70</v>
      </c>
      <c r="E318" s="2696" t="s">
        <v>87</v>
      </c>
      <c r="F318" s="2696" t="s">
        <v>58</v>
      </c>
      <c r="G318" s="2696" t="s">
        <v>99</v>
      </c>
      <c r="H318" s="2696" t="s">
        <v>131</v>
      </c>
      <c r="I318" s="2699" t="s">
        <v>766</v>
      </c>
      <c r="J318" s="2415" t="s">
        <v>767</v>
      </c>
      <c r="K318" s="2381" t="s">
        <v>207</v>
      </c>
      <c r="L318" s="1205" t="s">
        <v>1052</v>
      </c>
      <c r="M318" s="1205" t="s">
        <v>255</v>
      </c>
      <c r="N318" s="1259" t="s">
        <v>431</v>
      </c>
      <c r="O318" s="2415" t="s">
        <v>202</v>
      </c>
      <c r="P318" s="2882">
        <v>223261291.74000001</v>
      </c>
      <c r="Q318" s="2415" t="s">
        <v>265</v>
      </c>
      <c r="R318" s="2687">
        <v>1</v>
      </c>
      <c r="S318" s="2687">
        <v>0.85</v>
      </c>
      <c r="T318" s="1107" t="s">
        <v>432</v>
      </c>
      <c r="U318" s="416"/>
      <c r="V318" s="136"/>
      <c r="W318" s="505"/>
      <c r="X318" s="506"/>
      <c r="Y318" s="136"/>
      <c r="Z318" s="511"/>
      <c r="AA318" s="507"/>
      <c r="AB318" s="136"/>
      <c r="AC318" s="505"/>
      <c r="AD318" s="150"/>
      <c r="AE318" s="108"/>
      <c r="AF318" s="151"/>
    </row>
    <row r="319" spans="1:32" ht="31.5" x14ac:dyDescent="0.25">
      <c r="A319" s="2694"/>
      <c r="B319" s="2697"/>
      <c r="C319" s="2697"/>
      <c r="D319" s="2697"/>
      <c r="E319" s="2697"/>
      <c r="F319" s="2697"/>
      <c r="G319" s="2697"/>
      <c r="H319" s="2697"/>
      <c r="I319" s="2429"/>
      <c r="J319" s="2416"/>
      <c r="K319" s="2383"/>
      <c r="L319" s="1208" t="s">
        <v>1053</v>
      </c>
      <c r="M319" s="1208" t="s">
        <v>1054</v>
      </c>
      <c r="N319" s="1261" t="s">
        <v>218</v>
      </c>
      <c r="O319" s="2416"/>
      <c r="P319" s="2883"/>
      <c r="Q319" s="2416"/>
      <c r="R319" s="2688"/>
      <c r="S319" s="2688">
        <v>-0.21673336030638399</v>
      </c>
      <c r="T319" s="1110" t="s">
        <v>1021</v>
      </c>
      <c r="U319" s="147"/>
      <c r="V319" s="102"/>
      <c r="W319" s="113"/>
      <c r="X319" s="101"/>
      <c r="Y319" s="131"/>
      <c r="Z319" s="159"/>
      <c r="AA319" s="147"/>
      <c r="AB319" s="102"/>
      <c r="AC319" s="508"/>
      <c r="AD319" s="101"/>
      <c r="AE319" s="102"/>
      <c r="AF319" s="146"/>
    </row>
    <row r="320" spans="1:32" ht="47.25" x14ac:dyDescent="0.25">
      <c r="A320" s="2694"/>
      <c r="B320" s="2697"/>
      <c r="C320" s="2697"/>
      <c r="D320" s="2697"/>
      <c r="E320" s="2697"/>
      <c r="F320" s="2697"/>
      <c r="G320" s="2697"/>
      <c r="H320" s="2697"/>
      <c r="I320" s="2429"/>
      <c r="J320" s="2416"/>
      <c r="K320" s="2383"/>
      <c r="L320" s="1208" t="s">
        <v>1055</v>
      </c>
      <c r="M320" s="1208" t="s">
        <v>738</v>
      </c>
      <c r="N320" s="1261" t="s">
        <v>1023</v>
      </c>
      <c r="O320" s="2416"/>
      <c r="P320" s="2883"/>
      <c r="Q320" s="2416"/>
      <c r="R320" s="2688"/>
      <c r="S320" s="2688">
        <v>-0.25480859294894498</v>
      </c>
      <c r="T320" s="1110" t="s">
        <v>1024</v>
      </c>
      <c r="U320" s="147"/>
      <c r="V320" s="102"/>
      <c r="W320" s="113"/>
      <c r="X320" s="101"/>
      <c r="Y320" s="131"/>
      <c r="Z320" s="159"/>
      <c r="AA320" s="509"/>
      <c r="AB320" s="131"/>
      <c r="AC320" s="508"/>
      <c r="AD320" s="510"/>
      <c r="AE320" s="102"/>
      <c r="AF320" s="146"/>
    </row>
    <row r="321" spans="1:32" ht="31.5" x14ac:dyDescent="0.25">
      <c r="A321" s="2694"/>
      <c r="B321" s="2697"/>
      <c r="C321" s="2697"/>
      <c r="D321" s="2697"/>
      <c r="E321" s="2697"/>
      <c r="F321" s="2697"/>
      <c r="G321" s="2697"/>
      <c r="H321" s="2697"/>
      <c r="I321" s="2429"/>
      <c r="J321" s="2416"/>
      <c r="K321" s="2383"/>
      <c r="L321" s="1208" t="s">
        <v>1056</v>
      </c>
      <c r="M321" s="1208" t="s">
        <v>1057</v>
      </c>
      <c r="N321" s="1261" t="s">
        <v>205</v>
      </c>
      <c r="O321" s="2416"/>
      <c r="P321" s="2883"/>
      <c r="Q321" s="2416"/>
      <c r="R321" s="2688"/>
      <c r="S321" s="2688">
        <v>-0.29288382559151499</v>
      </c>
      <c r="T321" s="1110" t="s">
        <v>1027</v>
      </c>
      <c r="U321" s="147"/>
      <c r="V321" s="102"/>
      <c r="W321" s="113"/>
      <c r="X321" s="101"/>
      <c r="Y321" s="102"/>
      <c r="Z321" s="146"/>
      <c r="AA321" s="112"/>
      <c r="AB321" s="102"/>
      <c r="AC321" s="113"/>
      <c r="AD321" s="101"/>
      <c r="AE321" s="102"/>
      <c r="AF321" s="146"/>
    </row>
    <row r="322" spans="1:32" ht="16.5" thickBot="1" x14ac:dyDescent="0.3">
      <c r="A322" s="2694"/>
      <c r="B322" s="2697"/>
      <c r="C322" s="2697"/>
      <c r="D322" s="2697"/>
      <c r="E322" s="2697"/>
      <c r="F322" s="2697"/>
      <c r="G322" s="2697"/>
      <c r="H322" s="2697"/>
      <c r="I322" s="2700"/>
      <c r="J322" s="2417"/>
      <c r="K322" s="2383"/>
      <c r="L322" s="1208" t="s">
        <v>1058</v>
      </c>
      <c r="M322" s="1208" t="s">
        <v>1057</v>
      </c>
      <c r="N322" s="1261"/>
      <c r="O322" s="2416"/>
      <c r="P322" s="2883"/>
      <c r="Q322" s="2416"/>
      <c r="R322" s="2688"/>
      <c r="S322" s="2688">
        <v>-0.33095905823407501</v>
      </c>
      <c r="T322" s="1337"/>
      <c r="U322" s="147"/>
      <c r="V322" s="102"/>
      <c r="W322" s="113"/>
      <c r="X322" s="101"/>
      <c r="Y322" s="102"/>
      <c r="Z322" s="146"/>
      <c r="AA322" s="112"/>
      <c r="AB322" s="102"/>
      <c r="AC322" s="113"/>
      <c r="AD322" s="101"/>
      <c r="AE322" s="102"/>
      <c r="AF322" s="146"/>
    </row>
    <row r="323" spans="1:32" ht="82.5" customHeight="1" x14ac:dyDescent="0.25">
      <c r="A323" s="2682">
        <v>34</v>
      </c>
      <c r="B323" s="2684" t="s">
        <v>61</v>
      </c>
      <c r="C323" s="2684" t="s">
        <v>64</v>
      </c>
      <c r="D323" s="2684" t="s">
        <v>70</v>
      </c>
      <c r="E323" s="2684" t="s">
        <v>87</v>
      </c>
      <c r="F323" s="2684" t="s">
        <v>58</v>
      </c>
      <c r="G323" s="2684" t="s">
        <v>99</v>
      </c>
      <c r="H323" s="2684" t="s">
        <v>131</v>
      </c>
      <c r="I323" s="2711" t="s">
        <v>778</v>
      </c>
      <c r="J323" s="2366"/>
      <c r="K323" s="2221" t="s">
        <v>201</v>
      </c>
      <c r="L323" s="232" t="s">
        <v>1052</v>
      </c>
      <c r="M323" s="232" t="s">
        <v>255</v>
      </c>
      <c r="N323" s="358" t="s">
        <v>431</v>
      </c>
      <c r="O323" s="2389" t="s">
        <v>202</v>
      </c>
      <c r="P323" s="2879">
        <v>440830528.99135995</v>
      </c>
      <c r="Q323" s="2389" t="s">
        <v>265</v>
      </c>
      <c r="R323" s="2708">
        <v>1</v>
      </c>
      <c r="S323" s="2708">
        <v>0.95</v>
      </c>
      <c r="T323" s="93"/>
      <c r="U323" s="416"/>
      <c r="V323" s="136"/>
      <c r="W323" s="505"/>
      <c r="X323" s="506"/>
      <c r="Y323" s="136"/>
      <c r="Z323" s="151"/>
      <c r="AA323" s="145"/>
      <c r="AB323" s="136"/>
      <c r="AC323" s="505"/>
      <c r="AD323" s="150"/>
      <c r="AE323" s="108"/>
      <c r="AF323" s="151"/>
    </row>
    <row r="324" spans="1:32" ht="78.75" customHeight="1" x14ac:dyDescent="0.25">
      <c r="A324" s="2615"/>
      <c r="B324" s="2685"/>
      <c r="C324" s="2685"/>
      <c r="D324" s="2685"/>
      <c r="E324" s="2685"/>
      <c r="F324" s="2685"/>
      <c r="G324" s="2685"/>
      <c r="H324" s="2685"/>
      <c r="I324" s="2712"/>
      <c r="J324" s="2367"/>
      <c r="K324" s="2222"/>
      <c r="L324" s="248" t="s">
        <v>1053</v>
      </c>
      <c r="M324" s="248" t="s">
        <v>1054</v>
      </c>
      <c r="N324" s="364" t="s">
        <v>218</v>
      </c>
      <c r="O324" s="2390"/>
      <c r="P324" s="2880"/>
      <c r="Q324" s="2390"/>
      <c r="R324" s="2709"/>
      <c r="S324" s="2709">
        <v>-1.0243044001174999</v>
      </c>
      <c r="T324" s="100"/>
      <c r="U324" s="147"/>
      <c r="V324" s="102"/>
      <c r="W324" s="113"/>
      <c r="X324" s="101"/>
      <c r="Y324" s="131"/>
      <c r="Z324" s="146"/>
      <c r="AA324" s="112"/>
      <c r="AB324" s="102"/>
      <c r="AC324" s="508"/>
      <c r="AD324" s="101"/>
      <c r="AE324" s="102"/>
      <c r="AF324" s="146"/>
    </row>
    <row r="325" spans="1:32" ht="89.25" customHeight="1" x14ac:dyDescent="0.25">
      <c r="A325" s="2615"/>
      <c r="B325" s="2685"/>
      <c r="C325" s="2685"/>
      <c r="D325" s="2685"/>
      <c r="E325" s="2685"/>
      <c r="F325" s="2685"/>
      <c r="G325" s="2685"/>
      <c r="H325" s="2685"/>
      <c r="I325" s="2712"/>
      <c r="J325" s="2367"/>
      <c r="K325" s="2222"/>
      <c r="L325" s="248" t="s">
        <v>1055</v>
      </c>
      <c r="M325" s="248" t="s">
        <v>738</v>
      </c>
      <c r="N325" s="364" t="s">
        <v>1023</v>
      </c>
      <c r="O325" s="2390"/>
      <c r="P325" s="2880"/>
      <c r="Q325" s="2390"/>
      <c r="R325" s="2709"/>
      <c r="S325" s="2709">
        <v>-1.26811125829283</v>
      </c>
      <c r="T325" s="100"/>
      <c r="U325" s="147"/>
      <c r="V325" s="102"/>
      <c r="W325" s="113"/>
      <c r="X325" s="101"/>
      <c r="Y325" s="131"/>
      <c r="Z325" s="146"/>
      <c r="AA325" s="112"/>
      <c r="AB325" s="131"/>
      <c r="AC325" s="508"/>
      <c r="AD325" s="510"/>
      <c r="AE325" s="102"/>
      <c r="AF325" s="146"/>
    </row>
    <row r="326" spans="1:32" ht="81" customHeight="1" x14ac:dyDescent="0.25">
      <c r="A326" s="2615"/>
      <c r="B326" s="2685"/>
      <c r="C326" s="2685"/>
      <c r="D326" s="2685"/>
      <c r="E326" s="2685"/>
      <c r="F326" s="2685"/>
      <c r="G326" s="2685"/>
      <c r="H326" s="2685"/>
      <c r="I326" s="2712"/>
      <c r="J326" s="2367"/>
      <c r="K326" s="2222"/>
      <c r="L326" s="248" t="s">
        <v>1056</v>
      </c>
      <c r="M326" s="248" t="s">
        <v>1057</v>
      </c>
      <c r="N326" s="364" t="s">
        <v>205</v>
      </c>
      <c r="O326" s="2390"/>
      <c r="P326" s="2880"/>
      <c r="Q326" s="2390"/>
      <c r="R326" s="2709"/>
      <c r="S326" s="2709">
        <v>-1.5119181164681501</v>
      </c>
      <c r="T326" s="100"/>
      <c r="U326" s="147"/>
      <c r="V326" s="102"/>
      <c r="W326" s="113"/>
      <c r="X326" s="101"/>
      <c r="Y326" s="102"/>
      <c r="Z326" s="146"/>
      <c r="AA326" s="147"/>
      <c r="AB326" s="116"/>
      <c r="AC326" s="113"/>
      <c r="AD326" s="101"/>
      <c r="AE326" s="102"/>
      <c r="AF326" s="146"/>
    </row>
    <row r="327" spans="1:32" ht="99.75" customHeight="1" thickBot="1" x14ac:dyDescent="0.3">
      <c r="A327" s="2615"/>
      <c r="B327" s="2685"/>
      <c r="C327" s="2685"/>
      <c r="D327" s="2685"/>
      <c r="E327" s="2685"/>
      <c r="F327" s="2685"/>
      <c r="G327" s="2685"/>
      <c r="H327" s="2685"/>
      <c r="I327" s="2713"/>
      <c r="J327" s="2395"/>
      <c r="K327" s="2222"/>
      <c r="L327" s="248" t="s">
        <v>1058</v>
      </c>
      <c r="M327" s="248" t="s">
        <v>1057</v>
      </c>
      <c r="N327" s="364"/>
      <c r="O327" s="2390"/>
      <c r="P327" s="2880"/>
      <c r="Q327" s="2390"/>
      <c r="R327" s="2709"/>
      <c r="S327" s="2709">
        <v>-1.75572497464348</v>
      </c>
      <c r="T327" s="146"/>
      <c r="U327" s="147"/>
      <c r="V327" s="102"/>
      <c r="W327" s="113"/>
      <c r="X327" s="101"/>
      <c r="Y327" s="102"/>
      <c r="Z327" s="146"/>
      <c r="AA327" s="147"/>
      <c r="AB327" s="116"/>
      <c r="AC327" s="113"/>
      <c r="AD327" s="101"/>
      <c r="AE327" s="102"/>
      <c r="AF327" s="146"/>
    </row>
    <row r="328" spans="1:32" ht="86.25" customHeight="1" x14ac:dyDescent="0.25">
      <c r="A328" s="2693">
        <v>35</v>
      </c>
      <c r="B328" s="2696" t="s">
        <v>61</v>
      </c>
      <c r="C328" s="2696" t="s">
        <v>62</v>
      </c>
      <c r="D328" s="2696" t="s">
        <v>68</v>
      </c>
      <c r="E328" s="2696" t="s">
        <v>84</v>
      </c>
      <c r="F328" s="2696" t="s">
        <v>58</v>
      </c>
      <c r="G328" s="2696" t="s">
        <v>99</v>
      </c>
      <c r="H328" s="2696" t="s">
        <v>131</v>
      </c>
      <c r="I328" s="2699" t="s">
        <v>513</v>
      </c>
      <c r="J328" s="2415" t="s">
        <v>514</v>
      </c>
      <c r="K328" s="2381"/>
      <c r="L328" s="1205" t="s">
        <v>1052</v>
      </c>
      <c r="M328" s="1205" t="s">
        <v>255</v>
      </c>
      <c r="N328" s="1259" t="s">
        <v>431</v>
      </c>
      <c r="O328" s="2415" t="s">
        <v>202</v>
      </c>
      <c r="P328" s="2882">
        <v>7351275.5899999999</v>
      </c>
      <c r="Q328" s="2415" t="s">
        <v>265</v>
      </c>
      <c r="R328" s="2687">
        <v>1</v>
      </c>
      <c r="S328" s="2687">
        <v>0.9</v>
      </c>
      <c r="T328" s="1107"/>
      <c r="U328" s="416"/>
      <c r="V328" s="136"/>
      <c r="W328" s="505"/>
      <c r="X328" s="506"/>
      <c r="Y328" s="136"/>
      <c r="Z328" s="151"/>
      <c r="AA328" s="507"/>
      <c r="AB328" s="136"/>
      <c r="AC328" s="505"/>
      <c r="AD328" s="426"/>
      <c r="AE328" s="136"/>
      <c r="AF328" s="512"/>
    </row>
    <row r="329" spans="1:32" ht="31.5" x14ac:dyDescent="0.25">
      <c r="A329" s="2694"/>
      <c r="B329" s="2697"/>
      <c r="C329" s="2697"/>
      <c r="D329" s="2697"/>
      <c r="E329" s="2697"/>
      <c r="F329" s="2697"/>
      <c r="G329" s="2697"/>
      <c r="H329" s="2697"/>
      <c r="I329" s="2429"/>
      <c r="J329" s="2416"/>
      <c r="K329" s="2383"/>
      <c r="L329" s="1208" t="s">
        <v>1053</v>
      </c>
      <c r="M329" s="1208" t="s">
        <v>1054</v>
      </c>
      <c r="N329" s="1261" t="s">
        <v>218</v>
      </c>
      <c r="O329" s="2416"/>
      <c r="P329" s="2883"/>
      <c r="Q329" s="2416"/>
      <c r="R329" s="2688"/>
      <c r="S329" s="2688">
        <v>-3.28163721615944</v>
      </c>
      <c r="T329" s="1110"/>
      <c r="U329" s="147"/>
      <c r="V329" s="102"/>
      <c r="W329" s="113"/>
      <c r="X329" s="101"/>
      <c r="Y329" s="131"/>
      <c r="Z329" s="146"/>
      <c r="AA329" s="147"/>
      <c r="AB329" s="102"/>
      <c r="AC329" s="508"/>
      <c r="AD329" s="428"/>
      <c r="AE329" s="102"/>
      <c r="AF329" s="513"/>
    </row>
    <row r="330" spans="1:32" ht="47.25" x14ac:dyDescent="0.25">
      <c r="A330" s="2694"/>
      <c r="B330" s="2697"/>
      <c r="C330" s="2697"/>
      <c r="D330" s="2697"/>
      <c r="E330" s="2697"/>
      <c r="F330" s="2697"/>
      <c r="G330" s="2697"/>
      <c r="H330" s="2697"/>
      <c r="I330" s="2429"/>
      <c r="J330" s="2416"/>
      <c r="K330" s="2383"/>
      <c r="L330" s="1208" t="s">
        <v>1055</v>
      </c>
      <c r="M330" s="1208" t="s">
        <v>738</v>
      </c>
      <c r="N330" s="1261" t="s">
        <v>1023</v>
      </c>
      <c r="O330" s="2416"/>
      <c r="P330" s="2883"/>
      <c r="Q330" s="2416"/>
      <c r="R330" s="2688"/>
      <c r="S330" s="2688">
        <v>-3.8715435827231999</v>
      </c>
      <c r="T330" s="1110"/>
      <c r="U330" s="147"/>
      <c r="V330" s="102"/>
      <c r="W330" s="113"/>
      <c r="X330" s="101"/>
      <c r="Y330" s="131"/>
      <c r="Z330" s="146"/>
      <c r="AA330" s="509"/>
      <c r="AB330" s="131"/>
      <c r="AC330" s="508"/>
      <c r="AD330" s="428"/>
      <c r="AE330" s="131"/>
      <c r="AF330" s="513"/>
    </row>
    <row r="331" spans="1:32" ht="31.5" x14ac:dyDescent="0.25">
      <c r="A331" s="2694"/>
      <c r="B331" s="2697"/>
      <c r="C331" s="2697"/>
      <c r="D331" s="2697"/>
      <c r="E331" s="2697"/>
      <c r="F331" s="2697"/>
      <c r="G331" s="2697"/>
      <c r="H331" s="2697"/>
      <c r="I331" s="2429"/>
      <c r="J331" s="2416"/>
      <c r="K331" s="2383"/>
      <c r="L331" s="1208" t="s">
        <v>1056</v>
      </c>
      <c r="M331" s="1208" t="s">
        <v>1057</v>
      </c>
      <c r="N331" s="1261" t="s">
        <v>205</v>
      </c>
      <c r="O331" s="2416"/>
      <c r="P331" s="2883"/>
      <c r="Q331" s="2416"/>
      <c r="R331" s="2688"/>
      <c r="S331" s="2688">
        <v>-4.4614499492869601</v>
      </c>
      <c r="T331" s="1110"/>
      <c r="U331" s="147"/>
      <c r="V331" s="102"/>
      <c r="W331" s="113"/>
      <c r="X331" s="101"/>
      <c r="Y331" s="102"/>
      <c r="Z331" s="146"/>
      <c r="AA331" s="147"/>
      <c r="AB331" s="102"/>
      <c r="AC331" s="113"/>
      <c r="AD331" s="101"/>
      <c r="AE331" s="116"/>
      <c r="AF331" s="146"/>
    </row>
    <row r="332" spans="1:32" ht="16.5" thickBot="1" x14ac:dyDescent="0.3">
      <c r="A332" s="2694"/>
      <c r="B332" s="2697"/>
      <c r="C332" s="2697"/>
      <c r="D332" s="2697"/>
      <c r="E332" s="2697"/>
      <c r="F332" s="2697"/>
      <c r="G332" s="2697"/>
      <c r="H332" s="2697"/>
      <c r="I332" s="2700"/>
      <c r="J332" s="2417"/>
      <c r="K332" s="2383"/>
      <c r="L332" s="1208" t="s">
        <v>1058</v>
      </c>
      <c r="M332" s="1208" t="s">
        <v>1057</v>
      </c>
      <c r="N332" s="1261"/>
      <c r="O332" s="2416"/>
      <c r="P332" s="2883"/>
      <c r="Q332" s="2416"/>
      <c r="R332" s="2688"/>
      <c r="S332" s="2688">
        <v>-5.05135631585072</v>
      </c>
      <c r="T332" s="1337"/>
      <c r="U332" s="147"/>
      <c r="V332" s="102"/>
      <c r="W332" s="113"/>
      <c r="X332" s="101"/>
      <c r="Y332" s="102"/>
      <c r="Z332" s="146"/>
      <c r="AA332" s="147"/>
      <c r="AB332" s="102"/>
      <c r="AC332" s="113"/>
      <c r="AD332" s="101"/>
      <c r="AE332" s="116"/>
      <c r="AF332" s="146"/>
    </row>
    <row r="333" spans="1:32" ht="63.75" customHeight="1" x14ac:dyDescent="0.25">
      <c r="A333" s="2682">
        <v>36</v>
      </c>
      <c r="B333" s="2684" t="s">
        <v>61</v>
      </c>
      <c r="C333" s="2684" t="s">
        <v>64</v>
      </c>
      <c r="D333" s="2684" t="s">
        <v>70</v>
      </c>
      <c r="E333" s="2684" t="s">
        <v>87</v>
      </c>
      <c r="F333" s="2684" t="s">
        <v>58</v>
      </c>
      <c r="G333" s="2684" t="s">
        <v>99</v>
      </c>
      <c r="H333" s="2684" t="s">
        <v>130</v>
      </c>
      <c r="I333" s="2711" t="s">
        <v>774</v>
      </c>
      <c r="J333" s="2366" t="s">
        <v>775</v>
      </c>
      <c r="K333" s="2221" t="s">
        <v>48</v>
      </c>
      <c r="L333" s="232" t="s">
        <v>1052</v>
      </c>
      <c r="M333" s="232" t="s">
        <v>255</v>
      </c>
      <c r="N333" s="358" t="s">
        <v>431</v>
      </c>
      <c r="O333" s="2389" t="s">
        <v>373</v>
      </c>
      <c r="P333" s="2879">
        <v>144033462.52963999</v>
      </c>
      <c r="Q333" s="2389" t="s">
        <v>265</v>
      </c>
      <c r="R333" s="2708">
        <v>1</v>
      </c>
      <c r="S333" s="2708">
        <v>0.95</v>
      </c>
      <c r="T333" s="93"/>
      <c r="U333" s="145"/>
      <c r="V333" s="136"/>
      <c r="W333" s="505"/>
      <c r="X333" s="506"/>
      <c r="Y333" s="136"/>
      <c r="Z333" s="151"/>
      <c r="AA333" s="507"/>
      <c r="AB333" s="136"/>
      <c r="AC333" s="505"/>
      <c r="AD333" s="150"/>
      <c r="AE333" s="108"/>
      <c r="AF333" s="151"/>
    </row>
    <row r="334" spans="1:32" ht="31.5" x14ac:dyDescent="0.25">
      <c r="A334" s="2615"/>
      <c r="B334" s="2685"/>
      <c r="C334" s="2685"/>
      <c r="D334" s="2685"/>
      <c r="E334" s="2685"/>
      <c r="F334" s="2685"/>
      <c r="G334" s="2685"/>
      <c r="H334" s="2685"/>
      <c r="I334" s="2712"/>
      <c r="J334" s="2367"/>
      <c r="K334" s="2222"/>
      <c r="L334" s="248" t="s">
        <v>1053</v>
      </c>
      <c r="M334" s="248" t="s">
        <v>1054</v>
      </c>
      <c r="N334" s="364" t="s">
        <v>218</v>
      </c>
      <c r="O334" s="2390"/>
      <c r="P334" s="2880"/>
      <c r="Q334" s="2390"/>
      <c r="R334" s="2709"/>
      <c r="S334" s="2709">
        <v>-8.3862075587356397</v>
      </c>
      <c r="T334" s="100"/>
      <c r="U334" s="112"/>
      <c r="V334" s="102"/>
      <c r="W334" s="113"/>
      <c r="X334" s="101"/>
      <c r="Y334" s="131"/>
      <c r="Z334" s="146"/>
      <c r="AA334" s="147"/>
      <c r="AB334" s="102"/>
      <c r="AC334" s="508"/>
      <c r="AD334" s="101"/>
      <c r="AE334" s="102"/>
      <c r="AF334" s="146"/>
    </row>
    <row r="335" spans="1:32" ht="47.25" x14ac:dyDescent="0.25">
      <c r="A335" s="2615"/>
      <c r="B335" s="2685"/>
      <c r="C335" s="2685"/>
      <c r="D335" s="2685"/>
      <c r="E335" s="2685"/>
      <c r="F335" s="2685"/>
      <c r="G335" s="2685"/>
      <c r="H335" s="2685"/>
      <c r="I335" s="2712"/>
      <c r="J335" s="2367"/>
      <c r="K335" s="2222"/>
      <c r="L335" s="248" t="s">
        <v>1055</v>
      </c>
      <c r="M335" s="248" t="s">
        <v>738</v>
      </c>
      <c r="N335" s="364" t="s">
        <v>1023</v>
      </c>
      <c r="O335" s="2390"/>
      <c r="P335" s="2880"/>
      <c r="Q335" s="2390"/>
      <c r="R335" s="2709"/>
      <c r="S335" s="2709">
        <v>-9.69446009521854</v>
      </c>
      <c r="T335" s="100"/>
      <c r="U335" s="112"/>
      <c r="V335" s="131"/>
      <c r="W335" s="113"/>
      <c r="X335" s="101"/>
      <c r="Y335" s="131"/>
      <c r="Z335" s="146"/>
      <c r="AA335" s="509"/>
      <c r="AB335" s="131"/>
      <c r="AC335" s="508"/>
      <c r="AD335" s="510"/>
      <c r="AE335" s="102"/>
      <c r="AF335" s="146"/>
    </row>
    <row r="336" spans="1:32" ht="31.5" x14ac:dyDescent="0.25">
      <c r="A336" s="2615"/>
      <c r="B336" s="2685"/>
      <c r="C336" s="2685"/>
      <c r="D336" s="2685"/>
      <c r="E336" s="2685"/>
      <c r="F336" s="2685"/>
      <c r="G336" s="2685"/>
      <c r="H336" s="2685"/>
      <c r="I336" s="2712"/>
      <c r="J336" s="2367"/>
      <c r="K336" s="2222"/>
      <c r="L336" s="248" t="s">
        <v>1056</v>
      </c>
      <c r="M336" s="248" t="s">
        <v>1057</v>
      </c>
      <c r="N336" s="364" t="s">
        <v>205</v>
      </c>
      <c r="O336" s="2390"/>
      <c r="P336" s="2880"/>
      <c r="Q336" s="2390"/>
      <c r="R336" s="2709"/>
      <c r="S336" s="2709">
        <v>-11.002712631701501</v>
      </c>
      <c r="T336" s="100"/>
      <c r="U336" s="147"/>
      <c r="V336" s="116"/>
      <c r="W336" s="113"/>
      <c r="X336" s="101"/>
      <c r="Y336" s="102"/>
      <c r="Z336" s="146"/>
      <c r="AA336" s="147"/>
      <c r="AB336" s="102"/>
      <c r="AC336" s="113"/>
      <c r="AD336" s="101"/>
      <c r="AE336" s="102"/>
      <c r="AF336" s="146"/>
    </row>
    <row r="337" spans="1:34" ht="16.5" thickBot="1" x14ac:dyDescent="0.3">
      <c r="A337" s="2615"/>
      <c r="B337" s="2685"/>
      <c r="C337" s="2685"/>
      <c r="D337" s="2685"/>
      <c r="E337" s="2685"/>
      <c r="F337" s="2685"/>
      <c r="G337" s="2685"/>
      <c r="H337" s="2685"/>
      <c r="I337" s="2713"/>
      <c r="J337" s="2395"/>
      <c r="K337" s="2222"/>
      <c r="L337" s="248" t="s">
        <v>1058</v>
      </c>
      <c r="M337" s="248" t="s">
        <v>1057</v>
      </c>
      <c r="N337" s="364"/>
      <c r="O337" s="2391"/>
      <c r="P337" s="2880"/>
      <c r="Q337" s="2390"/>
      <c r="R337" s="2709"/>
      <c r="S337" s="2709">
        <v>-12.310965168184399</v>
      </c>
      <c r="T337" s="146"/>
      <c r="U337" s="147"/>
      <c r="V337" s="116"/>
      <c r="W337" s="113"/>
      <c r="X337" s="101"/>
      <c r="Y337" s="102"/>
      <c r="Z337" s="146"/>
      <c r="AA337" s="147"/>
      <c r="AB337" s="102"/>
      <c r="AC337" s="113"/>
      <c r="AD337" s="101"/>
      <c r="AE337" s="102"/>
      <c r="AF337" s="146"/>
    </row>
    <row r="338" spans="1:34" ht="119.25" customHeight="1" x14ac:dyDescent="0.25">
      <c r="A338" s="2693">
        <v>37</v>
      </c>
      <c r="B338" s="2696" t="s">
        <v>61</v>
      </c>
      <c r="C338" s="2696" t="s">
        <v>64</v>
      </c>
      <c r="D338" s="2696" t="s">
        <v>70</v>
      </c>
      <c r="E338" s="2696" t="s">
        <v>87</v>
      </c>
      <c r="F338" s="2696" t="s">
        <v>58</v>
      </c>
      <c r="G338" s="2696" t="s">
        <v>99</v>
      </c>
      <c r="H338" s="2696" t="s">
        <v>130</v>
      </c>
      <c r="I338" s="2699" t="s">
        <v>1059</v>
      </c>
      <c r="J338" s="2415" t="s">
        <v>767</v>
      </c>
      <c r="K338" s="2381" t="s">
        <v>734</v>
      </c>
      <c r="L338" s="1205" t="s">
        <v>1052</v>
      </c>
      <c r="M338" s="1205" t="s">
        <v>1054</v>
      </c>
      <c r="N338" s="1259" t="s">
        <v>431</v>
      </c>
      <c r="O338" s="2415" t="s">
        <v>202</v>
      </c>
      <c r="P338" s="2882">
        <v>242114193.08000001</v>
      </c>
      <c r="Q338" s="2415" t="s">
        <v>265</v>
      </c>
      <c r="R338" s="2687">
        <v>3</v>
      </c>
      <c r="S338" s="2687">
        <v>0.9</v>
      </c>
      <c r="T338" s="1107"/>
      <c r="U338" s="416"/>
      <c r="V338" s="136"/>
      <c r="W338" s="505"/>
      <c r="X338" s="506"/>
      <c r="Y338" s="136"/>
      <c r="Z338" s="151"/>
      <c r="AA338" s="145"/>
      <c r="AB338" s="136"/>
      <c r="AC338" s="505"/>
      <c r="AD338" s="150"/>
      <c r="AE338" s="108"/>
      <c r="AF338" s="151"/>
    </row>
    <row r="339" spans="1:34" ht="31.5" x14ac:dyDescent="0.25">
      <c r="A339" s="2694"/>
      <c r="B339" s="2697"/>
      <c r="C339" s="2697"/>
      <c r="D339" s="2697"/>
      <c r="E339" s="2697"/>
      <c r="F339" s="2697"/>
      <c r="G339" s="2697"/>
      <c r="H339" s="2697"/>
      <c r="I339" s="2429"/>
      <c r="J339" s="2416"/>
      <c r="K339" s="2383"/>
      <c r="L339" s="1208" t="s">
        <v>1053</v>
      </c>
      <c r="M339" s="1208" t="s">
        <v>738</v>
      </c>
      <c r="N339" s="1261" t="s">
        <v>218</v>
      </c>
      <c r="O339" s="2416"/>
      <c r="P339" s="2883"/>
      <c r="Q339" s="2416"/>
      <c r="R339" s="2688"/>
      <c r="S339" s="2688">
        <v>-34.313460959169198</v>
      </c>
      <c r="T339" s="1110"/>
      <c r="U339" s="122"/>
      <c r="V339" s="102"/>
      <c r="W339" s="113"/>
      <c r="X339" s="101"/>
      <c r="Y339" s="131"/>
      <c r="Z339" s="146"/>
      <c r="AA339" s="112"/>
      <c r="AB339" s="102"/>
      <c r="AC339" s="508"/>
      <c r="AD339" s="101"/>
      <c r="AE339" s="102"/>
      <c r="AF339" s="146"/>
    </row>
    <row r="340" spans="1:34" ht="47.25" x14ac:dyDescent="0.25">
      <c r="A340" s="2694"/>
      <c r="B340" s="2697"/>
      <c r="C340" s="2697"/>
      <c r="D340" s="2697"/>
      <c r="E340" s="2697"/>
      <c r="F340" s="2697"/>
      <c r="G340" s="2697"/>
      <c r="H340" s="2697"/>
      <c r="I340" s="2429"/>
      <c r="J340" s="2416"/>
      <c r="K340" s="2383"/>
      <c r="L340" s="1208" t="s">
        <v>1055</v>
      </c>
      <c r="M340" s="1208" t="s">
        <v>1057</v>
      </c>
      <c r="N340" s="1261" t="s">
        <v>1023</v>
      </c>
      <c r="O340" s="2416"/>
      <c r="P340" s="2883"/>
      <c r="Q340" s="2416"/>
      <c r="R340" s="2688"/>
      <c r="S340" s="2688">
        <v>-37.227304500102697</v>
      </c>
      <c r="T340" s="1110"/>
      <c r="U340" s="122"/>
      <c r="V340" s="102"/>
      <c r="W340" s="113"/>
      <c r="X340" s="101"/>
      <c r="Y340" s="131"/>
      <c r="Z340" s="146"/>
      <c r="AA340" s="112"/>
      <c r="AB340" s="131"/>
      <c r="AC340" s="508"/>
      <c r="AD340" s="510"/>
      <c r="AE340" s="102"/>
      <c r="AF340" s="146"/>
    </row>
    <row r="341" spans="1:34" ht="31.5" x14ac:dyDescent="0.25">
      <c r="A341" s="2694"/>
      <c r="B341" s="2697"/>
      <c r="C341" s="2697"/>
      <c r="D341" s="2697"/>
      <c r="E341" s="2697"/>
      <c r="F341" s="2697"/>
      <c r="G341" s="2697"/>
      <c r="H341" s="2697"/>
      <c r="I341" s="2429"/>
      <c r="J341" s="2416"/>
      <c r="K341" s="2383"/>
      <c r="L341" s="1208" t="s">
        <v>1056</v>
      </c>
      <c r="M341" s="1208" t="s">
        <v>1057</v>
      </c>
      <c r="N341" s="1261" t="s">
        <v>205</v>
      </c>
      <c r="O341" s="2416"/>
      <c r="P341" s="2883"/>
      <c r="Q341" s="2416"/>
      <c r="R341" s="2688"/>
      <c r="S341" s="2688">
        <v>-40.141148041036203</v>
      </c>
      <c r="T341" s="1110"/>
      <c r="U341" s="122"/>
      <c r="V341" s="102"/>
      <c r="W341" s="113"/>
      <c r="X341" s="101"/>
      <c r="Y341" s="102"/>
      <c r="Z341" s="146"/>
      <c r="AA341" s="147"/>
      <c r="AB341" s="116"/>
      <c r="AC341" s="113"/>
      <c r="AD341" s="101"/>
      <c r="AE341" s="102"/>
      <c r="AF341" s="146"/>
    </row>
    <row r="342" spans="1:34" ht="15.75" x14ac:dyDescent="0.25">
      <c r="A342" s="2694"/>
      <c r="B342" s="2697"/>
      <c r="C342" s="2697"/>
      <c r="D342" s="2697"/>
      <c r="E342" s="2697"/>
      <c r="F342" s="2697"/>
      <c r="G342" s="2697"/>
      <c r="H342" s="2697"/>
      <c r="I342" s="2429"/>
      <c r="J342" s="2416"/>
      <c r="K342" s="2383"/>
      <c r="L342" s="1229" t="s">
        <v>1058</v>
      </c>
      <c r="M342" s="1229"/>
      <c r="N342" s="1265"/>
      <c r="O342" s="2416"/>
      <c r="P342" s="2883"/>
      <c r="Q342" s="2416"/>
      <c r="R342" s="2688"/>
      <c r="S342" s="2688">
        <v>-43.054991581969603</v>
      </c>
      <c r="T342" s="1338"/>
      <c r="U342" s="407"/>
      <c r="V342" s="132"/>
      <c r="W342" s="135"/>
      <c r="X342" s="153"/>
      <c r="Y342" s="132"/>
      <c r="Z342" s="148"/>
      <c r="AA342" s="149"/>
      <c r="AB342" s="134"/>
      <c r="AC342" s="135"/>
      <c r="AD342" s="153"/>
      <c r="AE342" s="132"/>
      <c r="AF342" s="148"/>
    </row>
    <row r="343" spans="1:34" s="1415" customFormat="1" ht="45" customHeight="1" x14ac:dyDescent="0.25">
      <c r="A343" s="2756" t="s">
        <v>2595</v>
      </c>
      <c r="B343" s="2756"/>
      <c r="C343" s="2756"/>
      <c r="D343" s="2756"/>
      <c r="E343" s="2756"/>
      <c r="F343" s="2756"/>
      <c r="G343" s="2756"/>
      <c r="H343" s="2756"/>
      <c r="I343" s="2756"/>
      <c r="J343" s="2756"/>
      <c r="K343" s="2756"/>
      <c r="L343" s="2756"/>
      <c r="M343" s="2756"/>
      <c r="N343" s="2756"/>
      <c r="O343" s="2756"/>
      <c r="P343" s="2938">
        <f>SUM(P283:P342)</f>
        <v>1676850835.8549199</v>
      </c>
      <c r="Q343" s="2468"/>
      <c r="R343" s="2468"/>
      <c r="S343" s="2468"/>
      <c r="T343" s="2468"/>
      <c r="U343" s="2468"/>
      <c r="V343" s="2468"/>
      <c r="W343" s="2468"/>
      <c r="X343" s="2468"/>
      <c r="Y343" s="2468"/>
      <c r="Z343" s="2468"/>
      <c r="AA343" s="2468"/>
      <c r="AB343" s="2468"/>
      <c r="AC343" s="2468"/>
      <c r="AD343" s="2468"/>
      <c r="AE343" s="2468"/>
      <c r="AF343" s="2468"/>
    </row>
    <row r="344" spans="1:34" ht="44.25" customHeight="1" thickBot="1" x14ac:dyDescent="0.5">
      <c r="A344" s="2426" t="s">
        <v>1060</v>
      </c>
      <c r="B344" s="2388"/>
      <c r="C344" s="2388"/>
      <c r="D344" s="2388"/>
      <c r="E344" s="2388"/>
      <c r="F344" s="2388"/>
      <c r="G344" s="2388"/>
      <c r="H344" s="2388"/>
      <c r="I344" s="2388"/>
      <c r="J344" s="2388"/>
      <c r="K344" s="2388"/>
      <c r="L344" s="2388"/>
      <c r="M344" s="2388"/>
      <c r="N344" s="2388"/>
      <c r="O344" s="2388"/>
      <c r="P344" s="2388"/>
      <c r="Q344" s="2388"/>
      <c r="R344" s="2388"/>
      <c r="S344" s="2388"/>
      <c r="T344" s="2388"/>
      <c r="U344" s="2388"/>
      <c r="V344" s="2388"/>
      <c r="W344" s="2388"/>
      <c r="X344" s="2388"/>
      <c r="Y344" s="2388"/>
      <c r="Z344" s="2388"/>
      <c r="AA344" s="2388"/>
      <c r="AB344" s="2388"/>
      <c r="AC344" s="2388"/>
      <c r="AD344" s="2388"/>
      <c r="AE344" s="2388"/>
      <c r="AF344" s="2388"/>
    </row>
    <row r="345" spans="1:34" ht="26.25" customHeight="1" thickBot="1" x14ac:dyDescent="0.5">
      <c r="A345" s="1902" t="s">
        <v>2</v>
      </c>
      <c r="B345" s="1905" t="s">
        <v>33</v>
      </c>
      <c r="C345" s="1906"/>
      <c r="D345" s="1907"/>
      <c r="E345" s="1911" t="s">
        <v>38</v>
      </c>
      <c r="F345" s="1913" t="s">
        <v>32</v>
      </c>
      <c r="G345" s="1914" t="s">
        <v>39</v>
      </c>
      <c r="H345" s="1915"/>
      <c r="I345" s="1913" t="s">
        <v>43</v>
      </c>
      <c r="J345" s="1913" t="s">
        <v>22</v>
      </c>
      <c r="K345" s="1913" t="s">
        <v>37</v>
      </c>
      <c r="L345" s="1902" t="s">
        <v>26</v>
      </c>
      <c r="M345" s="1918" t="s">
        <v>3</v>
      </c>
      <c r="N345" s="1591" t="s">
        <v>23</v>
      </c>
      <c r="O345" s="1592"/>
      <c r="P345" s="1593"/>
      <c r="Q345" s="1911" t="s">
        <v>4</v>
      </c>
      <c r="R345" s="1918" t="s">
        <v>5</v>
      </c>
      <c r="S345" s="1913" t="s">
        <v>27</v>
      </c>
      <c r="T345" s="1902" t="s">
        <v>6</v>
      </c>
      <c r="U345" s="2045" t="s">
        <v>8</v>
      </c>
      <c r="V345" s="2046"/>
      <c r="W345" s="2046"/>
      <c r="X345" s="2046"/>
      <c r="Y345" s="2046"/>
      <c r="Z345" s="2046"/>
      <c r="AA345" s="2046"/>
      <c r="AB345" s="2046"/>
      <c r="AC345" s="2046"/>
      <c r="AD345" s="2046"/>
      <c r="AE345" s="2046"/>
      <c r="AF345" s="2047"/>
      <c r="AH345" s="792"/>
    </row>
    <row r="346" spans="1:34" ht="26.25" customHeight="1" thickBot="1" x14ac:dyDescent="0.3">
      <c r="A346" s="1903"/>
      <c r="B346" s="1908"/>
      <c r="C346" s="1909"/>
      <c r="D346" s="1910"/>
      <c r="E346" s="1912"/>
      <c r="F346" s="1903"/>
      <c r="G346" s="1916"/>
      <c r="H346" s="1917"/>
      <c r="I346" s="1903"/>
      <c r="J346" s="1903"/>
      <c r="K346" s="1903"/>
      <c r="L346" s="1903"/>
      <c r="M346" s="1912"/>
      <c r="N346" s="1911" t="s">
        <v>24</v>
      </c>
      <c r="O346" s="2037" t="s">
        <v>36</v>
      </c>
      <c r="P346" s="2038"/>
      <c r="Q346" s="1912"/>
      <c r="R346" s="1912"/>
      <c r="S346" s="1903"/>
      <c r="T346" s="1903"/>
      <c r="U346" s="2080" t="s">
        <v>28</v>
      </c>
      <c r="V346" s="2081"/>
      <c r="W346" s="2082"/>
      <c r="X346" s="2080" t="s">
        <v>29</v>
      </c>
      <c r="Y346" s="2081"/>
      <c r="Z346" s="2082"/>
      <c r="AA346" s="2080" t="s">
        <v>30</v>
      </c>
      <c r="AB346" s="2081"/>
      <c r="AC346" s="2082"/>
      <c r="AD346" s="2080" t="s">
        <v>31</v>
      </c>
      <c r="AE346" s="2081"/>
      <c r="AF346" s="2082"/>
    </row>
    <row r="347" spans="1:34" ht="41.25" customHeight="1" thickBot="1" x14ac:dyDescent="0.3">
      <c r="A347" s="2044"/>
      <c r="B347" s="86" t="s">
        <v>34</v>
      </c>
      <c r="C347" s="86" t="s">
        <v>35</v>
      </c>
      <c r="D347" s="86" t="s">
        <v>200</v>
      </c>
      <c r="E347" s="2042"/>
      <c r="F347" s="2043"/>
      <c r="G347" s="221" t="s">
        <v>40</v>
      </c>
      <c r="H347" s="221" t="s">
        <v>41</v>
      </c>
      <c r="I347" s="2043"/>
      <c r="J347" s="2043"/>
      <c r="K347" s="2043"/>
      <c r="L347" s="2044"/>
      <c r="M347" s="2048"/>
      <c r="N347" s="2042"/>
      <c r="O347" s="87" t="s">
        <v>25</v>
      </c>
      <c r="P347" s="88" t="s">
        <v>0</v>
      </c>
      <c r="Q347" s="2042"/>
      <c r="R347" s="2048"/>
      <c r="S347" s="2043"/>
      <c r="T347" s="2044"/>
      <c r="U347" s="89" t="s">
        <v>12</v>
      </c>
      <c r="V347" s="89" t="s">
        <v>13</v>
      </c>
      <c r="W347" s="89" t="s">
        <v>14</v>
      </c>
      <c r="X347" s="89" t="s">
        <v>15</v>
      </c>
      <c r="Y347" s="89" t="s">
        <v>16</v>
      </c>
      <c r="Z347" s="89" t="s">
        <v>17</v>
      </c>
      <c r="AA347" s="89" t="s">
        <v>18</v>
      </c>
      <c r="AB347" s="89" t="s">
        <v>19</v>
      </c>
      <c r="AC347" s="89" t="s">
        <v>20</v>
      </c>
      <c r="AD347" s="89" t="s">
        <v>9</v>
      </c>
      <c r="AE347" s="89" t="s">
        <v>10</v>
      </c>
      <c r="AF347" s="89" t="s">
        <v>11</v>
      </c>
    </row>
    <row r="348" spans="1:34" ht="45.75" hidden="1" thickBot="1" x14ac:dyDescent="0.3">
      <c r="A348" s="169"/>
      <c r="B348" s="156"/>
      <c r="C348" s="156"/>
      <c r="D348" s="156"/>
      <c r="E348" s="169"/>
      <c r="F348" s="156"/>
      <c r="G348" s="156"/>
      <c r="H348" s="156"/>
      <c r="I348" s="156"/>
      <c r="J348" s="156"/>
      <c r="K348" s="170" t="s">
        <v>207</v>
      </c>
      <c r="L348" s="171" t="s">
        <v>210</v>
      </c>
      <c r="M348" s="10" t="s">
        <v>211</v>
      </c>
      <c r="N348" s="10" t="s">
        <v>212</v>
      </c>
      <c r="O348" s="10" t="s">
        <v>213</v>
      </c>
      <c r="P348" s="172"/>
      <c r="Q348" s="173" t="s">
        <v>214</v>
      </c>
      <c r="R348" s="174">
        <v>1</v>
      </c>
      <c r="S348" s="175"/>
      <c r="T348" s="171" t="s">
        <v>215</v>
      </c>
      <c r="U348" s="156"/>
      <c r="V348" s="156"/>
      <c r="W348" s="156"/>
      <c r="X348" s="156"/>
      <c r="Y348" s="156"/>
      <c r="Z348" s="156"/>
      <c r="AA348" s="156"/>
      <c r="AB348" s="156"/>
      <c r="AC348" s="156"/>
      <c r="AD348" s="156"/>
      <c r="AE348" s="156"/>
      <c r="AF348" s="156"/>
    </row>
    <row r="349" spans="1:34" ht="30.75" hidden="1" thickBot="1" x14ac:dyDescent="0.3">
      <c r="A349" s="156"/>
      <c r="B349" s="156"/>
      <c r="C349" s="156"/>
      <c r="D349" s="156"/>
      <c r="E349" s="156"/>
      <c r="F349" s="156"/>
      <c r="G349" s="156"/>
      <c r="H349" s="156"/>
      <c r="I349" s="156"/>
      <c r="J349" s="156"/>
      <c r="K349" s="170" t="s">
        <v>201</v>
      </c>
      <c r="L349" s="171" t="s">
        <v>216</v>
      </c>
      <c r="M349" s="10" t="s">
        <v>217</v>
      </c>
      <c r="N349" s="10" t="s">
        <v>218</v>
      </c>
      <c r="O349" s="10" t="s">
        <v>219</v>
      </c>
      <c r="P349" s="172"/>
      <c r="Q349" s="176"/>
      <c r="R349" s="174">
        <v>0.9</v>
      </c>
      <c r="S349" s="175"/>
      <c r="T349" s="177" t="s">
        <v>220</v>
      </c>
      <c r="U349" s="156"/>
      <c r="V349" s="156"/>
      <c r="W349" s="156"/>
      <c r="X349" s="156"/>
      <c r="Y349" s="156"/>
      <c r="Z349" s="156"/>
      <c r="AA349" s="156"/>
      <c r="AB349" s="156"/>
      <c r="AC349" s="156"/>
      <c r="AD349" s="156"/>
      <c r="AE349" s="156"/>
      <c r="AF349" s="156"/>
    </row>
    <row r="350" spans="1:34" ht="30.75" hidden="1" thickBot="1" x14ac:dyDescent="0.3">
      <c r="A350" s="156"/>
      <c r="B350" s="156"/>
      <c r="C350" s="156"/>
      <c r="D350" s="156"/>
      <c r="E350" s="156"/>
      <c r="F350" s="156"/>
      <c r="G350" s="156"/>
      <c r="H350" s="156"/>
      <c r="I350" s="156"/>
      <c r="J350" s="156"/>
      <c r="K350" s="170" t="s">
        <v>48</v>
      </c>
      <c r="L350" s="171" t="s">
        <v>221</v>
      </c>
      <c r="M350" s="10" t="s">
        <v>222</v>
      </c>
      <c r="N350" s="10" t="s">
        <v>223</v>
      </c>
      <c r="O350" s="10" t="s">
        <v>224</v>
      </c>
      <c r="P350" s="172"/>
      <c r="Q350" s="176"/>
      <c r="R350" s="174">
        <v>0.8</v>
      </c>
      <c r="S350" s="175"/>
      <c r="T350" s="171" t="s">
        <v>225</v>
      </c>
      <c r="U350" s="156"/>
      <c r="V350" s="156"/>
      <c r="W350" s="156"/>
      <c r="X350" s="156"/>
      <c r="Y350" s="156"/>
      <c r="Z350" s="156"/>
      <c r="AA350" s="156"/>
      <c r="AB350" s="156"/>
      <c r="AC350" s="156"/>
      <c r="AD350" s="156"/>
      <c r="AE350" s="156"/>
      <c r="AF350" s="156"/>
    </row>
    <row r="351" spans="1:34" ht="30.75" hidden="1" thickBot="1" x14ac:dyDescent="0.3">
      <c r="A351" s="156"/>
      <c r="B351" s="156"/>
      <c r="C351" s="156"/>
      <c r="D351" s="156"/>
      <c r="E351" s="156"/>
      <c r="F351" s="156"/>
      <c r="G351" s="156"/>
      <c r="H351" s="156"/>
      <c r="I351" s="156"/>
      <c r="J351" s="156"/>
      <c r="K351" s="84"/>
      <c r="L351" s="171" t="s">
        <v>226</v>
      </c>
      <c r="M351" s="10" t="s">
        <v>227</v>
      </c>
      <c r="N351" s="10" t="s">
        <v>228</v>
      </c>
      <c r="O351" s="10" t="s">
        <v>229</v>
      </c>
      <c r="P351" s="172"/>
      <c r="Q351" s="176"/>
      <c r="R351" s="174">
        <v>0.7</v>
      </c>
      <c r="S351" s="175"/>
      <c r="T351" s="171" t="s">
        <v>230</v>
      </c>
      <c r="U351" s="156"/>
      <c r="V351" s="156"/>
      <c r="W351" s="156"/>
      <c r="X351" s="156"/>
      <c r="Y351" s="156"/>
      <c r="Z351" s="156"/>
      <c r="AA351" s="156"/>
      <c r="AB351" s="156"/>
      <c r="AC351" s="156"/>
      <c r="AD351" s="156"/>
      <c r="AE351" s="156"/>
      <c r="AF351" s="156"/>
    </row>
    <row r="352" spans="1:34" ht="75.75" hidden="1" thickBot="1" x14ac:dyDescent="0.3">
      <c r="A352" s="156"/>
      <c r="B352" s="156"/>
      <c r="C352" s="156"/>
      <c r="D352" s="156"/>
      <c r="E352" s="156"/>
      <c r="F352" s="156"/>
      <c r="G352" s="156"/>
      <c r="H352" s="156"/>
      <c r="I352" s="156"/>
      <c r="J352" s="156"/>
      <c r="K352" s="84"/>
      <c r="L352" s="171" t="s">
        <v>231</v>
      </c>
      <c r="M352" s="10" t="s">
        <v>232</v>
      </c>
      <c r="N352" s="10" t="s">
        <v>233</v>
      </c>
      <c r="P352" s="172"/>
      <c r="Q352" s="176"/>
      <c r="R352" s="174">
        <v>0.6</v>
      </c>
      <c r="S352" s="175"/>
      <c r="T352" s="171" t="s">
        <v>234</v>
      </c>
      <c r="U352" s="156"/>
      <c r="V352" s="156"/>
      <c r="W352" s="156"/>
      <c r="X352" s="156"/>
      <c r="Y352" s="156"/>
      <c r="Z352" s="156"/>
      <c r="AA352" s="156"/>
      <c r="AB352" s="156"/>
      <c r="AC352" s="156"/>
      <c r="AD352" s="156"/>
      <c r="AE352" s="156"/>
      <c r="AF352" s="156"/>
    </row>
    <row r="353" spans="1:32" ht="30.75" hidden="1" thickBot="1" x14ac:dyDescent="0.3">
      <c r="A353" s="156"/>
      <c r="B353" s="156"/>
      <c r="C353" s="156"/>
      <c r="D353" s="156"/>
      <c r="E353" s="156"/>
      <c r="F353" s="156"/>
      <c r="G353" s="156"/>
      <c r="H353" s="156"/>
      <c r="I353" s="156"/>
      <c r="J353" s="156"/>
      <c r="K353" s="84"/>
      <c r="L353" s="171" t="s">
        <v>235</v>
      </c>
      <c r="M353" s="10" t="s">
        <v>236</v>
      </c>
      <c r="N353" s="10" t="s">
        <v>237</v>
      </c>
      <c r="P353" s="172"/>
      <c r="Q353" s="176"/>
      <c r="R353" s="174">
        <v>0.5</v>
      </c>
      <c r="S353" s="175"/>
      <c r="T353" s="171" t="s">
        <v>238</v>
      </c>
      <c r="U353" s="156"/>
      <c r="V353" s="156"/>
      <c r="W353" s="156"/>
      <c r="X353" s="156"/>
      <c r="Y353" s="156"/>
      <c r="Z353" s="156"/>
      <c r="AA353" s="156"/>
      <c r="AB353" s="156"/>
      <c r="AC353" s="156"/>
      <c r="AD353" s="156"/>
      <c r="AE353" s="156"/>
      <c r="AF353" s="156"/>
    </row>
    <row r="354" spans="1:32" ht="45.75" hidden="1" thickBot="1" x14ac:dyDescent="0.3">
      <c r="A354" s="156"/>
      <c r="B354" s="156"/>
      <c r="C354" s="156"/>
      <c r="D354" s="156"/>
      <c r="E354" s="156"/>
      <c r="F354" s="156"/>
      <c r="G354" s="156"/>
      <c r="H354" s="156"/>
      <c r="I354" s="156"/>
      <c r="J354" s="156"/>
      <c r="K354" s="84"/>
      <c r="L354" s="171" t="s">
        <v>239</v>
      </c>
      <c r="M354" s="10" t="s">
        <v>240</v>
      </c>
      <c r="N354" s="10" t="s">
        <v>241</v>
      </c>
      <c r="P354" s="172"/>
      <c r="Q354" s="176"/>
      <c r="R354" s="174">
        <v>0.4</v>
      </c>
      <c r="S354" s="175"/>
      <c r="T354" s="171" t="s">
        <v>242</v>
      </c>
      <c r="U354" s="156"/>
      <c r="V354" s="156"/>
      <c r="W354" s="156"/>
      <c r="X354" s="156"/>
      <c r="Y354" s="156"/>
      <c r="Z354" s="156"/>
      <c r="AA354" s="156"/>
      <c r="AB354" s="156"/>
      <c r="AC354" s="156"/>
      <c r="AD354" s="156"/>
      <c r="AE354" s="156"/>
      <c r="AF354" s="156"/>
    </row>
    <row r="355" spans="1:32" ht="45.75" hidden="1" thickBot="1" x14ac:dyDescent="0.3">
      <c r="A355" s="156"/>
      <c r="B355" s="156"/>
      <c r="C355" s="156"/>
      <c r="D355" s="156"/>
      <c r="E355" s="156"/>
      <c r="F355" s="156"/>
      <c r="G355" s="156"/>
      <c r="H355" s="156"/>
      <c r="I355" s="156"/>
      <c r="J355" s="156"/>
      <c r="K355" s="84"/>
      <c r="L355" s="171" t="s">
        <v>243</v>
      </c>
      <c r="M355" s="10" t="s">
        <v>244</v>
      </c>
      <c r="N355" s="10" t="s">
        <v>245</v>
      </c>
      <c r="P355" s="172"/>
      <c r="Q355" s="176"/>
      <c r="R355" s="174">
        <v>0.3</v>
      </c>
      <c r="S355" s="175"/>
      <c r="T355" s="171" t="s">
        <v>246</v>
      </c>
      <c r="U355" s="156"/>
      <c r="V355" s="156"/>
      <c r="W355" s="156"/>
      <c r="X355" s="156"/>
      <c r="Y355" s="156"/>
      <c r="Z355" s="156"/>
      <c r="AA355" s="156"/>
      <c r="AB355" s="156"/>
      <c r="AC355" s="156"/>
      <c r="AD355" s="156"/>
      <c r="AE355" s="156"/>
      <c r="AF355" s="156"/>
    </row>
    <row r="356" spans="1:32" ht="60.75" hidden="1" thickBot="1" x14ac:dyDescent="0.3">
      <c r="A356" s="156"/>
      <c r="B356" s="156"/>
      <c r="C356" s="156"/>
      <c r="D356" s="156"/>
      <c r="E356" s="156"/>
      <c r="F356" s="156"/>
      <c r="G356" s="156"/>
      <c r="H356" s="156"/>
      <c r="I356" s="156"/>
      <c r="J356" s="156"/>
      <c r="K356" s="84"/>
      <c r="L356" s="171" t="s">
        <v>247</v>
      </c>
      <c r="M356" s="10" t="s">
        <v>248</v>
      </c>
      <c r="N356" s="10" t="s">
        <v>249</v>
      </c>
      <c r="P356" s="172"/>
      <c r="Q356" s="176"/>
      <c r="R356" s="174">
        <v>0.2</v>
      </c>
      <c r="S356" s="175"/>
      <c r="T356" s="171" t="s">
        <v>250</v>
      </c>
      <c r="U356" s="156"/>
      <c r="V356" s="156"/>
      <c r="W356" s="156"/>
      <c r="X356" s="156"/>
      <c r="Y356" s="156"/>
      <c r="Z356" s="156"/>
      <c r="AA356" s="156"/>
      <c r="AB356" s="156"/>
      <c r="AC356" s="156"/>
      <c r="AD356" s="156"/>
      <c r="AE356" s="156"/>
      <c r="AF356" s="156"/>
    </row>
    <row r="357" spans="1:32" ht="30.75" hidden="1" thickBot="1" x14ac:dyDescent="0.3">
      <c r="A357" s="156"/>
      <c r="B357" s="156"/>
      <c r="C357" s="156"/>
      <c r="D357" s="156"/>
      <c r="E357" s="156"/>
      <c r="F357" s="156"/>
      <c r="G357" s="156"/>
      <c r="H357" s="156"/>
      <c r="I357" s="156"/>
      <c r="J357" s="156"/>
      <c r="K357" s="84"/>
      <c r="L357" s="177" t="s">
        <v>251</v>
      </c>
      <c r="M357" s="10" t="s">
        <v>252</v>
      </c>
      <c r="N357" s="178"/>
      <c r="P357" s="172"/>
      <c r="Q357" s="176"/>
      <c r="R357" s="174">
        <v>0.1</v>
      </c>
      <c r="S357" s="175"/>
      <c r="T357" s="171" t="s">
        <v>253</v>
      </c>
      <c r="U357" s="156"/>
      <c r="V357" s="156"/>
      <c r="W357" s="156"/>
      <c r="X357" s="156"/>
      <c r="Y357" s="156"/>
      <c r="Z357" s="156"/>
      <c r="AA357" s="156"/>
      <c r="AB357" s="156"/>
      <c r="AC357" s="156"/>
      <c r="AD357" s="156"/>
      <c r="AE357" s="156"/>
      <c r="AF357" s="156"/>
    </row>
    <row r="358" spans="1:32" ht="45.75" hidden="1" thickBot="1" x14ac:dyDescent="0.3">
      <c r="A358" s="156"/>
      <c r="B358" s="156"/>
      <c r="C358" s="156"/>
      <c r="D358" s="156"/>
      <c r="E358" s="156"/>
      <c r="F358" s="156"/>
      <c r="G358" s="156"/>
      <c r="H358" s="156"/>
      <c r="I358" s="156"/>
      <c r="J358" s="156"/>
      <c r="K358" s="84"/>
      <c r="L358" s="177" t="s">
        <v>254</v>
      </c>
      <c r="M358" s="10" t="s">
        <v>255</v>
      </c>
      <c r="N358" s="178"/>
      <c r="P358" s="172"/>
      <c r="Q358" s="176"/>
      <c r="R358" s="175"/>
      <c r="S358" s="175"/>
      <c r="T358" s="171" t="s">
        <v>256</v>
      </c>
      <c r="U358" s="156"/>
      <c r="V358" s="156"/>
      <c r="W358" s="156"/>
      <c r="X358" s="156"/>
      <c r="Y358" s="156"/>
      <c r="Z358" s="156"/>
      <c r="AA358" s="156"/>
      <c r="AB358" s="156"/>
      <c r="AC358" s="156"/>
      <c r="AD358" s="156"/>
      <c r="AE358" s="156"/>
      <c r="AF358" s="156"/>
    </row>
    <row r="359" spans="1:32" ht="30.75" hidden="1" thickBot="1" x14ac:dyDescent="0.3">
      <c r="A359" s="156"/>
      <c r="B359" s="156"/>
      <c r="C359" s="156"/>
      <c r="D359" s="156"/>
      <c r="E359" s="156"/>
      <c r="F359" s="156"/>
      <c r="G359" s="156"/>
      <c r="H359" s="156"/>
      <c r="I359" s="156"/>
      <c r="J359" s="156"/>
      <c r="K359" s="84"/>
      <c r="L359" s="177" t="s">
        <v>257</v>
      </c>
      <c r="M359" s="178"/>
      <c r="N359" s="178"/>
      <c r="O359" s="84"/>
      <c r="P359" s="178"/>
      <c r="Q359" s="178"/>
      <c r="R359" s="178"/>
      <c r="S359" s="84"/>
      <c r="T359" s="171" t="s">
        <v>258</v>
      </c>
      <c r="U359" s="156"/>
      <c r="V359" s="156"/>
      <c r="W359" s="156"/>
      <c r="X359" s="156"/>
      <c r="Y359" s="156"/>
      <c r="Z359" s="156"/>
      <c r="AA359" s="156"/>
      <c r="AB359" s="156"/>
      <c r="AC359" s="156"/>
      <c r="AD359" s="156"/>
      <c r="AE359" s="156"/>
      <c r="AF359" s="156"/>
    </row>
    <row r="360" spans="1:32" ht="45.75" hidden="1" thickBot="1" x14ac:dyDescent="0.3">
      <c r="A360" s="156"/>
      <c r="B360" s="156"/>
      <c r="C360" s="156"/>
      <c r="D360" s="156"/>
      <c r="E360" s="156"/>
      <c r="F360" s="156"/>
      <c r="G360" s="156"/>
      <c r="H360" s="156"/>
      <c r="I360" s="156"/>
      <c r="J360" s="156"/>
      <c r="K360" s="84"/>
      <c r="L360" s="177" t="s">
        <v>259</v>
      </c>
      <c r="M360" s="178"/>
      <c r="N360" s="178"/>
      <c r="O360" s="84"/>
      <c r="P360" s="178"/>
      <c r="Q360" s="178"/>
      <c r="R360" s="178"/>
      <c r="S360" s="84"/>
      <c r="T360" s="171" t="s">
        <v>260</v>
      </c>
      <c r="U360" s="156"/>
      <c r="V360" s="156"/>
      <c r="W360" s="156"/>
      <c r="X360" s="156"/>
      <c r="Y360" s="156"/>
      <c r="Z360" s="156"/>
      <c r="AA360" s="156"/>
      <c r="AB360" s="156"/>
      <c r="AC360" s="156"/>
      <c r="AD360" s="156"/>
      <c r="AE360" s="156"/>
      <c r="AF360" s="156"/>
    </row>
    <row r="361" spans="1:32" ht="30.75" hidden="1" thickBot="1" x14ac:dyDescent="0.3">
      <c r="A361" s="156"/>
      <c r="B361" s="156"/>
      <c r="C361" s="156"/>
      <c r="D361" s="156"/>
      <c r="E361" s="156"/>
      <c r="F361" s="156"/>
      <c r="G361" s="156"/>
      <c r="H361" s="156"/>
      <c r="I361" s="156"/>
      <c r="J361" s="156"/>
      <c r="K361" s="84"/>
      <c r="L361" s="170" t="s">
        <v>261</v>
      </c>
      <c r="M361" s="178"/>
      <c r="N361" s="178"/>
      <c r="O361" s="84"/>
      <c r="P361" s="178"/>
      <c r="Q361" s="178"/>
      <c r="R361" s="178"/>
      <c r="S361" s="84"/>
      <c r="T361" s="171" t="s">
        <v>262</v>
      </c>
      <c r="U361" s="156"/>
      <c r="V361" s="156"/>
      <c r="W361" s="156"/>
      <c r="X361" s="156"/>
      <c r="Y361" s="156"/>
      <c r="Z361" s="156"/>
      <c r="AA361" s="156"/>
      <c r="AB361" s="156"/>
      <c r="AC361" s="156"/>
      <c r="AD361" s="156"/>
      <c r="AE361" s="156"/>
      <c r="AF361" s="156"/>
    </row>
    <row r="362" spans="1:32" ht="15.75" hidden="1" thickBot="1" x14ac:dyDescent="0.3">
      <c r="A362" s="156"/>
      <c r="B362" s="156"/>
      <c r="C362" s="156"/>
      <c r="D362" s="156"/>
      <c r="E362" s="156"/>
      <c r="F362" s="156"/>
      <c r="G362" s="156"/>
      <c r="H362" s="156"/>
      <c r="I362" s="156"/>
      <c r="J362" s="156"/>
      <c r="K362" s="156"/>
      <c r="L362" s="482"/>
      <c r="M362" s="156"/>
      <c r="N362" s="156"/>
      <c r="O362" s="156"/>
      <c r="P362" s="156"/>
      <c r="Q362" s="156"/>
      <c r="R362" s="156"/>
      <c r="S362" s="4"/>
      <c r="T362" s="156"/>
      <c r="U362" s="156"/>
      <c r="V362" s="156"/>
      <c r="W362" s="156"/>
      <c r="X362" s="156"/>
      <c r="Y362" s="156"/>
      <c r="Z362" s="156"/>
      <c r="AA362" s="156"/>
      <c r="AB362" s="156"/>
      <c r="AC362" s="156"/>
      <c r="AD362" s="156"/>
      <c r="AE362" s="156"/>
      <c r="AF362" s="156"/>
    </row>
    <row r="363" spans="1:32" ht="15.75" hidden="1" thickBot="1" x14ac:dyDescent="0.3">
      <c r="A363" s="156"/>
      <c r="B363" s="156"/>
      <c r="C363" s="156"/>
      <c r="D363" s="156"/>
      <c r="E363" s="156"/>
      <c r="F363" s="156"/>
      <c r="G363" s="156"/>
      <c r="H363" s="156"/>
      <c r="I363" s="156"/>
      <c r="J363" s="156"/>
      <c r="K363" s="156"/>
      <c r="L363" s="482"/>
      <c r="M363" s="156"/>
      <c r="N363" s="156"/>
      <c r="O363" s="156"/>
      <c r="P363" s="156"/>
      <c r="Q363" s="156"/>
      <c r="R363" s="156"/>
      <c r="S363" s="4"/>
      <c r="T363" s="156"/>
      <c r="U363" s="156"/>
      <c r="V363" s="156"/>
      <c r="W363" s="156"/>
      <c r="X363" s="156"/>
      <c r="Y363" s="156"/>
      <c r="Z363" s="156"/>
      <c r="AA363" s="156"/>
      <c r="AB363" s="156"/>
      <c r="AC363" s="156"/>
      <c r="AD363" s="156"/>
      <c r="AE363" s="156"/>
      <c r="AF363" s="156"/>
    </row>
    <row r="364" spans="1:32" ht="15.75" hidden="1" thickBot="1" x14ac:dyDescent="0.3">
      <c r="A364" s="156"/>
      <c r="B364" s="156"/>
      <c r="C364" s="156"/>
      <c r="D364" s="156"/>
      <c r="E364" s="156"/>
      <c r="F364" s="156"/>
      <c r="G364" s="156"/>
      <c r="H364" s="156"/>
      <c r="I364" s="156"/>
      <c r="J364" s="156"/>
      <c r="K364" s="156"/>
      <c r="L364" s="482"/>
      <c r="M364" s="156"/>
      <c r="N364" s="156"/>
      <c r="O364" s="156"/>
      <c r="P364" s="156"/>
      <c r="Q364" s="156"/>
      <c r="R364" s="156"/>
      <c r="S364" s="4"/>
      <c r="T364" s="156"/>
      <c r="U364" s="156"/>
      <c r="V364" s="156"/>
      <c r="W364" s="156"/>
      <c r="X364" s="156"/>
      <c r="Y364" s="156"/>
      <c r="Z364" s="156"/>
      <c r="AA364" s="156"/>
      <c r="AB364" s="156"/>
      <c r="AC364" s="156"/>
      <c r="AD364" s="156"/>
      <c r="AE364" s="156"/>
      <c r="AF364" s="156"/>
    </row>
    <row r="365" spans="1:32" ht="15.75" hidden="1" thickBot="1" x14ac:dyDescent="0.3">
      <c r="A365" s="156"/>
      <c r="B365" s="156"/>
      <c r="C365" s="156"/>
      <c r="D365" s="156"/>
      <c r="E365" s="156"/>
      <c r="F365" s="156"/>
      <c r="G365" s="156"/>
      <c r="H365" s="156"/>
      <c r="I365" s="156"/>
      <c r="J365" s="156"/>
      <c r="K365" s="156"/>
      <c r="L365" s="482"/>
      <c r="M365" s="156"/>
      <c r="N365" s="156"/>
      <c r="O365" s="156"/>
      <c r="P365" s="156"/>
      <c r="Q365" s="156"/>
      <c r="R365" s="156"/>
      <c r="S365" s="4"/>
      <c r="T365" s="156"/>
      <c r="U365" s="156"/>
      <c r="V365" s="156"/>
      <c r="W365" s="156"/>
      <c r="X365" s="156"/>
      <c r="Y365" s="156"/>
      <c r="Z365" s="156"/>
      <c r="AA365" s="156"/>
      <c r="AB365" s="156"/>
      <c r="AC365" s="156"/>
      <c r="AD365" s="156"/>
      <c r="AE365" s="156"/>
      <c r="AF365" s="156"/>
    </row>
    <row r="366" spans="1:32" ht="15.75" hidden="1" thickBot="1" x14ac:dyDescent="0.3">
      <c r="A366" s="156"/>
      <c r="B366" s="156"/>
      <c r="C366" s="156"/>
      <c r="D366" s="156"/>
      <c r="E366" s="156"/>
      <c r="F366" s="156"/>
      <c r="G366" s="156"/>
      <c r="H366" s="156"/>
      <c r="I366" s="156"/>
      <c r="J366" s="156"/>
      <c r="K366" s="156"/>
      <c r="L366" s="156"/>
      <c r="M366" s="156"/>
      <c r="N366" s="156"/>
      <c r="O366" s="156"/>
      <c r="P366" s="156"/>
      <c r="Q366" s="156"/>
      <c r="R366" s="156"/>
      <c r="S366" s="4"/>
      <c r="T366" s="156"/>
      <c r="U366" s="156"/>
      <c r="V366" s="156"/>
      <c r="W366" s="156"/>
      <c r="X366" s="156"/>
      <c r="Y366" s="156"/>
      <c r="Z366" s="156"/>
      <c r="AA366" s="156"/>
      <c r="AB366" s="156"/>
      <c r="AC366" s="156"/>
      <c r="AD366" s="156"/>
      <c r="AE366" s="156"/>
      <c r="AF366" s="156"/>
    </row>
    <row r="367" spans="1:32" ht="45" x14ac:dyDescent="0.25">
      <c r="A367" s="2188">
        <v>38</v>
      </c>
      <c r="B367" s="2674" t="s">
        <v>134</v>
      </c>
      <c r="C367" s="2674" t="s">
        <v>59</v>
      </c>
      <c r="D367" s="2674" t="s">
        <v>60</v>
      </c>
      <c r="E367" s="2674" t="s">
        <v>83</v>
      </c>
      <c r="F367" s="2674" t="s">
        <v>58</v>
      </c>
      <c r="G367" s="2674" t="s">
        <v>99</v>
      </c>
      <c r="H367" s="2674" t="s">
        <v>130</v>
      </c>
      <c r="I367" s="2332" t="s">
        <v>263</v>
      </c>
      <c r="J367" s="2334" t="s">
        <v>264</v>
      </c>
      <c r="K367" s="2336" t="s">
        <v>48</v>
      </c>
      <c r="L367" s="179" t="s">
        <v>210</v>
      </c>
      <c r="M367" s="179" t="s">
        <v>244</v>
      </c>
      <c r="N367" s="179" t="s">
        <v>241</v>
      </c>
      <c r="O367" s="2152" t="s">
        <v>213</v>
      </c>
      <c r="P367" s="3006">
        <v>161768416.43000001</v>
      </c>
      <c r="Q367" s="2152" t="s">
        <v>265</v>
      </c>
      <c r="R367" s="2181">
        <v>1</v>
      </c>
      <c r="S367" s="2181">
        <v>0.79</v>
      </c>
      <c r="T367" s="179" t="s">
        <v>215</v>
      </c>
      <c r="U367" s="180"/>
      <c r="V367" s="180"/>
      <c r="W367" s="180"/>
      <c r="X367" s="181"/>
      <c r="Y367" s="180"/>
      <c r="Z367" s="182"/>
      <c r="AA367" s="180"/>
      <c r="AB367" s="180"/>
      <c r="AC367" s="180"/>
      <c r="AD367" s="182"/>
      <c r="AE367" s="182"/>
      <c r="AF367" s="182"/>
    </row>
    <row r="368" spans="1:32" ht="81" customHeight="1" x14ac:dyDescent="0.25">
      <c r="A368" s="2189"/>
      <c r="B368" s="2675"/>
      <c r="C368" s="2675"/>
      <c r="D368" s="2675"/>
      <c r="E368" s="2675"/>
      <c r="F368" s="2675"/>
      <c r="G368" s="2675"/>
      <c r="H368" s="2675"/>
      <c r="I368" s="2333"/>
      <c r="J368" s="2335"/>
      <c r="K368" s="2337"/>
      <c r="L368" s="183" t="s">
        <v>216</v>
      </c>
      <c r="M368" s="183" t="s">
        <v>252</v>
      </c>
      <c r="N368" s="183" t="s">
        <v>233</v>
      </c>
      <c r="O368" s="2153"/>
      <c r="P368" s="3007"/>
      <c r="Q368" s="2153"/>
      <c r="R368" s="2182"/>
      <c r="S368" s="2182"/>
      <c r="T368" s="183" t="s">
        <v>220</v>
      </c>
      <c r="U368" s="184"/>
      <c r="V368" s="184"/>
      <c r="W368" s="184"/>
      <c r="X368" s="185"/>
      <c r="Y368" s="186"/>
      <c r="Z368" s="184"/>
      <c r="AA368" s="184"/>
      <c r="AB368" s="184"/>
      <c r="AC368" s="186"/>
      <c r="AD368" s="184"/>
      <c r="AE368" s="184"/>
      <c r="AF368" s="184"/>
    </row>
    <row r="369" spans="1:32" ht="30" x14ac:dyDescent="0.25">
      <c r="A369" s="2189"/>
      <c r="B369" s="2675"/>
      <c r="C369" s="2675"/>
      <c r="D369" s="2675"/>
      <c r="E369" s="2675"/>
      <c r="F369" s="2675"/>
      <c r="G369" s="2675"/>
      <c r="H369" s="2675"/>
      <c r="I369" s="2333"/>
      <c r="J369" s="2335"/>
      <c r="K369" s="2337"/>
      <c r="L369" s="183" t="s">
        <v>221</v>
      </c>
      <c r="M369" s="183" t="s">
        <v>244</v>
      </c>
      <c r="N369" s="183" t="s">
        <v>241</v>
      </c>
      <c r="O369" s="2153"/>
      <c r="P369" s="3007"/>
      <c r="Q369" s="2153"/>
      <c r="R369" s="2182"/>
      <c r="S369" s="2182"/>
      <c r="T369" s="183" t="s">
        <v>225</v>
      </c>
      <c r="U369" s="184"/>
      <c r="V369" s="184"/>
      <c r="W369" s="184"/>
      <c r="X369" s="185"/>
      <c r="Y369" s="186"/>
      <c r="Z369" s="184"/>
      <c r="AA369" s="186"/>
      <c r="AB369" s="186"/>
      <c r="AC369" s="186"/>
      <c r="AD369" s="186"/>
      <c r="AE369" s="184"/>
      <c r="AF369" s="184"/>
    </row>
    <row r="370" spans="1:32" ht="30" x14ac:dyDescent="0.25">
      <c r="A370" s="2189"/>
      <c r="B370" s="2675"/>
      <c r="C370" s="2675"/>
      <c r="D370" s="2675"/>
      <c r="E370" s="2675"/>
      <c r="F370" s="2675"/>
      <c r="G370" s="2675"/>
      <c r="H370" s="2675"/>
      <c r="I370" s="2333"/>
      <c r="J370" s="2335"/>
      <c r="K370" s="2337"/>
      <c r="L370" s="183" t="s">
        <v>226</v>
      </c>
      <c r="M370" s="183" t="s">
        <v>248</v>
      </c>
      <c r="N370" s="183" t="s">
        <v>241</v>
      </c>
      <c r="O370" s="2153"/>
      <c r="P370" s="3007"/>
      <c r="Q370" s="2153"/>
      <c r="R370" s="2182"/>
      <c r="S370" s="2182"/>
      <c r="T370" s="183" t="s">
        <v>230</v>
      </c>
      <c r="U370" s="184"/>
      <c r="V370" s="184"/>
      <c r="W370" s="184"/>
      <c r="X370" s="185"/>
      <c r="Y370" s="186"/>
      <c r="Z370" s="184"/>
      <c r="AA370" s="186"/>
      <c r="AB370" s="186"/>
      <c r="AC370" s="186"/>
      <c r="AD370" s="186"/>
      <c r="AE370" s="184"/>
      <c r="AF370" s="184"/>
    </row>
    <row r="371" spans="1:32" ht="45" x14ac:dyDescent="0.25">
      <c r="A371" s="2189"/>
      <c r="B371" s="2675"/>
      <c r="C371" s="2675"/>
      <c r="D371" s="2675"/>
      <c r="E371" s="2675"/>
      <c r="F371" s="2675"/>
      <c r="G371" s="2675"/>
      <c r="H371" s="2675"/>
      <c r="I371" s="2333"/>
      <c r="J371" s="2335"/>
      <c r="K371" s="2337"/>
      <c r="L371" s="183" t="s">
        <v>231</v>
      </c>
      <c r="M371" s="183" t="s">
        <v>252</v>
      </c>
      <c r="N371" s="183" t="s">
        <v>241</v>
      </c>
      <c r="O371" s="2153"/>
      <c r="P371" s="3007"/>
      <c r="Q371" s="2153"/>
      <c r="R371" s="2182"/>
      <c r="S371" s="2182"/>
      <c r="T371" s="183" t="s">
        <v>234</v>
      </c>
      <c r="U371" s="184"/>
      <c r="V371" s="184"/>
      <c r="W371" s="184"/>
      <c r="X371" s="185"/>
      <c r="Y371" s="186"/>
      <c r="Z371" s="184"/>
      <c r="AA371" s="186"/>
      <c r="AB371" s="186"/>
      <c r="AC371" s="186"/>
      <c r="AD371" s="186"/>
      <c r="AE371" s="184"/>
      <c r="AF371" s="184"/>
    </row>
    <row r="372" spans="1:32" ht="30" customHeight="1" x14ac:dyDescent="0.25">
      <c r="A372" s="2189"/>
      <c r="B372" s="2675"/>
      <c r="C372" s="2675"/>
      <c r="D372" s="2675"/>
      <c r="E372" s="2675"/>
      <c r="F372" s="2675"/>
      <c r="G372" s="2675"/>
      <c r="H372" s="2675"/>
      <c r="I372" s="2333"/>
      <c r="J372" s="2335"/>
      <c r="K372" s="2337"/>
      <c r="L372" s="183" t="s">
        <v>235</v>
      </c>
      <c r="M372" s="183" t="s">
        <v>244</v>
      </c>
      <c r="N372" s="183" t="s">
        <v>241</v>
      </c>
      <c r="O372" s="2153"/>
      <c r="P372" s="3007"/>
      <c r="Q372" s="2153"/>
      <c r="R372" s="2182"/>
      <c r="S372" s="2182"/>
      <c r="T372" s="183" t="s">
        <v>238</v>
      </c>
      <c r="U372" s="184"/>
      <c r="V372" s="184"/>
      <c r="W372" s="184"/>
      <c r="X372" s="185"/>
      <c r="Y372" s="186"/>
      <c r="Z372" s="184"/>
      <c r="AA372" s="186"/>
      <c r="AB372" s="186"/>
      <c r="AC372" s="186"/>
      <c r="AD372" s="186"/>
      <c r="AE372" s="184"/>
      <c r="AF372" s="184"/>
    </row>
    <row r="373" spans="1:32" ht="45" x14ac:dyDescent="0.25">
      <c r="A373" s="2189"/>
      <c r="B373" s="2675"/>
      <c r="C373" s="2675"/>
      <c r="D373" s="2675"/>
      <c r="E373" s="2675"/>
      <c r="F373" s="2675"/>
      <c r="G373" s="2675"/>
      <c r="H373" s="2675"/>
      <c r="I373" s="2333"/>
      <c r="J373" s="2335"/>
      <c r="K373" s="2337"/>
      <c r="L373" s="183" t="s">
        <v>239</v>
      </c>
      <c r="M373" s="183" t="s">
        <v>252</v>
      </c>
      <c r="N373" s="183" t="s">
        <v>241</v>
      </c>
      <c r="O373" s="2153"/>
      <c r="P373" s="3007"/>
      <c r="Q373" s="2153"/>
      <c r="R373" s="2182"/>
      <c r="S373" s="2182"/>
      <c r="T373" s="183" t="s">
        <v>242</v>
      </c>
      <c r="U373" s="184"/>
      <c r="V373" s="184"/>
      <c r="W373" s="184"/>
      <c r="X373" s="185"/>
      <c r="Y373" s="186"/>
      <c r="Z373" s="184"/>
      <c r="AA373" s="186"/>
      <c r="AB373" s="186"/>
      <c r="AC373" s="186"/>
      <c r="AD373" s="186"/>
      <c r="AE373" s="184"/>
      <c r="AF373" s="184"/>
    </row>
    <row r="374" spans="1:32" ht="30" customHeight="1" x14ac:dyDescent="0.25">
      <c r="A374" s="2189"/>
      <c r="B374" s="2675"/>
      <c r="C374" s="2675"/>
      <c r="D374" s="2675"/>
      <c r="E374" s="2675"/>
      <c r="F374" s="2675"/>
      <c r="G374" s="2675"/>
      <c r="H374" s="2675"/>
      <c r="I374" s="2333"/>
      <c r="J374" s="2335"/>
      <c r="K374" s="2337"/>
      <c r="L374" s="183" t="s">
        <v>243</v>
      </c>
      <c r="M374" s="183" t="s">
        <v>255</v>
      </c>
      <c r="N374" s="183"/>
      <c r="O374" s="2153"/>
      <c r="P374" s="3007"/>
      <c r="Q374" s="2153"/>
      <c r="R374" s="2182"/>
      <c r="S374" s="2182"/>
      <c r="T374" s="183" t="s">
        <v>246</v>
      </c>
      <c r="U374" s="184"/>
      <c r="V374" s="184"/>
      <c r="W374" s="184"/>
      <c r="X374" s="184"/>
      <c r="Y374" s="187"/>
      <c r="Z374" s="184"/>
      <c r="AA374" s="186"/>
      <c r="AB374" s="186"/>
      <c r="AC374" s="186"/>
      <c r="AD374" s="186"/>
      <c r="AE374" s="184"/>
      <c r="AF374" s="184"/>
    </row>
    <row r="375" spans="1:32" ht="60" x14ac:dyDescent="0.25">
      <c r="A375" s="2189"/>
      <c r="B375" s="2675"/>
      <c r="C375" s="2675"/>
      <c r="D375" s="2675"/>
      <c r="E375" s="2675"/>
      <c r="F375" s="2675"/>
      <c r="G375" s="2675"/>
      <c r="H375" s="2675"/>
      <c r="I375" s="2333"/>
      <c r="J375" s="2335"/>
      <c r="K375" s="2337"/>
      <c r="L375" s="183" t="s">
        <v>247</v>
      </c>
      <c r="M375" s="183" t="s">
        <v>252</v>
      </c>
      <c r="N375" s="183" t="s">
        <v>241</v>
      </c>
      <c r="O375" s="2153"/>
      <c r="P375" s="3007"/>
      <c r="Q375" s="2153"/>
      <c r="R375" s="2182"/>
      <c r="S375" s="2182"/>
      <c r="T375" s="183" t="s">
        <v>250</v>
      </c>
      <c r="U375" s="184"/>
      <c r="V375" s="184"/>
      <c r="W375" s="184"/>
      <c r="X375" s="184"/>
      <c r="Y375" s="187"/>
      <c r="Z375" s="184"/>
      <c r="AA375" s="186"/>
      <c r="AB375" s="186"/>
      <c r="AC375" s="186"/>
      <c r="AD375" s="186"/>
      <c r="AE375" s="184"/>
      <c r="AF375" s="184"/>
    </row>
    <row r="376" spans="1:32" ht="30" x14ac:dyDescent="0.25">
      <c r="A376" s="2189"/>
      <c r="B376" s="2675"/>
      <c r="C376" s="2675"/>
      <c r="D376" s="2675"/>
      <c r="E376" s="2675"/>
      <c r="F376" s="2675"/>
      <c r="G376" s="2675"/>
      <c r="H376" s="2675"/>
      <c r="I376" s="2333"/>
      <c r="J376" s="2335"/>
      <c r="K376" s="2337"/>
      <c r="L376" s="183" t="s">
        <v>251</v>
      </c>
      <c r="M376" s="183" t="s">
        <v>244</v>
      </c>
      <c r="N376" s="183" t="s">
        <v>241</v>
      </c>
      <c r="O376" s="2153"/>
      <c r="P376" s="3007"/>
      <c r="Q376" s="2153"/>
      <c r="R376" s="2182"/>
      <c r="S376" s="2182"/>
      <c r="T376" s="183" t="s">
        <v>253</v>
      </c>
      <c r="U376" s="184"/>
      <c r="V376" s="184"/>
      <c r="W376" s="184"/>
      <c r="X376" s="184"/>
      <c r="Y376" s="187"/>
      <c r="Z376" s="184"/>
      <c r="AA376" s="186"/>
      <c r="AB376" s="186"/>
      <c r="AC376" s="186"/>
      <c r="AD376" s="186"/>
      <c r="AE376" s="184"/>
      <c r="AF376" s="184"/>
    </row>
    <row r="377" spans="1:32" ht="45" x14ac:dyDescent="0.25">
      <c r="A377" s="2189"/>
      <c r="B377" s="2675"/>
      <c r="C377" s="2675"/>
      <c r="D377" s="2675"/>
      <c r="E377" s="2675"/>
      <c r="F377" s="2675"/>
      <c r="G377" s="2675"/>
      <c r="H377" s="2675"/>
      <c r="I377" s="2333"/>
      <c r="J377" s="2335"/>
      <c r="K377" s="2337"/>
      <c r="L377" s="183" t="s">
        <v>254</v>
      </c>
      <c r="M377" s="183" t="s">
        <v>252</v>
      </c>
      <c r="N377" s="183" t="s">
        <v>241</v>
      </c>
      <c r="O377" s="2153"/>
      <c r="P377" s="3007"/>
      <c r="Q377" s="2153"/>
      <c r="R377" s="2182"/>
      <c r="S377" s="2182"/>
      <c r="T377" s="183" t="s">
        <v>256</v>
      </c>
      <c r="U377" s="184"/>
      <c r="V377" s="184"/>
      <c r="W377" s="184"/>
      <c r="X377" s="184"/>
      <c r="Y377" s="187"/>
      <c r="Z377" s="184"/>
      <c r="AA377" s="186"/>
      <c r="AB377" s="186"/>
      <c r="AC377" s="186"/>
      <c r="AD377" s="186"/>
      <c r="AE377" s="184"/>
      <c r="AF377" s="184"/>
    </row>
    <row r="378" spans="1:32" ht="30" x14ac:dyDescent="0.25">
      <c r="A378" s="2189"/>
      <c r="B378" s="2675"/>
      <c r="C378" s="2675"/>
      <c r="D378" s="2675"/>
      <c r="E378" s="2675"/>
      <c r="F378" s="2675"/>
      <c r="G378" s="2675"/>
      <c r="H378" s="2675"/>
      <c r="I378" s="2333"/>
      <c r="J378" s="2335"/>
      <c r="K378" s="2337"/>
      <c r="L378" s="183" t="s">
        <v>257</v>
      </c>
      <c r="M378" s="183" t="s">
        <v>244</v>
      </c>
      <c r="N378" s="183" t="s">
        <v>241</v>
      </c>
      <c r="O378" s="2153"/>
      <c r="P378" s="3007"/>
      <c r="Q378" s="2153"/>
      <c r="R378" s="2182"/>
      <c r="S378" s="2182"/>
      <c r="T378" s="183" t="s">
        <v>258</v>
      </c>
      <c r="U378" s="184"/>
      <c r="V378" s="184"/>
      <c r="W378" s="184"/>
      <c r="X378" s="184"/>
      <c r="Y378" s="187"/>
      <c r="Z378" s="184"/>
      <c r="AA378" s="186"/>
      <c r="AB378" s="186"/>
      <c r="AC378" s="186"/>
      <c r="AD378" s="186"/>
      <c r="AE378" s="184"/>
      <c r="AF378" s="184"/>
    </row>
    <row r="379" spans="1:32" ht="45" x14ac:dyDescent="0.25">
      <c r="A379" s="2189"/>
      <c r="B379" s="2675"/>
      <c r="C379" s="2675"/>
      <c r="D379" s="2675"/>
      <c r="E379" s="2675"/>
      <c r="F379" s="2675"/>
      <c r="G379" s="2675"/>
      <c r="H379" s="2675"/>
      <c r="I379" s="2333"/>
      <c r="J379" s="2335"/>
      <c r="K379" s="2337"/>
      <c r="L379" s="183" t="s">
        <v>259</v>
      </c>
      <c r="M379" s="183" t="s">
        <v>248</v>
      </c>
      <c r="N379" s="183" t="s">
        <v>241</v>
      </c>
      <c r="O379" s="2153"/>
      <c r="P379" s="3007"/>
      <c r="Q379" s="2153"/>
      <c r="R379" s="2182"/>
      <c r="S379" s="2182"/>
      <c r="T379" s="183" t="s">
        <v>260</v>
      </c>
      <c r="U379" s="184"/>
      <c r="V379" s="184"/>
      <c r="W379" s="184"/>
      <c r="X379" s="184"/>
      <c r="Y379" s="187"/>
      <c r="Z379" s="184"/>
      <c r="AA379" s="186"/>
      <c r="AB379" s="186"/>
      <c r="AC379" s="186"/>
      <c r="AD379" s="186"/>
      <c r="AE379" s="184"/>
      <c r="AF379" s="184"/>
    </row>
    <row r="380" spans="1:32" ht="30.75" thickBot="1" x14ac:dyDescent="0.3">
      <c r="A380" s="2189"/>
      <c r="B380" s="2676"/>
      <c r="C380" s="2676"/>
      <c r="D380" s="2676"/>
      <c r="E380" s="2676"/>
      <c r="F380" s="2675"/>
      <c r="G380" s="2676"/>
      <c r="H380" s="2676"/>
      <c r="I380" s="2333"/>
      <c r="J380" s="2335"/>
      <c r="K380" s="2337"/>
      <c r="L380" s="183" t="s">
        <v>261</v>
      </c>
      <c r="M380" s="201" t="s">
        <v>244</v>
      </c>
      <c r="N380" s="201" t="s">
        <v>241</v>
      </c>
      <c r="O380" s="2153"/>
      <c r="P380" s="3007"/>
      <c r="Q380" s="2153"/>
      <c r="R380" s="2182"/>
      <c r="S380" s="2182"/>
      <c r="T380" s="183" t="s">
        <v>262</v>
      </c>
      <c r="U380" s="184"/>
      <c r="V380" s="184"/>
      <c r="W380" s="184"/>
      <c r="X380" s="184"/>
      <c r="Y380" s="187"/>
      <c r="Z380" s="184"/>
      <c r="AA380" s="186"/>
      <c r="AB380" s="186"/>
      <c r="AC380" s="186"/>
      <c r="AD380" s="186"/>
      <c r="AE380" s="184"/>
      <c r="AF380" s="184"/>
    </row>
    <row r="381" spans="1:32" ht="45" x14ac:dyDescent="0.25">
      <c r="A381" s="2136">
        <v>39</v>
      </c>
      <c r="B381" s="2677" t="s">
        <v>61</v>
      </c>
      <c r="C381" s="2677" t="s">
        <v>64</v>
      </c>
      <c r="D381" s="2677" t="s">
        <v>70</v>
      </c>
      <c r="E381" s="2677" t="s">
        <v>87</v>
      </c>
      <c r="F381" s="2677" t="s">
        <v>58</v>
      </c>
      <c r="G381" s="2677" t="s">
        <v>99</v>
      </c>
      <c r="H381" s="2677" t="s">
        <v>131</v>
      </c>
      <c r="I381" s="2170" t="s">
        <v>266</v>
      </c>
      <c r="J381" s="2340" t="s">
        <v>267</v>
      </c>
      <c r="K381" s="2174" t="s">
        <v>201</v>
      </c>
      <c r="L381" s="1188" t="s">
        <v>210</v>
      </c>
      <c r="M381" s="1188" t="s">
        <v>244</v>
      </c>
      <c r="N381" s="1188" t="s">
        <v>241</v>
      </c>
      <c r="O381" s="2158" t="s">
        <v>213</v>
      </c>
      <c r="P381" s="3008">
        <v>66303621</v>
      </c>
      <c r="Q381" s="2158" t="s">
        <v>265</v>
      </c>
      <c r="R381" s="2166">
        <v>1</v>
      </c>
      <c r="S381" s="2166">
        <v>0.73</v>
      </c>
      <c r="T381" s="1188" t="s">
        <v>215</v>
      </c>
      <c r="U381" s="180"/>
      <c r="V381" s="180"/>
      <c r="W381" s="180"/>
      <c r="X381" s="180"/>
      <c r="Y381" s="181"/>
      <c r="Z381" s="182"/>
      <c r="AA381" s="180"/>
      <c r="AB381" s="180"/>
      <c r="AC381" s="180"/>
      <c r="AD381" s="182"/>
      <c r="AE381" s="182"/>
      <c r="AF381" s="182"/>
    </row>
    <row r="382" spans="1:32" ht="75" x14ac:dyDescent="0.25">
      <c r="A382" s="2137"/>
      <c r="B382" s="2678"/>
      <c r="C382" s="2678"/>
      <c r="D382" s="2678"/>
      <c r="E382" s="2678"/>
      <c r="F382" s="2678"/>
      <c r="G382" s="2678"/>
      <c r="H382" s="2678"/>
      <c r="I382" s="2171"/>
      <c r="J382" s="2341"/>
      <c r="K382" s="2175"/>
      <c r="L382" s="1189" t="s">
        <v>216</v>
      </c>
      <c r="M382" s="1189" t="s">
        <v>252</v>
      </c>
      <c r="N382" s="1189" t="s">
        <v>233</v>
      </c>
      <c r="O382" s="2159"/>
      <c r="P382" s="3009"/>
      <c r="Q382" s="2159"/>
      <c r="R382" s="2167"/>
      <c r="S382" s="2167"/>
      <c r="T382" s="1189" t="s">
        <v>220</v>
      </c>
      <c r="U382" s="188"/>
      <c r="V382" s="188"/>
      <c r="W382" s="188"/>
      <c r="X382" s="188"/>
      <c r="Y382" s="189"/>
      <c r="Z382" s="190"/>
      <c r="AA382" s="188"/>
      <c r="AB382" s="188"/>
      <c r="AC382" s="188"/>
      <c r="AD382" s="190"/>
      <c r="AE382" s="190"/>
      <c r="AF382" s="190"/>
    </row>
    <row r="383" spans="1:32" ht="30" x14ac:dyDescent="0.25">
      <c r="A383" s="2137"/>
      <c r="B383" s="2678"/>
      <c r="C383" s="2678"/>
      <c r="D383" s="2678"/>
      <c r="E383" s="2678"/>
      <c r="F383" s="2678"/>
      <c r="G383" s="2678"/>
      <c r="H383" s="2678"/>
      <c r="I383" s="2171"/>
      <c r="J383" s="2341"/>
      <c r="K383" s="2175"/>
      <c r="L383" s="1189" t="s">
        <v>221</v>
      </c>
      <c r="M383" s="1189" t="s">
        <v>244</v>
      </c>
      <c r="N383" s="1189" t="s">
        <v>241</v>
      </c>
      <c r="O383" s="2159"/>
      <c r="P383" s="3009"/>
      <c r="Q383" s="2159"/>
      <c r="R383" s="2167"/>
      <c r="S383" s="2167"/>
      <c r="T383" s="1189" t="s">
        <v>225</v>
      </c>
      <c r="U383" s="188"/>
      <c r="V383" s="188"/>
      <c r="W383" s="188"/>
      <c r="X383" s="188"/>
      <c r="Y383" s="189"/>
      <c r="Z383" s="190"/>
      <c r="AA383" s="188"/>
      <c r="AB383" s="188"/>
      <c r="AC383" s="188"/>
      <c r="AD383" s="190"/>
      <c r="AE383" s="190"/>
      <c r="AF383" s="190"/>
    </row>
    <row r="384" spans="1:32" ht="30" x14ac:dyDescent="0.25">
      <c r="A384" s="2137"/>
      <c r="B384" s="2678"/>
      <c r="C384" s="2678"/>
      <c r="D384" s="2678"/>
      <c r="E384" s="2678"/>
      <c r="F384" s="2678"/>
      <c r="G384" s="2678"/>
      <c r="H384" s="2678"/>
      <c r="I384" s="2171"/>
      <c r="J384" s="2341"/>
      <c r="K384" s="2175"/>
      <c r="L384" s="1189" t="s">
        <v>226</v>
      </c>
      <c r="M384" s="1189" t="s">
        <v>248</v>
      </c>
      <c r="N384" s="1189" t="s">
        <v>241</v>
      </c>
      <c r="O384" s="2159"/>
      <c r="P384" s="3009"/>
      <c r="Q384" s="2159"/>
      <c r="R384" s="2167"/>
      <c r="S384" s="2167"/>
      <c r="T384" s="1189" t="s">
        <v>230</v>
      </c>
      <c r="U384" s="188"/>
      <c r="V384" s="188"/>
      <c r="W384" s="188"/>
      <c r="X384" s="188"/>
      <c r="Y384" s="189"/>
      <c r="Z384" s="190"/>
      <c r="AA384" s="188"/>
      <c r="AB384" s="188"/>
      <c r="AC384" s="188"/>
      <c r="AD384" s="190"/>
      <c r="AE384" s="190"/>
      <c r="AF384" s="190"/>
    </row>
    <row r="385" spans="1:32" ht="45" x14ac:dyDescent="0.25">
      <c r="A385" s="2137"/>
      <c r="B385" s="2678"/>
      <c r="C385" s="2678"/>
      <c r="D385" s="2678"/>
      <c r="E385" s="2678"/>
      <c r="F385" s="2678"/>
      <c r="G385" s="2678"/>
      <c r="H385" s="2678"/>
      <c r="I385" s="2171"/>
      <c r="J385" s="2341"/>
      <c r="K385" s="2175"/>
      <c r="L385" s="1189" t="s">
        <v>231</v>
      </c>
      <c r="M385" s="1189" t="s">
        <v>252</v>
      </c>
      <c r="N385" s="1189" t="s">
        <v>241</v>
      </c>
      <c r="O385" s="2159"/>
      <c r="P385" s="3009"/>
      <c r="Q385" s="2159"/>
      <c r="R385" s="2167"/>
      <c r="S385" s="2167"/>
      <c r="T385" s="1189" t="s">
        <v>234</v>
      </c>
      <c r="U385" s="188"/>
      <c r="V385" s="188"/>
      <c r="W385" s="188"/>
      <c r="X385" s="188"/>
      <c r="Y385" s="189"/>
      <c r="Z385" s="190"/>
      <c r="AA385" s="188"/>
      <c r="AB385" s="188"/>
      <c r="AC385" s="188"/>
      <c r="AD385" s="190"/>
      <c r="AE385" s="190"/>
      <c r="AF385" s="190"/>
    </row>
    <row r="386" spans="1:32" ht="30" customHeight="1" x14ac:dyDescent="0.25">
      <c r="A386" s="2137"/>
      <c r="B386" s="2678"/>
      <c r="C386" s="2678"/>
      <c r="D386" s="2678"/>
      <c r="E386" s="2678"/>
      <c r="F386" s="2678"/>
      <c r="G386" s="2678"/>
      <c r="H386" s="2678"/>
      <c r="I386" s="2171"/>
      <c r="J386" s="2341"/>
      <c r="K386" s="2175"/>
      <c r="L386" s="1189" t="s">
        <v>235</v>
      </c>
      <c r="M386" s="1189" t="s">
        <v>244</v>
      </c>
      <c r="N386" s="1189" t="s">
        <v>241</v>
      </c>
      <c r="O386" s="2159"/>
      <c r="P386" s="3009"/>
      <c r="Q386" s="2159"/>
      <c r="R386" s="2167"/>
      <c r="S386" s="2167"/>
      <c r="T386" s="1189" t="s">
        <v>238</v>
      </c>
      <c r="U386" s="188"/>
      <c r="V386" s="188"/>
      <c r="W386" s="188"/>
      <c r="X386" s="188"/>
      <c r="Y386" s="189"/>
      <c r="Z386" s="190"/>
      <c r="AA386" s="188"/>
      <c r="AB386" s="188"/>
      <c r="AC386" s="188"/>
      <c r="AD386" s="190"/>
      <c r="AE386" s="190"/>
      <c r="AF386" s="190"/>
    </row>
    <row r="387" spans="1:32" ht="45" x14ac:dyDescent="0.25">
      <c r="A387" s="2137"/>
      <c r="B387" s="2678"/>
      <c r="C387" s="2678"/>
      <c r="D387" s="2678"/>
      <c r="E387" s="2678"/>
      <c r="F387" s="2678"/>
      <c r="G387" s="2678"/>
      <c r="H387" s="2678"/>
      <c r="I387" s="2171"/>
      <c r="J387" s="2341"/>
      <c r="K387" s="2175"/>
      <c r="L387" s="1189" t="s">
        <v>239</v>
      </c>
      <c r="M387" s="1189" t="s">
        <v>252</v>
      </c>
      <c r="N387" s="1189" t="s">
        <v>241</v>
      </c>
      <c r="O387" s="2159"/>
      <c r="P387" s="3009"/>
      <c r="Q387" s="2159"/>
      <c r="R387" s="2167"/>
      <c r="S387" s="2167"/>
      <c r="T387" s="1189" t="s">
        <v>242</v>
      </c>
      <c r="U387" s="188"/>
      <c r="V387" s="188"/>
      <c r="W387" s="188"/>
      <c r="X387" s="188"/>
      <c r="Y387" s="189"/>
      <c r="Z387" s="190"/>
      <c r="AA387" s="188"/>
      <c r="AB387" s="188"/>
      <c r="AC387" s="188"/>
      <c r="AD387" s="190"/>
      <c r="AE387" s="190"/>
      <c r="AF387" s="190"/>
    </row>
    <row r="388" spans="1:32" ht="30" customHeight="1" x14ac:dyDescent="0.25">
      <c r="A388" s="2137"/>
      <c r="B388" s="2678"/>
      <c r="C388" s="2678"/>
      <c r="D388" s="2678"/>
      <c r="E388" s="2678"/>
      <c r="F388" s="2678"/>
      <c r="G388" s="2678"/>
      <c r="H388" s="2678"/>
      <c r="I388" s="2171"/>
      <c r="J388" s="2341"/>
      <c r="K388" s="2175"/>
      <c r="L388" s="1189" t="s">
        <v>243</v>
      </c>
      <c r="M388" s="1189" t="s">
        <v>255</v>
      </c>
      <c r="N388" s="1189"/>
      <c r="O388" s="2159"/>
      <c r="P388" s="3009"/>
      <c r="Q388" s="2159"/>
      <c r="R388" s="2167"/>
      <c r="S388" s="2167"/>
      <c r="T388" s="1189" t="s">
        <v>246</v>
      </c>
      <c r="U388" s="188"/>
      <c r="V388" s="188"/>
      <c r="W388" s="188"/>
      <c r="X388" s="188"/>
      <c r="Y388" s="188"/>
      <c r="Z388" s="191"/>
      <c r="AA388" s="188"/>
      <c r="AB388" s="188"/>
      <c r="AC388" s="188"/>
      <c r="AD388" s="190"/>
      <c r="AE388" s="190"/>
      <c r="AF388" s="190"/>
    </row>
    <row r="389" spans="1:32" ht="60" x14ac:dyDescent="0.25">
      <c r="A389" s="2137"/>
      <c r="B389" s="2678"/>
      <c r="C389" s="2678"/>
      <c r="D389" s="2678"/>
      <c r="E389" s="2678"/>
      <c r="F389" s="2678"/>
      <c r="G389" s="2678"/>
      <c r="H389" s="2678"/>
      <c r="I389" s="2171"/>
      <c r="J389" s="2341"/>
      <c r="K389" s="2175"/>
      <c r="L389" s="1189" t="s">
        <v>247</v>
      </c>
      <c r="M389" s="1189" t="s">
        <v>252</v>
      </c>
      <c r="N389" s="1189" t="s">
        <v>241</v>
      </c>
      <c r="O389" s="2159"/>
      <c r="P389" s="3009"/>
      <c r="Q389" s="2159"/>
      <c r="R389" s="2167"/>
      <c r="S389" s="2167"/>
      <c r="T389" s="1189" t="s">
        <v>250</v>
      </c>
      <c r="U389" s="188"/>
      <c r="V389" s="188"/>
      <c r="W389" s="188"/>
      <c r="X389" s="188"/>
      <c r="Y389" s="188"/>
      <c r="Z389" s="191"/>
      <c r="AA389" s="188"/>
      <c r="AB389" s="188"/>
      <c r="AC389" s="188"/>
      <c r="AD389" s="190"/>
      <c r="AE389" s="190"/>
      <c r="AF389" s="190"/>
    </row>
    <row r="390" spans="1:32" ht="30" x14ac:dyDescent="0.25">
      <c r="A390" s="2137"/>
      <c r="B390" s="2678"/>
      <c r="C390" s="2678"/>
      <c r="D390" s="2678"/>
      <c r="E390" s="2678"/>
      <c r="F390" s="2678"/>
      <c r="G390" s="2678"/>
      <c r="H390" s="2678"/>
      <c r="I390" s="2172"/>
      <c r="J390" s="2342"/>
      <c r="K390" s="2176"/>
      <c r="L390" s="1189" t="s">
        <v>251</v>
      </c>
      <c r="M390" s="1189" t="s">
        <v>244</v>
      </c>
      <c r="N390" s="1189" t="s">
        <v>241</v>
      </c>
      <c r="O390" s="2160"/>
      <c r="P390" s="3010"/>
      <c r="Q390" s="2160"/>
      <c r="R390" s="2168"/>
      <c r="S390" s="2168"/>
      <c r="T390" s="1189" t="s">
        <v>253</v>
      </c>
      <c r="U390" s="184"/>
      <c r="V390" s="184"/>
      <c r="W390" s="184"/>
      <c r="X390" s="184"/>
      <c r="Y390" s="186"/>
      <c r="Z390" s="185"/>
      <c r="AA390" s="184"/>
      <c r="AB390" s="184"/>
      <c r="AC390" s="186"/>
      <c r="AD390" s="184"/>
      <c r="AE390" s="184"/>
      <c r="AF390" s="184"/>
    </row>
    <row r="391" spans="1:32" ht="45" x14ac:dyDescent="0.25">
      <c r="A391" s="2137"/>
      <c r="B391" s="2678"/>
      <c r="C391" s="2678"/>
      <c r="D391" s="2678"/>
      <c r="E391" s="2678"/>
      <c r="F391" s="2678"/>
      <c r="G391" s="2678"/>
      <c r="H391" s="2678"/>
      <c r="I391" s="2172"/>
      <c r="J391" s="2342"/>
      <c r="K391" s="2176"/>
      <c r="L391" s="1189" t="s">
        <v>254</v>
      </c>
      <c r="M391" s="1189" t="s">
        <v>252</v>
      </c>
      <c r="N391" s="1189" t="s">
        <v>241</v>
      </c>
      <c r="O391" s="2160"/>
      <c r="P391" s="3010"/>
      <c r="Q391" s="2160"/>
      <c r="R391" s="2168"/>
      <c r="S391" s="2168"/>
      <c r="T391" s="1189" t="s">
        <v>256</v>
      </c>
      <c r="U391" s="184"/>
      <c r="V391" s="184"/>
      <c r="W391" s="184"/>
      <c r="X391" s="184"/>
      <c r="Y391" s="186"/>
      <c r="Z391" s="185"/>
      <c r="AA391" s="186"/>
      <c r="AB391" s="186"/>
      <c r="AC391" s="186"/>
      <c r="AD391" s="186"/>
      <c r="AE391" s="184"/>
      <c r="AF391" s="184"/>
    </row>
    <row r="392" spans="1:32" ht="30" x14ac:dyDescent="0.25">
      <c r="A392" s="2137"/>
      <c r="B392" s="2678"/>
      <c r="C392" s="2678"/>
      <c r="D392" s="2678"/>
      <c r="E392" s="2678"/>
      <c r="F392" s="2678"/>
      <c r="G392" s="2678"/>
      <c r="H392" s="2678"/>
      <c r="I392" s="2172"/>
      <c r="J392" s="2342"/>
      <c r="K392" s="2176"/>
      <c r="L392" s="1189" t="s">
        <v>257</v>
      </c>
      <c r="M392" s="1189" t="s">
        <v>244</v>
      </c>
      <c r="N392" s="1189" t="s">
        <v>241</v>
      </c>
      <c r="O392" s="2160"/>
      <c r="P392" s="3010"/>
      <c r="Q392" s="2160"/>
      <c r="R392" s="2168"/>
      <c r="S392" s="2168"/>
      <c r="T392" s="1189" t="s">
        <v>258</v>
      </c>
      <c r="U392" s="184"/>
      <c r="V392" s="184"/>
      <c r="W392" s="184"/>
      <c r="X392" s="184"/>
      <c r="Y392" s="184"/>
      <c r="Z392" s="185"/>
      <c r="AA392" s="184"/>
      <c r="AB392" s="184"/>
      <c r="AC392" s="184"/>
      <c r="AD392" s="184"/>
      <c r="AE392" s="184"/>
      <c r="AF392" s="184"/>
    </row>
    <row r="393" spans="1:32" ht="45" x14ac:dyDescent="0.25">
      <c r="A393" s="2137"/>
      <c r="B393" s="2678"/>
      <c r="C393" s="2678"/>
      <c r="D393" s="2678"/>
      <c r="E393" s="2678"/>
      <c r="F393" s="2678"/>
      <c r="G393" s="2678"/>
      <c r="H393" s="2678"/>
      <c r="I393" s="2172"/>
      <c r="J393" s="2342"/>
      <c r="K393" s="2176"/>
      <c r="L393" s="1189" t="s">
        <v>259</v>
      </c>
      <c r="M393" s="1189" t="s">
        <v>248</v>
      </c>
      <c r="N393" s="1189" t="s">
        <v>241</v>
      </c>
      <c r="O393" s="2160"/>
      <c r="P393" s="3010"/>
      <c r="Q393" s="2160"/>
      <c r="R393" s="2168"/>
      <c r="S393" s="2168"/>
      <c r="T393" s="1189" t="s">
        <v>260</v>
      </c>
      <c r="U393" s="186"/>
      <c r="V393" s="186"/>
      <c r="W393" s="186"/>
      <c r="X393" s="186"/>
      <c r="Y393" s="186"/>
      <c r="Z393" s="185"/>
      <c r="AA393" s="186"/>
      <c r="AB393" s="186"/>
      <c r="AC393" s="186"/>
      <c r="AD393" s="184"/>
      <c r="AE393" s="184"/>
      <c r="AF393" s="184"/>
    </row>
    <row r="394" spans="1:32" ht="30.75" thickBot="1" x14ac:dyDescent="0.3">
      <c r="A394" s="2138"/>
      <c r="B394" s="2679"/>
      <c r="C394" s="2679"/>
      <c r="D394" s="2679"/>
      <c r="E394" s="2679"/>
      <c r="F394" s="2678"/>
      <c r="G394" s="2679"/>
      <c r="H394" s="2679"/>
      <c r="I394" s="2173"/>
      <c r="J394" s="2343"/>
      <c r="K394" s="2177"/>
      <c r="L394" s="1189" t="s">
        <v>261</v>
      </c>
      <c r="M394" s="1190" t="s">
        <v>244</v>
      </c>
      <c r="N394" s="1190" t="s">
        <v>241</v>
      </c>
      <c r="O394" s="2161"/>
      <c r="P394" s="3011"/>
      <c r="Q394" s="2161"/>
      <c r="R394" s="2169"/>
      <c r="S394" s="2169"/>
      <c r="T394" s="1189" t="s">
        <v>262</v>
      </c>
      <c r="U394" s="192"/>
      <c r="V394" s="192"/>
      <c r="W394" s="192"/>
      <c r="X394" s="192"/>
      <c r="Y394" s="193"/>
      <c r="Z394" s="194"/>
      <c r="AA394" s="192"/>
      <c r="AB394" s="192"/>
      <c r="AC394" s="193"/>
      <c r="AD394" s="192"/>
      <c r="AE394" s="192"/>
      <c r="AF394" s="192"/>
    </row>
    <row r="395" spans="1:32" ht="45" x14ac:dyDescent="0.25">
      <c r="A395" s="2188">
        <v>40</v>
      </c>
      <c r="B395" s="2674" t="s">
        <v>61</v>
      </c>
      <c r="C395" s="2674" t="s">
        <v>64</v>
      </c>
      <c r="D395" s="2674" t="s">
        <v>70</v>
      </c>
      <c r="E395" s="2674" t="s">
        <v>87</v>
      </c>
      <c r="F395" s="2674" t="s">
        <v>58</v>
      </c>
      <c r="G395" s="2674" t="s">
        <v>99</v>
      </c>
      <c r="H395" s="2674" t="s">
        <v>131</v>
      </c>
      <c r="I395" s="2332" t="s">
        <v>268</v>
      </c>
      <c r="J395" s="2334" t="s">
        <v>269</v>
      </c>
      <c r="K395" s="2336" t="s">
        <v>201</v>
      </c>
      <c r="L395" s="179" t="s">
        <v>210</v>
      </c>
      <c r="M395" s="179" t="s">
        <v>244</v>
      </c>
      <c r="N395" s="179" t="s">
        <v>241</v>
      </c>
      <c r="O395" s="2152" t="s">
        <v>213</v>
      </c>
      <c r="P395" s="3006">
        <v>341373985.50999999</v>
      </c>
      <c r="Q395" s="2152" t="s">
        <v>265</v>
      </c>
      <c r="R395" s="2192">
        <v>1</v>
      </c>
      <c r="S395" s="2192">
        <v>0.69</v>
      </c>
      <c r="T395" s="179" t="s">
        <v>215</v>
      </c>
      <c r="U395" s="180"/>
      <c r="V395" s="180"/>
      <c r="W395" s="180"/>
      <c r="X395" s="180"/>
      <c r="Y395" s="180"/>
      <c r="Z395" s="182"/>
      <c r="AA395" s="181"/>
      <c r="AB395" s="180"/>
      <c r="AC395" s="180"/>
      <c r="AD395" s="182"/>
      <c r="AE395" s="182"/>
      <c r="AF395" s="182"/>
    </row>
    <row r="396" spans="1:32" ht="75" x14ac:dyDescent="0.25">
      <c r="A396" s="2189"/>
      <c r="B396" s="2675"/>
      <c r="C396" s="2675"/>
      <c r="D396" s="2675"/>
      <c r="E396" s="2675"/>
      <c r="F396" s="2675"/>
      <c r="G396" s="2675"/>
      <c r="H396" s="2675"/>
      <c r="I396" s="2344"/>
      <c r="J396" s="2346"/>
      <c r="K396" s="2348"/>
      <c r="L396" s="183" t="s">
        <v>216</v>
      </c>
      <c r="M396" s="183" t="s">
        <v>252</v>
      </c>
      <c r="N396" s="183" t="s">
        <v>233</v>
      </c>
      <c r="O396" s="2187"/>
      <c r="P396" s="3012"/>
      <c r="Q396" s="2187"/>
      <c r="R396" s="2193"/>
      <c r="S396" s="2193"/>
      <c r="T396" s="183" t="s">
        <v>220</v>
      </c>
      <c r="U396" s="188"/>
      <c r="V396" s="188"/>
      <c r="W396" s="188"/>
      <c r="X396" s="188"/>
      <c r="Y396" s="188"/>
      <c r="Z396" s="190"/>
      <c r="AA396" s="189"/>
      <c r="AB396" s="188"/>
      <c r="AC396" s="188"/>
      <c r="AD396" s="190"/>
      <c r="AE396" s="190"/>
      <c r="AF396" s="190"/>
    </row>
    <row r="397" spans="1:32" ht="30" x14ac:dyDescent="0.25">
      <c r="A397" s="2189"/>
      <c r="B397" s="2675"/>
      <c r="C397" s="2675"/>
      <c r="D397" s="2675"/>
      <c r="E397" s="2675"/>
      <c r="F397" s="2675"/>
      <c r="G397" s="2675"/>
      <c r="H397" s="2675"/>
      <c r="I397" s="2344"/>
      <c r="J397" s="2346"/>
      <c r="K397" s="2348"/>
      <c r="L397" s="183" t="s">
        <v>221</v>
      </c>
      <c r="M397" s="183" t="s">
        <v>244</v>
      </c>
      <c r="N397" s="183" t="s">
        <v>241</v>
      </c>
      <c r="O397" s="2187"/>
      <c r="P397" s="3012"/>
      <c r="Q397" s="2187"/>
      <c r="R397" s="2193"/>
      <c r="S397" s="2193"/>
      <c r="T397" s="183" t="s">
        <v>225</v>
      </c>
      <c r="U397" s="188"/>
      <c r="V397" s="188"/>
      <c r="W397" s="188"/>
      <c r="X397" s="188"/>
      <c r="Y397" s="188"/>
      <c r="Z397" s="190"/>
      <c r="AA397" s="189"/>
      <c r="AB397" s="188"/>
      <c r="AC397" s="188"/>
      <c r="AD397" s="190"/>
      <c r="AE397" s="190"/>
      <c r="AF397" s="190"/>
    </row>
    <row r="398" spans="1:32" ht="30" x14ac:dyDescent="0.25">
      <c r="A398" s="2189"/>
      <c r="B398" s="2675"/>
      <c r="C398" s="2675"/>
      <c r="D398" s="2675"/>
      <c r="E398" s="2675"/>
      <c r="F398" s="2675"/>
      <c r="G398" s="2675"/>
      <c r="H398" s="2675"/>
      <c r="I398" s="2344"/>
      <c r="J398" s="2346"/>
      <c r="K398" s="2348"/>
      <c r="L398" s="183" t="s">
        <v>226</v>
      </c>
      <c r="M398" s="183" t="s">
        <v>248</v>
      </c>
      <c r="N398" s="183" t="s">
        <v>241</v>
      </c>
      <c r="O398" s="2187"/>
      <c r="P398" s="3012"/>
      <c r="Q398" s="2187"/>
      <c r="R398" s="2193"/>
      <c r="S398" s="2193"/>
      <c r="T398" s="183" t="s">
        <v>230</v>
      </c>
      <c r="U398" s="188"/>
      <c r="V398" s="188"/>
      <c r="W398" s="188"/>
      <c r="X398" s="188"/>
      <c r="Y398" s="188"/>
      <c r="Z398" s="190"/>
      <c r="AA398" s="189"/>
      <c r="AB398" s="188"/>
      <c r="AC398" s="188"/>
      <c r="AD398" s="190"/>
      <c r="AE398" s="190"/>
      <c r="AF398" s="190"/>
    </row>
    <row r="399" spans="1:32" ht="45" x14ac:dyDescent="0.25">
      <c r="A399" s="2189"/>
      <c r="B399" s="2675"/>
      <c r="C399" s="2675"/>
      <c r="D399" s="2675"/>
      <c r="E399" s="2675"/>
      <c r="F399" s="2675"/>
      <c r="G399" s="2675"/>
      <c r="H399" s="2675"/>
      <c r="I399" s="2344"/>
      <c r="J399" s="2346"/>
      <c r="K399" s="2348"/>
      <c r="L399" s="183" t="s">
        <v>231</v>
      </c>
      <c r="M399" s="183" t="s">
        <v>252</v>
      </c>
      <c r="N399" s="183" t="s">
        <v>241</v>
      </c>
      <c r="O399" s="2187"/>
      <c r="P399" s="3012"/>
      <c r="Q399" s="2187"/>
      <c r="R399" s="2193"/>
      <c r="S399" s="2193"/>
      <c r="T399" s="183" t="s">
        <v>234</v>
      </c>
      <c r="U399" s="188"/>
      <c r="V399" s="188"/>
      <c r="W399" s="188"/>
      <c r="X399" s="188"/>
      <c r="Y399" s="188"/>
      <c r="Z399" s="190"/>
      <c r="AA399" s="189"/>
      <c r="AB399" s="188"/>
      <c r="AC399" s="188"/>
      <c r="AD399" s="190"/>
      <c r="AE399" s="190"/>
      <c r="AF399" s="190"/>
    </row>
    <row r="400" spans="1:32" ht="30" customHeight="1" x14ac:dyDescent="0.25">
      <c r="A400" s="2189"/>
      <c r="B400" s="2675"/>
      <c r="C400" s="2675"/>
      <c r="D400" s="2675"/>
      <c r="E400" s="2675"/>
      <c r="F400" s="2675"/>
      <c r="G400" s="2675"/>
      <c r="H400" s="2675"/>
      <c r="I400" s="2344"/>
      <c r="J400" s="2346"/>
      <c r="K400" s="2348"/>
      <c r="L400" s="183" t="s">
        <v>235</v>
      </c>
      <c r="M400" s="183" t="s">
        <v>244</v>
      </c>
      <c r="N400" s="183" t="s">
        <v>241</v>
      </c>
      <c r="O400" s="2187"/>
      <c r="P400" s="3012"/>
      <c r="Q400" s="2187"/>
      <c r="R400" s="2193"/>
      <c r="S400" s="2193"/>
      <c r="T400" s="183" t="s">
        <v>238</v>
      </c>
      <c r="U400" s="188"/>
      <c r="V400" s="188"/>
      <c r="W400" s="188"/>
      <c r="X400" s="188"/>
      <c r="Y400" s="188"/>
      <c r="Z400" s="190"/>
      <c r="AA400" s="189"/>
      <c r="AB400" s="188"/>
      <c r="AC400" s="188"/>
      <c r="AD400" s="190"/>
      <c r="AE400" s="190"/>
      <c r="AF400" s="190"/>
    </row>
    <row r="401" spans="1:32" ht="45" x14ac:dyDescent="0.25">
      <c r="A401" s="2189"/>
      <c r="B401" s="2675"/>
      <c r="C401" s="2675"/>
      <c r="D401" s="2675"/>
      <c r="E401" s="2675"/>
      <c r="F401" s="2675"/>
      <c r="G401" s="2675"/>
      <c r="H401" s="2675"/>
      <c r="I401" s="2344"/>
      <c r="J401" s="2346"/>
      <c r="K401" s="2348"/>
      <c r="L401" s="183" t="s">
        <v>239</v>
      </c>
      <c r="M401" s="183" t="s">
        <v>252</v>
      </c>
      <c r="N401" s="183" t="s">
        <v>241</v>
      </c>
      <c r="O401" s="2187"/>
      <c r="P401" s="3012"/>
      <c r="Q401" s="2187"/>
      <c r="R401" s="2193"/>
      <c r="S401" s="2193"/>
      <c r="T401" s="183" t="s">
        <v>242</v>
      </c>
      <c r="U401" s="188"/>
      <c r="V401" s="188"/>
      <c r="W401" s="188"/>
      <c r="X401" s="188"/>
      <c r="Y401" s="188"/>
      <c r="Z401" s="190"/>
      <c r="AA401" s="189"/>
      <c r="AB401" s="188"/>
      <c r="AC401" s="188"/>
      <c r="AD401" s="190"/>
      <c r="AE401" s="190"/>
      <c r="AF401" s="190"/>
    </row>
    <row r="402" spans="1:32" ht="30" customHeight="1" x14ac:dyDescent="0.25">
      <c r="A402" s="2189"/>
      <c r="B402" s="2675"/>
      <c r="C402" s="2675"/>
      <c r="D402" s="2675"/>
      <c r="E402" s="2675"/>
      <c r="F402" s="2675"/>
      <c r="G402" s="2675"/>
      <c r="H402" s="2675"/>
      <c r="I402" s="2344"/>
      <c r="J402" s="2346"/>
      <c r="K402" s="2348"/>
      <c r="L402" s="183" t="s">
        <v>243</v>
      </c>
      <c r="M402" s="183" t="s">
        <v>255</v>
      </c>
      <c r="N402" s="183"/>
      <c r="O402" s="2187"/>
      <c r="P402" s="3012"/>
      <c r="Q402" s="2187"/>
      <c r="R402" s="2193"/>
      <c r="S402" s="2193"/>
      <c r="T402" s="183" t="s">
        <v>246</v>
      </c>
      <c r="U402" s="188"/>
      <c r="V402" s="188"/>
      <c r="W402" s="188"/>
      <c r="X402" s="188"/>
      <c r="Y402" s="188"/>
      <c r="Z402" s="190"/>
      <c r="AA402" s="188"/>
      <c r="AB402" s="189"/>
      <c r="AC402" s="188"/>
      <c r="AD402" s="190"/>
      <c r="AE402" s="190"/>
      <c r="AF402" s="190"/>
    </row>
    <row r="403" spans="1:32" ht="60" x14ac:dyDescent="0.25">
      <c r="A403" s="2189"/>
      <c r="B403" s="2675"/>
      <c r="C403" s="2675"/>
      <c r="D403" s="2675"/>
      <c r="E403" s="2675"/>
      <c r="F403" s="2675"/>
      <c r="G403" s="2675"/>
      <c r="H403" s="2675"/>
      <c r="I403" s="2344"/>
      <c r="J403" s="2346"/>
      <c r="K403" s="2348"/>
      <c r="L403" s="183" t="s">
        <v>247</v>
      </c>
      <c r="M403" s="183" t="s">
        <v>252</v>
      </c>
      <c r="N403" s="183" t="s">
        <v>241</v>
      </c>
      <c r="O403" s="2187"/>
      <c r="P403" s="3012"/>
      <c r="Q403" s="2187"/>
      <c r="R403" s="2193"/>
      <c r="S403" s="2193"/>
      <c r="T403" s="183" t="s">
        <v>250</v>
      </c>
      <c r="U403" s="188"/>
      <c r="V403" s="188"/>
      <c r="W403" s="188"/>
      <c r="X403" s="188"/>
      <c r="Y403" s="188"/>
      <c r="Z403" s="190"/>
      <c r="AA403" s="188"/>
      <c r="AB403" s="189"/>
      <c r="AC403" s="188"/>
      <c r="AD403" s="190"/>
      <c r="AE403" s="190"/>
      <c r="AF403" s="190"/>
    </row>
    <row r="404" spans="1:32" ht="30" x14ac:dyDescent="0.25">
      <c r="A404" s="2189"/>
      <c r="B404" s="2675"/>
      <c r="C404" s="2675"/>
      <c r="D404" s="2675"/>
      <c r="E404" s="2675"/>
      <c r="F404" s="2675"/>
      <c r="G404" s="2675"/>
      <c r="H404" s="2675"/>
      <c r="I404" s="2333"/>
      <c r="J404" s="2335"/>
      <c r="K404" s="2337"/>
      <c r="L404" s="183" t="s">
        <v>251</v>
      </c>
      <c r="M404" s="183" t="s">
        <v>244</v>
      </c>
      <c r="N404" s="183" t="s">
        <v>241</v>
      </c>
      <c r="O404" s="2153"/>
      <c r="P404" s="3007"/>
      <c r="Q404" s="2153"/>
      <c r="R404" s="2194"/>
      <c r="S404" s="2194"/>
      <c r="T404" s="183" t="s">
        <v>253</v>
      </c>
      <c r="U404" s="184"/>
      <c r="V404" s="184"/>
      <c r="W404" s="184"/>
      <c r="X404" s="184"/>
      <c r="Y404" s="186"/>
      <c r="Z404" s="184"/>
      <c r="AA404" s="184"/>
      <c r="AB404" s="185"/>
      <c r="AC404" s="186"/>
      <c r="AD404" s="184"/>
      <c r="AE404" s="184"/>
      <c r="AF404" s="184"/>
    </row>
    <row r="405" spans="1:32" ht="45" x14ac:dyDescent="0.25">
      <c r="A405" s="2189"/>
      <c r="B405" s="2675"/>
      <c r="C405" s="2675"/>
      <c r="D405" s="2675"/>
      <c r="E405" s="2675"/>
      <c r="F405" s="2675"/>
      <c r="G405" s="2675"/>
      <c r="H405" s="2675"/>
      <c r="I405" s="2333"/>
      <c r="J405" s="2335"/>
      <c r="K405" s="2337"/>
      <c r="L405" s="183" t="s">
        <v>254</v>
      </c>
      <c r="M405" s="183" t="s">
        <v>252</v>
      </c>
      <c r="N405" s="183" t="s">
        <v>241</v>
      </c>
      <c r="O405" s="2153"/>
      <c r="P405" s="3007"/>
      <c r="Q405" s="2153"/>
      <c r="R405" s="2194"/>
      <c r="S405" s="2194"/>
      <c r="T405" s="183" t="s">
        <v>256</v>
      </c>
      <c r="U405" s="184"/>
      <c r="V405" s="184"/>
      <c r="W405" s="184"/>
      <c r="X405" s="184"/>
      <c r="Y405" s="186"/>
      <c r="Z405" s="184"/>
      <c r="AA405" s="186"/>
      <c r="AB405" s="187"/>
      <c r="AC405" s="186"/>
      <c r="AD405" s="186"/>
      <c r="AE405" s="184"/>
      <c r="AF405" s="184"/>
    </row>
    <row r="406" spans="1:32" ht="30" x14ac:dyDescent="0.25">
      <c r="A406" s="2189"/>
      <c r="B406" s="2675"/>
      <c r="C406" s="2675"/>
      <c r="D406" s="2675"/>
      <c r="E406" s="2675"/>
      <c r="F406" s="2675"/>
      <c r="G406" s="2675"/>
      <c r="H406" s="2675"/>
      <c r="I406" s="2333"/>
      <c r="J406" s="2335"/>
      <c r="K406" s="2337"/>
      <c r="L406" s="183" t="s">
        <v>257</v>
      </c>
      <c r="M406" s="183" t="s">
        <v>244</v>
      </c>
      <c r="N406" s="183" t="s">
        <v>241</v>
      </c>
      <c r="O406" s="2153"/>
      <c r="P406" s="3007"/>
      <c r="Q406" s="2153"/>
      <c r="R406" s="2194"/>
      <c r="S406" s="2194"/>
      <c r="T406" s="183" t="s">
        <v>258</v>
      </c>
      <c r="U406" s="184"/>
      <c r="V406" s="184"/>
      <c r="W406" s="184"/>
      <c r="X406" s="184"/>
      <c r="Y406" s="184"/>
      <c r="Z406" s="184"/>
      <c r="AA406" s="184"/>
      <c r="AB406" s="185"/>
      <c r="AC406" s="184"/>
      <c r="AD406" s="184"/>
      <c r="AE406" s="184"/>
      <c r="AF406" s="184"/>
    </row>
    <row r="407" spans="1:32" ht="45" x14ac:dyDescent="0.25">
      <c r="A407" s="2189"/>
      <c r="B407" s="2675"/>
      <c r="C407" s="2675"/>
      <c r="D407" s="2675"/>
      <c r="E407" s="2675"/>
      <c r="F407" s="2675"/>
      <c r="G407" s="2675"/>
      <c r="H407" s="2675"/>
      <c r="I407" s="2333"/>
      <c r="J407" s="2335"/>
      <c r="K407" s="2337"/>
      <c r="L407" s="183" t="s">
        <v>259</v>
      </c>
      <c r="M407" s="183" t="s">
        <v>248</v>
      </c>
      <c r="N407" s="183" t="s">
        <v>241</v>
      </c>
      <c r="O407" s="2153"/>
      <c r="P407" s="3007"/>
      <c r="Q407" s="2153"/>
      <c r="R407" s="2194"/>
      <c r="S407" s="2194"/>
      <c r="T407" s="183" t="s">
        <v>260</v>
      </c>
      <c r="U407" s="186"/>
      <c r="V407" s="186"/>
      <c r="W407" s="186"/>
      <c r="X407" s="186"/>
      <c r="Y407" s="186"/>
      <c r="Z407" s="184"/>
      <c r="AA407" s="186"/>
      <c r="AB407" s="187"/>
      <c r="AC407" s="186"/>
      <c r="AD407" s="184"/>
      <c r="AE407" s="184"/>
      <c r="AF407" s="184"/>
    </row>
    <row r="408" spans="1:32" ht="30.75" thickBot="1" x14ac:dyDescent="0.3">
      <c r="A408" s="2189"/>
      <c r="B408" s="2676"/>
      <c r="C408" s="2676"/>
      <c r="D408" s="2676"/>
      <c r="E408" s="2676"/>
      <c r="F408" s="2675"/>
      <c r="G408" s="2676"/>
      <c r="H408" s="2676"/>
      <c r="I408" s="2345"/>
      <c r="J408" s="2347"/>
      <c r="K408" s="2349"/>
      <c r="L408" s="183" t="s">
        <v>261</v>
      </c>
      <c r="M408" s="201" t="s">
        <v>244</v>
      </c>
      <c r="N408" s="201" t="s">
        <v>241</v>
      </c>
      <c r="O408" s="2154"/>
      <c r="P408" s="3013"/>
      <c r="Q408" s="2154"/>
      <c r="R408" s="2195"/>
      <c r="S408" s="2195"/>
      <c r="T408" s="183" t="s">
        <v>262</v>
      </c>
      <c r="U408" s="192"/>
      <c r="V408" s="192"/>
      <c r="W408" s="192"/>
      <c r="X408" s="192"/>
      <c r="Y408" s="193"/>
      <c r="Z408" s="192"/>
      <c r="AA408" s="192"/>
      <c r="AB408" s="194"/>
      <c r="AC408" s="193"/>
      <c r="AD408" s="192"/>
      <c r="AE408" s="192"/>
      <c r="AF408" s="192"/>
    </row>
    <row r="409" spans="1:32" ht="45" x14ac:dyDescent="0.25">
      <c r="A409" s="2136">
        <v>41</v>
      </c>
      <c r="B409" s="2677" t="s">
        <v>61</v>
      </c>
      <c r="C409" s="2677" t="s">
        <v>64</v>
      </c>
      <c r="D409" s="2677" t="s">
        <v>70</v>
      </c>
      <c r="E409" s="2677" t="s">
        <v>87</v>
      </c>
      <c r="F409" s="2677" t="s">
        <v>58</v>
      </c>
      <c r="G409" s="2677" t="s">
        <v>99</v>
      </c>
      <c r="H409" s="2677" t="s">
        <v>131</v>
      </c>
      <c r="I409" s="2170" t="s">
        <v>270</v>
      </c>
      <c r="J409" s="2340" t="s">
        <v>271</v>
      </c>
      <c r="K409" s="2174" t="s">
        <v>201</v>
      </c>
      <c r="L409" s="1188" t="s">
        <v>210</v>
      </c>
      <c r="M409" s="1188" t="s">
        <v>244</v>
      </c>
      <c r="N409" s="1188" t="s">
        <v>241</v>
      </c>
      <c r="O409" s="2158" t="s">
        <v>213</v>
      </c>
      <c r="P409" s="3008">
        <v>366693188.75</v>
      </c>
      <c r="Q409" s="2158" t="s">
        <v>265</v>
      </c>
      <c r="R409" s="2166">
        <v>1</v>
      </c>
      <c r="S409" s="2166">
        <v>0.78</v>
      </c>
      <c r="T409" s="1188" t="s">
        <v>215</v>
      </c>
      <c r="U409" s="180"/>
      <c r="V409" s="180"/>
      <c r="W409" s="180"/>
      <c r="X409" s="180"/>
      <c r="Y409" s="180"/>
      <c r="Z409" s="195"/>
      <c r="AA409" s="180"/>
      <c r="AB409" s="180"/>
      <c r="AC409" s="180"/>
      <c r="AD409" s="182"/>
      <c r="AE409" s="182"/>
      <c r="AF409" s="182"/>
    </row>
    <row r="410" spans="1:32" ht="75" x14ac:dyDescent="0.25">
      <c r="A410" s="2137"/>
      <c r="B410" s="2678"/>
      <c r="C410" s="2678"/>
      <c r="D410" s="2678"/>
      <c r="E410" s="2678"/>
      <c r="F410" s="2678"/>
      <c r="G410" s="2678"/>
      <c r="H410" s="2678"/>
      <c r="I410" s="2171"/>
      <c r="J410" s="2341"/>
      <c r="K410" s="2175"/>
      <c r="L410" s="1189" t="s">
        <v>216</v>
      </c>
      <c r="M410" s="1189" t="s">
        <v>252</v>
      </c>
      <c r="N410" s="1189" t="s">
        <v>233</v>
      </c>
      <c r="O410" s="2159"/>
      <c r="P410" s="3009"/>
      <c r="Q410" s="2159"/>
      <c r="R410" s="2167"/>
      <c r="S410" s="2167"/>
      <c r="T410" s="1189" t="s">
        <v>220</v>
      </c>
      <c r="U410" s="188"/>
      <c r="V410" s="188"/>
      <c r="W410" s="188"/>
      <c r="X410" s="188"/>
      <c r="Y410" s="188"/>
      <c r="Z410" s="191"/>
      <c r="AA410" s="188"/>
      <c r="AB410" s="188"/>
      <c r="AC410" s="188"/>
      <c r="AD410" s="190"/>
      <c r="AE410" s="190"/>
      <c r="AF410" s="190"/>
    </row>
    <row r="411" spans="1:32" ht="30" x14ac:dyDescent="0.25">
      <c r="A411" s="2137"/>
      <c r="B411" s="2678"/>
      <c r="C411" s="2678"/>
      <c r="D411" s="2678"/>
      <c r="E411" s="2678"/>
      <c r="F411" s="2678"/>
      <c r="G411" s="2678"/>
      <c r="H411" s="2678"/>
      <c r="I411" s="2171"/>
      <c r="J411" s="2341"/>
      <c r="K411" s="2175"/>
      <c r="L411" s="1189" t="s">
        <v>221</v>
      </c>
      <c r="M411" s="1189" t="s">
        <v>244</v>
      </c>
      <c r="N411" s="1189" t="s">
        <v>241</v>
      </c>
      <c r="O411" s="2159"/>
      <c r="P411" s="3009"/>
      <c r="Q411" s="2159"/>
      <c r="R411" s="2167"/>
      <c r="S411" s="2167"/>
      <c r="T411" s="1189" t="s">
        <v>225</v>
      </c>
      <c r="U411" s="188"/>
      <c r="V411" s="188"/>
      <c r="W411" s="188"/>
      <c r="X411" s="188"/>
      <c r="Y411" s="188"/>
      <c r="Z411" s="191"/>
      <c r="AA411" s="188"/>
      <c r="AB411" s="188"/>
      <c r="AC411" s="188"/>
      <c r="AD411" s="190"/>
      <c r="AE411" s="190"/>
      <c r="AF411" s="190"/>
    </row>
    <row r="412" spans="1:32" ht="30" x14ac:dyDescent="0.25">
      <c r="A412" s="2137"/>
      <c r="B412" s="2678"/>
      <c r="C412" s="2678"/>
      <c r="D412" s="2678"/>
      <c r="E412" s="2678"/>
      <c r="F412" s="2678"/>
      <c r="G412" s="2678"/>
      <c r="H412" s="2678"/>
      <c r="I412" s="2171"/>
      <c r="J412" s="2341"/>
      <c r="K412" s="2175"/>
      <c r="L412" s="1189" t="s">
        <v>226</v>
      </c>
      <c r="M412" s="1189" t="s">
        <v>248</v>
      </c>
      <c r="N412" s="1189" t="s">
        <v>241</v>
      </c>
      <c r="O412" s="2159"/>
      <c r="P412" s="3009"/>
      <c r="Q412" s="2159"/>
      <c r="R412" s="2167"/>
      <c r="S412" s="2167"/>
      <c r="T412" s="1189" t="s">
        <v>230</v>
      </c>
      <c r="U412" s="188"/>
      <c r="V412" s="188"/>
      <c r="W412" s="188"/>
      <c r="X412" s="188"/>
      <c r="Y412" s="188"/>
      <c r="Z412" s="191"/>
      <c r="AA412" s="188"/>
      <c r="AB412" s="188"/>
      <c r="AC412" s="188"/>
      <c r="AD412" s="190"/>
      <c r="AE412" s="190"/>
      <c r="AF412" s="190"/>
    </row>
    <row r="413" spans="1:32" ht="45" x14ac:dyDescent="0.25">
      <c r="A413" s="2137"/>
      <c r="B413" s="2678"/>
      <c r="C413" s="2678"/>
      <c r="D413" s="2678"/>
      <c r="E413" s="2678"/>
      <c r="F413" s="2678"/>
      <c r="G413" s="2678"/>
      <c r="H413" s="2678"/>
      <c r="I413" s="2171"/>
      <c r="J413" s="2341"/>
      <c r="K413" s="2175"/>
      <c r="L413" s="1189" t="s">
        <v>231</v>
      </c>
      <c r="M413" s="1189" t="s">
        <v>252</v>
      </c>
      <c r="N413" s="1189" t="s">
        <v>241</v>
      </c>
      <c r="O413" s="2159"/>
      <c r="P413" s="3009"/>
      <c r="Q413" s="2159"/>
      <c r="R413" s="2167"/>
      <c r="S413" s="2167"/>
      <c r="T413" s="1189" t="s">
        <v>234</v>
      </c>
      <c r="U413" s="188"/>
      <c r="V413" s="188"/>
      <c r="W413" s="188"/>
      <c r="X413" s="188"/>
      <c r="Y413" s="188"/>
      <c r="Z413" s="191"/>
      <c r="AA413" s="188"/>
      <c r="AB413" s="188"/>
      <c r="AC413" s="188"/>
      <c r="AD413" s="190"/>
      <c r="AE413" s="190"/>
      <c r="AF413" s="190"/>
    </row>
    <row r="414" spans="1:32" ht="30" customHeight="1" x14ac:dyDescent="0.25">
      <c r="A414" s="2137"/>
      <c r="B414" s="2678"/>
      <c r="C414" s="2678"/>
      <c r="D414" s="2678"/>
      <c r="E414" s="2678"/>
      <c r="F414" s="2678"/>
      <c r="G414" s="2678"/>
      <c r="H414" s="2678"/>
      <c r="I414" s="2171"/>
      <c r="J414" s="2341"/>
      <c r="K414" s="2175"/>
      <c r="L414" s="1189" t="s">
        <v>235</v>
      </c>
      <c r="M414" s="1189" t="s">
        <v>244</v>
      </c>
      <c r="N414" s="1189" t="s">
        <v>241</v>
      </c>
      <c r="O414" s="2159"/>
      <c r="P414" s="3009"/>
      <c r="Q414" s="2159"/>
      <c r="R414" s="2167"/>
      <c r="S414" s="2167"/>
      <c r="T414" s="1189" t="s">
        <v>238</v>
      </c>
      <c r="U414" s="188"/>
      <c r="V414" s="188"/>
      <c r="W414" s="188"/>
      <c r="X414" s="188"/>
      <c r="Y414" s="188"/>
      <c r="Z414" s="191"/>
      <c r="AA414" s="188"/>
      <c r="AB414" s="188"/>
      <c r="AC414" s="188"/>
      <c r="AD414" s="190"/>
      <c r="AE414" s="190"/>
      <c r="AF414" s="190"/>
    </row>
    <row r="415" spans="1:32" ht="45" x14ac:dyDescent="0.25">
      <c r="A415" s="2137"/>
      <c r="B415" s="2678"/>
      <c r="C415" s="2678"/>
      <c r="D415" s="2678"/>
      <c r="E415" s="2678"/>
      <c r="F415" s="2678"/>
      <c r="G415" s="2678"/>
      <c r="H415" s="2678"/>
      <c r="I415" s="2171"/>
      <c r="J415" s="2341"/>
      <c r="K415" s="2175"/>
      <c r="L415" s="1189" t="s">
        <v>239</v>
      </c>
      <c r="M415" s="1189" t="s">
        <v>252</v>
      </c>
      <c r="N415" s="1189" t="s">
        <v>241</v>
      </c>
      <c r="O415" s="2159"/>
      <c r="P415" s="3009"/>
      <c r="Q415" s="2159"/>
      <c r="R415" s="2167"/>
      <c r="S415" s="2167"/>
      <c r="T415" s="1189" t="s">
        <v>242</v>
      </c>
      <c r="U415" s="188"/>
      <c r="V415" s="188"/>
      <c r="W415" s="188"/>
      <c r="X415" s="188"/>
      <c r="Y415" s="188"/>
      <c r="Z415" s="191"/>
      <c r="AA415" s="188"/>
      <c r="AB415" s="188"/>
      <c r="AC415" s="188"/>
      <c r="AD415" s="190"/>
      <c r="AE415" s="190"/>
      <c r="AF415" s="190"/>
    </row>
    <row r="416" spans="1:32" ht="30" customHeight="1" x14ac:dyDescent="0.25">
      <c r="A416" s="2137"/>
      <c r="B416" s="2678"/>
      <c r="C416" s="2678"/>
      <c r="D416" s="2678"/>
      <c r="E416" s="2678"/>
      <c r="F416" s="2678"/>
      <c r="G416" s="2678"/>
      <c r="H416" s="2678"/>
      <c r="I416" s="2171"/>
      <c r="J416" s="2341"/>
      <c r="K416" s="2175"/>
      <c r="L416" s="1189" t="s">
        <v>243</v>
      </c>
      <c r="M416" s="1189" t="s">
        <v>255</v>
      </c>
      <c r="N416" s="1189"/>
      <c r="O416" s="2159"/>
      <c r="P416" s="3009"/>
      <c r="Q416" s="2159"/>
      <c r="R416" s="2167"/>
      <c r="S416" s="2167"/>
      <c r="T416" s="1189" t="s">
        <v>246</v>
      </c>
      <c r="U416" s="188"/>
      <c r="V416" s="188"/>
      <c r="W416" s="188"/>
      <c r="X416" s="188"/>
      <c r="Y416" s="188"/>
      <c r="Z416" s="190"/>
      <c r="AA416" s="189"/>
      <c r="AB416" s="188"/>
      <c r="AC416" s="188"/>
      <c r="AD416" s="190"/>
      <c r="AE416" s="190"/>
      <c r="AF416" s="190"/>
    </row>
    <row r="417" spans="1:32" ht="60" x14ac:dyDescent="0.25">
      <c r="A417" s="2137"/>
      <c r="B417" s="2678"/>
      <c r="C417" s="2678"/>
      <c r="D417" s="2678"/>
      <c r="E417" s="2678"/>
      <c r="F417" s="2678"/>
      <c r="G417" s="2678"/>
      <c r="H417" s="2678"/>
      <c r="I417" s="2171"/>
      <c r="J417" s="2341"/>
      <c r="K417" s="2175"/>
      <c r="L417" s="1189" t="s">
        <v>247</v>
      </c>
      <c r="M417" s="1189" t="s">
        <v>252</v>
      </c>
      <c r="N417" s="1189" t="s">
        <v>241</v>
      </c>
      <c r="O417" s="2159"/>
      <c r="P417" s="3009"/>
      <c r="Q417" s="2159"/>
      <c r="R417" s="2167"/>
      <c r="S417" s="2167"/>
      <c r="T417" s="1189" t="s">
        <v>250</v>
      </c>
      <c r="U417" s="188"/>
      <c r="V417" s="188"/>
      <c r="W417" s="188"/>
      <c r="X417" s="188"/>
      <c r="Y417" s="188"/>
      <c r="Z417" s="190"/>
      <c r="AA417" s="189"/>
      <c r="AB417" s="188"/>
      <c r="AC417" s="188"/>
      <c r="AD417" s="190"/>
      <c r="AE417" s="190"/>
      <c r="AF417" s="190"/>
    </row>
    <row r="418" spans="1:32" ht="30" x14ac:dyDescent="0.25">
      <c r="A418" s="2137"/>
      <c r="B418" s="2678"/>
      <c r="C418" s="2678"/>
      <c r="D418" s="2678"/>
      <c r="E418" s="2678"/>
      <c r="F418" s="2678"/>
      <c r="G418" s="2678"/>
      <c r="H418" s="2678"/>
      <c r="I418" s="2172"/>
      <c r="J418" s="2342"/>
      <c r="K418" s="2176"/>
      <c r="L418" s="1189" t="s">
        <v>251</v>
      </c>
      <c r="M418" s="1189" t="s">
        <v>244</v>
      </c>
      <c r="N418" s="1189" t="s">
        <v>241</v>
      </c>
      <c r="O418" s="2160"/>
      <c r="P418" s="3010"/>
      <c r="Q418" s="2160"/>
      <c r="R418" s="2168"/>
      <c r="S418" s="2168"/>
      <c r="T418" s="1189" t="s">
        <v>253</v>
      </c>
      <c r="U418" s="184"/>
      <c r="V418" s="184"/>
      <c r="W418" s="184"/>
      <c r="X418" s="184"/>
      <c r="Y418" s="186"/>
      <c r="Z418" s="184"/>
      <c r="AA418" s="185"/>
      <c r="AB418" s="184"/>
      <c r="AC418" s="186"/>
      <c r="AD418" s="184"/>
      <c r="AE418" s="184"/>
      <c r="AF418" s="184"/>
    </row>
    <row r="419" spans="1:32" ht="45" x14ac:dyDescent="0.25">
      <c r="A419" s="2137"/>
      <c r="B419" s="2678"/>
      <c r="C419" s="2678"/>
      <c r="D419" s="2678"/>
      <c r="E419" s="2678"/>
      <c r="F419" s="2678"/>
      <c r="G419" s="2678"/>
      <c r="H419" s="2678"/>
      <c r="I419" s="2172"/>
      <c r="J419" s="2342"/>
      <c r="K419" s="2176"/>
      <c r="L419" s="1189" t="s">
        <v>254</v>
      </c>
      <c r="M419" s="1189" t="s">
        <v>252</v>
      </c>
      <c r="N419" s="1189" t="s">
        <v>241</v>
      </c>
      <c r="O419" s="2160"/>
      <c r="P419" s="3010"/>
      <c r="Q419" s="2160"/>
      <c r="R419" s="2168"/>
      <c r="S419" s="2168"/>
      <c r="T419" s="1189" t="s">
        <v>256</v>
      </c>
      <c r="U419" s="184"/>
      <c r="V419" s="184"/>
      <c r="W419" s="184"/>
      <c r="X419" s="184"/>
      <c r="Y419" s="186"/>
      <c r="Z419" s="184"/>
      <c r="AA419" s="187"/>
      <c r="AB419" s="186"/>
      <c r="AC419" s="186"/>
      <c r="AD419" s="186"/>
      <c r="AE419" s="184"/>
      <c r="AF419" s="184"/>
    </row>
    <row r="420" spans="1:32" ht="30" x14ac:dyDescent="0.25">
      <c r="A420" s="2137"/>
      <c r="B420" s="2678"/>
      <c r="C420" s="2678"/>
      <c r="D420" s="2678"/>
      <c r="E420" s="2678"/>
      <c r="F420" s="2678"/>
      <c r="G420" s="2678"/>
      <c r="H420" s="2678"/>
      <c r="I420" s="2172"/>
      <c r="J420" s="2342"/>
      <c r="K420" s="2176"/>
      <c r="L420" s="1189" t="s">
        <v>257</v>
      </c>
      <c r="M420" s="1189" t="s">
        <v>244</v>
      </c>
      <c r="N420" s="1189" t="s">
        <v>241</v>
      </c>
      <c r="O420" s="2160"/>
      <c r="P420" s="3010"/>
      <c r="Q420" s="2160"/>
      <c r="R420" s="2168"/>
      <c r="S420" s="2168"/>
      <c r="T420" s="1189" t="s">
        <v>258</v>
      </c>
      <c r="U420" s="184"/>
      <c r="V420" s="184"/>
      <c r="W420" s="184"/>
      <c r="X420" s="184"/>
      <c r="Y420" s="184"/>
      <c r="Z420" s="184"/>
      <c r="AA420" s="185"/>
      <c r="AB420" s="184"/>
      <c r="AC420" s="184"/>
      <c r="AD420" s="184"/>
      <c r="AE420" s="184"/>
      <c r="AF420" s="184"/>
    </row>
    <row r="421" spans="1:32" ht="45" x14ac:dyDescent="0.25">
      <c r="A421" s="2137"/>
      <c r="B421" s="2678"/>
      <c r="C421" s="2678"/>
      <c r="D421" s="2678"/>
      <c r="E421" s="2678"/>
      <c r="F421" s="2678"/>
      <c r="G421" s="2678"/>
      <c r="H421" s="2678"/>
      <c r="I421" s="2172"/>
      <c r="J421" s="2342"/>
      <c r="K421" s="2176"/>
      <c r="L421" s="1189" t="s">
        <v>259</v>
      </c>
      <c r="M421" s="1189" t="s">
        <v>248</v>
      </c>
      <c r="N421" s="1189" t="s">
        <v>241</v>
      </c>
      <c r="O421" s="2160"/>
      <c r="P421" s="3010"/>
      <c r="Q421" s="2160"/>
      <c r="R421" s="2168"/>
      <c r="S421" s="2168"/>
      <c r="T421" s="1189" t="s">
        <v>260</v>
      </c>
      <c r="U421" s="186"/>
      <c r="V421" s="186"/>
      <c r="W421" s="186"/>
      <c r="X421" s="186"/>
      <c r="Y421" s="186"/>
      <c r="Z421" s="184"/>
      <c r="AA421" s="187"/>
      <c r="AB421" s="186"/>
      <c r="AC421" s="186"/>
      <c r="AD421" s="184"/>
      <c r="AE421" s="184"/>
      <c r="AF421" s="184"/>
    </row>
    <row r="422" spans="1:32" ht="30.75" thickBot="1" x14ac:dyDescent="0.3">
      <c r="A422" s="2138"/>
      <c r="B422" s="2679"/>
      <c r="C422" s="2679"/>
      <c r="D422" s="2679"/>
      <c r="E422" s="2679"/>
      <c r="F422" s="2678"/>
      <c r="G422" s="2679"/>
      <c r="H422" s="2679"/>
      <c r="I422" s="2173"/>
      <c r="J422" s="2343"/>
      <c r="K422" s="2177"/>
      <c r="L422" s="1189" t="s">
        <v>261</v>
      </c>
      <c r="M422" s="1190" t="s">
        <v>244</v>
      </c>
      <c r="N422" s="1190" t="s">
        <v>241</v>
      </c>
      <c r="O422" s="2161"/>
      <c r="P422" s="3011"/>
      <c r="Q422" s="2161"/>
      <c r="R422" s="2169"/>
      <c r="S422" s="2169"/>
      <c r="T422" s="1189" t="s">
        <v>262</v>
      </c>
      <c r="U422" s="192"/>
      <c r="V422" s="192"/>
      <c r="W422" s="192"/>
      <c r="X422" s="192"/>
      <c r="Y422" s="193"/>
      <c r="Z422" s="192"/>
      <c r="AA422" s="194"/>
      <c r="AB422" s="192"/>
      <c r="AC422" s="193"/>
      <c r="AD422" s="192"/>
      <c r="AE422" s="192"/>
      <c r="AF422" s="192"/>
    </row>
    <row r="423" spans="1:32" ht="45" x14ac:dyDescent="0.25">
      <c r="A423" s="2188">
        <v>42</v>
      </c>
      <c r="B423" s="2674" t="s">
        <v>61</v>
      </c>
      <c r="C423" s="2674" t="s">
        <v>64</v>
      </c>
      <c r="D423" s="2674" t="s">
        <v>70</v>
      </c>
      <c r="E423" s="2674" t="s">
        <v>87</v>
      </c>
      <c r="F423" s="2674" t="s">
        <v>58</v>
      </c>
      <c r="G423" s="2674" t="s">
        <v>99</v>
      </c>
      <c r="H423" s="2674" t="s">
        <v>131</v>
      </c>
      <c r="I423" s="2332" t="s">
        <v>272</v>
      </c>
      <c r="J423" s="2334" t="s">
        <v>273</v>
      </c>
      <c r="K423" s="2336" t="s">
        <v>201</v>
      </c>
      <c r="L423" s="179" t="s">
        <v>210</v>
      </c>
      <c r="M423" s="179" t="s">
        <v>244</v>
      </c>
      <c r="N423" s="179" t="s">
        <v>241</v>
      </c>
      <c r="O423" s="2152" t="s">
        <v>213</v>
      </c>
      <c r="P423" s="3006">
        <v>207864420.43000001</v>
      </c>
      <c r="Q423" s="2152" t="s">
        <v>265</v>
      </c>
      <c r="R423" s="2192">
        <v>1</v>
      </c>
      <c r="S423" s="2192">
        <v>0.97</v>
      </c>
      <c r="T423" s="179" t="s">
        <v>215</v>
      </c>
      <c r="U423" s="180"/>
      <c r="V423" s="180"/>
      <c r="W423" s="181"/>
      <c r="X423" s="180"/>
      <c r="Y423" s="180"/>
      <c r="Z423" s="182"/>
      <c r="AA423" s="180"/>
      <c r="AB423" s="180"/>
      <c r="AC423" s="180"/>
      <c r="AD423" s="182"/>
      <c r="AE423" s="182"/>
      <c r="AF423" s="182"/>
    </row>
    <row r="424" spans="1:32" ht="75" x14ac:dyDescent="0.25">
      <c r="A424" s="2189"/>
      <c r="B424" s="2675"/>
      <c r="C424" s="2675"/>
      <c r="D424" s="2675"/>
      <c r="E424" s="2675"/>
      <c r="F424" s="2675"/>
      <c r="G424" s="2675"/>
      <c r="H424" s="2675"/>
      <c r="I424" s="2344"/>
      <c r="J424" s="2346"/>
      <c r="K424" s="2348"/>
      <c r="L424" s="183" t="s">
        <v>216</v>
      </c>
      <c r="M424" s="183" t="s">
        <v>252</v>
      </c>
      <c r="N424" s="183" t="s">
        <v>233</v>
      </c>
      <c r="O424" s="2187"/>
      <c r="P424" s="3012"/>
      <c r="Q424" s="2187"/>
      <c r="R424" s="2193"/>
      <c r="S424" s="2193"/>
      <c r="T424" s="183" t="s">
        <v>220</v>
      </c>
      <c r="U424" s="188"/>
      <c r="V424" s="188"/>
      <c r="W424" s="189"/>
      <c r="X424" s="188"/>
      <c r="Y424" s="188"/>
      <c r="Z424" s="190"/>
      <c r="AA424" s="188"/>
      <c r="AB424" s="188"/>
      <c r="AC424" s="188"/>
      <c r="AD424" s="190"/>
      <c r="AE424" s="190"/>
      <c r="AF424" s="190"/>
    </row>
    <row r="425" spans="1:32" ht="30" x14ac:dyDescent="0.25">
      <c r="A425" s="2189"/>
      <c r="B425" s="2675"/>
      <c r="C425" s="2675"/>
      <c r="D425" s="2675"/>
      <c r="E425" s="2675"/>
      <c r="F425" s="2675"/>
      <c r="G425" s="2675"/>
      <c r="H425" s="2675"/>
      <c r="I425" s="2344"/>
      <c r="J425" s="2346"/>
      <c r="K425" s="2348"/>
      <c r="L425" s="183" t="s">
        <v>221</v>
      </c>
      <c r="M425" s="183" t="s">
        <v>244</v>
      </c>
      <c r="N425" s="183" t="s">
        <v>241</v>
      </c>
      <c r="O425" s="2187"/>
      <c r="P425" s="3012"/>
      <c r="Q425" s="2187"/>
      <c r="R425" s="2193"/>
      <c r="S425" s="2193"/>
      <c r="T425" s="183" t="s">
        <v>225</v>
      </c>
      <c r="U425" s="188"/>
      <c r="V425" s="188"/>
      <c r="W425" s="189"/>
      <c r="X425" s="188"/>
      <c r="Y425" s="188"/>
      <c r="Z425" s="190"/>
      <c r="AA425" s="188"/>
      <c r="AB425" s="188"/>
      <c r="AC425" s="188"/>
      <c r="AD425" s="190"/>
      <c r="AE425" s="190"/>
      <c r="AF425" s="190"/>
    </row>
    <row r="426" spans="1:32" ht="30" x14ac:dyDescent="0.25">
      <c r="A426" s="2189"/>
      <c r="B426" s="2675"/>
      <c r="C426" s="2675"/>
      <c r="D426" s="2675"/>
      <c r="E426" s="2675"/>
      <c r="F426" s="2675"/>
      <c r="G426" s="2675"/>
      <c r="H426" s="2675"/>
      <c r="I426" s="2344"/>
      <c r="J426" s="2346"/>
      <c r="K426" s="2348"/>
      <c r="L426" s="183" t="s">
        <v>226</v>
      </c>
      <c r="M426" s="183" t="s">
        <v>248</v>
      </c>
      <c r="N426" s="183" t="s">
        <v>241</v>
      </c>
      <c r="O426" s="2187"/>
      <c r="P426" s="3012"/>
      <c r="Q426" s="2187"/>
      <c r="R426" s="2193"/>
      <c r="S426" s="2193"/>
      <c r="T426" s="183" t="s">
        <v>230</v>
      </c>
      <c r="U426" s="188"/>
      <c r="V426" s="188"/>
      <c r="W426" s="189"/>
      <c r="X426" s="188"/>
      <c r="Y426" s="188"/>
      <c r="Z426" s="190"/>
      <c r="AA426" s="188"/>
      <c r="AB426" s="188"/>
      <c r="AC426" s="188"/>
      <c r="AD426" s="190"/>
      <c r="AE426" s="190"/>
      <c r="AF426" s="190"/>
    </row>
    <row r="427" spans="1:32" ht="45" x14ac:dyDescent="0.25">
      <c r="A427" s="2189"/>
      <c r="B427" s="2675"/>
      <c r="C427" s="2675"/>
      <c r="D427" s="2675"/>
      <c r="E427" s="2675"/>
      <c r="F427" s="2675"/>
      <c r="G427" s="2675"/>
      <c r="H427" s="2675"/>
      <c r="I427" s="2344"/>
      <c r="J427" s="2346"/>
      <c r="K427" s="2348"/>
      <c r="L427" s="183" t="s">
        <v>231</v>
      </c>
      <c r="M427" s="183" t="s">
        <v>252</v>
      </c>
      <c r="N427" s="183" t="s">
        <v>241</v>
      </c>
      <c r="O427" s="2187"/>
      <c r="P427" s="3012"/>
      <c r="Q427" s="2187"/>
      <c r="R427" s="2193"/>
      <c r="S427" s="2193"/>
      <c r="T427" s="183" t="s">
        <v>234</v>
      </c>
      <c r="U427" s="188"/>
      <c r="V427" s="188"/>
      <c r="W427" s="189"/>
      <c r="X427" s="188"/>
      <c r="Y427" s="188"/>
      <c r="Z427" s="190"/>
      <c r="AA427" s="188"/>
      <c r="AB427" s="188"/>
      <c r="AC427" s="188"/>
      <c r="AD427" s="190"/>
      <c r="AE427" s="190"/>
      <c r="AF427" s="190"/>
    </row>
    <row r="428" spans="1:32" ht="30" customHeight="1" x14ac:dyDescent="0.25">
      <c r="A428" s="2189"/>
      <c r="B428" s="2675"/>
      <c r="C428" s="2675"/>
      <c r="D428" s="2675"/>
      <c r="E428" s="2675"/>
      <c r="F428" s="2675"/>
      <c r="G428" s="2675"/>
      <c r="H428" s="2675"/>
      <c r="I428" s="2344"/>
      <c r="J428" s="2346"/>
      <c r="K428" s="2348"/>
      <c r="L428" s="183" t="s">
        <v>235</v>
      </c>
      <c r="M428" s="183" t="s">
        <v>244</v>
      </c>
      <c r="N428" s="183" t="s">
        <v>241</v>
      </c>
      <c r="O428" s="2187"/>
      <c r="P428" s="3012"/>
      <c r="Q428" s="2187"/>
      <c r="R428" s="2193"/>
      <c r="S428" s="2193"/>
      <c r="T428" s="183" t="s">
        <v>238</v>
      </c>
      <c r="U428" s="188"/>
      <c r="V428" s="188"/>
      <c r="W428" s="189"/>
      <c r="X428" s="188"/>
      <c r="Y428" s="188"/>
      <c r="Z428" s="190"/>
      <c r="AA428" s="188"/>
      <c r="AB428" s="188"/>
      <c r="AC428" s="188"/>
      <c r="AD428" s="190"/>
      <c r="AE428" s="190"/>
      <c r="AF428" s="190"/>
    </row>
    <row r="429" spans="1:32" ht="45" x14ac:dyDescent="0.25">
      <c r="A429" s="2189"/>
      <c r="B429" s="2675"/>
      <c r="C429" s="2675"/>
      <c r="D429" s="2675"/>
      <c r="E429" s="2675"/>
      <c r="F429" s="2675"/>
      <c r="G429" s="2675"/>
      <c r="H429" s="2675"/>
      <c r="I429" s="2344"/>
      <c r="J429" s="2346"/>
      <c r="K429" s="2348"/>
      <c r="L429" s="183" t="s">
        <v>239</v>
      </c>
      <c r="M429" s="183" t="s">
        <v>252</v>
      </c>
      <c r="N429" s="183" t="s">
        <v>241</v>
      </c>
      <c r="O429" s="2187"/>
      <c r="P429" s="3012"/>
      <c r="Q429" s="2187"/>
      <c r="R429" s="2193"/>
      <c r="S429" s="2193"/>
      <c r="T429" s="183" t="s">
        <v>242</v>
      </c>
      <c r="U429" s="188"/>
      <c r="V429" s="188"/>
      <c r="W429" s="189"/>
      <c r="X429" s="188"/>
      <c r="Y429" s="188"/>
      <c r="Z429" s="190"/>
      <c r="AA429" s="188"/>
      <c r="AB429" s="188"/>
      <c r="AC429" s="188"/>
      <c r="AD429" s="190"/>
      <c r="AE429" s="190"/>
      <c r="AF429" s="190"/>
    </row>
    <row r="430" spans="1:32" ht="30" customHeight="1" x14ac:dyDescent="0.25">
      <c r="A430" s="2189"/>
      <c r="B430" s="2675"/>
      <c r="C430" s="2675"/>
      <c r="D430" s="2675"/>
      <c r="E430" s="2675"/>
      <c r="F430" s="2675"/>
      <c r="G430" s="2675"/>
      <c r="H430" s="2675"/>
      <c r="I430" s="2344"/>
      <c r="J430" s="2346"/>
      <c r="K430" s="2348"/>
      <c r="L430" s="183" t="s">
        <v>243</v>
      </c>
      <c r="M430" s="183" t="s">
        <v>255</v>
      </c>
      <c r="N430" s="183"/>
      <c r="O430" s="2187"/>
      <c r="P430" s="3012"/>
      <c r="Q430" s="2187"/>
      <c r="R430" s="2193"/>
      <c r="S430" s="2193"/>
      <c r="T430" s="183" t="s">
        <v>246</v>
      </c>
      <c r="U430" s="188"/>
      <c r="V430" s="188"/>
      <c r="W430" s="188"/>
      <c r="X430" s="189"/>
      <c r="Y430" s="188"/>
      <c r="Z430" s="190"/>
      <c r="AA430" s="188"/>
      <c r="AB430" s="188"/>
      <c r="AC430" s="188"/>
      <c r="AD430" s="190"/>
      <c r="AE430" s="190"/>
      <c r="AF430" s="190"/>
    </row>
    <row r="431" spans="1:32" ht="60" x14ac:dyDescent="0.25">
      <c r="A431" s="2189"/>
      <c r="B431" s="2675"/>
      <c r="C431" s="2675"/>
      <c r="D431" s="2675"/>
      <c r="E431" s="2675"/>
      <c r="F431" s="2675"/>
      <c r="G431" s="2675"/>
      <c r="H431" s="2675"/>
      <c r="I431" s="2344"/>
      <c r="J431" s="2346"/>
      <c r="K431" s="2348"/>
      <c r="L431" s="183" t="s">
        <v>247</v>
      </c>
      <c r="M431" s="183" t="s">
        <v>252</v>
      </c>
      <c r="N431" s="183" t="s">
        <v>241</v>
      </c>
      <c r="O431" s="2187"/>
      <c r="P431" s="3012"/>
      <c r="Q431" s="2187"/>
      <c r="R431" s="2193"/>
      <c r="S431" s="2193"/>
      <c r="T431" s="183" t="s">
        <v>250</v>
      </c>
      <c r="U431" s="188"/>
      <c r="V431" s="188"/>
      <c r="W431" s="188"/>
      <c r="X431" s="189"/>
      <c r="Y431" s="188"/>
      <c r="Z431" s="190"/>
      <c r="AA431" s="188"/>
      <c r="AB431" s="188"/>
      <c r="AC431" s="188"/>
      <c r="AD431" s="190"/>
      <c r="AE431" s="190"/>
      <c r="AF431" s="190"/>
    </row>
    <row r="432" spans="1:32" ht="30" x14ac:dyDescent="0.25">
      <c r="A432" s="2189"/>
      <c r="B432" s="2675"/>
      <c r="C432" s="2675"/>
      <c r="D432" s="2675"/>
      <c r="E432" s="2675"/>
      <c r="F432" s="2675"/>
      <c r="G432" s="2675"/>
      <c r="H432" s="2675"/>
      <c r="I432" s="2333"/>
      <c r="J432" s="2335"/>
      <c r="K432" s="2337"/>
      <c r="L432" s="183" t="s">
        <v>251</v>
      </c>
      <c r="M432" s="183" t="s">
        <v>244</v>
      </c>
      <c r="N432" s="183" t="s">
        <v>241</v>
      </c>
      <c r="O432" s="2153"/>
      <c r="P432" s="3007"/>
      <c r="Q432" s="2153"/>
      <c r="R432" s="2194"/>
      <c r="S432" s="2194"/>
      <c r="T432" s="183" t="s">
        <v>253</v>
      </c>
      <c r="U432" s="184"/>
      <c r="V432" s="184"/>
      <c r="W432" s="184"/>
      <c r="X432" s="185"/>
      <c r="Y432" s="186"/>
      <c r="Z432" s="184"/>
      <c r="AA432" s="184"/>
      <c r="AB432" s="184"/>
      <c r="AC432" s="186"/>
      <c r="AD432" s="184"/>
      <c r="AE432" s="184"/>
      <c r="AF432" s="184"/>
    </row>
    <row r="433" spans="1:32" ht="45" x14ac:dyDescent="0.25">
      <c r="A433" s="2189"/>
      <c r="B433" s="2675"/>
      <c r="C433" s="2675"/>
      <c r="D433" s="2675"/>
      <c r="E433" s="2675"/>
      <c r="F433" s="2675"/>
      <c r="G433" s="2675"/>
      <c r="H433" s="2675"/>
      <c r="I433" s="2333"/>
      <c r="J433" s="2335"/>
      <c r="K433" s="2337"/>
      <c r="L433" s="183" t="s">
        <v>254</v>
      </c>
      <c r="M433" s="183" t="s">
        <v>252</v>
      </c>
      <c r="N433" s="183" t="s">
        <v>241</v>
      </c>
      <c r="O433" s="2153"/>
      <c r="P433" s="3007"/>
      <c r="Q433" s="2153"/>
      <c r="R433" s="2194"/>
      <c r="S433" s="2194"/>
      <c r="T433" s="183" t="s">
        <v>256</v>
      </c>
      <c r="U433" s="184"/>
      <c r="V433" s="184"/>
      <c r="W433" s="184"/>
      <c r="X433" s="185"/>
      <c r="Y433" s="186"/>
      <c r="Z433" s="184"/>
      <c r="AA433" s="186"/>
      <c r="AB433" s="186"/>
      <c r="AC433" s="186"/>
      <c r="AD433" s="186"/>
      <c r="AE433" s="184"/>
      <c r="AF433" s="184"/>
    </row>
    <row r="434" spans="1:32" ht="30" x14ac:dyDescent="0.25">
      <c r="A434" s="2189"/>
      <c r="B434" s="2675"/>
      <c r="C434" s="2675"/>
      <c r="D434" s="2675"/>
      <c r="E434" s="2675"/>
      <c r="F434" s="2675"/>
      <c r="G434" s="2675"/>
      <c r="H434" s="2675"/>
      <c r="I434" s="2333"/>
      <c r="J434" s="2335"/>
      <c r="K434" s="2337"/>
      <c r="L434" s="183" t="s">
        <v>257</v>
      </c>
      <c r="M434" s="183" t="s">
        <v>244</v>
      </c>
      <c r="N434" s="183" t="s">
        <v>241</v>
      </c>
      <c r="O434" s="2153"/>
      <c r="P434" s="3007"/>
      <c r="Q434" s="2153"/>
      <c r="R434" s="2194"/>
      <c r="S434" s="2194"/>
      <c r="T434" s="183" t="s">
        <v>258</v>
      </c>
      <c r="U434" s="184"/>
      <c r="V434" s="184"/>
      <c r="W434" s="184"/>
      <c r="X434" s="185"/>
      <c r="Y434" s="184"/>
      <c r="Z434" s="184"/>
      <c r="AA434" s="184"/>
      <c r="AB434" s="184"/>
      <c r="AC434" s="184"/>
      <c r="AD434" s="184"/>
      <c r="AE434" s="184"/>
      <c r="AF434" s="184"/>
    </row>
    <row r="435" spans="1:32" ht="45" x14ac:dyDescent="0.25">
      <c r="A435" s="2189"/>
      <c r="B435" s="2675"/>
      <c r="C435" s="2675"/>
      <c r="D435" s="2675"/>
      <c r="E435" s="2675"/>
      <c r="F435" s="2675"/>
      <c r="G435" s="2675"/>
      <c r="H435" s="2675"/>
      <c r="I435" s="2333"/>
      <c r="J435" s="2335"/>
      <c r="K435" s="2337"/>
      <c r="L435" s="183" t="s">
        <v>259</v>
      </c>
      <c r="M435" s="183" t="s">
        <v>248</v>
      </c>
      <c r="N435" s="183" t="s">
        <v>241</v>
      </c>
      <c r="O435" s="2153"/>
      <c r="P435" s="3007"/>
      <c r="Q435" s="2153"/>
      <c r="R435" s="2194"/>
      <c r="S435" s="2194"/>
      <c r="T435" s="183" t="s">
        <v>260</v>
      </c>
      <c r="U435" s="186"/>
      <c r="V435" s="186"/>
      <c r="W435" s="186"/>
      <c r="X435" s="187"/>
      <c r="Y435" s="186"/>
      <c r="Z435" s="184"/>
      <c r="AA435" s="186"/>
      <c r="AB435" s="186"/>
      <c r="AC435" s="186"/>
      <c r="AD435" s="184"/>
      <c r="AE435" s="184"/>
      <c r="AF435" s="184"/>
    </row>
    <row r="436" spans="1:32" ht="30.75" thickBot="1" x14ac:dyDescent="0.3">
      <c r="A436" s="2189"/>
      <c r="B436" s="2676"/>
      <c r="C436" s="2676"/>
      <c r="D436" s="2676"/>
      <c r="E436" s="2676"/>
      <c r="F436" s="2675"/>
      <c r="G436" s="2676"/>
      <c r="H436" s="2676"/>
      <c r="I436" s="2345"/>
      <c r="J436" s="2347"/>
      <c r="K436" s="2349"/>
      <c r="L436" s="183" t="s">
        <v>261</v>
      </c>
      <c r="M436" s="201" t="s">
        <v>244</v>
      </c>
      <c r="N436" s="201" t="s">
        <v>241</v>
      </c>
      <c r="O436" s="2154"/>
      <c r="P436" s="3013"/>
      <c r="Q436" s="2154"/>
      <c r="R436" s="2195"/>
      <c r="S436" s="2195"/>
      <c r="T436" s="183" t="s">
        <v>262</v>
      </c>
      <c r="U436" s="192"/>
      <c r="V436" s="192"/>
      <c r="W436" s="192"/>
      <c r="X436" s="194"/>
      <c r="Y436" s="193"/>
      <c r="Z436" s="192"/>
      <c r="AA436" s="192"/>
      <c r="AB436" s="192"/>
      <c r="AC436" s="193"/>
      <c r="AD436" s="192"/>
      <c r="AE436" s="192"/>
      <c r="AF436" s="192"/>
    </row>
    <row r="437" spans="1:32" ht="45" x14ac:dyDescent="0.25">
      <c r="A437" s="2136">
        <v>43</v>
      </c>
      <c r="B437" s="2677" t="s">
        <v>61</v>
      </c>
      <c r="C437" s="2677" t="s">
        <v>64</v>
      </c>
      <c r="D437" s="2677" t="s">
        <v>70</v>
      </c>
      <c r="E437" s="2677" t="s">
        <v>88</v>
      </c>
      <c r="F437" s="2677" t="s">
        <v>58</v>
      </c>
      <c r="G437" s="2677" t="s">
        <v>99</v>
      </c>
      <c r="H437" s="2677" t="s">
        <v>131</v>
      </c>
      <c r="I437" s="2170" t="s">
        <v>274</v>
      </c>
      <c r="J437" s="2340" t="s">
        <v>275</v>
      </c>
      <c r="K437" s="2174" t="s">
        <v>201</v>
      </c>
      <c r="L437" s="1188" t="s">
        <v>210</v>
      </c>
      <c r="M437" s="1188" t="s">
        <v>244</v>
      </c>
      <c r="N437" s="1188" t="s">
        <v>241</v>
      </c>
      <c r="O437" s="2158" t="s">
        <v>213</v>
      </c>
      <c r="P437" s="3008">
        <v>185300728.97999999</v>
      </c>
      <c r="Q437" s="2158" t="s">
        <v>265</v>
      </c>
      <c r="R437" s="2166">
        <v>1</v>
      </c>
      <c r="S437" s="2166">
        <v>0.96</v>
      </c>
      <c r="T437" s="1188" t="s">
        <v>215</v>
      </c>
      <c r="U437" s="180"/>
      <c r="V437" s="180"/>
      <c r="W437" s="180"/>
      <c r="X437" s="181"/>
      <c r="Y437" s="180"/>
      <c r="Z437" s="182"/>
      <c r="AA437" s="180"/>
      <c r="AB437" s="180"/>
      <c r="AC437" s="180"/>
      <c r="AD437" s="182"/>
      <c r="AE437" s="182"/>
      <c r="AF437" s="182"/>
    </row>
    <row r="438" spans="1:32" ht="75" x14ac:dyDescent="0.25">
      <c r="A438" s="2137"/>
      <c r="B438" s="2678"/>
      <c r="C438" s="2678"/>
      <c r="D438" s="2678"/>
      <c r="E438" s="2678"/>
      <c r="F438" s="2678"/>
      <c r="G438" s="2678"/>
      <c r="H438" s="2678"/>
      <c r="I438" s="2171"/>
      <c r="J438" s="2341"/>
      <c r="K438" s="2175"/>
      <c r="L438" s="1189" t="s">
        <v>216</v>
      </c>
      <c r="M438" s="1189" t="s">
        <v>252</v>
      </c>
      <c r="N438" s="1189" t="s">
        <v>233</v>
      </c>
      <c r="O438" s="2159"/>
      <c r="P438" s="3009"/>
      <c r="Q438" s="2159"/>
      <c r="R438" s="2167"/>
      <c r="S438" s="2167"/>
      <c r="T438" s="1189" t="s">
        <v>220</v>
      </c>
      <c r="U438" s="188"/>
      <c r="V438" s="188"/>
      <c r="W438" s="188"/>
      <c r="X438" s="189"/>
      <c r="Y438" s="188"/>
      <c r="Z438" s="190"/>
      <c r="AA438" s="188"/>
      <c r="AB438" s="188"/>
      <c r="AC438" s="188"/>
      <c r="AD438" s="190"/>
      <c r="AE438" s="190"/>
      <c r="AF438" s="190"/>
    </row>
    <row r="439" spans="1:32" ht="30" x14ac:dyDescent="0.25">
      <c r="A439" s="2137"/>
      <c r="B439" s="2678"/>
      <c r="C439" s="2678"/>
      <c r="D439" s="2678"/>
      <c r="E439" s="2678"/>
      <c r="F439" s="2678"/>
      <c r="G439" s="2678"/>
      <c r="H439" s="2678"/>
      <c r="I439" s="2171"/>
      <c r="J439" s="2341"/>
      <c r="K439" s="2175"/>
      <c r="L439" s="1189" t="s">
        <v>221</v>
      </c>
      <c r="M439" s="1189" t="s">
        <v>244</v>
      </c>
      <c r="N439" s="1189" t="s">
        <v>241</v>
      </c>
      <c r="O439" s="2159"/>
      <c r="P439" s="3009"/>
      <c r="Q439" s="2159"/>
      <c r="R439" s="2167"/>
      <c r="S439" s="2167"/>
      <c r="T439" s="1189" t="s">
        <v>225</v>
      </c>
      <c r="U439" s="188"/>
      <c r="V439" s="188"/>
      <c r="W439" s="188"/>
      <c r="X439" s="189"/>
      <c r="Y439" s="188"/>
      <c r="Z439" s="190"/>
      <c r="AA439" s="188"/>
      <c r="AB439" s="188"/>
      <c r="AC439" s="188"/>
      <c r="AD439" s="190"/>
      <c r="AE439" s="190"/>
      <c r="AF439" s="190"/>
    </row>
    <row r="440" spans="1:32" ht="30" x14ac:dyDescent="0.25">
      <c r="A440" s="2137"/>
      <c r="B440" s="2678"/>
      <c r="C440" s="2678"/>
      <c r="D440" s="2678"/>
      <c r="E440" s="2678"/>
      <c r="F440" s="2678"/>
      <c r="G440" s="2678"/>
      <c r="H440" s="2678"/>
      <c r="I440" s="2171"/>
      <c r="J440" s="2341"/>
      <c r="K440" s="2175"/>
      <c r="L440" s="1189" t="s">
        <v>226</v>
      </c>
      <c r="M440" s="1189" t="s">
        <v>248</v>
      </c>
      <c r="N440" s="1189" t="s">
        <v>241</v>
      </c>
      <c r="O440" s="2159"/>
      <c r="P440" s="3009"/>
      <c r="Q440" s="2159"/>
      <c r="R440" s="2167"/>
      <c r="S440" s="2167"/>
      <c r="T440" s="1189" t="s">
        <v>230</v>
      </c>
      <c r="U440" s="188"/>
      <c r="V440" s="188"/>
      <c r="W440" s="188"/>
      <c r="X440" s="189"/>
      <c r="Y440" s="188"/>
      <c r="Z440" s="190"/>
      <c r="AA440" s="188"/>
      <c r="AB440" s="188"/>
      <c r="AC440" s="188"/>
      <c r="AD440" s="190"/>
      <c r="AE440" s="190"/>
      <c r="AF440" s="190"/>
    </row>
    <row r="441" spans="1:32" ht="45" x14ac:dyDescent="0.25">
      <c r="A441" s="2137"/>
      <c r="B441" s="2678"/>
      <c r="C441" s="2678"/>
      <c r="D441" s="2678"/>
      <c r="E441" s="2678"/>
      <c r="F441" s="2678"/>
      <c r="G441" s="2678"/>
      <c r="H441" s="2678"/>
      <c r="I441" s="2171"/>
      <c r="J441" s="2341"/>
      <c r="K441" s="2175"/>
      <c r="L441" s="1189" t="s">
        <v>231</v>
      </c>
      <c r="M441" s="1189" t="s">
        <v>252</v>
      </c>
      <c r="N441" s="1189" t="s">
        <v>241</v>
      </c>
      <c r="O441" s="2159"/>
      <c r="P441" s="3009"/>
      <c r="Q441" s="2159"/>
      <c r="R441" s="2167"/>
      <c r="S441" s="2167"/>
      <c r="T441" s="1189" t="s">
        <v>234</v>
      </c>
      <c r="U441" s="188"/>
      <c r="V441" s="188"/>
      <c r="W441" s="188"/>
      <c r="X441" s="189"/>
      <c r="Y441" s="188"/>
      <c r="Z441" s="190"/>
      <c r="AA441" s="188"/>
      <c r="AB441" s="188"/>
      <c r="AC441" s="188"/>
      <c r="AD441" s="190"/>
      <c r="AE441" s="190"/>
      <c r="AF441" s="190"/>
    </row>
    <row r="442" spans="1:32" ht="30" customHeight="1" x14ac:dyDescent="0.25">
      <c r="A442" s="2137"/>
      <c r="B442" s="2678"/>
      <c r="C442" s="2678"/>
      <c r="D442" s="2678"/>
      <c r="E442" s="2678"/>
      <c r="F442" s="2678"/>
      <c r="G442" s="2678"/>
      <c r="H442" s="2678"/>
      <c r="I442" s="2171"/>
      <c r="J442" s="2341"/>
      <c r="K442" s="2175"/>
      <c r="L442" s="1189" t="s">
        <v>235</v>
      </c>
      <c r="M442" s="1189" t="s">
        <v>244</v>
      </c>
      <c r="N442" s="1189" t="s">
        <v>241</v>
      </c>
      <c r="O442" s="2159"/>
      <c r="P442" s="3009"/>
      <c r="Q442" s="2159"/>
      <c r="R442" s="2167"/>
      <c r="S442" s="2167"/>
      <c r="T442" s="1189" t="s">
        <v>238</v>
      </c>
      <c r="U442" s="188"/>
      <c r="V442" s="188"/>
      <c r="W442" s="188"/>
      <c r="X442" s="189"/>
      <c r="Y442" s="188"/>
      <c r="Z442" s="190"/>
      <c r="AA442" s="188"/>
      <c r="AB442" s="188"/>
      <c r="AC442" s="188"/>
      <c r="AD442" s="190"/>
      <c r="AE442" s="190"/>
      <c r="AF442" s="190"/>
    </row>
    <row r="443" spans="1:32" ht="45" x14ac:dyDescent="0.25">
      <c r="A443" s="2137"/>
      <c r="B443" s="2678"/>
      <c r="C443" s="2678"/>
      <c r="D443" s="2678"/>
      <c r="E443" s="2678"/>
      <c r="F443" s="2678"/>
      <c r="G443" s="2678"/>
      <c r="H443" s="2678"/>
      <c r="I443" s="2171"/>
      <c r="J443" s="2341"/>
      <c r="K443" s="2175"/>
      <c r="L443" s="1189" t="s">
        <v>239</v>
      </c>
      <c r="M443" s="1189" t="s">
        <v>252</v>
      </c>
      <c r="N443" s="1189" t="s">
        <v>241</v>
      </c>
      <c r="O443" s="2159"/>
      <c r="P443" s="3009"/>
      <c r="Q443" s="2159"/>
      <c r="R443" s="2167"/>
      <c r="S443" s="2167"/>
      <c r="T443" s="1189" t="s">
        <v>242</v>
      </c>
      <c r="U443" s="188"/>
      <c r="V443" s="188"/>
      <c r="W443" s="188"/>
      <c r="X443" s="189"/>
      <c r="Y443" s="188"/>
      <c r="Z443" s="190"/>
      <c r="AA443" s="188"/>
      <c r="AB443" s="188"/>
      <c r="AC443" s="188"/>
      <c r="AD443" s="190"/>
      <c r="AE443" s="190"/>
      <c r="AF443" s="190"/>
    </row>
    <row r="444" spans="1:32" ht="30" customHeight="1" x14ac:dyDescent="0.25">
      <c r="A444" s="2137"/>
      <c r="B444" s="2678"/>
      <c r="C444" s="2678"/>
      <c r="D444" s="2678"/>
      <c r="E444" s="2678"/>
      <c r="F444" s="2678"/>
      <c r="G444" s="2678"/>
      <c r="H444" s="2678"/>
      <c r="I444" s="2171"/>
      <c r="J444" s="2341"/>
      <c r="K444" s="2175"/>
      <c r="L444" s="1189" t="s">
        <v>243</v>
      </c>
      <c r="M444" s="1189" t="s">
        <v>255</v>
      </c>
      <c r="N444" s="1189"/>
      <c r="O444" s="2159"/>
      <c r="P444" s="3009"/>
      <c r="Q444" s="2159"/>
      <c r="R444" s="2167"/>
      <c r="S444" s="2167"/>
      <c r="T444" s="1189" t="s">
        <v>246</v>
      </c>
      <c r="U444" s="188"/>
      <c r="V444" s="188"/>
      <c r="W444" s="188"/>
      <c r="X444" s="188"/>
      <c r="Y444" s="189"/>
      <c r="Z444" s="190"/>
      <c r="AA444" s="188"/>
      <c r="AB444" s="188"/>
      <c r="AC444" s="188"/>
      <c r="AD444" s="190"/>
      <c r="AE444" s="190"/>
      <c r="AF444" s="190"/>
    </row>
    <row r="445" spans="1:32" ht="60" x14ac:dyDescent="0.25">
      <c r="A445" s="2137"/>
      <c r="B445" s="2678"/>
      <c r="C445" s="2678"/>
      <c r="D445" s="2678"/>
      <c r="E445" s="2678"/>
      <c r="F445" s="2678"/>
      <c r="G445" s="2678"/>
      <c r="H445" s="2678"/>
      <c r="I445" s="2171"/>
      <c r="J445" s="2341"/>
      <c r="K445" s="2175"/>
      <c r="L445" s="1189" t="s">
        <v>247</v>
      </c>
      <c r="M445" s="1189" t="s">
        <v>252</v>
      </c>
      <c r="N445" s="1189" t="s">
        <v>241</v>
      </c>
      <c r="O445" s="2159"/>
      <c r="P445" s="3009"/>
      <c r="Q445" s="2159"/>
      <c r="R445" s="2167"/>
      <c r="S445" s="2167"/>
      <c r="T445" s="1189" t="s">
        <v>250</v>
      </c>
      <c r="U445" s="188"/>
      <c r="V445" s="188"/>
      <c r="W445" s="188"/>
      <c r="X445" s="188"/>
      <c r="Y445" s="189"/>
      <c r="Z445" s="190"/>
      <c r="AA445" s="188"/>
      <c r="AB445" s="188"/>
      <c r="AC445" s="188"/>
      <c r="AD445" s="190"/>
      <c r="AE445" s="190"/>
      <c r="AF445" s="190"/>
    </row>
    <row r="446" spans="1:32" ht="30" x14ac:dyDescent="0.25">
      <c r="A446" s="2137"/>
      <c r="B446" s="2678"/>
      <c r="C446" s="2678"/>
      <c r="D446" s="2678"/>
      <c r="E446" s="2678"/>
      <c r="F446" s="2678"/>
      <c r="G446" s="2678"/>
      <c r="H446" s="2678"/>
      <c r="I446" s="2172"/>
      <c r="J446" s="2342"/>
      <c r="K446" s="2176"/>
      <c r="L446" s="1189" t="s">
        <v>251</v>
      </c>
      <c r="M446" s="1189" t="s">
        <v>244</v>
      </c>
      <c r="N446" s="1189" t="s">
        <v>241</v>
      </c>
      <c r="O446" s="2160"/>
      <c r="P446" s="3010"/>
      <c r="Q446" s="2160"/>
      <c r="R446" s="2168"/>
      <c r="S446" s="2168"/>
      <c r="T446" s="1189" t="s">
        <v>253</v>
      </c>
      <c r="U446" s="184"/>
      <c r="V446" s="184"/>
      <c r="W446" s="184"/>
      <c r="X446" s="184"/>
      <c r="Y446" s="187"/>
      <c r="Z446" s="184"/>
      <c r="AA446" s="184"/>
      <c r="AB446" s="184"/>
      <c r="AC446" s="186"/>
      <c r="AD446" s="184"/>
      <c r="AE446" s="184"/>
      <c r="AF446" s="184"/>
    </row>
    <row r="447" spans="1:32" ht="45" x14ac:dyDescent="0.25">
      <c r="A447" s="2137"/>
      <c r="B447" s="2678"/>
      <c r="C447" s="2678"/>
      <c r="D447" s="2678"/>
      <c r="E447" s="2678"/>
      <c r="F447" s="2678"/>
      <c r="G447" s="2678"/>
      <c r="H447" s="2678"/>
      <c r="I447" s="2172"/>
      <c r="J447" s="2342"/>
      <c r="K447" s="2176"/>
      <c r="L447" s="1189" t="s">
        <v>254</v>
      </c>
      <c r="M447" s="1189" t="s">
        <v>252</v>
      </c>
      <c r="N447" s="1189" t="s">
        <v>241</v>
      </c>
      <c r="O447" s="2160"/>
      <c r="P447" s="3010"/>
      <c r="Q447" s="2160"/>
      <c r="R447" s="2168"/>
      <c r="S447" s="2168"/>
      <c r="T447" s="1189" t="s">
        <v>256</v>
      </c>
      <c r="U447" s="184"/>
      <c r="V447" s="184"/>
      <c r="W447" s="184"/>
      <c r="X447" s="184"/>
      <c r="Y447" s="187"/>
      <c r="Z447" s="184"/>
      <c r="AA447" s="186"/>
      <c r="AB447" s="186"/>
      <c r="AC447" s="186"/>
      <c r="AD447" s="186"/>
      <c r="AE447" s="184"/>
      <c r="AF447" s="184"/>
    </row>
    <row r="448" spans="1:32" ht="30" x14ac:dyDescent="0.25">
      <c r="A448" s="2137"/>
      <c r="B448" s="2678"/>
      <c r="C448" s="2678"/>
      <c r="D448" s="2678"/>
      <c r="E448" s="2678"/>
      <c r="F448" s="2678"/>
      <c r="G448" s="2678"/>
      <c r="H448" s="2678"/>
      <c r="I448" s="2172"/>
      <c r="J448" s="2342"/>
      <c r="K448" s="2176"/>
      <c r="L448" s="1189" t="s">
        <v>257</v>
      </c>
      <c r="M448" s="1189" t="s">
        <v>244</v>
      </c>
      <c r="N448" s="1189" t="s">
        <v>241</v>
      </c>
      <c r="O448" s="2160"/>
      <c r="P448" s="3010"/>
      <c r="Q448" s="2160"/>
      <c r="R448" s="2168"/>
      <c r="S448" s="2168"/>
      <c r="T448" s="1189" t="s">
        <v>258</v>
      </c>
      <c r="U448" s="184"/>
      <c r="V448" s="184"/>
      <c r="W448" s="184"/>
      <c r="X448" s="184"/>
      <c r="Y448" s="185"/>
      <c r="Z448" s="184"/>
      <c r="AA448" s="184"/>
      <c r="AB448" s="184"/>
      <c r="AC448" s="184"/>
      <c r="AD448" s="184"/>
      <c r="AE448" s="184"/>
      <c r="AF448" s="184"/>
    </row>
    <row r="449" spans="1:32" ht="45" x14ac:dyDescent="0.25">
      <c r="A449" s="2137"/>
      <c r="B449" s="2678"/>
      <c r="C449" s="2678"/>
      <c r="D449" s="2678"/>
      <c r="E449" s="2678"/>
      <c r="F449" s="2678"/>
      <c r="G449" s="2678"/>
      <c r="H449" s="2678"/>
      <c r="I449" s="2172"/>
      <c r="J449" s="2342"/>
      <c r="K449" s="2176"/>
      <c r="L449" s="1189" t="s">
        <v>259</v>
      </c>
      <c r="M449" s="1189" t="s">
        <v>248</v>
      </c>
      <c r="N449" s="1189" t="s">
        <v>241</v>
      </c>
      <c r="O449" s="2160"/>
      <c r="P449" s="3010"/>
      <c r="Q449" s="2160"/>
      <c r="R449" s="2168"/>
      <c r="S449" s="2168"/>
      <c r="T449" s="1189" t="s">
        <v>260</v>
      </c>
      <c r="U449" s="186"/>
      <c r="V449" s="186"/>
      <c r="W449" s="186"/>
      <c r="X449" s="186"/>
      <c r="Y449" s="187"/>
      <c r="Z449" s="184"/>
      <c r="AA449" s="186"/>
      <c r="AB449" s="186"/>
      <c r="AC449" s="186"/>
      <c r="AD449" s="184"/>
      <c r="AE449" s="184"/>
      <c r="AF449" s="184"/>
    </row>
    <row r="450" spans="1:32" ht="30.75" thickBot="1" x14ac:dyDescent="0.3">
      <c r="A450" s="2138"/>
      <c r="B450" s="2679"/>
      <c r="C450" s="2679"/>
      <c r="D450" s="2679"/>
      <c r="E450" s="2679"/>
      <c r="F450" s="2678"/>
      <c r="G450" s="2679"/>
      <c r="H450" s="2679"/>
      <c r="I450" s="2173"/>
      <c r="J450" s="2343"/>
      <c r="K450" s="2177"/>
      <c r="L450" s="1189" t="s">
        <v>261</v>
      </c>
      <c r="M450" s="1190" t="s">
        <v>244</v>
      </c>
      <c r="N450" s="1190" t="s">
        <v>241</v>
      </c>
      <c r="O450" s="2161"/>
      <c r="P450" s="3011"/>
      <c r="Q450" s="2161"/>
      <c r="R450" s="2169"/>
      <c r="S450" s="2169"/>
      <c r="T450" s="1189" t="s">
        <v>262</v>
      </c>
      <c r="U450" s="192"/>
      <c r="V450" s="192"/>
      <c r="W450" s="192"/>
      <c r="X450" s="192"/>
      <c r="Y450" s="196"/>
      <c r="Z450" s="192"/>
      <c r="AA450" s="192"/>
      <c r="AB450" s="192"/>
      <c r="AC450" s="193"/>
      <c r="AD450" s="192"/>
      <c r="AE450" s="192"/>
      <c r="AF450" s="192"/>
    </row>
    <row r="451" spans="1:32" ht="111" customHeight="1" x14ac:dyDescent="0.25">
      <c r="A451" s="2188">
        <v>44</v>
      </c>
      <c r="B451" s="2674" t="s">
        <v>61</v>
      </c>
      <c r="C451" s="2674" t="s">
        <v>64</v>
      </c>
      <c r="D451" s="2674" t="s">
        <v>70</v>
      </c>
      <c r="E451" s="2674" t="s">
        <v>87</v>
      </c>
      <c r="F451" s="2674" t="s">
        <v>58</v>
      </c>
      <c r="G451" s="2674" t="s">
        <v>99</v>
      </c>
      <c r="H451" s="2674" t="s">
        <v>130</v>
      </c>
      <c r="I451" s="2332" t="s">
        <v>276</v>
      </c>
      <c r="J451" s="2334" t="s">
        <v>277</v>
      </c>
      <c r="K451" s="2336" t="s">
        <v>201</v>
      </c>
      <c r="L451" s="179" t="s">
        <v>210</v>
      </c>
      <c r="M451" s="179" t="s">
        <v>244</v>
      </c>
      <c r="N451" s="179" t="s">
        <v>241</v>
      </c>
      <c r="O451" s="2152" t="s">
        <v>213</v>
      </c>
      <c r="P451" s="3006">
        <v>222775263.63</v>
      </c>
      <c r="Q451" s="2152" t="s">
        <v>265</v>
      </c>
      <c r="R451" s="2192">
        <v>1</v>
      </c>
      <c r="S451" s="2192">
        <v>0</v>
      </c>
      <c r="T451" s="179" t="s">
        <v>215</v>
      </c>
      <c r="U451" s="180"/>
      <c r="V451" s="180"/>
      <c r="W451" s="180"/>
      <c r="X451" s="181"/>
      <c r="Y451" s="180"/>
      <c r="Z451" s="182"/>
      <c r="AA451" s="180"/>
      <c r="AB451" s="180"/>
      <c r="AC451" s="180"/>
      <c r="AD451" s="182"/>
      <c r="AE451" s="182"/>
      <c r="AF451" s="182"/>
    </row>
    <row r="452" spans="1:32" ht="135" customHeight="1" x14ac:dyDescent="0.25">
      <c r="A452" s="2189"/>
      <c r="B452" s="2675"/>
      <c r="C452" s="2675"/>
      <c r="D452" s="2675"/>
      <c r="E452" s="2675"/>
      <c r="F452" s="2675"/>
      <c r="G452" s="2675"/>
      <c r="H452" s="2675"/>
      <c r="I452" s="2344"/>
      <c r="J452" s="2346"/>
      <c r="K452" s="2348"/>
      <c r="L452" s="183" t="s">
        <v>216</v>
      </c>
      <c r="M452" s="183" t="s">
        <v>252</v>
      </c>
      <c r="N452" s="183" t="s">
        <v>233</v>
      </c>
      <c r="O452" s="2187"/>
      <c r="P452" s="3012"/>
      <c r="Q452" s="2187"/>
      <c r="R452" s="2193"/>
      <c r="S452" s="2193"/>
      <c r="T452" s="183" t="s">
        <v>220</v>
      </c>
      <c r="U452" s="188"/>
      <c r="V452" s="188"/>
      <c r="W452" s="188"/>
      <c r="X452" s="189"/>
      <c r="Y452" s="188"/>
      <c r="Z452" s="190"/>
      <c r="AA452" s="188"/>
      <c r="AB452" s="188"/>
      <c r="AC452" s="188"/>
      <c r="AD452" s="190"/>
      <c r="AE452" s="190"/>
      <c r="AF452" s="190"/>
    </row>
    <row r="453" spans="1:32" ht="30" x14ac:dyDescent="0.25">
      <c r="A453" s="2189"/>
      <c r="B453" s="2675"/>
      <c r="C453" s="2675"/>
      <c r="D453" s="2675"/>
      <c r="E453" s="2675"/>
      <c r="F453" s="2675"/>
      <c r="G453" s="2675"/>
      <c r="H453" s="2675"/>
      <c r="I453" s="2344"/>
      <c r="J453" s="2346"/>
      <c r="K453" s="2348"/>
      <c r="L453" s="183" t="s">
        <v>221</v>
      </c>
      <c r="M453" s="183" t="s">
        <v>244</v>
      </c>
      <c r="N453" s="183" t="s">
        <v>241</v>
      </c>
      <c r="O453" s="2187"/>
      <c r="P453" s="3012"/>
      <c r="Q453" s="2187"/>
      <c r="R453" s="2193"/>
      <c r="S453" s="2193"/>
      <c r="T453" s="183" t="s">
        <v>225</v>
      </c>
      <c r="U453" s="188"/>
      <c r="V453" s="188"/>
      <c r="W453" s="188"/>
      <c r="X453" s="189"/>
      <c r="Y453" s="188"/>
      <c r="Z453" s="190"/>
      <c r="AA453" s="188"/>
      <c r="AB453" s="188"/>
      <c r="AC453" s="188"/>
      <c r="AD453" s="190"/>
      <c r="AE453" s="190"/>
      <c r="AF453" s="190"/>
    </row>
    <row r="454" spans="1:32" ht="30" x14ac:dyDescent="0.25">
      <c r="A454" s="2189"/>
      <c r="B454" s="2675"/>
      <c r="C454" s="2675"/>
      <c r="D454" s="2675"/>
      <c r="E454" s="2675"/>
      <c r="F454" s="2675"/>
      <c r="G454" s="2675"/>
      <c r="H454" s="2675"/>
      <c r="I454" s="2344"/>
      <c r="J454" s="2346"/>
      <c r="K454" s="2348"/>
      <c r="L454" s="183" t="s">
        <v>226</v>
      </c>
      <c r="M454" s="183" t="s">
        <v>248</v>
      </c>
      <c r="N454" s="183" t="s">
        <v>241</v>
      </c>
      <c r="O454" s="2187"/>
      <c r="P454" s="3012"/>
      <c r="Q454" s="2187"/>
      <c r="R454" s="2193"/>
      <c r="S454" s="2193"/>
      <c r="T454" s="183" t="s">
        <v>230</v>
      </c>
      <c r="U454" s="188"/>
      <c r="V454" s="188"/>
      <c r="W454" s="188"/>
      <c r="X454" s="189"/>
      <c r="Y454" s="188"/>
      <c r="Z454" s="190"/>
      <c r="AA454" s="188"/>
      <c r="AB454" s="188"/>
      <c r="AC454" s="188"/>
      <c r="AD454" s="190"/>
      <c r="AE454" s="190"/>
      <c r="AF454" s="190"/>
    </row>
    <row r="455" spans="1:32" ht="45" x14ac:dyDescent="0.25">
      <c r="A455" s="2189"/>
      <c r="B455" s="2675"/>
      <c r="C455" s="2675"/>
      <c r="D455" s="2675"/>
      <c r="E455" s="2675"/>
      <c r="F455" s="2675"/>
      <c r="G455" s="2675"/>
      <c r="H455" s="2675"/>
      <c r="I455" s="2344"/>
      <c r="J455" s="2346"/>
      <c r="K455" s="2348"/>
      <c r="L455" s="183" t="s">
        <v>231</v>
      </c>
      <c r="M455" s="183" t="s">
        <v>252</v>
      </c>
      <c r="N455" s="183" t="s">
        <v>241</v>
      </c>
      <c r="O455" s="2187"/>
      <c r="P455" s="3012"/>
      <c r="Q455" s="2187"/>
      <c r="R455" s="2193"/>
      <c r="S455" s="2193"/>
      <c r="T455" s="183" t="s">
        <v>234</v>
      </c>
      <c r="U455" s="188"/>
      <c r="V455" s="188"/>
      <c r="W455" s="188"/>
      <c r="X455" s="189"/>
      <c r="Y455" s="188"/>
      <c r="Z455" s="190"/>
      <c r="AA455" s="188"/>
      <c r="AB455" s="188"/>
      <c r="AC455" s="188"/>
      <c r="AD455" s="190"/>
      <c r="AE455" s="190"/>
      <c r="AF455" s="190"/>
    </row>
    <row r="456" spans="1:32" ht="30" x14ac:dyDescent="0.25">
      <c r="A456" s="2189"/>
      <c r="B456" s="2675"/>
      <c r="C456" s="2675"/>
      <c r="D456" s="2675"/>
      <c r="E456" s="2675"/>
      <c r="F456" s="2675"/>
      <c r="G456" s="2675"/>
      <c r="H456" s="2675"/>
      <c r="I456" s="2344"/>
      <c r="J456" s="2346"/>
      <c r="K456" s="2348"/>
      <c r="L456" s="183" t="s">
        <v>235</v>
      </c>
      <c r="M456" s="183" t="s">
        <v>244</v>
      </c>
      <c r="N456" s="183" t="s">
        <v>241</v>
      </c>
      <c r="O456" s="2187"/>
      <c r="P456" s="3012"/>
      <c r="Q456" s="2187"/>
      <c r="R456" s="2193"/>
      <c r="S456" s="2193"/>
      <c r="T456" s="183" t="s">
        <v>238</v>
      </c>
      <c r="U456" s="188"/>
      <c r="V456" s="188"/>
      <c r="W456" s="188"/>
      <c r="X456" s="189"/>
      <c r="Y456" s="188"/>
      <c r="Z456" s="190"/>
      <c r="AA456" s="188"/>
      <c r="AB456" s="188"/>
      <c r="AC456" s="188"/>
      <c r="AD456" s="190"/>
      <c r="AE456" s="190"/>
      <c r="AF456" s="190"/>
    </row>
    <row r="457" spans="1:32" ht="45" x14ac:dyDescent="0.25">
      <c r="A457" s="2189"/>
      <c r="B457" s="2675"/>
      <c r="C457" s="2675"/>
      <c r="D457" s="2675"/>
      <c r="E457" s="2675"/>
      <c r="F457" s="2675"/>
      <c r="G457" s="2675"/>
      <c r="H457" s="2675"/>
      <c r="I457" s="2344"/>
      <c r="J457" s="2346"/>
      <c r="K457" s="2348"/>
      <c r="L457" s="183" t="s">
        <v>239</v>
      </c>
      <c r="M457" s="183" t="s">
        <v>252</v>
      </c>
      <c r="N457" s="183" t="s">
        <v>241</v>
      </c>
      <c r="O457" s="2187"/>
      <c r="P457" s="3012"/>
      <c r="Q457" s="2187"/>
      <c r="R457" s="2193"/>
      <c r="S457" s="2193"/>
      <c r="T457" s="183" t="s">
        <v>242</v>
      </c>
      <c r="U457" s="188"/>
      <c r="V457" s="188"/>
      <c r="W457" s="188"/>
      <c r="X457" s="189"/>
      <c r="Y457" s="188"/>
      <c r="Z457" s="190"/>
      <c r="AA457" s="188"/>
      <c r="AB457" s="188"/>
      <c r="AC457" s="188"/>
      <c r="AD457" s="190"/>
      <c r="AE457" s="190"/>
      <c r="AF457" s="190"/>
    </row>
    <row r="458" spans="1:32" ht="30" x14ac:dyDescent="0.25">
      <c r="A458" s="2189"/>
      <c r="B458" s="2675"/>
      <c r="C458" s="2675"/>
      <c r="D458" s="2675"/>
      <c r="E458" s="2675"/>
      <c r="F458" s="2675"/>
      <c r="G458" s="2675"/>
      <c r="H458" s="2675"/>
      <c r="I458" s="2344"/>
      <c r="J458" s="2346"/>
      <c r="K458" s="2348"/>
      <c r="L458" s="183" t="s">
        <v>243</v>
      </c>
      <c r="M458" s="183" t="s">
        <v>255</v>
      </c>
      <c r="N458" s="183"/>
      <c r="O458" s="2187"/>
      <c r="P458" s="3012"/>
      <c r="Q458" s="2187"/>
      <c r="R458" s="2193"/>
      <c r="S458" s="2193"/>
      <c r="T458" s="183" t="s">
        <v>246</v>
      </c>
      <c r="U458" s="188"/>
      <c r="V458" s="188"/>
      <c r="W458" s="188"/>
      <c r="X458" s="188"/>
      <c r="Y458" s="189"/>
      <c r="Z458" s="190"/>
      <c r="AA458" s="188"/>
      <c r="AB458" s="188"/>
      <c r="AC458" s="188"/>
      <c r="AD458" s="190"/>
      <c r="AE458" s="190"/>
      <c r="AF458" s="190"/>
    </row>
    <row r="459" spans="1:32" ht="60" x14ac:dyDescent="0.25">
      <c r="A459" s="2189"/>
      <c r="B459" s="2675"/>
      <c r="C459" s="2675"/>
      <c r="D459" s="2675"/>
      <c r="E459" s="2675"/>
      <c r="F459" s="2675"/>
      <c r="G459" s="2675"/>
      <c r="H459" s="2675"/>
      <c r="I459" s="2344"/>
      <c r="J459" s="2346"/>
      <c r="K459" s="2348"/>
      <c r="L459" s="183" t="s">
        <v>247</v>
      </c>
      <c r="M459" s="183" t="s">
        <v>252</v>
      </c>
      <c r="N459" s="183" t="s">
        <v>241</v>
      </c>
      <c r="O459" s="2187"/>
      <c r="P459" s="3012"/>
      <c r="Q459" s="2187"/>
      <c r="R459" s="2193"/>
      <c r="S459" s="2193"/>
      <c r="T459" s="183" t="s">
        <v>250</v>
      </c>
      <c r="U459" s="188"/>
      <c r="V459" s="188"/>
      <c r="W459" s="188"/>
      <c r="X459" s="188"/>
      <c r="Y459" s="189"/>
      <c r="Z459" s="190"/>
      <c r="AA459" s="188"/>
      <c r="AB459" s="188"/>
      <c r="AC459" s="188"/>
      <c r="AD459" s="190"/>
      <c r="AE459" s="190"/>
      <c r="AF459" s="190"/>
    </row>
    <row r="460" spans="1:32" ht="30" x14ac:dyDescent="0.25">
      <c r="A460" s="2189"/>
      <c r="B460" s="2675"/>
      <c r="C460" s="2675"/>
      <c r="D460" s="2675"/>
      <c r="E460" s="2675"/>
      <c r="F460" s="2675"/>
      <c r="G460" s="2675"/>
      <c r="H460" s="2675"/>
      <c r="I460" s="2333"/>
      <c r="J460" s="2335"/>
      <c r="K460" s="2337"/>
      <c r="L460" s="183" t="s">
        <v>251</v>
      </c>
      <c r="M460" s="183" t="s">
        <v>244</v>
      </c>
      <c r="N460" s="183" t="s">
        <v>241</v>
      </c>
      <c r="O460" s="2153"/>
      <c r="P460" s="3007"/>
      <c r="Q460" s="2153"/>
      <c r="R460" s="2194"/>
      <c r="S460" s="2194"/>
      <c r="T460" s="183" t="s">
        <v>253</v>
      </c>
      <c r="U460" s="184"/>
      <c r="V460" s="184"/>
      <c r="W460" s="184"/>
      <c r="X460" s="184"/>
      <c r="Y460" s="187"/>
      <c r="Z460" s="184"/>
      <c r="AA460" s="184"/>
      <c r="AB460" s="184"/>
      <c r="AC460" s="186"/>
      <c r="AD460" s="184"/>
      <c r="AE460" s="184"/>
      <c r="AF460" s="184"/>
    </row>
    <row r="461" spans="1:32" ht="45" x14ac:dyDescent="0.25">
      <c r="A461" s="2189"/>
      <c r="B461" s="2675"/>
      <c r="C461" s="2675"/>
      <c r="D461" s="2675"/>
      <c r="E461" s="2675"/>
      <c r="F461" s="2675"/>
      <c r="G461" s="2675"/>
      <c r="H461" s="2675"/>
      <c r="I461" s="2333"/>
      <c r="J461" s="2335"/>
      <c r="K461" s="2337"/>
      <c r="L461" s="183" t="s">
        <v>254</v>
      </c>
      <c r="M461" s="183" t="s">
        <v>252</v>
      </c>
      <c r="N461" s="183" t="s">
        <v>241</v>
      </c>
      <c r="O461" s="2153"/>
      <c r="P461" s="3007"/>
      <c r="Q461" s="2153"/>
      <c r="R461" s="2194"/>
      <c r="S461" s="2194"/>
      <c r="T461" s="183" t="s">
        <v>256</v>
      </c>
      <c r="U461" s="184"/>
      <c r="V461" s="184"/>
      <c r="W461" s="184"/>
      <c r="X461" s="184"/>
      <c r="Y461" s="187"/>
      <c r="Z461" s="184"/>
      <c r="AA461" s="186"/>
      <c r="AB461" s="186"/>
      <c r="AC461" s="186"/>
      <c r="AD461" s="186"/>
      <c r="AE461" s="184"/>
      <c r="AF461" s="184"/>
    </row>
    <row r="462" spans="1:32" ht="30" x14ac:dyDescent="0.25">
      <c r="A462" s="2189"/>
      <c r="B462" s="2675"/>
      <c r="C462" s="2675"/>
      <c r="D462" s="2675"/>
      <c r="E462" s="2675"/>
      <c r="F462" s="2675"/>
      <c r="G462" s="2675"/>
      <c r="H462" s="2675"/>
      <c r="I462" s="2333"/>
      <c r="J462" s="2335"/>
      <c r="K462" s="2337"/>
      <c r="L462" s="183" t="s">
        <v>257</v>
      </c>
      <c r="M462" s="183" t="s">
        <v>244</v>
      </c>
      <c r="N462" s="183" t="s">
        <v>241</v>
      </c>
      <c r="O462" s="2153"/>
      <c r="P462" s="3007"/>
      <c r="Q462" s="2153"/>
      <c r="R462" s="2194"/>
      <c r="S462" s="2194"/>
      <c r="T462" s="183" t="s">
        <v>258</v>
      </c>
      <c r="U462" s="184"/>
      <c r="V462" s="184"/>
      <c r="W462" s="184"/>
      <c r="X462" s="184"/>
      <c r="Y462" s="185"/>
      <c r="Z462" s="184"/>
      <c r="AA462" s="184"/>
      <c r="AB462" s="184"/>
      <c r="AC462" s="184"/>
      <c r="AD462" s="184"/>
      <c r="AE462" s="184"/>
      <c r="AF462" s="184"/>
    </row>
    <row r="463" spans="1:32" ht="125.25" customHeight="1" x14ac:dyDescent="0.25">
      <c r="A463" s="2189"/>
      <c r="B463" s="2675"/>
      <c r="C463" s="2675"/>
      <c r="D463" s="2675"/>
      <c r="E463" s="2675"/>
      <c r="F463" s="2675"/>
      <c r="G463" s="2675"/>
      <c r="H463" s="2675"/>
      <c r="I463" s="2333"/>
      <c r="J463" s="2335"/>
      <c r="K463" s="2337"/>
      <c r="L463" s="183" t="s">
        <v>259</v>
      </c>
      <c r="M463" s="183" t="s">
        <v>248</v>
      </c>
      <c r="N463" s="183" t="s">
        <v>241</v>
      </c>
      <c r="O463" s="2153"/>
      <c r="P463" s="3007"/>
      <c r="Q463" s="2153"/>
      <c r="R463" s="2194"/>
      <c r="S463" s="2194"/>
      <c r="T463" s="183" t="s">
        <v>260</v>
      </c>
      <c r="U463" s="186"/>
      <c r="V463" s="186"/>
      <c r="W463" s="186"/>
      <c r="X463" s="186"/>
      <c r="Y463" s="187"/>
      <c r="Z463" s="184"/>
      <c r="AA463" s="186"/>
      <c r="AB463" s="186"/>
      <c r="AC463" s="186"/>
      <c r="AD463" s="184"/>
      <c r="AE463" s="184"/>
      <c r="AF463" s="184"/>
    </row>
    <row r="464" spans="1:32" ht="30.75" thickBot="1" x14ac:dyDescent="0.3">
      <c r="A464" s="2189"/>
      <c r="B464" s="2676"/>
      <c r="C464" s="2676"/>
      <c r="D464" s="2676"/>
      <c r="E464" s="2676"/>
      <c r="F464" s="2675"/>
      <c r="G464" s="2676"/>
      <c r="H464" s="2676"/>
      <c r="I464" s="2345"/>
      <c r="J464" s="2347"/>
      <c r="K464" s="2349"/>
      <c r="L464" s="183" t="s">
        <v>261</v>
      </c>
      <c r="M464" s="201" t="s">
        <v>244</v>
      </c>
      <c r="N464" s="201" t="s">
        <v>241</v>
      </c>
      <c r="O464" s="2154"/>
      <c r="P464" s="3013"/>
      <c r="Q464" s="2154"/>
      <c r="R464" s="2195"/>
      <c r="S464" s="2195"/>
      <c r="T464" s="183" t="s">
        <v>262</v>
      </c>
      <c r="U464" s="192"/>
      <c r="V464" s="192"/>
      <c r="W464" s="192"/>
      <c r="X464" s="192"/>
      <c r="Y464" s="196"/>
      <c r="Z464" s="192"/>
      <c r="AA464" s="192"/>
      <c r="AB464" s="192"/>
      <c r="AC464" s="193"/>
      <c r="AD464" s="192"/>
      <c r="AE464" s="192"/>
      <c r="AF464" s="192"/>
    </row>
    <row r="465" spans="1:32" ht="45" x14ac:dyDescent="0.25">
      <c r="A465" s="2136">
        <v>45</v>
      </c>
      <c r="B465" s="2677" t="s">
        <v>134</v>
      </c>
      <c r="C465" s="2677" t="s">
        <v>59</v>
      </c>
      <c r="D465" s="2677" t="s">
        <v>60</v>
      </c>
      <c r="E465" s="2677" t="s">
        <v>83</v>
      </c>
      <c r="F465" s="2677" t="s">
        <v>58</v>
      </c>
      <c r="G465" s="2677" t="s">
        <v>99</v>
      </c>
      <c r="H465" s="2677" t="s">
        <v>131</v>
      </c>
      <c r="I465" s="2170" t="s">
        <v>278</v>
      </c>
      <c r="J465" s="2340" t="s">
        <v>279</v>
      </c>
      <c r="K465" s="2174" t="s">
        <v>48</v>
      </c>
      <c r="L465" s="1188" t="s">
        <v>210</v>
      </c>
      <c r="M465" s="1188" t="s">
        <v>244</v>
      </c>
      <c r="N465" s="1188" t="s">
        <v>241</v>
      </c>
      <c r="O465" s="2158" t="s">
        <v>213</v>
      </c>
      <c r="P465" s="3008">
        <v>1096549.8400000001</v>
      </c>
      <c r="Q465" s="2158" t="s">
        <v>265</v>
      </c>
      <c r="R465" s="2166">
        <v>1</v>
      </c>
      <c r="S465" s="2166">
        <v>0</v>
      </c>
      <c r="T465" s="1188" t="s">
        <v>215</v>
      </c>
      <c r="U465" s="180"/>
      <c r="V465" s="180"/>
      <c r="W465" s="181"/>
      <c r="X465" s="180"/>
      <c r="Y465" s="180"/>
      <c r="Z465" s="182"/>
      <c r="AA465" s="180"/>
      <c r="AB465" s="180"/>
      <c r="AC465" s="180"/>
      <c r="AD465" s="182"/>
      <c r="AE465" s="182"/>
      <c r="AF465" s="182"/>
    </row>
    <row r="466" spans="1:32" ht="75" x14ac:dyDescent="0.25">
      <c r="A466" s="2137"/>
      <c r="B466" s="2678"/>
      <c r="C466" s="2678"/>
      <c r="D466" s="2678"/>
      <c r="E466" s="2678"/>
      <c r="F466" s="2678"/>
      <c r="G466" s="2678"/>
      <c r="H466" s="2678"/>
      <c r="I466" s="2171"/>
      <c r="J466" s="2341"/>
      <c r="K466" s="2175"/>
      <c r="L466" s="1189" t="s">
        <v>216</v>
      </c>
      <c r="M466" s="1189" t="s">
        <v>252</v>
      </c>
      <c r="N466" s="1189" t="s">
        <v>233</v>
      </c>
      <c r="O466" s="2159"/>
      <c r="P466" s="3009"/>
      <c r="Q466" s="2159"/>
      <c r="R466" s="2167"/>
      <c r="S466" s="2167"/>
      <c r="T466" s="1189" t="s">
        <v>220</v>
      </c>
      <c r="U466" s="188"/>
      <c r="V466" s="188"/>
      <c r="W466" s="189"/>
      <c r="X466" s="188"/>
      <c r="Y466" s="188"/>
      <c r="Z466" s="190"/>
      <c r="AA466" s="188"/>
      <c r="AB466" s="188"/>
      <c r="AC466" s="188"/>
      <c r="AD466" s="190"/>
      <c r="AE466" s="190"/>
      <c r="AF466" s="190"/>
    </row>
    <row r="467" spans="1:32" ht="30" x14ac:dyDescent="0.25">
      <c r="A467" s="2137"/>
      <c r="B467" s="2678"/>
      <c r="C467" s="2678"/>
      <c r="D467" s="2678"/>
      <c r="E467" s="2678"/>
      <c r="F467" s="2678"/>
      <c r="G467" s="2678"/>
      <c r="H467" s="2678"/>
      <c r="I467" s="2171"/>
      <c r="J467" s="2341"/>
      <c r="K467" s="2175"/>
      <c r="L467" s="1189" t="s">
        <v>221</v>
      </c>
      <c r="M467" s="1189" t="s">
        <v>244</v>
      </c>
      <c r="N467" s="1189" t="s">
        <v>241</v>
      </c>
      <c r="O467" s="2159"/>
      <c r="P467" s="3009"/>
      <c r="Q467" s="2159"/>
      <c r="R467" s="2167"/>
      <c r="S467" s="2167"/>
      <c r="T467" s="1189" t="s">
        <v>225</v>
      </c>
      <c r="U467" s="188"/>
      <c r="V467" s="188"/>
      <c r="W467" s="189"/>
      <c r="X467" s="188"/>
      <c r="Y467" s="188"/>
      <c r="Z467" s="190"/>
      <c r="AA467" s="188"/>
      <c r="AB467" s="188"/>
      <c r="AC467" s="188"/>
      <c r="AD467" s="190"/>
      <c r="AE467" s="190"/>
      <c r="AF467" s="190"/>
    </row>
    <row r="468" spans="1:32" ht="30" x14ac:dyDescent="0.25">
      <c r="A468" s="2137"/>
      <c r="B468" s="2678"/>
      <c r="C468" s="2678"/>
      <c r="D468" s="2678"/>
      <c r="E468" s="2678"/>
      <c r="F468" s="2678"/>
      <c r="G468" s="2678"/>
      <c r="H468" s="2678"/>
      <c r="I468" s="2171"/>
      <c r="J468" s="2341"/>
      <c r="K468" s="2175"/>
      <c r="L468" s="1189" t="s">
        <v>226</v>
      </c>
      <c r="M468" s="1189" t="s">
        <v>248</v>
      </c>
      <c r="N468" s="1189" t="s">
        <v>241</v>
      </c>
      <c r="O468" s="2159"/>
      <c r="P468" s="3009"/>
      <c r="Q468" s="2159"/>
      <c r="R468" s="2167"/>
      <c r="S468" s="2167"/>
      <c r="T468" s="1189" t="s">
        <v>230</v>
      </c>
      <c r="U468" s="188"/>
      <c r="V468" s="188"/>
      <c r="W468" s="189"/>
      <c r="X468" s="188"/>
      <c r="Y468" s="188"/>
      <c r="Z468" s="190"/>
      <c r="AA468" s="188"/>
      <c r="AB468" s="188"/>
      <c r="AC468" s="188"/>
      <c r="AD468" s="190"/>
      <c r="AE468" s="190"/>
      <c r="AF468" s="190"/>
    </row>
    <row r="469" spans="1:32" ht="45" x14ac:dyDescent="0.25">
      <c r="A469" s="2137"/>
      <c r="B469" s="2678"/>
      <c r="C469" s="2678"/>
      <c r="D469" s="2678"/>
      <c r="E469" s="2678"/>
      <c r="F469" s="2678"/>
      <c r="G469" s="2678"/>
      <c r="H469" s="2678"/>
      <c r="I469" s="2171"/>
      <c r="J469" s="2341"/>
      <c r="K469" s="2175"/>
      <c r="L469" s="1189" t="s">
        <v>231</v>
      </c>
      <c r="M469" s="1189" t="s">
        <v>252</v>
      </c>
      <c r="N469" s="1189" t="s">
        <v>241</v>
      </c>
      <c r="O469" s="2159"/>
      <c r="P469" s="3009"/>
      <c r="Q469" s="2159"/>
      <c r="R469" s="2167"/>
      <c r="S469" s="2167"/>
      <c r="T469" s="1189" t="s">
        <v>234</v>
      </c>
      <c r="U469" s="188"/>
      <c r="V469" s="188"/>
      <c r="W469" s="189"/>
      <c r="X469" s="188"/>
      <c r="Y469" s="188"/>
      <c r="Z469" s="190"/>
      <c r="AA469" s="188"/>
      <c r="AB469" s="188"/>
      <c r="AC469" s="188"/>
      <c r="AD469" s="190"/>
      <c r="AE469" s="190"/>
      <c r="AF469" s="190"/>
    </row>
    <row r="470" spans="1:32" ht="30" x14ac:dyDescent="0.25">
      <c r="A470" s="2137"/>
      <c r="B470" s="2678"/>
      <c r="C470" s="2678"/>
      <c r="D470" s="2678"/>
      <c r="E470" s="2678"/>
      <c r="F470" s="2678"/>
      <c r="G470" s="2678"/>
      <c r="H470" s="2678"/>
      <c r="I470" s="2171"/>
      <c r="J470" s="2341"/>
      <c r="K470" s="2175"/>
      <c r="L470" s="1189" t="s">
        <v>235</v>
      </c>
      <c r="M470" s="1189" t="s">
        <v>244</v>
      </c>
      <c r="N470" s="1189" t="s">
        <v>241</v>
      </c>
      <c r="O470" s="2159"/>
      <c r="P470" s="3009"/>
      <c r="Q470" s="2159"/>
      <c r="R470" s="2167"/>
      <c r="S470" s="2167"/>
      <c r="T470" s="1189" t="s">
        <v>238</v>
      </c>
      <c r="U470" s="188"/>
      <c r="V470" s="188"/>
      <c r="W470" s="189"/>
      <c r="X470" s="188"/>
      <c r="Y470" s="188"/>
      <c r="Z470" s="190"/>
      <c r="AA470" s="188"/>
      <c r="AB470" s="188"/>
      <c r="AC470" s="188"/>
      <c r="AD470" s="190"/>
      <c r="AE470" s="190"/>
      <c r="AF470" s="190"/>
    </row>
    <row r="471" spans="1:32" ht="45" x14ac:dyDescent="0.25">
      <c r="A471" s="2137"/>
      <c r="B471" s="2678"/>
      <c r="C471" s="2678"/>
      <c r="D471" s="2678"/>
      <c r="E471" s="2678"/>
      <c r="F471" s="2678"/>
      <c r="G471" s="2678"/>
      <c r="H471" s="2678"/>
      <c r="I471" s="2171"/>
      <c r="J471" s="2341"/>
      <c r="K471" s="2175"/>
      <c r="L471" s="1189" t="s">
        <v>239</v>
      </c>
      <c r="M471" s="1189" t="s">
        <v>252</v>
      </c>
      <c r="N471" s="1189" t="s">
        <v>241</v>
      </c>
      <c r="O471" s="2159"/>
      <c r="P471" s="3009"/>
      <c r="Q471" s="2159"/>
      <c r="R471" s="2167"/>
      <c r="S471" s="2167"/>
      <c r="T471" s="1189" t="s">
        <v>242</v>
      </c>
      <c r="U471" s="188"/>
      <c r="V471" s="188"/>
      <c r="W471" s="189"/>
      <c r="X471" s="188"/>
      <c r="Y471" s="188"/>
      <c r="Z471" s="190"/>
      <c r="AA471" s="188"/>
      <c r="AB471" s="188"/>
      <c r="AC471" s="188"/>
      <c r="AD471" s="190"/>
      <c r="AE471" s="190"/>
      <c r="AF471" s="190"/>
    </row>
    <row r="472" spans="1:32" ht="30" x14ac:dyDescent="0.25">
      <c r="A472" s="2137"/>
      <c r="B472" s="2678"/>
      <c r="C472" s="2678"/>
      <c r="D472" s="2678"/>
      <c r="E472" s="2678"/>
      <c r="F472" s="2678"/>
      <c r="G472" s="2678"/>
      <c r="H472" s="2678"/>
      <c r="I472" s="2171"/>
      <c r="J472" s="2341"/>
      <c r="K472" s="2175"/>
      <c r="L472" s="1189" t="s">
        <v>243</v>
      </c>
      <c r="M472" s="1189" t="s">
        <v>255</v>
      </c>
      <c r="N472" s="1189"/>
      <c r="O472" s="2159"/>
      <c r="P472" s="3009"/>
      <c r="Q472" s="2159"/>
      <c r="R472" s="2167"/>
      <c r="S472" s="2167"/>
      <c r="T472" s="1189" t="s">
        <v>246</v>
      </c>
      <c r="U472" s="188"/>
      <c r="V472" s="188"/>
      <c r="W472" s="188"/>
      <c r="X472" s="189"/>
      <c r="Y472" s="188"/>
      <c r="Z472" s="190"/>
      <c r="AA472" s="188"/>
      <c r="AB472" s="188"/>
      <c r="AC472" s="188"/>
      <c r="AD472" s="190"/>
      <c r="AE472" s="190"/>
      <c r="AF472" s="190"/>
    </row>
    <row r="473" spans="1:32" ht="60" x14ac:dyDescent="0.25">
      <c r="A473" s="2137"/>
      <c r="B473" s="2678"/>
      <c r="C473" s="2678"/>
      <c r="D473" s="2678"/>
      <c r="E473" s="2678"/>
      <c r="F473" s="2678"/>
      <c r="G473" s="2678"/>
      <c r="H473" s="2678"/>
      <c r="I473" s="2171"/>
      <c r="J473" s="2341"/>
      <c r="K473" s="2175"/>
      <c r="L473" s="1189" t="s">
        <v>247</v>
      </c>
      <c r="M473" s="1189" t="s">
        <v>252</v>
      </c>
      <c r="N473" s="1189" t="s">
        <v>241</v>
      </c>
      <c r="O473" s="2159"/>
      <c r="P473" s="3009"/>
      <c r="Q473" s="2159"/>
      <c r="R473" s="2167"/>
      <c r="S473" s="2167"/>
      <c r="T473" s="1189" t="s">
        <v>250</v>
      </c>
      <c r="U473" s="188"/>
      <c r="V473" s="188"/>
      <c r="W473" s="188"/>
      <c r="X473" s="189"/>
      <c r="Y473" s="188"/>
      <c r="Z473" s="190"/>
      <c r="AA473" s="188"/>
      <c r="AB473" s="188"/>
      <c r="AC473" s="188"/>
      <c r="AD473" s="190"/>
      <c r="AE473" s="190"/>
      <c r="AF473" s="190"/>
    </row>
    <row r="474" spans="1:32" ht="30" x14ac:dyDescent="0.25">
      <c r="A474" s="2137"/>
      <c r="B474" s="2678"/>
      <c r="C474" s="2678"/>
      <c r="D474" s="2678"/>
      <c r="E474" s="2678"/>
      <c r="F474" s="2678"/>
      <c r="G474" s="2678"/>
      <c r="H474" s="2678"/>
      <c r="I474" s="2172"/>
      <c r="J474" s="2342"/>
      <c r="K474" s="2176"/>
      <c r="L474" s="1189" t="s">
        <v>251</v>
      </c>
      <c r="M474" s="1189" t="s">
        <v>244</v>
      </c>
      <c r="N474" s="1189" t="s">
        <v>241</v>
      </c>
      <c r="O474" s="2160"/>
      <c r="P474" s="3010"/>
      <c r="Q474" s="2160"/>
      <c r="R474" s="2168"/>
      <c r="S474" s="2168"/>
      <c r="T474" s="1189" t="s">
        <v>253</v>
      </c>
      <c r="U474" s="184"/>
      <c r="V474" s="184"/>
      <c r="W474" s="184"/>
      <c r="X474" s="185"/>
      <c r="Y474" s="186"/>
      <c r="Z474" s="184"/>
      <c r="AA474" s="184"/>
      <c r="AB474" s="184"/>
      <c r="AC474" s="186"/>
      <c r="AD474" s="184"/>
      <c r="AE474" s="184"/>
      <c r="AF474" s="184"/>
    </row>
    <row r="475" spans="1:32" ht="45" x14ac:dyDescent="0.25">
      <c r="A475" s="2137"/>
      <c r="B475" s="2678"/>
      <c r="C475" s="2678"/>
      <c r="D475" s="2678"/>
      <c r="E475" s="2678"/>
      <c r="F475" s="2678"/>
      <c r="G475" s="2678"/>
      <c r="H475" s="2678"/>
      <c r="I475" s="2172"/>
      <c r="J475" s="2342"/>
      <c r="K475" s="2176"/>
      <c r="L475" s="1189" t="s">
        <v>254</v>
      </c>
      <c r="M475" s="1189" t="s">
        <v>252</v>
      </c>
      <c r="N475" s="1189" t="s">
        <v>241</v>
      </c>
      <c r="O475" s="2160"/>
      <c r="P475" s="3010"/>
      <c r="Q475" s="2160"/>
      <c r="R475" s="2168"/>
      <c r="S475" s="2168"/>
      <c r="T475" s="1189" t="s">
        <v>256</v>
      </c>
      <c r="U475" s="184"/>
      <c r="V475" s="184"/>
      <c r="W475" s="184"/>
      <c r="X475" s="185"/>
      <c r="Y475" s="186"/>
      <c r="Z475" s="184"/>
      <c r="AA475" s="186"/>
      <c r="AB475" s="186"/>
      <c r="AC475" s="186"/>
      <c r="AD475" s="186"/>
      <c r="AE475" s="184"/>
      <c r="AF475" s="184"/>
    </row>
    <row r="476" spans="1:32" ht="30" x14ac:dyDescent="0.25">
      <c r="A476" s="2137"/>
      <c r="B476" s="2678"/>
      <c r="C476" s="2678"/>
      <c r="D476" s="2678"/>
      <c r="E476" s="2678"/>
      <c r="F476" s="2678"/>
      <c r="G476" s="2678"/>
      <c r="H476" s="2678"/>
      <c r="I476" s="2172"/>
      <c r="J476" s="2342"/>
      <c r="K476" s="2176"/>
      <c r="L476" s="1189" t="s">
        <v>257</v>
      </c>
      <c r="M476" s="1189" t="s">
        <v>244</v>
      </c>
      <c r="N476" s="1189" t="s">
        <v>241</v>
      </c>
      <c r="O476" s="2160"/>
      <c r="P476" s="3010"/>
      <c r="Q476" s="2160"/>
      <c r="R476" s="2168"/>
      <c r="S476" s="2168"/>
      <c r="T476" s="1189" t="s">
        <v>258</v>
      </c>
      <c r="U476" s="184"/>
      <c r="V476" s="184"/>
      <c r="W476" s="184"/>
      <c r="X476" s="185"/>
      <c r="Y476" s="184"/>
      <c r="Z476" s="184"/>
      <c r="AA476" s="184"/>
      <c r="AB476" s="184"/>
      <c r="AC476" s="184"/>
      <c r="AD476" s="184"/>
      <c r="AE476" s="184"/>
      <c r="AF476" s="184"/>
    </row>
    <row r="477" spans="1:32" ht="45" x14ac:dyDescent="0.25">
      <c r="A477" s="2137"/>
      <c r="B477" s="2678"/>
      <c r="C477" s="2678"/>
      <c r="D477" s="2678"/>
      <c r="E477" s="2678"/>
      <c r="F477" s="2678"/>
      <c r="G477" s="2678"/>
      <c r="H477" s="2678"/>
      <c r="I477" s="2172"/>
      <c r="J477" s="2342"/>
      <c r="K477" s="2176"/>
      <c r="L477" s="1189" t="s">
        <v>259</v>
      </c>
      <c r="M477" s="1189" t="s">
        <v>248</v>
      </c>
      <c r="N477" s="1189" t="s">
        <v>241</v>
      </c>
      <c r="O477" s="2160"/>
      <c r="P477" s="3010"/>
      <c r="Q477" s="2160"/>
      <c r="R477" s="2168"/>
      <c r="S477" s="2168"/>
      <c r="T477" s="1189" t="s">
        <v>260</v>
      </c>
      <c r="U477" s="186"/>
      <c r="V477" s="186"/>
      <c r="W477" s="186"/>
      <c r="X477" s="187"/>
      <c r="Y477" s="186"/>
      <c r="Z477" s="184"/>
      <c r="AA477" s="186"/>
      <c r="AB477" s="186"/>
      <c r="AC477" s="186"/>
      <c r="AD477" s="184"/>
      <c r="AE477" s="184"/>
      <c r="AF477" s="184"/>
    </row>
    <row r="478" spans="1:32" ht="30.75" thickBot="1" x14ac:dyDescent="0.3">
      <c r="A478" s="2138"/>
      <c r="B478" s="2679"/>
      <c r="C478" s="2679"/>
      <c r="D478" s="2679"/>
      <c r="E478" s="2679"/>
      <c r="F478" s="2678"/>
      <c r="G478" s="2679"/>
      <c r="H478" s="2679"/>
      <c r="I478" s="2173"/>
      <c r="J478" s="2343"/>
      <c r="K478" s="2177"/>
      <c r="L478" s="1189" t="s">
        <v>261</v>
      </c>
      <c r="M478" s="1190" t="s">
        <v>244</v>
      </c>
      <c r="N478" s="1190" t="s">
        <v>241</v>
      </c>
      <c r="O478" s="2161"/>
      <c r="P478" s="3011"/>
      <c r="Q478" s="2161"/>
      <c r="R478" s="2169"/>
      <c r="S478" s="2169"/>
      <c r="T478" s="1189" t="s">
        <v>262</v>
      </c>
      <c r="U478" s="192"/>
      <c r="V478" s="192"/>
      <c r="W478" s="192"/>
      <c r="X478" s="194"/>
      <c r="Y478" s="193"/>
      <c r="Z478" s="192"/>
      <c r="AA478" s="192"/>
      <c r="AB478" s="192"/>
      <c r="AC478" s="193"/>
      <c r="AD478" s="192"/>
      <c r="AE478" s="192"/>
      <c r="AF478" s="192"/>
    </row>
    <row r="479" spans="1:32" ht="45" x14ac:dyDescent="0.25">
      <c r="A479" s="2188">
        <v>46</v>
      </c>
      <c r="B479" s="2674" t="s">
        <v>61</v>
      </c>
      <c r="C479" s="2674" t="s">
        <v>67</v>
      </c>
      <c r="D479" s="2674" t="s">
        <v>74</v>
      </c>
      <c r="E479" s="2674" t="s">
        <v>90</v>
      </c>
      <c r="F479" s="2674" t="s">
        <v>58</v>
      </c>
      <c r="G479" s="2674" t="s">
        <v>99</v>
      </c>
      <c r="H479" s="2674" t="s">
        <v>131</v>
      </c>
      <c r="I479" s="2332" t="s">
        <v>280</v>
      </c>
      <c r="J479" s="2334" t="s">
        <v>281</v>
      </c>
      <c r="K479" s="2336" t="s">
        <v>48</v>
      </c>
      <c r="L479" s="179" t="s">
        <v>210</v>
      </c>
      <c r="M479" s="179" t="s">
        <v>244</v>
      </c>
      <c r="N479" s="179" t="s">
        <v>241</v>
      </c>
      <c r="O479" s="2152" t="s">
        <v>213</v>
      </c>
      <c r="P479" s="3006">
        <v>1307276.67</v>
      </c>
      <c r="Q479" s="2152" t="s">
        <v>265</v>
      </c>
      <c r="R479" s="2192">
        <v>1</v>
      </c>
      <c r="S479" s="2192">
        <v>0.93</v>
      </c>
      <c r="T479" s="179" t="s">
        <v>215</v>
      </c>
      <c r="U479" s="180"/>
      <c r="V479" s="181"/>
      <c r="W479" s="180"/>
      <c r="X479" s="180"/>
      <c r="Y479" s="180"/>
      <c r="Z479" s="182"/>
      <c r="AA479" s="180"/>
      <c r="AB479" s="180"/>
      <c r="AC479" s="180"/>
      <c r="AD479" s="182"/>
      <c r="AE479" s="182"/>
      <c r="AF479" s="182"/>
    </row>
    <row r="480" spans="1:32" ht="75" x14ac:dyDescent="0.25">
      <c r="A480" s="2189"/>
      <c r="B480" s="2675"/>
      <c r="C480" s="2675"/>
      <c r="D480" s="2675"/>
      <c r="E480" s="2675"/>
      <c r="F480" s="2675"/>
      <c r="G480" s="2675"/>
      <c r="H480" s="2675"/>
      <c r="I480" s="2344"/>
      <c r="J480" s="2346"/>
      <c r="K480" s="2348"/>
      <c r="L480" s="183" t="s">
        <v>216</v>
      </c>
      <c r="M480" s="183" t="s">
        <v>252</v>
      </c>
      <c r="N480" s="183" t="s">
        <v>233</v>
      </c>
      <c r="O480" s="2187"/>
      <c r="P480" s="3012"/>
      <c r="Q480" s="2187"/>
      <c r="R480" s="2193"/>
      <c r="S480" s="2193"/>
      <c r="T480" s="183" t="s">
        <v>220</v>
      </c>
      <c r="U480" s="188"/>
      <c r="V480" s="189"/>
      <c r="W480" s="188"/>
      <c r="X480" s="188"/>
      <c r="Y480" s="188"/>
      <c r="Z480" s="190"/>
      <c r="AA480" s="188"/>
      <c r="AB480" s="188"/>
      <c r="AC480" s="188"/>
      <c r="AD480" s="190"/>
      <c r="AE480" s="190"/>
      <c r="AF480" s="190"/>
    </row>
    <row r="481" spans="1:32" ht="30" x14ac:dyDescent="0.25">
      <c r="A481" s="2189"/>
      <c r="B481" s="2675"/>
      <c r="C481" s="2675"/>
      <c r="D481" s="2675"/>
      <c r="E481" s="2675"/>
      <c r="F481" s="2675"/>
      <c r="G481" s="2675"/>
      <c r="H481" s="2675"/>
      <c r="I481" s="2344"/>
      <c r="J481" s="2346"/>
      <c r="K481" s="2348"/>
      <c r="L481" s="183" t="s">
        <v>221</v>
      </c>
      <c r="M481" s="183" t="s">
        <v>244</v>
      </c>
      <c r="N481" s="183" t="s">
        <v>241</v>
      </c>
      <c r="O481" s="2187"/>
      <c r="P481" s="3012"/>
      <c r="Q481" s="2187"/>
      <c r="R481" s="2193"/>
      <c r="S481" s="2193"/>
      <c r="T481" s="183" t="s">
        <v>225</v>
      </c>
      <c r="U481" s="188"/>
      <c r="V481" s="189"/>
      <c r="W481" s="188"/>
      <c r="X481" s="188"/>
      <c r="Y481" s="188"/>
      <c r="Z481" s="190"/>
      <c r="AA481" s="188"/>
      <c r="AB481" s="188"/>
      <c r="AC481" s="188"/>
      <c r="AD481" s="190"/>
      <c r="AE481" s="190"/>
      <c r="AF481" s="190"/>
    </row>
    <row r="482" spans="1:32" ht="30" x14ac:dyDescent="0.25">
      <c r="A482" s="2189"/>
      <c r="B482" s="2675"/>
      <c r="C482" s="2675"/>
      <c r="D482" s="2675"/>
      <c r="E482" s="2675"/>
      <c r="F482" s="2675"/>
      <c r="G482" s="2675"/>
      <c r="H482" s="2675"/>
      <c r="I482" s="2344"/>
      <c r="J482" s="2346"/>
      <c r="K482" s="2348"/>
      <c r="L482" s="183" t="s">
        <v>226</v>
      </c>
      <c r="M482" s="183" t="s">
        <v>248</v>
      </c>
      <c r="N482" s="183" t="s">
        <v>241</v>
      </c>
      <c r="O482" s="2187"/>
      <c r="P482" s="3012"/>
      <c r="Q482" s="2187"/>
      <c r="R482" s="2193"/>
      <c r="S482" s="2193"/>
      <c r="T482" s="183" t="s">
        <v>230</v>
      </c>
      <c r="U482" s="188"/>
      <c r="V482" s="189"/>
      <c r="W482" s="188"/>
      <c r="X482" s="188"/>
      <c r="Y482" s="188"/>
      <c r="Z482" s="190"/>
      <c r="AA482" s="188"/>
      <c r="AB482" s="188"/>
      <c r="AC482" s="188"/>
      <c r="AD482" s="190"/>
      <c r="AE482" s="190"/>
      <c r="AF482" s="190"/>
    </row>
    <row r="483" spans="1:32" ht="45" x14ac:dyDescent="0.25">
      <c r="A483" s="2189"/>
      <c r="B483" s="2675"/>
      <c r="C483" s="2675"/>
      <c r="D483" s="2675"/>
      <c r="E483" s="2675"/>
      <c r="F483" s="2675"/>
      <c r="G483" s="2675"/>
      <c r="H483" s="2675"/>
      <c r="I483" s="2344"/>
      <c r="J483" s="2346"/>
      <c r="K483" s="2348"/>
      <c r="L483" s="183" t="s">
        <v>231</v>
      </c>
      <c r="M483" s="183" t="s">
        <v>252</v>
      </c>
      <c r="N483" s="183" t="s">
        <v>241</v>
      </c>
      <c r="O483" s="2187"/>
      <c r="P483" s="3012"/>
      <c r="Q483" s="2187"/>
      <c r="R483" s="2193"/>
      <c r="S483" s="2193"/>
      <c r="T483" s="183" t="s">
        <v>234</v>
      </c>
      <c r="U483" s="188"/>
      <c r="V483" s="189"/>
      <c r="W483" s="188"/>
      <c r="X483" s="188"/>
      <c r="Y483" s="188"/>
      <c r="Z483" s="190"/>
      <c r="AA483" s="188"/>
      <c r="AB483" s="188"/>
      <c r="AC483" s="188"/>
      <c r="AD483" s="190"/>
      <c r="AE483" s="190"/>
      <c r="AF483" s="190"/>
    </row>
    <row r="484" spans="1:32" ht="30" customHeight="1" x14ac:dyDescent="0.25">
      <c r="A484" s="2189"/>
      <c r="B484" s="2675"/>
      <c r="C484" s="2675"/>
      <c r="D484" s="2675"/>
      <c r="E484" s="2675"/>
      <c r="F484" s="2675"/>
      <c r="G484" s="2675"/>
      <c r="H484" s="2675"/>
      <c r="I484" s="2344"/>
      <c r="J484" s="2346"/>
      <c r="K484" s="2348"/>
      <c r="L484" s="183" t="s">
        <v>235</v>
      </c>
      <c r="M484" s="183" t="s">
        <v>244</v>
      </c>
      <c r="N484" s="183" t="s">
        <v>241</v>
      </c>
      <c r="O484" s="2187"/>
      <c r="P484" s="3012"/>
      <c r="Q484" s="2187"/>
      <c r="R484" s="2193"/>
      <c r="S484" s="2193"/>
      <c r="T484" s="183" t="s">
        <v>238</v>
      </c>
      <c r="U484" s="188"/>
      <c r="V484" s="189"/>
      <c r="W484" s="188"/>
      <c r="X484" s="188"/>
      <c r="Y484" s="188"/>
      <c r="Z484" s="190"/>
      <c r="AA484" s="188"/>
      <c r="AB484" s="188"/>
      <c r="AC484" s="188"/>
      <c r="AD484" s="190"/>
      <c r="AE484" s="190"/>
      <c r="AF484" s="190"/>
    </row>
    <row r="485" spans="1:32" ht="45" x14ac:dyDescent="0.25">
      <c r="A485" s="2189"/>
      <c r="B485" s="2675"/>
      <c r="C485" s="2675"/>
      <c r="D485" s="2675"/>
      <c r="E485" s="2675"/>
      <c r="F485" s="2675"/>
      <c r="G485" s="2675"/>
      <c r="H485" s="2675"/>
      <c r="I485" s="2344"/>
      <c r="J485" s="2346"/>
      <c r="K485" s="2348"/>
      <c r="L485" s="183" t="s">
        <v>239</v>
      </c>
      <c r="M485" s="183" t="s">
        <v>252</v>
      </c>
      <c r="N485" s="183" t="s">
        <v>241</v>
      </c>
      <c r="O485" s="2187"/>
      <c r="P485" s="3012"/>
      <c r="Q485" s="2187"/>
      <c r="R485" s="2193"/>
      <c r="S485" s="2193"/>
      <c r="T485" s="183" t="s">
        <v>242</v>
      </c>
      <c r="U485" s="188"/>
      <c r="V485" s="189"/>
      <c r="W485" s="188"/>
      <c r="X485" s="188"/>
      <c r="Y485" s="188"/>
      <c r="Z485" s="190"/>
      <c r="AA485" s="188"/>
      <c r="AB485" s="188"/>
      <c r="AC485" s="188"/>
      <c r="AD485" s="190"/>
      <c r="AE485" s="190"/>
      <c r="AF485" s="190"/>
    </row>
    <row r="486" spans="1:32" ht="30" customHeight="1" x14ac:dyDescent="0.25">
      <c r="A486" s="2189"/>
      <c r="B486" s="2675"/>
      <c r="C486" s="2675"/>
      <c r="D486" s="2675"/>
      <c r="E486" s="2675"/>
      <c r="F486" s="2675"/>
      <c r="G486" s="2675"/>
      <c r="H486" s="2675"/>
      <c r="I486" s="2344"/>
      <c r="J486" s="2346"/>
      <c r="K486" s="2348"/>
      <c r="L486" s="183" t="s">
        <v>243</v>
      </c>
      <c r="M486" s="183" t="s">
        <v>255</v>
      </c>
      <c r="N486" s="183"/>
      <c r="O486" s="2187"/>
      <c r="P486" s="3012"/>
      <c r="Q486" s="2187"/>
      <c r="R486" s="2193"/>
      <c r="S486" s="2193"/>
      <c r="T486" s="183" t="s">
        <v>246</v>
      </c>
      <c r="U486" s="188"/>
      <c r="V486" s="188"/>
      <c r="W486" s="189"/>
      <c r="X486" s="188"/>
      <c r="Y486" s="188"/>
      <c r="Z486" s="190"/>
      <c r="AA486" s="188"/>
      <c r="AB486" s="188"/>
      <c r="AC486" s="188"/>
      <c r="AD486" s="190"/>
      <c r="AE486" s="190"/>
      <c r="AF486" s="190"/>
    </row>
    <row r="487" spans="1:32" ht="60" x14ac:dyDescent="0.25">
      <c r="A487" s="2189"/>
      <c r="B487" s="2675"/>
      <c r="C487" s="2675"/>
      <c r="D487" s="2675"/>
      <c r="E487" s="2675"/>
      <c r="F487" s="2675"/>
      <c r="G487" s="2675"/>
      <c r="H487" s="2675"/>
      <c r="I487" s="2344"/>
      <c r="J487" s="2346"/>
      <c r="K487" s="2348"/>
      <c r="L487" s="183" t="s">
        <v>247</v>
      </c>
      <c r="M487" s="183" t="s">
        <v>252</v>
      </c>
      <c r="N487" s="183" t="s">
        <v>241</v>
      </c>
      <c r="O487" s="2187"/>
      <c r="P487" s="3012"/>
      <c r="Q487" s="2187"/>
      <c r="R487" s="2193"/>
      <c r="S487" s="2193"/>
      <c r="T487" s="183" t="s">
        <v>250</v>
      </c>
      <c r="U487" s="188"/>
      <c r="V487" s="188"/>
      <c r="W487" s="189"/>
      <c r="X487" s="188"/>
      <c r="Y487" s="188"/>
      <c r="Z487" s="190"/>
      <c r="AA487" s="188"/>
      <c r="AB487" s="188"/>
      <c r="AC487" s="188"/>
      <c r="AD487" s="190"/>
      <c r="AE487" s="190"/>
      <c r="AF487" s="190"/>
    </row>
    <row r="488" spans="1:32" ht="30" x14ac:dyDescent="0.25">
      <c r="A488" s="2189"/>
      <c r="B488" s="2675"/>
      <c r="C488" s="2675"/>
      <c r="D488" s="2675"/>
      <c r="E488" s="2675"/>
      <c r="F488" s="2675"/>
      <c r="G488" s="2675"/>
      <c r="H488" s="2675"/>
      <c r="I488" s="2333"/>
      <c r="J488" s="2335"/>
      <c r="K488" s="2337"/>
      <c r="L488" s="183" t="s">
        <v>251</v>
      </c>
      <c r="M488" s="183" t="s">
        <v>244</v>
      </c>
      <c r="N488" s="183" t="s">
        <v>241</v>
      </c>
      <c r="O488" s="2153"/>
      <c r="P488" s="3007"/>
      <c r="Q488" s="2153"/>
      <c r="R488" s="2194"/>
      <c r="S488" s="2194"/>
      <c r="T488" s="183" t="s">
        <v>253</v>
      </c>
      <c r="U488" s="184"/>
      <c r="V488" s="184"/>
      <c r="W488" s="185"/>
      <c r="X488" s="184"/>
      <c r="Y488" s="186"/>
      <c r="Z488" s="184"/>
      <c r="AA488" s="184"/>
      <c r="AB488" s="184"/>
      <c r="AC488" s="186"/>
      <c r="AD488" s="184"/>
      <c r="AE488" s="184"/>
      <c r="AF488" s="184"/>
    </row>
    <row r="489" spans="1:32" ht="45" x14ac:dyDescent="0.25">
      <c r="A489" s="2189"/>
      <c r="B489" s="2675"/>
      <c r="C489" s="2675"/>
      <c r="D489" s="2675"/>
      <c r="E489" s="2675"/>
      <c r="F489" s="2675"/>
      <c r="G489" s="2675"/>
      <c r="H489" s="2675"/>
      <c r="I489" s="2333"/>
      <c r="J489" s="2335"/>
      <c r="K489" s="2337"/>
      <c r="L489" s="183" t="s">
        <v>254</v>
      </c>
      <c r="M489" s="183" t="s">
        <v>252</v>
      </c>
      <c r="N489" s="183" t="s">
        <v>241</v>
      </c>
      <c r="O489" s="2153"/>
      <c r="P489" s="3007"/>
      <c r="Q489" s="2153"/>
      <c r="R489" s="2194"/>
      <c r="S489" s="2194"/>
      <c r="T489" s="183" t="s">
        <v>256</v>
      </c>
      <c r="U489" s="184"/>
      <c r="V489" s="184"/>
      <c r="W489" s="185"/>
      <c r="X489" s="184"/>
      <c r="Y489" s="186"/>
      <c r="Z489" s="184"/>
      <c r="AA489" s="186"/>
      <c r="AB489" s="186"/>
      <c r="AC489" s="186"/>
      <c r="AD489" s="186"/>
      <c r="AE489" s="184"/>
      <c r="AF489" s="184"/>
    </row>
    <row r="490" spans="1:32" ht="30" x14ac:dyDescent="0.25">
      <c r="A490" s="2189"/>
      <c r="B490" s="2675"/>
      <c r="C490" s="2675"/>
      <c r="D490" s="2675"/>
      <c r="E490" s="2675"/>
      <c r="F490" s="2675"/>
      <c r="G490" s="2675"/>
      <c r="H490" s="2675"/>
      <c r="I490" s="2333"/>
      <c r="J490" s="2335"/>
      <c r="K490" s="2337"/>
      <c r="L490" s="183" t="s">
        <v>257</v>
      </c>
      <c r="M490" s="183" t="s">
        <v>244</v>
      </c>
      <c r="N490" s="183" t="s">
        <v>241</v>
      </c>
      <c r="O490" s="2153"/>
      <c r="P490" s="3007"/>
      <c r="Q490" s="2153"/>
      <c r="R490" s="2194"/>
      <c r="S490" s="2194"/>
      <c r="T490" s="183" t="s">
        <v>258</v>
      </c>
      <c r="U490" s="184"/>
      <c r="V490" s="184"/>
      <c r="W490" s="185"/>
      <c r="X490" s="184"/>
      <c r="Y490" s="184"/>
      <c r="Z490" s="184"/>
      <c r="AA490" s="184"/>
      <c r="AB490" s="184"/>
      <c r="AC490" s="184"/>
      <c r="AD490" s="184"/>
      <c r="AE490" s="184"/>
      <c r="AF490" s="184"/>
    </row>
    <row r="491" spans="1:32" ht="45" x14ac:dyDescent="0.25">
      <c r="A491" s="2189"/>
      <c r="B491" s="2675"/>
      <c r="C491" s="2675"/>
      <c r="D491" s="2675"/>
      <c r="E491" s="2675"/>
      <c r="F491" s="2675"/>
      <c r="G491" s="2675"/>
      <c r="H491" s="2675"/>
      <c r="I491" s="2333"/>
      <c r="J491" s="2335"/>
      <c r="K491" s="2337"/>
      <c r="L491" s="183" t="s">
        <v>259</v>
      </c>
      <c r="M491" s="183" t="s">
        <v>248</v>
      </c>
      <c r="N491" s="183" t="s">
        <v>241</v>
      </c>
      <c r="O491" s="2153"/>
      <c r="P491" s="3007"/>
      <c r="Q491" s="2153"/>
      <c r="R491" s="2194"/>
      <c r="S491" s="2194"/>
      <c r="T491" s="183" t="s">
        <v>260</v>
      </c>
      <c r="U491" s="186"/>
      <c r="V491" s="186"/>
      <c r="W491" s="187"/>
      <c r="X491" s="186"/>
      <c r="Y491" s="186"/>
      <c r="Z491" s="184"/>
      <c r="AA491" s="186"/>
      <c r="AB491" s="186"/>
      <c r="AC491" s="186"/>
      <c r="AD491" s="184"/>
      <c r="AE491" s="184"/>
      <c r="AF491" s="184"/>
    </row>
    <row r="492" spans="1:32" ht="30.75" thickBot="1" x14ac:dyDescent="0.3">
      <c r="A492" s="2189"/>
      <c r="B492" s="2676"/>
      <c r="C492" s="2676"/>
      <c r="D492" s="2676"/>
      <c r="E492" s="2676"/>
      <c r="F492" s="2675"/>
      <c r="G492" s="2676"/>
      <c r="H492" s="2676"/>
      <c r="I492" s="2345"/>
      <c r="J492" s="2347"/>
      <c r="K492" s="2349"/>
      <c r="L492" s="183" t="s">
        <v>261</v>
      </c>
      <c r="M492" s="201" t="s">
        <v>244</v>
      </c>
      <c r="N492" s="201" t="s">
        <v>241</v>
      </c>
      <c r="O492" s="2154"/>
      <c r="P492" s="3013"/>
      <c r="Q492" s="2154"/>
      <c r="R492" s="2195"/>
      <c r="S492" s="2195"/>
      <c r="T492" s="183" t="s">
        <v>262</v>
      </c>
      <c r="U492" s="192"/>
      <c r="V492" s="192"/>
      <c r="W492" s="194"/>
      <c r="X492" s="192"/>
      <c r="Y492" s="193"/>
      <c r="Z492" s="192"/>
      <c r="AA492" s="192"/>
      <c r="AB492" s="192"/>
      <c r="AC492" s="193"/>
      <c r="AD492" s="192"/>
      <c r="AE492" s="192"/>
      <c r="AF492" s="192"/>
    </row>
    <row r="493" spans="1:32" ht="45" x14ac:dyDescent="0.25">
      <c r="A493" s="2136">
        <v>47</v>
      </c>
      <c r="B493" s="2677" t="s">
        <v>61</v>
      </c>
      <c r="C493" s="2677" t="s">
        <v>67</v>
      </c>
      <c r="D493" s="2677" t="s">
        <v>74</v>
      </c>
      <c r="E493" s="2677" t="s">
        <v>90</v>
      </c>
      <c r="F493" s="2677" t="s">
        <v>58</v>
      </c>
      <c r="G493" s="2677" t="s">
        <v>99</v>
      </c>
      <c r="H493" s="2677" t="s">
        <v>131</v>
      </c>
      <c r="I493" s="2170" t="s">
        <v>282</v>
      </c>
      <c r="J493" s="2340" t="s">
        <v>283</v>
      </c>
      <c r="K493" s="2174" t="s">
        <v>48</v>
      </c>
      <c r="L493" s="1188" t="s">
        <v>210</v>
      </c>
      <c r="M493" s="1188" t="s">
        <v>244</v>
      </c>
      <c r="N493" s="1188" t="s">
        <v>241</v>
      </c>
      <c r="O493" s="2158" t="s">
        <v>213</v>
      </c>
      <c r="P493" s="3008">
        <v>1364196.83</v>
      </c>
      <c r="Q493" s="2158" t="s">
        <v>265</v>
      </c>
      <c r="R493" s="2166">
        <v>1</v>
      </c>
      <c r="S493" s="2166">
        <v>0.4</v>
      </c>
      <c r="T493" s="1188" t="s">
        <v>215</v>
      </c>
      <c r="U493" s="180"/>
      <c r="V493" s="180"/>
      <c r="W493" s="181"/>
      <c r="X493" s="180"/>
      <c r="Y493" s="180"/>
      <c r="Z493" s="182"/>
      <c r="AA493" s="180"/>
      <c r="AB493" s="180"/>
      <c r="AC493" s="180"/>
      <c r="AD493" s="182"/>
      <c r="AE493" s="182"/>
      <c r="AF493" s="182"/>
    </row>
    <row r="494" spans="1:32" ht="75" x14ac:dyDescent="0.25">
      <c r="A494" s="2137"/>
      <c r="B494" s="2678"/>
      <c r="C494" s="2678"/>
      <c r="D494" s="2678"/>
      <c r="E494" s="2678"/>
      <c r="F494" s="2678"/>
      <c r="G494" s="2678"/>
      <c r="H494" s="2678"/>
      <c r="I494" s="2171"/>
      <c r="J494" s="2341"/>
      <c r="K494" s="2175"/>
      <c r="L494" s="1189" t="s">
        <v>216</v>
      </c>
      <c r="M494" s="1189" t="s">
        <v>252</v>
      </c>
      <c r="N494" s="1189" t="s">
        <v>233</v>
      </c>
      <c r="O494" s="2159"/>
      <c r="P494" s="3009"/>
      <c r="Q494" s="2159"/>
      <c r="R494" s="2167"/>
      <c r="S494" s="2167"/>
      <c r="T494" s="1189" t="s">
        <v>220</v>
      </c>
      <c r="U494" s="188"/>
      <c r="V494" s="188"/>
      <c r="W494" s="189"/>
      <c r="X494" s="188"/>
      <c r="Y494" s="188"/>
      <c r="Z494" s="190"/>
      <c r="AA494" s="188"/>
      <c r="AB494" s="188"/>
      <c r="AC494" s="188"/>
      <c r="AD494" s="190"/>
      <c r="AE494" s="190"/>
      <c r="AF494" s="190"/>
    </row>
    <row r="495" spans="1:32" ht="30" x14ac:dyDescent="0.25">
      <c r="A495" s="2137"/>
      <c r="B495" s="2678"/>
      <c r="C495" s="2678"/>
      <c r="D495" s="2678"/>
      <c r="E495" s="2678"/>
      <c r="F495" s="2678"/>
      <c r="G495" s="2678"/>
      <c r="H495" s="2678"/>
      <c r="I495" s="2171"/>
      <c r="J495" s="2341"/>
      <c r="K495" s="2175"/>
      <c r="L495" s="1189" t="s">
        <v>221</v>
      </c>
      <c r="M495" s="1189" t="s">
        <v>244</v>
      </c>
      <c r="N495" s="1189" t="s">
        <v>241</v>
      </c>
      <c r="O495" s="2159"/>
      <c r="P495" s="3009"/>
      <c r="Q495" s="2159"/>
      <c r="R495" s="2167"/>
      <c r="S495" s="2167"/>
      <c r="T495" s="1189" t="s">
        <v>225</v>
      </c>
      <c r="U495" s="188"/>
      <c r="V495" s="188"/>
      <c r="W495" s="189"/>
      <c r="X495" s="188"/>
      <c r="Y495" s="188"/>
      <c r="Z495" s="190"/>
      <c r="AA495" s="188"/>
      <c r="AB495" s="188"/>
      <c r="AC495" s="188"/>
      <c r="AD495" s="190"/>
      <c r="AE495" s="190"/>
      <c r="AF495" s="190"/>
    </row>
    <row r="496" spans="1:32" ht="30" x14ac:dyDescent="0.25">
      <c r="A496" s="2137"/>
      <c r="B496" s="2678"/>
      <c r="C496" s="2678"/>
      <c r="D496" s="2678"/>
      <c r="E496" s="2678"/>
      <c r="F496" s="2678"/>
      <c r="G496" s="2678"/>
      <c r="H496" s="2678"/>
      <c r="I496" s="2171"/>
      <c r="J496" s="2341"/>
      <c r="K496" s="2175"/>
      <c r="L496" s="1189" t="s">
        <v>226</v>
      </c>
      <c r="M496" s="1189" t="s">
        <v>248</v>
      </c>
      <c r="N496" s="1189" t="s">
        <v>241</v>
      </c>
      <c r="O496" s="2159"/>
      <c r="P496" s="3009"/>
      <c r="Q496" s="2159"/>
      <c r="R496" s="2167"/>
      <c r="S496" s="2167"/>
      <c r="T496" s="1189" t="s">
        <v>230</v>
      </c>
      <c r="U496" s="188"/>
      <c r="V496" s="188"/>
      <c r="W496" s="189"/>
      <c r="X496" s="188"/>
      <c r="Y496" s="188"/>
      <c r="Z496" s="190"/>
      <c r="AA496" s="188"/>
      <c r="AB496" s="188"/>
      <c r="AC496" s="188"/>
      <c r="AD496" s="190"/>
      <c r="AE496" s="190"/>
      <c r="AF496" s="190"/>
    </row>
    <row r="497" spans="1:32" ht="45" x14ac:dyDescent="0.25">
      <c r="A497" s="2137"/>
      <c r="B497" s="2678"/>
      <c r="C497" s="2678"/>
      <c r="D497" s="2678"/>
      <c r="E497" s="2678"/>
      <c r="F497" s="2678"/>
      <c r="G497" s="2678"/>
      <c r="H497" s="2678"/>
      <c r="I497" s="2171"/>
      <c r="J497" s="2341"/>
      <c r="K497" s="2175"/>
      <c r="L497" s="1189" t="s">
        <v>231</v>
      </c>
      <c r="M497" s="1189" t="s">
        <v>252</v>
      </c>
      <c r="N497" s="1189" t="s">
        <v>241</v>
      </c>
      <c r="O497" s="2159"/>
      <c r="P497" s="3009"/>
      <c r="Q497" s="2159"/>
      <c r="R497" s="2167"/>
      <c r="S497" s="2167"/>
      <c r="T497" s="1189" t="s">
        <v>234</v>
      </c>
      <c r="U497" s="188"/>
      <c r="V497" s="188"/>
      <c r="W497" s="189"/>
      <c r="X497" s="188"/>
      <c r="Y497" s="188"/>
      <c r="Z497" s="190"/>
      <c r="AA497" s="188"/>
      <c r="AB497" s="188"/>
      <c r="AC497" s="188"/>
      <c r="AD497" s="190"/>
      <c r="AE497" s="190"/>
      <c r="AF497" s="190"/>
    </row>
    <row r="498" spans="1:32" ht="30" customHeight="1" x14ac:dyDescent="0.25">
      <c r="A498" s="2137"/>
      <c r="B498" s="2678"/>
      <c r="C498" s="2678"/>
      <c r="D498" s="2678"/>
      <c r="E498" s="2678"/>
      <c r="F498" s="2678"/>
      <c r="G498" s="2678"/>
      <c r="H498" s="2678"/>
      <c r="I498" s="2171"/>
      <c r="J498" s="2341"/>
      <c r="K498" s="2175"/>
      <c r="L498" s="1189" t="s">
        <v>235</v>
      </c>
      <c r="M498" s="1189" t="s">
        <v>244</v>
      </c>
      <c r="N498" s="1189" t="s">
        <v>241</v>
      </c>
      <c r="O498" s="2159"/>
      <c r="P498" s="3009"/>
      <c r="Q498" s="2159"/>
      <c r="R498" s="2167"/>
      <c r="S498" s="2167"/>
      <c r="T498" s="1189" t="s">
        <v>238</v>
      </c>
      <c r="U498" s="188"/>
      <c r="V498" s="188"/>
      <c r="W498" s="189"/>
      <c r="X498" s="188"/>
      <c r="Y498" s="188"/>
      <c r="Z498" s="190"/>
      <c r="AA498" s="188"/>
      <c r="AB498" s="188"/>
      <c r="AC498" s="188"/>
      <c r="AD498" s="190"/>
      <c r="AE498" s="190"/>
      <c r="AF498" s="190"/>
    </row>
    <row r="499" spans="1:32" ht="45" x14ac:dyDescent="0.25">
      <c r="A499" s="2137"/>
      <c r="B499" s="2678"/>
      <c r="C499" s="2678"/>
      <c r="D499" s="2678"/>
      <c r="E499" s="2678"/>
      <c r="F499" s="2678"/>
      <c r="G499" s="2678"/>
      <c r="H499" s="2678"/>
      <c r="I499" s="2171"/>
      <c r="J499" s="2341"/>
      <c r="K499" s="2175"/>
      <c r="L499" s="1189" t="s">
        <v>239</v>
      </c>
      <c r="M499" s="1189" t="s">
        <v>252</v>
      </c>
      <c r="N499" s="1189" t="s">
        <v>241</v>
      </c>
      <c r="O499" s="2159"/>
      <c r="P499" s="3009"/>
      <c r="Q499" s="2159"/>
      <c r="R499" s="2167"/>
      <c r="S499" s="2167"/>
      <c r="T499" s="1189" t="s">
        <v>242</v>
      </c>
      <c r="U499" s="188"/>
      <c r="V499" s="188"/>
      <c r="W499" s="189"/>
      <c r="X499" s="188"/>
      <c r="Y499" s="188"/>
      <c r="Z499" s="190"/>
      <c r="AA499" s="188"/>
      <c r="AB499" s="188"/>
      <c r="AC499" s="188"/>
      <c r="AD499" s="190"/>
      <c r="AE499" s="190"/>
      <c r="AF499" s="190"/>
    </row>
    <row r="500" spans="1:32" ht="30" customHeight="1" x14ac:dyDescent="0.25">
      <c r="A500" s="2137"/>
      <c r="B500" s="2678"/>
      <c r="C500" s="2678"/>
      <c r="D500" s="2678"/>
      <c r="E500" s="2678"/>
      <c r="F500" s="2678"/>
      <c r="G500" s="2678"/>
      <c r="H500" s="2678"/>
      <c r="I500" s="2171"/>
      <c r="J500" s="2341"/>
      <c r="K500" s="2175"/>
      <c r="L500" s="1189" t="s">
        <v>243</v>
      </c>
      <c r="M500" s="1189" t="s">
        <v>255</v>
      </c>
      <c r="N500" s="1189"/>
      <c r="O500" s="2159"/>
      <c r="P500" s="3009"/>
      <c r="Q500" s="2159"/>
      <c r="R500" s="2167"/>
      <c r="S500" s="2167"/>
      <c r="T500" s="1189" t="s">
        <v>246</v>
      </c>
      <c r="U500" s="188"/>
      <c r="V500" s="188"/>
      <c r="W500" s="188"/>
      <c r="X500" s="189"/>
      <c r="Y500" s="188"/>
      <c r="Z500" s="190"/>
      <c r="AA500" s="188"/>
      <c r="AB500" s="188"/>
      <c r="AC500" s="188"/>
      <c r="AD500" s="190"/>
      <c r="AE500" s="190"/>
      <c r="AF500" s="190"/>
    </row>
    <row r="501" spans="1:32" ht="60" x14ac:dyDescent="0.25">
      <c r="A501" s="2137"/>
      <c r="B501" s="2678"/>
      <c r="C501" s="2678"/>
      <c r="D501" s="2678"/>
      <c r="E501" s="2678"/>
      <c r="F501" s="2678"/>
      <c r="G501" s="2678"/>
      <c r="H501" s="2678"/>
      <c r="I501" s="2171"/>
      <c r="J501" s="2341"/>
      <c r="K501" s="2175"/>
      <c r="L501" s="1189" t="s">
        <v>247</v>
      </c>
      <c r="M501" s="1189" t="s">
        <v>252</v>
      </c>
      <c r="N501" s="1189" t="s">
        <v>241</v>
      </c>
      <c r="O501" s="2159"/>
      <c r="P501" s="3009"/>
      <c r="Q501" s="2159"/>
      <c r="R501" s="2167"/>
      <c r="S501" s="2167"/>
      <c r="T501" s="1189" t="s">
        <v>250</v>
      </c>
      <c r="U501" s="188"/>
      <c r="V501" s="188"/>
      <c r="W501" s="188"/>
      <c r="X501" s="189"/>
      <c r="Y501" s="188"/>
      <c r="Z501" s="190"/>
      <c r="AA501" s="188"/>
      <c r="AB501" s="188"/>
      <c r="AC501" s="188"/>
      <c r="AD501" s="190"/>
      <c r="AE501" s="190"/>
      <c r="AF501" s="190"/>
    </row>
    <row r="502" spans="1:32" ht="30" x14ac:dyDescent="0.25">
      <c r="A502" s="2137"/>
      <c r="B502" s="2678"/>
      <c r="C502" s="2678"/>
      <c r="D502" s="2678"/>
      <c r="E502" s="2678"/>
      <c r="F502" s="2678"/>
      <c r="G502" s="2678"/>
      <c r="H502" s="2678"/>
      <c r="I502" s="2172"/>
      <c r="J502" s="2342"/>
      <c r="K502" s="2176"/>
      <c r="L502" s="1189" t="s">
        <v>251</v>
      </c>
      <c r="M502" s="1189" t="s">
        <v>244</v>
      </c>
      <c r="N502" s="1189" t="s">
        <v>241</v>
      </c>
      <c r="O502" s="2160"/>
      <c r="P502" s="3010"/>
      <c r="Q502" s="2160"/>
      <c r="R502" s="2168"/>
      <c r="S502" s="2168"/>
      <c r="T502" s="1189" t="s">
        <v>253</v>
      </c>
      <c r="U502" s="184"/>
      <c r="V502" s="184"/>
      <c r="W502" s="184"/>
      <c r="X502" s="185"/>
      <c r="Y502" s="186"/>
      <c r="Z502" s="184"/>
      <c r="AA502" s="184"/>
      <c r="AB502" s="184"/>
      <c r="AC502" s="186"/>
      <c r="AD502" s="184"/>
      <c r="AE502" s="184"/>
      <c r="AF502" s="184"/>
    </row>
    <row r="503" spans="1:32" ht="45" x14ac:dyDescent="0.25">
      <c r="A503" s="2137"/>
      <c r="B503" s="2678"/>
      <c r="C503" s="2678"/>
      <c r="D503" s="2678"/>
      <c r="E503" s="2678"/>
      <c r="F503" s="2678"/>
      <c r="G503" s="2678"/>
      <c r="H503" s="2678"/>
      <c r="I503" s="2172"/>
      <c r="J503" s="2342"/>
      <c r="K503" s="2176"/>
      <c r="L503" s="1189" t="s">
        <v>254</v>
      </c>
      <c r="M503" s="1189" t="s">
        <v>252</v>
      </c>
      <c r="N503" s="1189" t="s">
        <v>241</v>
      </c>
      <c r="O503" s="2160"/>
      <c r="P503" s="3010"/>
      <c r="Q503" s="2160"/>
      <c r="R503" s="2168"/>
      <c r="S503" s="2168"/>
      <c r="T503" s="1189" t="s">
        <v>256</v>
      </c>
      <c r="U503" s="184"/>
      <c r="V503" s="184"/>
      <c r="W503" s="184"/>
      <c r="X503" s="185"/>
      <c r="Y503" s="186"/>
      <c r="Z503" s="184"/>
      <c r="AA503" s="186"/>
      <c r="AB503" s="186"/>
      <c r="AC503" s="186"/>
      <c r="AD503" s="186"/>
      <c r="AE503" s="184"/>
      <c r="AF503" s="184"/>
    </row>
    <row r="504" spans="1:32" ht="30" x14ac:dyDescent="0.25">
      <c r="A504" s="2137"/>
      <c r="B504" s="2678"/>
      <c r="C504" s="2678"/>
      <c r="D504" s="2678"/>
      <c r="E504" s="2678"/>
      <c r="F504" s="2678"/>
      <c r="G504" s="2678"/>
      <c r="H504" s="2678"/>
      <c r="I504" s="2172"/>
      <c r="J504" s="2342"/>
      <c r="K504" s="2176"/>
      <c r="L504" s="1189" t="s">
        <v>257</v>
      </c>
      <c r="M504" s="1189" t="s">
        <v>244</v>
      </c>
      <c r="N504" s="1189" t="s">
        <v>241</v>
      </c>
      <c r="O504" s="2160"/>
      <c r="P504" s="3010"/>
      <c r="Q504" s="2160"/>
      <c r="R504" s="2168"/>
      <c r="S504" s="2168"/>
      <c r="T504" s="1189" t="s">
        <v>258</v>
      </c>
      <c r="U504" s="184"/>
      <c r="V504" s="184"/>
      <c r="W504" s="184"/>
      <c r="X504" s="185"/>
      <c r="Y504" s="184"/>
      <c r="Z504" s="184"/>
      <c r="AA504" s="184"/>
      <c r="AB504" s="184"/>
      <c r="AC504" s="184"/>
      <c r="AD504" s="184"/>
      <c r="AE504" s="184"/>
      <c r="AF504" s="184"/>
    </row>
    <row r="505" spans="1:32" ht="45" x14ac:dyDescent="0.25">
      <c r="A505" s="2137"/>
      <c r="B505" s="2678"/>
      <c r="C505" s="2678"/>
      <c r="D505" s="2678"/>
      <c r="E505" s="2678"/>
      <c r="F505" s="2678"/>
      <c r="G505" s="2678"/>
      <c r="H505" s="2678"/>
      <c r="I505" s="2172"/>
      <c r="J505" s="2342"/>
      <c r="K505" s="2176"/>
      <c r="L505" s="1189" t="s">
        <v>259</v>
      </c>
      <c r="M505" s="1189" t="s">
        <v>248</v>
      </c>
      <c r="N505" s="1189" t="s">
        <v>241</v>
      </c>
      <c r="O505" s="2160"/>
      <c r="P505" s="3010"/>
      <c r="Q505" s="2160"/>
      <c r="R505" s="2168"/>
      <c r="S505" s="2168"/>
      <c r="T505" s="1189" t="s">
        <v>260</v>
      </c>
      <c r="U505" s="186"/>
      <c r="V505" s="186"/>
      <c r="W505" s="186"/>
      <c r="X505" s="187"/>
      <c r="Y505" s="186"/>
      <c r="Z505" s="184"/>
      <c r="AA505" s="186"/>
      <c r="AB505" s="186"/>
      <c r="AC505" s="186"/>
      <c r="AD505" s="184"/>
      <c r="AE505" s="184"/>
      <c r="AF505" s="184"/>
    </row>
    <row r="506" spans="1:32" ht="30.75" thickBot="1" x14ac:dyDescent="0.3">
      <c r="A506" s="2138"/>
      <c r="B506" s="2679"/>
      <c r="C506" s="2679"/>
      <c r="D506" s="2679"/>
      <c r="E506" s="2679"/>
      <c r="F506" s="2678"/>
      <c r="G506" s="2679"/>
      <c r="H506" s="2679"/>
      <c r="I506" s="2173"/>
      <c r="J506" s="2343"/>
      <c r="K506" s="2177"/>
      <c r="L506" s="1189" t="s">
        <v>261</v>
      </c>
      <c r="M506" s="1190" t="s">
        <v>244</v>
      </c>
      <c r="N506" s="1190" t="s">
        <v>241</v>
      </c>
      <c r="O506" s="2161"/>
      <c r="P506" s="3011"/>
      <c r="Q506" s="2161"/>
      <c r="R506" s="2169"/>
      <c r="S506" s="2169"/>
      <c r="T506" s="1189" t="s">
        <v>262</v>
      </c>
      <c r="U506" s="192"/>
      <c r="V506" s="192"/>
      <c r="W506" s="192"/>
      <c r="X506" s="194"/>
      <c r="Y506" s="193"/>
      <c r="Z506" s="192"/>
      <c r="AA506" s="192"/>
      <c r="AB506" s="192"/>
      <c r="AC506" s="193"/>
      <c r="AD506" s="192"/>
      <c r="AE506" s="192"/>
      <c r="AF506" s="192"/>
    </row>
    <row r="507" spans="1:32" ht="45" x14ac:dyDescent="0.25">
      <c r="A507" s="2188">
        <v>48</v>
      </c>
      <c r="B507" s="2674" t="s">
        <v>61</v>
      </c>
      <c r="C507" s="2674" t="s">
        <v>67</v>
      </c>
      <c r="D507" s="2674" t="s">
        <v>74</v>
      </c>
      <c r="E507" s="2674" t="s">
        <v>90</v>
      </c>
      <c r="F507" s="2674" t="s">
        <v>58</v>
      </c>
      <c r="G507" s="2674" t="s">
        <v>99</v>
      </c>
      <c r="H507" s="2674" t="s">
        <v>131</v>
      </c>
      <c r="I507" s="2332" t="s">
        <v>284</v>
      </c>
      <c r="J507" s="2334" t="s">
        <v>285</v>
      </c>
      <c r="K507" s="2336" t="s">
        <v>48</v>
      </c>
      <c r="L507" s="179" t="s">
        <v>210</v>
      </c>
      <c r="M507" s="179" t="s">
        <v>244</v>
      </c>
      <c r="N507" s="179" t="s">
        <v>241</v>
      </c>
      <c r="O507" s="2152" t="s">
        <v>213</v>
      </c>
      <c r="P507" s="3006">
        <v>1399195.31</v>
      </c>
      <c r="Q507" s="2152" t="s">
        <v>265</v>
      </c>
      <c r="R507" s="2192">
        <v>1</v>
      </c>
      <c r="S507" s="2192">
        <v>0</v>
      </c>
      <c r="T507" s="179" t="s">
        <v>215</v>
      </c>
      <c r="U507" s="180"/>
      <c r="V507" s="180"/>
      <c r="W507" s="181"/>
      <c r="X507" s="180"/>
      <c r="Y507" s="180"/>
      <c r="Z507" s="182"/>
      <c r="AA507" s="180"/>
      <c r="AB507" s="180"/>
      <c r="AC507" s="180"/>
      <c r="AD507" s="182"/>
      <c r="AE507" s="182"/>
      <c r="AF507" s="182"/>
    </row>
    <row r="508" spans="1:32" ht="75" x14ac:dyDescent="0.25">
      <c r="A508" s="2189"/>
      <c r="B508" s="2675"/>
      <c r="C508" s="2675"/>
      <c r="D508" s="2675"/>
      <c r="E508" s="2675"/>
      <c r="F508" s="2675"/>
      <c r="G508" s="2675"/>
      <c r="H508" s="2675"/>
      <c r="I508" s="2344"/>
      <c r="J508" s="2346"/>
      <c r="K508" s="2348"/>
      <c r="L508" s="183" t="s">
        <v>216</v>
      </c>
      <c r="M508" s="183" t="s">
        <v>252</v>
      </c>
      <c r="N508" s="183" t="s">
        <v>233</v>
      </c>
      <c r="O508" s="2187"/>
      <c r="P508" s="3012"/>
      <c r="Q508" s="2187"/>
      <c r="R508" s="2193"/>
      <c r="S508" s="2193"/>
      <c r="T508" s="183" t="s">
        <v>220</v>
      </c>
      <c r="U508" s="188"/>
      <c r="V508" s="188"/>
      <c r="W508" s="189"/>
      <c r="X508" s="188"/>
      <c r="Y508" s="188"/>
      <c r="Z508" s="190"/>
      <c r="AA508" s="188"/>
      <c r="AB508" s="188"/>
      <c r="AC508" s="188"/>
      <c r="AD508" s="190"/>
      <c r="AE508" s="190"/>
      <c r="AF508" s="190"/>
    </row>
    <row r="509" spans="1:32" ht="30" x14ac:dyDescent="0.25">
      <c r="A509" s="2189"/>
      <c r="B509" s="2675"/>
      <c r="C509" s="2675"/>
      <c r="D509" s="2675"/>
      <c r="E509" s="2675"/>
      <c r="F509" s="2675"/>
      <c r="G509" s="2675"/>
      <c r="H509" s="2675"/>
      <c r="I509" s="2344"/>
      <c r="J509" s="2346"/>
      <c r="K509" s="2348"/>
      <c r="L509" s="183" t="s">
        <v>221</v>
      </c>
      <c r="M509" s="183" t="s">
        <v>244</v>
      </c>
      <c r="N509" s="183" t="s">
        <v>241</v>
      </c>
      <c r="O509" s="2187"/>
      <c r="P509" s="3012"/>
      <c r="Q509" s="2187"/>
      <c r="R509" s="2193"/>
      <c r="S509" s="2193"/>
      <c r="T509" s="183" t="s">
        <v>225</v>
      </c>
      <c r="U509" s="188"/>
      <c r="V509" s="188"/>
      <c r="W509" s="189"/>
      <c r="X509" s="188"/>
      <c r="Y509" s="188"/>
      <c r="Z509" s="190"/>
      <c r="AA509" s="188"/>
      <c r="AB509" s="188"/>
      <c r="AC509" s="188"/>
      <c r="AD509" s="190"/>
      <c r="AE509" s="190"/>
      <c r="AF509" s="190"/>
    </row>
    <row r="510" spans="1:32" ht="30" x14ac:dyDescent="0.25">
      <c r="A510" s="2189"/>
      <c r="B510" s="2675"/>
      <c r="C510" s="2675"/>
      <c r="D510" s="2675"/>
      <c r="E510" s="2675"/>
      <c r="F510" s="2675"/>
      <c r="G510" s="2675"/>
      <c r="H510" s="2675"/>
      <c r="I510" s="2344"/>
      <c r="J510" s="2346"/>
      <c r="K510" s="2348"/>
      <c r="L510" s="183" t="s">
        <v>226</v>
      </c>
      <c r="M510" s="183" t="s">
        <v>248</v>
      </c>
      <c r="N510" s="183" t="s">
        <v>241</v>
      </c>
      <c r="O510" s="2187"/>
      <c r="P510" s="3012"/>
      <c r="Q510" s="2187"/>
      <c r="R510" s="2193"/>
      <c r="S510" s="2193"/>
      <c r="T510" s="183" t="s">
        <v>230</v>
      </c>
      <c r="U510" s="188"/>
      <c r="V510" s="188"/>
      <c r="W510" s="189"/>
      <c r="X510" s="188"/>
      <c r="Y510" s="188"/>
      <c r="Z510" s="190"/>
      <c r="AA510" s="188"/>
      <c r="AB510" s="188"/>
      <c r="AC510" s="188"/>
      <c r="AD510" s="190"/>
      <c r="AE510" s="190"/>
      <c r="AF510" s="190"/>
    </row>
    <row r="511" spans="1:32" ht="45" x14ac:dyDescent="0.25">
      <c r="A511" s="2189"/>
      <c r="B511" s="2675"/>
      <c r="C511" s="2675"/>
      <c r="D511" s="2675"/>
      <c r="E511" s="2675"/>
      <c r="F511" s="2675"/>
      <c r="G511" s="2675"/>
      <c r="H511" s="2675"/>
      <c r="I511" s="2344"/>
      <c r="J511" s="2346"/>
      <c r="K511" s="2348"/>
      <c r="L511" s="183" t="s">
        <v>231</v>
      </c>
      <c r="M511" s="183" t="s">
        <v>252</v>
      </c>
      <c r="N511" s="183" t="s">
        <v>241</v>
      </c>
      <c r="O511" s="2187"/>
      <c r="P511" s="3012"/>
      <c r="Q511" s="2187"/>
      <c r="R511" s="2193"/>
      <c r="S511" s="2193"/>
      <c r="T511" s="183" t="s">
        <v>234</v>
      </c>
      <c r="U511" s="188"/>
      <c r="V511" s="188"/>
      <c r="W511" s="189"/>
      <c r="X511" s="188"/>
      <c r="Y511" s="188"/>
      <c r="Z511" s="190"/>
      <c r="AA511" s="188"/>
      <c r="AB511" s="188"/>
      <c r="AC511" s="188"/>
      <c r="AD511" s="190"/>
      <c r="AE511" s="190"/>
      <c r="AF511" s="190"/>
    </row>
    <row r="512" spans="1:32" ht="30" customHeight="1" x14ac:dyDescent="0.25">
      <c r="A512" s="2189"/>
      <c r="B512" s="2675"/>
      <c r="C512" s="2675"/>
      <c r="D512" s="2675"/>
      <c r="E512" s="2675"/>
      <c r="F512" s="2675"/>
      <c r="G512" s="2675"/>
      <c r="H512" s="2675"/>
      <c r="I512" s="2344"/>
      <c r="J512" s="2346"/>
      <c r="K512" s="2348"/>
      <c r="L512" s="183" t="s">
        <v>235</v>
      </c>
      <c r="M512" s="183" t="s">
        <v>244</v>
      </c>
      <c r="N512" s="183" t="s">
        <v>241</v>
      </c>
      <c r="O512" s="2187"/>
      <c r="P512" s="3012"/>
      <c r="Q512" s="2187"/>
      <c r="R512" s="2193"/>
      <c r="S512" s="2193"/>
      <c r="T512" s="183" t="s">
        <v>238</v>
      </c>
      <c r="U512" s="188"/>
      <c r="V512" s="188"/>
      <c r="W512" s="189"/>
      <c r="X512" s="188"/>
      <c r="Y512" s="188"/>
      <c r="Z512" s="190"/>
      <c r="AA512" s="188"/>
      <c r="AB512" s="188"/>
      <c r="AC512" s="188"/>
      <c r="AD512" s="190"/>
      <c r="AE512" s="190"/>
      <c r="AF512" s="190"/>
    </row>
    <row r="513" spans="1:32" ht="45" x14ac:dyDescent="0.25">
      <c r="A513" s="2189"/>
      <c r="B513" s="2675"/>
      <c r="C513" s="2675"/>
      <c r="D513" s="2675"/>
      <c r="E513" s="2675"/>
      <c r="F513" s="2675"/>
      <c r="G513" s="2675"/>
      <c r="H513" s="2675"/>
      <c r="I513" s="2344"/>
      <c r="J513" s="2346"/>
      <c r="K513" s="2348"/>
      <c r="L513" s="183" t="s">
        <v>239</v>
      </c>
      <c r="M513" s="183" t="s">
        <v>252</v>
      </c>
      <c r="N513" s="183" t="s">
        <v>241</v>
      </c>
      <c r="O513" s="2187"/>
      <c r="P513" s="3012"/>
      <c r="Q513" s="2187"/>
      <c r="R513" s="2193"/>
      <c r="S513" s="2193"/>
      <c r="T513" s="183" t="s">
        <v>242</v>
      </c>
      <c r="U513" s="188"/>
      <c r="V513" s="188"/>
      <c r="W513" s="189"/>
      <c r="X513" s="188"/>
      <c r="Y513" s="188"/>
      <c r="Z513" s="190"/>
      <c r="AA513" s="188"/>
      <c r="AB513" s="188"/>
      <c r="AC513" s="188"/>
      <c r="AD513" s="190"/>
      <c r="AE513" s="190"/>
      <c r="AF513" s="190"/>
    </row>
    <row r="514" spans="1:32" ht="30" customHeight="1" x14ac:dyDescent="0.25">
      <c r="A514" s="2189"/>
      <c r="B514" s="2675"/>
      <c r="C514" s="2675"/>
      <c r="D514" s="2675"/>
      <c r="E514" s="2675"/>
      <c r="F514" s="2675"/>
      <c r="G514" s="2675"/>
      <c r="H514" s="2675"/>
      <c r="I514" s="2344"/>
      <c r="J514" s="2346"/>
      <c r="K514" s="2348"/>
      <c r="L514" s="183" t="s">
        <v>243</v>
      </c>
      <c r="M514" s="183" t="s">
        <v>255</v>
      </c>
      <c r="N514" s="183"/>
      <c r="O514" s="2187"/>
      <c r="P514" s="3012"/>
      <c r="Q514" s="2187"/>
      <c r="R514" s="2193"/>
      <c r="S514" s="2193"/>
      <c r="T514" s="183" t="s">
        <v>246</v>
      </c>
      <c r="U514" s="188"/>
      <c r="V514" s="188"/>
      <c r="W514" s="188"/>
      <c r="X514" s="189"/>
      <c r="Y514" s="188"/>
      <c r="Z514" s="190"/>
      <c r="AA514" s="188"/>
      <c r="AB514" s="188"/>
      <c r="AC514" s="188"/>
      <c r="AD514" s="190"/>
      <c r="AE514" s="190"/>
      <c r="AF514" s="190"/>
    </row>
    <row r="515" spans="1:32" ht="60" x14ac:dyDescent="0.25">
      <c r="A515" s="2189"/>
      <c r="B515" s="2675"/>
      <c r="C515" s="2675"/>
      <c r="D515" s="2675"/>
      <c r="E515" s="2675"/>
      <c r="F515" s="2675"/>
      <c r="G515" s="2675"/>
      <c r="H515" s="2675"/>
      <c r="I515" s="2344"/>
      <c r="J515" s="2346"/>
      <c r="K515" s="2348"/>
      <c r="L515" s="183" t="s">
        <v>247</v>
      </c>
      <c r="M515" s="183" t="s">
        <v>252</v>
      </c>
      <c r="N515" s="183" t="s">
        <v>241</v>
      </c>
      <c r="O515" s="2187"/>
      <c r="P515" s="3012"/>
      <c r="Q515" s="2187"/>
      <c r="R515" s="2193"/>
      <c r="S515" s="2193"/>
      <c r="T515" s="183" t="s">
        <v>250</v>
      </c>
      <c r="U515" s="188"/>
      <c r="V515" s="188"/>
      <c r="W515" s="188"/>
      <c r="X515" s="189"/>
      <c r="Y515" s="188"/>
      <c r="Z515" s="190"/>
      <c r="AA515" s="188"/>
      <c r="AB515" s="188"/>
      <c r="AC515" s="188"/>
      <c r="AD515" s="190"/>
      <c r="AE515" s="190"/>
      <c r="AF515" s="190"/>
    </row>
    <row r="516" spans="1:32" ht="30" x14ac:dyDescent="0.25">
      <c r="A516" s="2189"/>
      <c r="B516" s="2675"/>
      <c r="C516" s="2675"/>
      <c r="D516" s="2675"/>
      <c r="E516" s="2675"/>
      <c r="F516" s="2675"/>
      <c r="G516" s="2675"/>
      <c r="H516" s="2675"/>
      <c r="I516" s="2333"/>
      <c r="J516" s="2335"/>
      <c r="K516" s="2337"/>
      <c r="L516" s="183" t="s">
        <v>251</v>
      </c>
      <c r="M516" s="183" t="s">
        <v>244</v>
      </c>
      <c r="N516" s="183" t="s">
        <v>241</v>
      </c>
      <c r="O516" s="2153"/>
      <c r="P516" s="3007"/>
      <c r="Q516" s="2153"/>
      <c r="R516" s="2194"/>
      <c r="S516" s="2194"/>
      <c r="T516" s="183" t="s">
        <v>253</v>
      </c>
      <c r="U516" s="184"/>
      <c r="V516" s="184"/>
      <c r="W516" s="184"/>
      <c r="X516" s="185"/>
      <c r="Y516" s="186"/>
      <c r="Z516" s="184"/>
      <c r="AA516" s="184"/>
      <c r="AB516" s="184"/>
      <c r="AC516" s="186"/>
      <c r="AD516" s="184"/>
      <c r="AE516" s="184"/>
      <c r="AF516" s="184"/>
    </row>
    <row r="517" spans="1:32" ht="45" x14ac:dyDescent="0.25">
      <c r="A517" s="2189"/>
      <c r="B517" s="2675"/>
      <c r="C517" s="2675"/>
      <c r="D517" s="2675"/>
      <c r="E517" s="2675"/>
      <c r="F517" s="2675"/>
      <c r="G517" s="2675"/>
      <c r="H517" s="2675"/>
      <c r="I517" s="2333"/>
      <c r="J517" s="2335"/>
      <c r="K517" s="2337"/>
      <c r="L517" s="183" t="s">
        <v>254</v>
      </c>
      <c r="M517" s="183" t="s">
        <v>252</v>
      </c>
      <c r="N517" s="183" t="s">
        <v>241</v>
      </c>
      <c r="O517" s="2153"/>
      <c r="P517" s="3007"/>
      <c r="Q517" s="2153"/>
      <c r="R517" s="2194"/>
      <c r="S517" s="2194"/>
      <c r="T517" s="183" t="s">
        <v>256</v>
      </c>
      <c r="U517" s="184"/>
      <c r="V517" s="184"/>
      <c r="W517" s="184"/>
      <c r="X517" s="185"/>
      <c r="Y517" s="186"/>
      <c r="Z517" s="184"/>
      <c r="AA517" s="186"/>
      <c r="AB517" s="186"/>
      <c r="AC517" s="186"/>
      <c r="AD517" s="186"/>
      <c r="AE517" s="184"/>
      <c r="AF517" s="184"/>
    </row>
    <row r="518" spans="1:32" ht="30" x14ac:dyDescent="0.25">
      <c r="A518" s="2189"/>
      <c r="B518" s="2675"/>
      <c r="C518" s="2675"/>
      <c r="D518" s="2675"/>
      <c r="E518" s="2675"/>
      <c r="F518" s="2675"/>
      <c r="G518" s="2675"/>
      <c r="H518" s="2675"/>
      <c r="I518" s="2333"/>
      <c r="J518" s="2335"/>
      <c r="K518" s="2337"/>
      <c r="L518" s="183" t="s">
        <v>257</v>
      </c>
      <c r="M518" s="183" t="s">
        <v>244</v>
      </c>
      <c r="N518" s="183" t="s">
        <v>241</v>
      </c>
      <c r="O518" s="2153"/>
      <c r="P518" s="3007"/>
      <c r="Q518" s="2153"/>
      <c r="R518" s="2194"/>
      <c r="S518" s="2194"/>
      <c r="T518" s="183" t="s">
        <v>258</v>
      </c>
      <c r="U518" s="184"/>
      <c r="V518" s="184"/>
      <c r="W518" s="184"/>
      <c r="X518" s="185"/>
      <c r="Y518" s="184"/>
      <c r="Z518" s="184"/>
      <c r="AA518" s="184"/>
      <c r="AB518" s="184"/>
      <c r="AC518" s="184"/>
      <c r="AD518" s="184"/>
      <c r="AE518" s="184"/>
      <c r="AF518" s="184"/>
    </row>
    <row r="519" spans="1:32" ht="45" x14ac:dyDescent="0.25">
      <c r="A519" s="2189"/>
      <c r="B519" s="2675"/>
      <c r="C519" s="2675"/>
      <c r="D519" s="2675"/>
      <c r="E519" s="2675"/>
      <c r="F519" s="2675"/>
      <c r="G519" s="2675"/>
      <c r="H519" s="2675"/>
      <c r="I519" s="2333"/>
      <c r="J519" s="2335"/>
      <c r="K519" s="2337"/>
      <c r="L519" s="183" t="s">
        <v>259</v>
      </c>
      <c r="M519" s="183" t="s">
        <v>248</v>
      </c>
      <c r="N519" s="183" t="s">
        <v>241</v>
      </c>
      <c r="O519" s="2153"/>
      <c r="P519" s="3007"/>
      <c r="Q519" s="2153"/>
      <c r="R519" s="2194"/>
      <c r="S519" s="2194"/>
      <c r="T519" s="183" t="s">
        <v>260</v>
      </c>
      <c r="U519" s="186"/>
      <c r="V519" s="186"/>
      <c r="W519" s="186"/>
      <c r="X519" s="187"/>
      <c r="Y519" s="186"/>
      <c r="Z519" s="184"/>
      <c r="AA519" s="186"/>
      <c r="AB519" s="186"/>
      <c r="AC519" s="186"/>
      <c r="AD519" s="184"/>
      <c r="AE519" s="184"/>
      <c r="AF519" s="184"/>
    </row>
    <row r="520" spans="1:32" ht="30.75" thickBot="1" x14ac:dyDescent="0.3">
      <c r="A520" s="2189"/>
      <c r="B520" s="2676"/>
      <c r="C520" s="2676"/>
      <c r="D520" s="2676"/>
      <c r="E520" s="2676"/>
      <c r="F520" s="2675"/>
      <c r="G520" s="2676"/>
      <c r="H520" s="2676"/>
      <c r="I520" s="2345"/>
      <c r="J520" s="2347"/>
      <c r="K520" s="2349"/>
      <c r="L520" s="183" t="s">
        <v>261</v>
      </c>
      <c r="M520" s="201" t="s">
        <v>244</v>
      </c>
      <c r="N520" s="201" t="s">
        <v>241</v>
      </c>
      <c r="O520" s="2154"/>
      <c r="P520" s="3013"/>
      <c r="Q520" s="2154"/>
      <c r="R520" s="2195"/>
      <c r="S520" s="2195"/>
      <c r="T520" s="183" t="s">
        <v>262</v>
      </c>
      <c r="U520" s="192"/>
      <c r="V520" s="192"/>
      <c r="W520" s="192"/>
      <c r="X520" s="194"/>
      <c r="Y520" s="193"/>
      <c r="Z520" s="192"/>
      <c r="AA520" s="192"/>
      <c r="AB520" s="192"/>
      <c r="AC520" s="193"/>
      <c r="AD520" s="192"/>
      <c r="AE520" s="192"/>
      <c r="AF520" s="192"/>
    </row>
    <row r="521" spans="1:32" ht="45" x14ac:dyDescent="0.25">
      <c r="A521" s="2136">
        <v>49</v>
      </c>
      <c r="B521" s="2677" t="s">
        <v>61</v>
      </c>
      <c r="C521" s="2677" t="s">
        <v>67</v>
      </c>
      <c r="D521" s="2677" t="s">
        <v>74</v>
      </c>
      <c r="E521" s="2677" t="s">
        <v>90</v>
      </c>
      <c r="F521" s="2677" t="s">
        <v>58</v>
      </c>
      <c r="G521" s="2677" t="s">
        <v>99</v>
      </c>
      <c r="H521" s="2677" t="s">
        <v>131</v>
      </c>
      <c r="I521" s="2170" t="s">
        <v>286</v>
      </c>
      <c r="J521" s="2340" t="s">
        <v>287</v>
      </c>
      <c r="K521" s="2174" t="s">
        <v>201</v>
      </c>
      <c r="L521" s="1188" t="s">
        <v>210</v>
      </c>
      <c r="M521" s="1188" t="s">
        <v>244</v>
      </c>
      <c r="N521" s="1188" t="s">
        <v>241</v>
      </c>
      <c r="O521" s="2158" t="s">
        <v>213</v>
      </c>
      <c r="P521" s="3008">
        <v>1607655.56</v>
      </c>
      <c r="Q521" s="2158" t="s">
        <v>265</v>
      </c>
      <c r="R521" s="2166">
        <v>1</v>
      </c>
      <c r="S521" s="2166">
        <v>0</v>
      </c>
      <c r="T521" s="1188" t="s">
        <v>215</v>
      </c>
      <c r="U521" s="180"/>
      <c r="V521" s="180"/>
      <c r="W521" s="181"/>
      <c r="X521" s="180"/>
      <c r="Y521" s="180"/>
      <c r="Z521" s="182"/>
      <c r="AA521" s="180"/>
      <c r="AB521" s="180"/>
      <c r="AC521" s="180"/>
      <c r="AD521" s="182"/>
      <c r="AE521" s="182"/>
      <c r="AF521" s="182"/>
    </row>
    <row r="522" spans="1:32" ht="75" x14ac:dyDescent="0.25">
      <c r="A522" s="2137"/>
      <c r="B522" s="2678"/>
      <c r="C522" s="2678"/>
      <c r="D522" s="2678"/>
      <c r="E522" s="2678"/>
      <c r="F522" s="2678"/>
      <c r="G522" s="2678"/>
      <c r="H522" s="2678"/>
      <c r="I522" s="2171"/>
      <c r="J522" s="2341"/>
      <c r="K522" s="2175"/>
      <c r="L522" s="1189" t="s">
        <v>216</v>
      </c>
      <c r="M522" s="1189" t="s">
        <v>252</v>
      </c>
      <c r="N522" s="1189" t="s">
        <v>233</v>
      </c>
      <c r="O522" s="2159"/>
      <c r="P522" s="3009"/>
      <c r="Q522" s="2159"/>
      <c r="R522" s="2167"/>
      <c r="S522" s="2167"/>
      <c r="T522" s="1189" t="s">
        <v>220</v>
      </c>
      <c r="U522" s="188"/>
      <c r="V522" s="188"/>
      <c r="W522" s="189"/>
      <c r="X522" s="188"/>
      <c r="Y522" s="188"/>
      <c r="Z522" s="190"/>
      <c r="AA522" s="188"/>
      <c r="AB522" s="188"/>
      <c r="AC522" s="188"/>
      <c r="AD522" s="190"/>
      <c r="AE522" s="190"/>
      <c r="AF522" s="190"/>
    </row>
    <row r="523" spans="1:32" ht="30" x14ac:dyDescent="0.25">
      <c r="A523" s="2137"/>
      <c r="B523" s="2678"/>
      <c r="C523" s="2678"/>
      <c r="D523" s="2678"/>
      <c r="E523" s="2678"/>
      <c r="F523" s="2678"/>
      <c r="G523" s="2678"/>
      <c r="H523" s="2678"/>
      <c r="I523" s="2171"/>
      <c r="J523" s="2341"/>
      <c r="K523" s="2175"/>
      <c r="L523" s="1189" t="s">
        <v>221</v>
      </c>
      <c r="M523" s="1189" t="s">
        <v>244</v>
      </c>
      <c r="N523" s="1189" t="s">
        <v>241</v>
      </c>
      <c r="O523" s="2159"/>
      <c r="P523" s="3009"/>
      <c r="Q523" s="2159"/>
      <c r="R523" s="2167"/>
      <c r="S523" s="2167"/>
      <c r="T523" s="1189" t="s">
        <v>225</v>
      </c>
      <c r="U523" s="188"/>
      <c r="V523" s="188"/>
      <c r="W523" s="189"/>
      <c r="X523" s="188"/>
      <c r="Y523" s="188"/>
      <c r="Z523" s="190"/>
      <c r="AA523" s="188"/>
      <c r="AB523" s="188"/>
      <c r="AC523" s="188"/>
      <c r="AD523" s="190"/>
      <c r="AE523" s="190"/>
      <c r="AF523" s="190"/>
    </row>
    <row r="524" spans="1:32" ht="30" x14ac:dyDescent="0.25">
      <c r="A524" s="2137"/>
      <c r="B524" s="2678"/>
      <c r="C524" s="2678"/>
      <c r="D524" s="2678"/>
      <c r="E524" s="2678"/>
      <c r="F524" s="2678"/>
      <c r="G524" s="2678"/>
      <c r="H524" s="2678"/>
      <c r="I524" s="2171"/>
      <c r="J524" s="2341"/>
      <c r="K524" s="2175"/>
      <c r="L524" s="1189" t="s">
        <v>226</v>
      </c>
      <c r="M524" s="1189" t="s">
        <v>248</v>
      </c>
      <c r="N524" s="1189" t="s">
        <v>241</v>
      </c>
      <c r="O524" s="2159"/>
      <c r="P524" s="3009"/>
      <c r="Q524" s="2159"/>
      <c r="R524" s="2167"/>
      <c r="S524" s="2167"/>
      <c r="T524" s="1189" t="s">
        <v>230</v>
      </c>
      <c r="U524" s="188"/>
      <c r="V524" s="188"/>
      <c r="W524" s="189"/>
      <c r="X524" s="188"/>
      <c r="Y524" s="188"/>
      <c r="Z524" s="190"/>
      <c r="AA524" s="188"/>
      <c r="AB524" s="188"/>
      <c r="AC524" s="188"/>
      <c r="AD524" s="190"/>
      <c r="AE524" s="190"/>
      <c r="AF524" s="190"/>
    </row>
    <row r="525" spans="1:32" ht="45" x14ac:dyDescent="0.25">
      <c r="A525" s="2137"/>
      <c r="B525" s="2678"/>
      <c r="C525" s="2678"/>
      <c r="D525" s="2678"/>
      <c r="E525" s="2678"/>
      <c r="F525" s="2678"/>
      <c r="G525" s="2678"/>
      <c r="H525" s="2678"/>
      <c r="I525" s="2171"/>
      <c r="J525" s="2341"/>
      <c r="K525" s="2175"/>
      <c r="L525" s="1189" t="s">
        <v>231</v>
      </c>
      <c r="M525" s="1189" t="s">
        <v>252</v>
      </c>
      <c r="N525" s="1189" t="s">
        <v>241</v>
      </c>
      <c r="O525" s="2159"/>
      <c r="P525" s="3009"/>
      <c r="Q525" s="2159"/>
      <c r="R525" s="2167"/>
      <c r="S525" s="2167"/>
      <c r="T525" s="1189" t="s">
        <v>234</v>
      </c>
      <c r="U525" s="188"/>
      <c r="V525" s="188"/>
      <c r="W525" s="189"/>
      <c r="X525" s="188"/>
      <c r="Y525" s="188"/>
      <c r="Z525" s="190"/>
      <c r="AA525" s="188"/>
      <c r="AB525" s="188"/>
      <c r="AC525" s="188"/>
      <c r="AD525" s="190"/>
      <c r="AE525" s="190"/>
      <c r="AF525" s="190"/>
    </row>
    <row r="526" spans="1:32" ht="30" customHeight="1" x14ac:dyDescent="0.25">
      <c r="A526" s="2137"/>
      <c r="B526" s="2678"/>
      <c r="C526" s="2678"/>
      <c r="D526" s="2678"/>
      <c r="E526" s="2678"/>
      <c r="F526" s="2678"/>
      <c r="G526" s="2678"/>
      <c r="H526" s="2678"/>
      <c r="I526" s="2171"/>
      <c r="J526" s="2341"/>
      <c r="K526" s="2175"/>
      <c r="L526" s="1189" t="s">
        <v>235</v>
      </c>
      <c r="M526" s="1189" t="s">
        <v>244</v>
      </c>
      <c r="N526" s="1189" t="s">
        <v>241</v>
      </c>
      <c r="O526" s="2159"/>
      <c r="P526" s="3009"/>
      <c r="Q526" s="2159"/>
      <c r="R526" s="2167"/>
      <c r="S526" s="2167"/>
      <c r="T526" s="1189" t="s">
        <v>238</v>
      </c>
      <c r="U526" s="188"/>
      <c r="V526" s="188"/>
      <c r="W526" s="189"/>
      <c r="X526" s="188"/>
      <c r="Y526" s="188"/>
      <c r="Z526" s="190"/>
      <c r="AA526" s="188"/>
      <c r="AB526" s="188"/>
      <c r="AC526" s="188"/>
      <c r="AD526" s="190"/>
      <c r="AE526" s="190"/>
      <c r="AF526" s="190"/>
    </row>
    <row r="527" spans="1:32" ht="45" x14ac:dyDescent="0.25">
      <c r="A527" s="2137"/>
      <c r="B527" s="2678"/>
      <c r="C527" s="2678"/>
      <c r="D527" s="2678"/>
      <c r="E527" s="2678"/>
      <c r="F527" s="2678"/>
      <c r="G527" s="2678"/>
      <c r="H527" s="2678"/>
      <c r="I527" s="2171"/>
      <c r="J527" s="2341"/>
      <c r="K527" s="2175"/>
      <c r="L527" s="1189" t="s">
        <v>239</v>
      </c>
      <c r="M527" s="1189" t="s">
        <v>252</v>
      </c>
      <c r="N527" s="1189" t="s">
        <v>241</v>
      </c>
      <c r="O527" s="2159"/>
      <c r="P527" s="3009"/>
      <c r="Q527" s="2159"/>
      <c r="R527" s="2167"/>
      <c r="S527" s="2167"/>
      <c r="T527" s="1189" t="s">
        <v>242</v>
      </c>
      <c r="U527" s="188"/>
      <c r="V527" s="188"/>
      <c r="W527" s="189"/>
      <c r="X527" s="188"/>
      <c r="Y527" s="188"/>
      <c r="Z527" s="190"/>
      <c r="AA527" s="188"/>
      <c r="AB527" s="188"/>
      <c r="AC527" s="188"/>
      <c r="AD527" s="190"/>
      <c r="AE527" s="190"/>
      <c r="AF527" s="190"/>
    </row>
    <row r="528" spans="1:32" ht="30" customHeight="1" x14ac:dyDescent="0.25">
      <c r="A528" s="2137"/>
      <c r="B528" s="2678"/>
      <c r="C528" s="2678"/>
      <c r="D528" s="2678"/>
      <c r="E528" s="2678"/>
      <c r="F528" s="2678"/>
      <c r="G528" s="2678"/>
      <c r="H528" s="2678"/>
      <c r="I528" s="2171"/>
      <c r="J528" s="2341"/>
      <c r="K528" s="2175"/>
      <c r="L528" s="1189" t="s">
        <v>243</v>
      </c>
      <c r="M528" s="1189" t="s">
        <v>255</v>
      </c>
      <c r="N528" s="1189"/>
      <c r="O528" s="2159"/>
      <c r="P528" s="3009"/>
      <c r="Q528" s="2159"/>
      <c r="R528" s="2167"/>
      <c r="S528" s="2167"/>
      <c r="T528" s="1189" t="s">
        <v>246</v>
      </c>
      <c r="U528" s="188"/>
      <c r="V528" s="188"/>
      <c r="W528" s="188"/>
      <c r="X528" s="189"/>
      <c r="Y528" s="188"/>
      <c r="Z528" s="190"/>
      <c r="AA528" s="188"/>
      <c r="AB528" s="188"/>
      <c r="AC528" s="188"/>
      <c r="AD528" s="190"/>
      <c r="AE528" s="190"/>
      <c r="AF528" s="190"/>
    </row>
    <row r="529" spans="1:32" ht="60" x14ac:dyDescent="0.25">
      <c r="A529" s="2137"/>
      <c r="B529" s="2678"/>
      <c r="C529" s="2678"/>
      <c r="D529" s="2678"/>
      <c r="E529" s="2678"/>
      <c r="F529" s="2678"/>
      <c r="G529" s="2678"/>
      <c r="H529" s="2678"/>
      <c r="I529" s="2171"/>
      <c r="J529" s="2341"/>
      <c r="K529" s="2175"/>
      <c r="L529" s="1189" t="s">
        <v>247</v>
      </c>
      <c r="M529" s="1189" t="s">
        <v>252</v>
      </c>
      <c r="N529" s="1189" t="s">
        <v>241</v>
      </c>
      <c r="O529" s="2159"/>
      <c r="P529" s="3009"/>
      <c r="Q529" s="2159"/>
      <c r="R529" s="2167"/>
      <c r="S529" s="2167"/>
      <c r="T529" s="1189" t="s">
        <v>250</v>
      </c>
      <c r="U529" s="188"/>
      <c r="V529" s="188"/>
      <c r="W529" s="188"/>
      <c r="X529" s="189"/>
      <c r="Y529" s="188"/>
      <c r="Z529" s="190"/>
      <c r="AA529" s="188"/>
      <c r="AB529" s="188"/>
      <c r="AC529" s="188"/>
      <c r="AD529" s="190"/>
      <c r="AE529" s="190"/>
      <c r="AF529" s="190"/>
    </row>
    <row r="530" spans="1:32" ht="30" x14ac:dyDescent="0.25">
      <c r="A530" s="2137"/>
      <c r="B530" s="2678"/>
      <c r="C530" s="2678"/>
      <c r="D530" s="2678"/>
      <c r="E530" s="2678"/>
      <c r="F530" s="2678"/>
      <c r="G530" s="2678"/>
      <c r="H530" s="2678"/>
      <c r="I530" s="2172"/>
      <c r="J530" s="2342"/>
      <c r="K530" s="2176"/>
      <c r="L530" s="1189" t="s">
        <v>251</v>
      </c>
      <c r="M530" s="1189" t="s">
        <v>244</v>
      </c>
      <c r="N530" s="1189" t="s">
        <v>241</v>
      </c>
      <c r="O530" s="2160"/>
      <c r="P530" s="3010"/>
      <c r="Q530" s="2160"/>
      <c r="R530" s="2168"/>
      <c r="S530" s="2168"/>
      <c r="T530" s="1189" t="s">
        <v>253</v>
      </c>
      <c r="U530" s="184"/>
      <c r="V530" s="184"/>
      <c r="W530" s="184"/>
      <c r="X530" s="185"/>
      <c r="Y530" s="186"/>
      <c r="Z530" s="184"/>
      <c r="AA530" s="184"/>
      <c r="AB530" s="184"/>
      <c r="AC530" s="186"/>
      <c r="AD530" s="184"/>
      <c r="AE530" s="184"/>
      <c r="AF530" s="184"/>
    </row>
    <row r="531" spans="1:32" ht="45" x14ac:dyDescent="0.25">
      <c r="A531" s="2137"/>
      <c r="B531" s="2678"/>
      <c r="C531" s="2678"/>
      <c r="D531" s="2678"/>
      <c r="E531" s="2678"/>
      <c r="F531" s="2678"/>
      <c r="G531" s="2678"/>
      <c r="H531" s="2678"/>
      <c r="I531" s="2172"/>
      <c r="J531" s="2342"/>
      <c r="K531" s="2176"/>
      <c r="L531" s="1189" t="s">
        <v>254</v>
      </c>
      <c r="M531" s="1189" t="s">
        <v>252</v>
      </c>
      <c r="N531" s="1189" t="s">
        <v>241</v>
      </c>
      <c r="O531" s="2160"/>
      <c r="P531" s="3010"/>
      <c r="Q531" s="2160"/>
      <c r="R531" s="2168"/>
      <c r="S531" s="2168"/>
      <c r="T531" s="1189" t="s">
        <v>256</v>
      </c>
      <c r="U531" s="184"/>
      <c r="V531" s="184"/>
      <c r="W531" s="184"/>
      <c r="X531" s="185"/>
      <c r="Y531" s="186"/>
      <c r="Z531" s="184"/>
      <c r="AA531" s="186"/>
      <c r="AB531" s="186"/>
      <c r="AC531" s="186"/>
      <c r="AD531" s="186"/>
      <c r="AE531" s="184"/>
      <c r="AF531" s="184"/>
    </row>
    <row r="532" spans="1:32" ht="30" x14ac:dyDescent="0.25">
      <c r="A532" s="2137"/>
      <c r="B532" s="2678"/>
      <c r="C532" s="2678"/>
      <c r="D532" s="2678"/>
      <c r="E532" s="2678"/>
      <c r="F532" s="2678"/>
      <c r="G532" s="2678"/>
      <c r="H532" s="2678"/>
      <c r="I532" s="2172"/>
      <c r="J532" s="2342"/>
      <c r="K532" s="2176"/>
      <c r="L532" s="1189" t="s">
        <v>257</v>
      </c>
      <c r="M532" s="1189" t="s">
        <v>244</v>
      </c>
      <c r="N532" s="1189" t="s">
        <v>241</v>
      </c>
      <c r="O532" s="2160"/>
      <c r="P532" s="3010"/>
      <c r="Q532" s="2160"/>
      <c r="R532" s="2168"/>
      <c r="S532" s="2168"/>
      <c r="T532" s="1189" t="s">
        <v>258</v>
      </c>
      <c r="U532" s="184"/>
      <c r="V532" s="184"/>
      <c r="W532" s="184"/>
      <c r="X532" s="185"/>
      <c r="Y532" s="184"/>
      <c r="Z532" s="184"/>
      <c r="AA532" s="184"/>
      <c r="AB532" s="184"/>
      <c r="AC532" s="184"/>
      <c r="AD532" s="184"/>
      <c r="AE532" s="184"/>
      <c r="AF532" s="184"/>
    </row>
    <row r="533" spans="1:32" ht="45" x14ac:dyDescent="0.25">
      <c r="A533" s="2137"/>
      <c r="B533" s="2678"/>
      <c r="C533" s="2678"/>
      <c r="D533" s="2678"/>
      <c r="E533" s="2678"/>
      <c r="F533" s="2678"/>
      <c r="G533" s="2678"/>
      <c r="H533" s="2678"/>
      <c r="I533" s="2172"/>
      <c r="J533" s="2342"/>
      <c r="K533" s="2176"/>
      <c r="L533" s="1189" t="s">
        <v>259</v>
      </c>
      <c r="M533" s="1189" t="s">
        <v>248</v>
      </c>
      <c r="N533" s="1189" t="s">
        <v>241</v>
      </c>
      <c r="O533" s="2160"/>
      <c r="P533" s="3010"/>
      <c r="Q533" s="2160"/>
      <c r="R533" s="2168"/>
      <c r="S533" s="2168"/>
      <c r="T533" s="1189" t="s">
        <v>260</v>
      </c>
      <c r="U533" s="186"/>
      <c r="V533" s="186"/>
      <c r="W533" s="186"/>
      <c r="X533" s="187"/>
      <c r="Y533" s="186"/>
      <c r="Z533" s="184"/>
      <c r="AA533" s="186"/>
      <c r="AB533" s="186"/>
      <c r="AC533" s="186"/>
      <c r="AD533" s="184"/>
      <c r="AE533" s="184"/>
      <c r="AF533" s="184"/>
    </row>
    <row r="534" spans="1:32" ht="30.75" thickBot="1" x14ac:dyDescent="0.3">
      <c r="A534" s="2138"/>
      <c r="B534" s="2679"/>
      <c r="C534" s="2679"/>
      <c r="D534" s="2679"/>
      <c r="E534" s="2679"/>
      <c r="F534" s="2678"/>
      <c r="G534" s="2679"/>
      <c r="H534" s="2679"/>
      <c r="I534" s="2173"/>
      <c r="J534" s="2343"/>
      <c r="K534" s="2177"/>
      <c r="L534" s="1189" t="s">
        <v>261</v>
      </c>
      <c r="M534" s="1190" t="s">
        <v>244</v>
      </c>
      <c r="N534" s="1190" t="s">
        <v>241</v>
      </c>
      <c r="O534" s="2161"/>
      <c r="P534" s="3011"/>
      <c r="Q534" s="2161"/>
      <c r="R534" s="2169"/>
      <c r="S534" s="2169"/>
      <c r="T534" s="1189" t="s">
        <v>262</v>
      </c>
      <c r="U534" s="192"/>
      <c r="V534" s="192"/>
      <c r="W534" s="192"/>
      <c r="X534" s="194"/>
      <c r="Y534" s="193"/>
      <c r="Z534" s="192"/>
      <c r="AA534" s="192"/>
      <c r="AB534" s="192"/>
      <c r="AC534" s="193"/>
      <c r="AD534" s="192"/>
      <c r="AE534" s="192"/>
      <c r="AF534" s="192"/>
    </row>
    <row r="535" spans="1:32" ht="45" x14ac:dyDescent="0.25">
      <c r="A535" s="2188">
        <v>50</v>
      </c>
      <c r="B535" s="2674" t="s">
        <v>61</v>
      </c>
      <c r="C535" s="2674" t="s">
        <v>67</v>
      </c>
      <c r="D535" s="2674" t="s">
        <v>74</v>
      </c>
      <c r="E535" s="2674" t="s">
        <v>90</v>
      </c>
      <c r="F535" s="2674" t="s">
        <v>58</v>
      </c>
      <c r="G535" s="2674" t="s">
        <v>99</v>
      </c>
      <c r="H535" s="2674" t="s">
        <v>131</v>
      </c>
      <c r="I535" s="2332" t="s">
        <v>288</v>
      </c>
      <c r="J535" s="2334" t="s">
        <v>289</v>
      </c>
      <c r="K535" s="2336" t="s">
        <v>201</v>
      </c>
      <c r="L535" s="179" t="s">
        <v>210</v>
      </c>
      <c r="M535" s="179" t="s">
        <v>244</v>
      </c>
      <c r="N535" s="179" t="s">
        <v>241</v>
      </c>
      <c r="O535" s="2152" t="s">
        <v>213</v>
      </c>
      <c r="P535" s="3006">
        <v>1632366.93</v>
      </c>
      <c r="Q535" s="2152" t="s">
        <v>265</v>
      </c>
      <c r="R535" s="2192">
        <v>1</v>
      </c>
      <c r="S535" s="2192">
        <v>0</v>
      </c>
      <c r="T535" s="179" t="s">
        <v>215</v>
      </c>
      <c r="U535" s="180"/>
      <c r="V535" s="180"/>
      <c r="W535" s="181"/>
      <c r="X535" s="180"/>
      <c r="Y535" s="180"/>
      <c r="Z535" s="182"/>
      <c r="AA535" s="180"/>
      <c r="AB535" s="180"/>
      <c r="AC535" s="180"/>
      <c r="AD535" s="182"/>
      <c r="AE535" s="182"/>
      <c r="AF535" s="182"/>
    </row>
    <row r="536" spans="1:32" ht="75" x14ac:dyDescent="0.25">
      <c r="A536" s="2189"/>
      <c r="B536" s="2675"/>
      <c r="C536" s="2675"/>
      <c r="D536" s="2675"/>
      <c r="E536" s="2675"/>
      <c r="F536" s="2675"/>
      <c r="G536" s="2675"/>
      <c r="H536" s="2675"/>
      <c r="I536" s="2344"/>
      <c r="J536" s="2346"/>
      <c r="K536" s="2348"/>
      <c r="L536" s="183" t="s">
        <v>216</v>
      </c>
      <c r="M536" s="183" t="s">
        <v>252</v>
      </c>
      <c r="N536" s="183" t="s">
        <v>233</v>
      </c>
      <c r="O536" s="2187"/>
      <c r="P536" s="3012"/>
      <c r="Q536" s="2187"/>
      <c r="R536" s="2193"/>
      <c r="S536" s="2193"/>
      <c r="T536" s="183" t="s">
        <v>220</v>
      </c>
      <c r="U536" s="188"/>
      <c r="V536" s="188"/>
      <c r="W536" s="189"/>
      <c r="X536" s="188"/>
      <c r="Y536" s="188"/>
      <c r="Z536" s="190"/>
      <c r="AA536" s="188"/>
      <c r="AB536" s="188"/>
      <c r="AC536" s="188"/>
      <c r="AD536" s="190"/>
      <c r="AE536" s="190"/>
      <c r="AF536" s="190"/>
    </row>
    <row r="537" spans="1:32" ht="30" x14ac:dyDescent="0.25">
      <c r="A537" s="2189"/>
      <c r="B537" s="2675"/>
      <c r="C537" s="2675"/>
      <c r="D537" s="2675"/>
      <c r="E537" s="2675"/>
      <c r="F537" s="2675"/>
      <c r="G537" s="2675"/>
      <c r="H537" s="2675"/>
      <c r="I537" s="2344"/>
      <c r="J537" s="2346"/>
      <c r="K537" s="2348"/>
      <c r="L537" s="183" t="s">
        <v>221</v>
      </c>
      <c r="M537" s="183" t="s">
        <v>244</v>
      </c>
      <c r="N537" s="183" t="s">
        <v>241</v>
      </c>
      <c r="O537" s="2187"/>
      <c r="P537" s="3012"/>
      <c r="Q537" s="2187"/>
      <c r="R537" s="2193"/>
      <c r="S537" s="2193"/>
      <c r="T537" s="183" t="s">
        <v>225</v>
      </c>
      <c r="U537" s="188"/>
      <c r="V537" s="188"/>
      <c r="W537" s="189"/>
      <c r="X537" s="188"/>
      <c r="Y537" s="188"/>
      <c r="Z537" s="190"/>
      <c r="AA537" s="188"/>
      <c r="AB537" s="188"/>
      <c r="AC537" s="188"/>
      <c r="AD537" s="190"/>
      <c r="AE537" s="190"/>
      <c r="AF537" s="190"/>
    </row>
    <row r="538" spans="1:32" ht="30" x14ac:dyDescent="0.25">
      <c r="A538" s="2189"/>
      <c r="B538" s="2675"/>
      <c r="C538" s="2675"/>
      <c r="D538" s="2675"/>
      <c r="E538" s="2675"/>
      <c r="F538" s="2675"/>
      <c r="G538" s="2675"/>
      <c r="H538" s="2675"/>
      <c r="I538" s="2344"/>
      <c r="J538" s="2346"/>
      <c r="K538" s="2348"/>
      <c r="L538" s="183" t="s">
        <v>226</v>
      </c>
      <c r="M538" s="183" t="s">
        <v>248</v>
      </c>
      <c r="N538" s="183" t="s">
        <v>241</v>
      </c>
      <c r="O538" s="2187"/>
      <c r="P538" s="3012"/>
      <c r="Q538" s="2187"/>
      <c r="R538" s="2193"/>
      <c r="S538" s="2193"/>
      <c r="T538" s="183" t="s">
        <v>230</v>
      </c>
      <c r="U538" s="188"/>
      <c r="V538" s="188"/>
      <c r="W538" s="189"/>
      <c r="X538" s="188"/>
      <c r="Y538" s="188"/>
      <c r="Z538" s="190"/>
      <c r="AA538" s="188"/>
      <c r="AB538" s="188"/>
      <c r="AC538" s="188"/>
      <c r="AD538" s="190"/>
      <c r="AE538" s="190"/>
      <c r="AF538" s="190"/>
    </row>
    <row r="539" spans="1:32" ht="45" x14ac:dyDescent="0.25">
      <c r="A539" s="2189"/>
      <c r="B539" s="2675"/>
      <c r="C539" s="2675"/>
      <c r="D539" s="2675"/>
      <c r="E539" s="2675"/>
      <c r="F539" s="2675"/>
      <c r="G539" s="2675"/>
      <c r="H539" s="2675"/>
      <c r="I539" s="2344"/>
      <c r="J539" s="2346"/>
      <c r="K539" s="2348"/>
      <c r="L539" s="183" t="s">
        <v>231</v>
      </c>
      <c r="M539" s="183" t="s">
        <v>252</v>
      </c>
      <c r="N539" s="183" t="s">
        <v>241</v>
      </c>
      <c r="O539" s="2187"/>
      <c r="P539" s="3012"/>
      <c r="Q539" s="2187"/>
      <c r="R539" s="2193"/>
      <c r="S539" s="2193"/>
      <c r="T539" s="183" t="s">
        <v>234</v>
      </c>
      <c r="U539" s="188"/>
      <c r="V539" s="188"/>
      <c r="W539" s="189"/>
      <c r="X539" s="188"/>
      <c r="Y539" s="188"/>
      <c r="Z539" s="190"/>
      <c r="AA539" s="188"/>
      <c r="AB539" s="188"/>
      <c r="AC539" s="188"/>
      <c r="AD539" s="190"/>
      <c r="AE539" s="190"/>
      <c r="AF539" s="190"/>
    </row>
    <row r="540" spans="1:32" ht="30" customHeight="1" x14ac:dyDescent="0.25">
      <c r="A540" s="2189"/>
      <c r="B540" s="2675"/>
      <c r="C540" s="2675"/>
      <c r="D540" s="2675"/>
      <c r="E540" s="2675"/>
      <c r="F540" s="2675"/>
      <c r="G540" s="2675"/>
      <c r="H540" s="2675"/>
      <c r="I540" s="2344"/>
      <c r="J540" s="2346"/>
      <c r="K540" s="2348"/>
      <c r="L540" s="183" t="s">
        <v>235</v>
      </c>
      <c r="M540" s="183" t="s">
        <v>244</v>
      </c>
      <c r="N540" s="183" t="s">
        <v>241</v>
      </c>
      <c r="O540" s="2187"/>
      <c r="P540" s="3012"/>
      <c r="Q540" s="2187"/>
      <c r="R540" s="2193"/>
      <c r="S540" s="2193"/>
      <c r="T540" s="183" t="s">
        <v>238</v>
      </c>
      <c r="U540" s="188"/>
      <c r="V540" s="188"/>
      <c r="W540" s="189"/>
      <c r="X540" s="188"/>
      <c r="Y540" s="188"/>
      <c r="Z540" s="190"/>
      <c r="AA540" s="188"/>
      <c r="AB540" s="188"/>
      <c r="AC540" s="188"/>
      <c r="AD540" s="190"/>
      <c r="AE540" s="190"/>
      <c r="AF540" s="190"/>
    </row>
    <row r="541" spans="1:32" ht="45" x14ac:dyDescent="0.25">
      <c r="A541" s="2189"/>
      <c r="B541" s="2675"/>
      <c r="C541" s="2675"/>
      <c r="D541" s="2675"/>
      <c r="E541" s="2675"/>
      <c r="F541" s="2675"/>
      <c r="G541" s="2675"/>
      <c r="H541" s="2675"/>
      <c r="I541" s="2344"/>
      <c r="J541" s="2346"/>
      <c r="K541" s="2348"/>
      <c r="L541" s="183" t="s">
        <v>239</v>
      </c>
      <c r="M541" s="183" t="s">
        <v>252</v>
      </c>
      <c r="N541" s="183" t="s">
        <v>241</v>
      </c>
      <c r="O541" s="2187"/>
      <c r="P541" s="3012"/>
      <c r="Q541" s="2187"/>
      <c r="R541" s="2193"/>
      <c r="S541" s="2193"/>
      <c r="T541" s="183" t="s">
        <v>242</v>
      </c>
      <c r="U541" s="188"/>
      <c r="V541" s="188"/>
      <c r="W541" s="189"/>
      <c r="X541" s="188"/>
      <c r="Y541" s="188"/>
      <c r="Z541" s="190"/>
      <c r="AA541" s="188"/>
      <c r="AB541" s="188"/>
      <c r="AC541" s="188"/>
      <c r="AD541" s="190"/>
      <c r="AE541" s="190"/>
      <c r="AF541" s="190"/>
    </row>
    <row r="542" spans="1:32" ht="30" customHeight="1" x14ac:dyDescent="0.25">
      <c r="A542" s="2189"/>
      <c r="B542" s="2675"/>
      <c r="C542" s="2675"/>
      <c r="D542" s="2675"/>
      <c r="E542" s="2675"/>
      <c r="F542" s="2675"/>
      <c r="G542" s="2675"/>
      <c r="H542" s="2675"/>
      <c r="I542" s="2344"/>
      <c r="J542" s="2346"/>
      <c r="K542" s="2348"/>
      <c r="L542" s="183" t="s">
        <v>243</v>
      </c>
      <c r="M542" s="183" t="s">
        <v>255</v>
      </c>
      <c r="N542" s="183"/>
      <c r="O542" s="2187"/>
      <c r="P542" s="3012"/>
      <c r="Q542" s="2187"/>
      <c r="R542" s="2193"/>
      <c r="S542" s="2193"/>
      <c r="T542" s="183" t="s">
        <v>246</v>
      </c>
      <c r="U542" s="188"/>
      <c r="V542" s="188"/>
      <c r="W542" s="188"/>
      <c r="X542" s="189"/>
      <c r="Y542" s="188"/>
      <c r="Z542" s="190"/>
      <c r="AA542" s="188"/>
      <c r="AB542" s="188"/>
      <c r="AC542" s="188"/>
      <c r="AD542" s="190"/>
      <c r="AE542" s="190"/>
      <c r="AF542" s="190"/>
    </row>
    <row r="543" spans="1:32" ht="60" x14ac:dyDescent="0.25">
      <c r="A543" s="2189"/>
      <c r="B543" s="2675"/>
      <c r="C543" s="2675"/>
      <c r="D543" s="2675"/>
      <c r="E543" s="2675"/>
      <c r="F543" s="2675"/>
      <c r="G543" s="2675"/>
      <c r="H543" s="2675"/>
      <c r="I543" s="2344"/>
      <c r="J543" s="2346"/>
      <c r="K543" s="2348"/>
      <c r="L543" s="183" t="s">
        <v>247</v>
      </c>
      <c r="M543" s="183" t="s">
        <v>252</v>
      </c>
      <c r="N543" s="183" t="s">
        <v>241</v>
      </c>
      <c r="O543" s="2187"/>
      <c r="P543" s="3012"/>
      <c r="Q543" s="2187"/>
      <c r="R543" s="2193"/>
      <c r="S543" s="2193"/>
      <c r="T543" s="183" t="s">
        <v>250</v>
      </c>
      <c r="U543" s="188"/>
      <c r="V543" s="188"/>
      <c r="W543" s="188"/>
      <c r="X543" s="189"/>
      <c r="Y543" s="188"/>
      <c r="Z543" s="190"/>
      <c r="AA543" s="188"/>
      <c r="AB543" s="188"/>
      <c r="AC543" s="188"/>
      <c r="AD543" s="190"/>
      <c r="AE543" s="190"/>
      <c r="AF543" s="190"/>
    </row>
    <row r="544" spans="1:32" ht="30" x14ac:dyDescent="0.25">
      <c r="A544" s="2189"/>
      <c r="B544" s="2675"/>
      <c r="C544" s="2675"/>
      <c r="D544" s="2675"/>
      <c r="E544" s="2675"/>
      <c r="F544" s="2675"/>
      <c r="G544" s="2675"/>
      <c r="H544" s="2675"/>
      <c r="I544" s="2333"/>
      <c r="J544" s="2335"/>
      <c r="K544" s="2337"/>
      <c r="L544" s="183" t="s">
        <v>251</v>
      </c>
      <c r="M544" s="183" t="s">
        <v>244</v>
      </c>
      <c r="N544" s="183" t="s">
        <v>241</v>
      </c>
      <c r="O544" s="2153"/>
      <c r="P544" s="3007"/>
      <c r="Q544" s="2153"/>
      <c r="R544" s="2194"/>
      <c r="S544" s="2194"/>
      <c r="T544" s="183" t="s">
        <v>253</v>
      </c>
      <c r="U544" s="184"/>
      <c r="V544" s="184"/>
      <c r="W544" s="184"/>
      <c r="X544" s="185"/>
      <c r="Y544" s="186"/>
      <c r="Z544" s="184"/>
      <c r="AA544" s="184"/>
      <c r="AB544" s="184"/>
      <c r="AC544" s="186"/>
      <c r="AD544" s="184"/>
      <c r="AE544" s="184"/>
      <c r="AF544" s="184"/>
    </row>
    <row r="545" spans="1:32" ht="45" x14ac:dyDescent="0.25">
      <c r="A545" s="2189"/>
      <c r="B545" s="2675"/>
      <c r="C545" s="2675"/>
      <c r="D545" s="2675"/>
      <c r="E545" s="2675"/>
      <c r="F545" s="2675"/>
      <c r="G545" s="2675"/>
      <c r="H545" s="2675"/>
      <c r="I545" s="2333"/>
      <c r="J545" s="2335"/>
      <c r="K545" s="2337"/>
      <c r="L545" s="183" t="s">
        <v>254</v>
      </c>
      <c r="M545" s="183" t="s">
        <v>252</v>
      </c>
      <c r="N545" s="183" t="s">
        <v>241</v>
      </c>
      <c r="O545" s="2153"/>
      <c r="P545" s="3007"/>
      <c r="Q545" s="2153"/>
      <c r="R545" s="2194"/>
      <c r="S545" s="2194"/>
      <c r="T545" s="183" t="s">
        <v>256</v>
      </c>
      <c r="U545" s="184"/>
      <c r="V545" s="184"/>
      <c r="W545" s="184"/>
      <c r="X545" s="185"/>
      <c r="Y545" s="186"/>
      <c r="Z545" s="184"/>
      <c r="AA545" s="186"/>
      <c r="AB545" s="186"/>
      <c r="AC545" s="186"/>
      <c r="AD545" s="186"/>
      <c r="AE545" s="184"/>
      <c r="AF545" s="184"/>
    </row>
    <row r="546" spans="1:32" ht="30" x14ac:dyDescent="0.25">
      <c r="A546" s="2189"/>
      <c r="B546" s="2675"/>
      <c r="C546" s="2675"/>
      <c r="D546" s="2675"/>
      <c r="E546" s="2675"/>
      <c r="F546" s="2675"/>
      <c r="G546" s="2675"/>
      <c r="H546" s="2675"/>
      <c r="I546" s="2333"/>
      <c r="J546" s="2335"/>
      <c r="K546" s="2337"/>
      <c r="L546" s="183" t="s">
        <v>257</v>
      </c>
      <c r="M546" s="183" t="s">
        <v>244</v>
      </c>
      <c r="N546" s="183" t="s">
        <v>241</v>
      </c>
      <c r="O546" s="2153"/>
      <c r="P546" s="3007"/>
      <c r="Q546" s="2153"/>
      <c r="R546" s="2194"/>
      <c r="S546" s="2194"/>
      <c r="T546" s="183" t="s">
        <v>258</v>
      </c>
      <c r="U546" s="184"/>
      <c r="V546" s="184"/>
      <c r="W546" s="184"/>
      <c r="X546" s="185"/>
      <c r="Y546" s="184"/>
      <c r="Z546" s="184"/>
      <c r="AA546" s="184"/>
      <c r="AB546" s="184"/>
      <c r="AC546" s="184"/>
      <c r="AD546" s="184"/>
      <c r="AE546" s="184"/>
      <c r="AF546" s="184"/>
    </row>
    <row r="547" spans="1:32" ht="45" x14ac:dyDescent="0.25">
      <c r="A547" s="2189"/>
      <c r="B547" s="2675"/>
      <c r="C547" s="2675"/>
      <c r="D547" s="2675"/>
      <c r="E547" s="2675"/>
      <c r="F547" s="2675"/>
      <c r="G547" s="2675"/>
      <c r="H547" s="2675"/>
      <c r="I547" s="2333"/>
      <c r="J547" s="2335"/>
      <c r="K547" s="2337"/>
      <c r="L547" s="183" t="s">
        <v>259</v>
      </c>
      <c r="M547" s="183" t="s">
        <v>248</v>
      </c>
      <c r="N547" s="183" t="s">
        <v>241</v>
      </c>
      <c r="O547" s="2153"/>
      <c r="P547" s="3007"/>
      <c r="Q547" s="2153"/>
      <c r="R547" s="2194"/>
      <c r="S547" s="2194"/>
      <c r="T547" s="183" t="s">
        <v>260</v>
      </c>
      <c r="U547" s="186"/>
      <c r="V547" s="186"/>
      <c r="W547" s="186"/>
      <c r="X547" s="187"/>
      <c r="Y547" s="186"/>
      <c r="Z547" s="184"/>
      <c r="AA547" s="186"/>
      <c r="AB547" s="186"/>
      <c r="AC547" s="186"/>
      <c r="AD547" s="184"/>
      <c r="AE547" s="184"/>
      <c r="AF547" s="184"/>
    </row>
    <row r="548" spans="1:32" ht="30.75" thickBot="1" x14ac:dyDescent="0.3">
      <c r="A548" s="2189"/>
      <c r="B548" s="2676"/>
      <c r="C548" s="2676"/>
      <c r="D548" s="2676"/>
      <c r="E548" s="2676"/>
      <c r="F548" s="2675"/>
      <c r="G548" s="2676"/>
      <c r="H548" s="2676"/>
      <c r="I548" s="2345"/>
      <c r="J548" s="2347"/>
      <c r="K548" s="2349"/>
      <c r="L548" s="183" t="s">
        <v>261</v>
      </c>
      <c r="M548" s="201" t="s">
        <v>244</v>
      </c>
      <c r="N548" s="201" t="s">
        <v>241</v>
      </c>
      <c r="O548" s="2154"/>
      <c r="P548" s="3013"/>
      <c r="Q548" s="2154"/>
      <c r="R548" s="2195"/>
      <c r="S548" s="2195"/>
      <c r="T548" s="183" t="s">
        <v>262</v>
      </c>
      <c r="U548" s="192"/>
      <c r="V548" s="192"/>
      <c r="W548" s="192"/>
      <c r="X548" s="194"/>
      <c r="Y548" s="193"/>
      <c r="Z548" s="192"/>
      <c r="AA548" s="192"/>
      <c r="AB548" s="192"/>
      <c r="AC548" s="193"/>
      <c r="AD548" s="192"/>
      <c r="AE548" s="192"/>
      <c r="AF548" s="192"/>
    </row>
    <row r="549" spans="1:32" ht="45" x14ac:dyDescent="0.25">
      <c r="A549" s="2136">
        <v>51</v>
      </c>
      <c r="B549" s="2677" t="s">
        <v>61</v>
      </c>
      <c r="C549" s="2677" t="s">
        <v>62</v>
      </c>
      <c r="D549" s="2677" t="s">
        <v>68</v>
      </c>
      <c r="E549" s="2677" t="s">
        <v>84</v>
      </c>
      <c r="F549" s="2677" t="s">
        <v>58</v>
      </c>
      <c r="G549" s="2677" t="s">
        <v>99</v>
      </c>
      <c r="H549" s="2677" t="s">
        <v>131</v>
      </c>
      <c r="I549" s="2170" t="s">
        <v>290</v>
      </c>
      <c r="J549" s="2340" t="s">
        <v>291</v>
      </c>
      <c r="K549" s="2174" t="s">
        <v>48</v>
      </c>
      <c r="L549" s="1188" t="s">
        <v>210</v>
      </c>
      <c r="M549" s="1188" t="s">
        <v>244</v>
      </c>
      <c r="N549" s="1188" t="s">
        <v>241</v>
      </c>
      <c r="O549" s="2158" t="s">
        <v>213</v>
      </c>
      <c r="P549" s="3008">
        <v>12867114.800000001</v>
      </c>
      <c r="Q549" s="2158" t="s">
        <v>265</v>
      </c>
      <c r="R549" s="2166">
        <v>1</v>
      </c>
      <c r="S549" s="2166">
        <v>0.91</v>
      </c>
      <c r="T549" s="1188" t="s">
        <v>215</v>
      </c>
      <c r="U549" s="180"/>
      <c r="V549" s="181"/>
      <c r="W549" s="180"/>
      <c r="X549" s="180"/>
      <c r="Y549" s="180"/>
      <c r="Z549" s="182"/>
      <c r="AA549" s="180"/>
      <c r="AB549" s="180"/>
      <c r="AC549" s="180"/>
      <c r="AD549" s="182"/>
      <c r="AE549" s="182"/>
      <c r="AF549" s="182"/>
    </row>
    <row r="550" spans="1:32" ht="75" x14ac:dyDescent="0.25">
      <c r="A550" s="2137"/>
      <c r="B550" s="2678"/>
      <c r="C550" s="2678"/>
      <c r="D550" s="2678"/>
      <c r="E550" s="2678"/>
      <c r="F550" s="2678"/>
      <c r="G550" s="2678"/>
      <c r="H550" s="2678"/>
      <c r="I550" s="2171"/>
      <c r="J550" s="2341"/>
      <c r="K550" s="2175"/>
      <c r="L550" s="1189" t="s">
        <v>216</v>
      </c>
      <c r="M550" s="1189" t="s">
        <v>252</v>
      </c>
      <c r="N550" s="1189" t="s">
        <v>233</v>
      </c>
      <c r="O550" s="2159"/>
      <c r="P550" s="3009"/>
      <c r="Q550" s="2159"/>
      <c r="R550" s="2167"/>
      <c r="S550" s="2167"/>
      <c r="T550" s="1189" t="s">
        <v>220</v>
      </c>
      <c r="U550" s="188"/>
      <c r="V550" s="189"/>
      <c r="W550" s="188"/>
      <c r="X550" s="188"/>
      <c r="Y550" s="188"/>
      <c r="Z550" s="190"/>
      <c r="AA550" s="188"/>
      <c r="AB550" s="188"/>
      <c r="AC550" s="188"/>
      <c r="AD550" s="190"/>
      <c r="AE550" s="190"/>
      <c r="AF550" s="190"/>
    </row>
    <row r="551" spans="1:32" ht="30" x14ac:dyDescent="0.25">
      <c r="A551" s="2137"/>
      <c r="B551" s="2678"/>
      <c r="C551" s="2678"/>
      <c r="D551" s="2678"/>
      <c r="E551" s="2678"/>
      <c r="F551" s="2678"/>
      <c r="G551" s="2678"/>
      <c r="H551" s="2678"/>
      <c r="I551" s="2171"/>
      <c r="J551" s="2341"/>
      <c r="K551" s="2175"/>
      <c r="L551" s="1189" t="s">
        <v>221</v>
      </c>
      <c r="M551" s="1189" t="s">
        <v>244</v>
      </c>
      <c r="N551" s="1189" t="s">
        <v>241</v>
      </c>
      <c r="O551" s="2159"/>
      <c r="P551" s="3009"/>
      <c r="Q551" s="2159"/>
      <c r="R551" s="2167"/>
      <c r="S551" s="2167"/>
      <c r="T551" s="1189" t="s">
        <v>225</v>
      </c>
      <c r="U551" s="188"/>
      <c r="V551" s="189"/>
      <c r="W551" s="188"/>
      <c r="X551" s="188"/>
      <c r="Y551" s="188"/>
      <c r="Z551" s="190"/>
      <c r="AA551" s="188"/>
      <c r="AB551" s="188"/>
      <c r="AC551" s="188"/>
      <c r="AD551" s="190"/>
      <c r="AE551" s="190"/>
      <c r="AF551" s="190"/>
    </row>
    <row r="552" spans="1:32" ht="30" x14ac:dyDescent="0.25">
      <c r="A552" s="2137"/>
      <c r="B552" s="2678"/>
      <c r="C552" s="2678"/>
      <c r="D552" s="2678"/>
      <c r="E552" s="2678"/>
      <c r="F552" s="2678"/>
      <c r="G552" s="2678"/>
      <c r="H552" s="2678"/>
      <c r="I552" s="2171"/>
      <c r="J552" s="2341"/>
      <c r="K552" s="2175"/>
      <c r="L552" s="1189" t="s">
        <v>226</v>
      </c>
      <c r="M552" s="1189" t="s">
        <v>248</v>
      </c>
      <c r="N552" s="1189" t="s">
        <v>241</v>
      </c>
      <c r="O552" s="2159"/>
      <c r="P552" s="3009"/>
      <c r="Q552" s="2159"/>
      <c r="R552" s="2167"/>
      <c r="S552" s="2167"/>
      <c r="T552" s="1189" t="s">
        <v>230</v>
      </c>
      <c r="U552" s="188"/>
      <c r="V552" s="189"/>
      <c r="W552" s="188"/>
      <c r="X552" s="188"/>
      <c r="Y552" s="188"/>
      <c r="Z552" s="190"/>
      <c r="AA552" s="188"/>
      <c r="AB552" s="188"/>
      <c r="AC552" s="188"/>
      <c r="AD552" s="190"/>
      <c r="AE552" s="190"/>
      <c r="AF552" s="190"/>
    </row>
    <row r="553" spans="1:32" ht="45" x14ac:dyDescent="0.25">
      <c r="A553" s="2137"/>
      <c r="B553" s="2678"/>
      <c r="C553" s="2678"/>
      <c r="D553" s="2678"/>
      <c r="E553" s="2678"/>
      <c r="F553" s="2678"/>
      <c r="G553" s="2678"/>
      <c r="H553" s="2678"/>
      <c r="I553" s="2171"/>
      <c r="J553" s="2341"/>
      <c r="K553" s="2175"/>
      <c r="L553" s="1189" t="s">
        <v>231</v>
      </c>
      <c r="M553" s="1189" t="s">
        <v>252</v>
      </c>
      <c r="N553" s="1189" t="s">
        <v>241</v>
      </c>
      <c r="O553" s="2159"/>
      <c r="P553" s="3009"/>
      <c r="Q553" s="2159"/>
      <c r="R553" s="2167"/>
      <c r="S553" s="2167"/>
      <c r="T553" s="1189" t="s">
        <v>234</v>
      </c>
      <c r="U553" s="188"/>
      <c r="V553" s="189"/>
      <c r="W553" s="188"/>
      <c r="X553" s="188"/>
      <c r="Y553" s="188"/>
      <c r="Z553" s="190"/>
      <c r="AA553" s="188"/>
      <c r="AB553" s="188"/>
      <c r="AC553" s="188"/>
      <c r="AD553" s="190"/>
      <c r="AE553" s="190"/>
      <c r="AF553" s="190"/>
    </row>
    <row r="554" spans="1:32" ht="30" customHeight="1" x14ac:dyDescent="0.25">
      <c r="A554" s="2137"/>
      <c r="B554" s="2678"/>
      <c r="C554" s="2678"/>
      <c r="D554" s="2678"/>
      <c r="E554" s="2678"/>
      <c r="F554" s="2678"/>
      <c r="G554" s="2678"/>
      <c r="H554" s="2678"/>
      <c r="I554" s="2171"/>
      <c r="J554" s="2341"/>
      <c r="K554" s="2175"/>
      <c r="L554" s="1189" t="s">
        <v>235</v>
      </c>
      <c r="M554" s="1189" t="s">
        <v>244</v>
      </c>
      <c r="N554" s="1189" t="s">
        <v>241</v>
      </c>
      <c r="O554" s="2159"/>
      <c r="P554" s="3009"/>
      <c r="Q554" s="2159"/>
      <c r="R554" s="2167"/>
      <c r="S554" s="2167"/>
      <c r="T554" s="1189" t="s">
        <v>238</v>
      </c>
      <c r="U554" s="188"/>
      <c r="V554" s="189"/>
      <c r="W554" s="188"/>
      <c r="X554" s="188"/>
      <c r="Y554" s="188"/>
      <c r="Z554" s="190"/>
      <c r="AA554" s="188"/>
      <c r="AB554" s="188"/>
      <c r="AC554" s="188"/>
      <c r="AD554" s="190"/>
      <c r="AE554" s="190"/>
      <c r="AF554" s="190"/>
    </row>
    <row r="555" spans="1:32" ht="45" x14ac:dyDescent="0.25">
      <c r="A555" s="2137"/>
      <c r="B555" s="2678"/>
      <c r="C555" s="2678"/>
      <c r="D555" s="2678"/>
      <c r="E555" s="2678"/>
      <c r="F555" s="2678"/>
      <c r="G555" s="2678"/>
      <c r="H555" s="2678"/>
      <c r="I555" s="2171"/>
      <c r="J555" s="2341"/>
      <c r="K555" s="2175"/>
      <c r="L555" s="1189" t="s">
        <v>239</v>
      </c>
      <c r="M555" s="1189" t="s">
        <v>252</v>
      </c>
      <c r="N555" s="1189" t="s">
        <v>241</v>
      </c>
      <c r="O555" s="2159"/>
      <c r="P555" s="3009"/>
      <c r="Q555" s="2159"/>
      <c r="R555" s="2167"/>
      <c r="S555" s="2167"/>
      <c r="T555" s="1189" t="s">
        <v>242</v>
      </c>
      <c r="U555" s="188"/>
      <c r="V555" s="189"/>
      <c r="W555" s="188"/>
      <c r="X555" s="188"/>
      <c r="Y555" s="188"/>
      <c r="Z555" s="190"/>
      <c r="AA555" s="188"/>
      <c r="AB555" s="188"/>
      <c r="AC555" s="188"/>
      <c r="AD555" s="190"/>
      <c r="AE555" s="190"/>
      <c r="AF555" s="190"/>
    </row>
    <row r="556" spans="1:32" ht="30" customHeight="1" x14ac:dyDescent="0.25">
      <c r="A556" s="2137"/>
      <c r="B556" s="2678"/>
      <c r="C556" s="2678"/>
      <c r="D556" s="2678"/>
      <c r="E556" s="2678"/>
      <c r="F556" s="2678"/>
      <c r="G556" s="2678"/>
      <c r="H556" s="2678"/>
      <c r="I556" s="2171"/>
      <c r="J556" s="2341"/>
      <c r="K556" s="2175"/>
      <c r="L556" s="1189" t="s">
        <v>243</v>
      </c>
      <c r="M556" s="1189" t="s">
        <v>255</v>
      </c>
      <c r="N556" s="1189"/>
      <c r="O556" s="2159"/>
      <c r="P556" s="3009"/>
      <c r="Q556" s="2159"/>
      <c r="R556" s="2167"/>
      <c r="S556" s="2167"/>
      <c r="T556" s="1189" t="s">
        <v>246</v>
      </c>
      <c r="U556" s="188"/>
      <c r="V556" s="188"/>
      <c r="W556" s="189"/>
      <c r="X556" s="188"/>
      <c r="Y556" s="188"/>
      <c r="Z556" s="190"/>
      <c r="AA556" s="188"/>
      <c r="AB556" s="188"/>
      <c r="AC556" s="188"/>
      <c r="AD556" s="190"/>
      <c r="AE556" s="190"/>
      <c r="AF556" s="190"/>
    </row>
    <row r="557" spans="1:32" ht="60" x14ac:dyDescent="0.25">
      <c r="A557" s="2137"/>
      <c r="B557" s="2678"/>
      <c r="C557" s="2678"/>
      <c r="D557" s="2678"/>
      <c r="E557" s="2678"/>
      <c r="F557" s="2678"/>
      <c r="G557" s="2678"/>
      <c r="H557" s="2678"/>
      <c r="I557" s="2171"/>
      <c r="J557" s="2341"/>
      <c r="K557" s="2175"/>
      <c r="L557" s="1189" t="s">
        <v>247</v>
      </c>
      <c r="M557" s="1189" t="s">
        <v>252</v>
      </c>
      <c r="N557" s="1189" t="s">
        <v>241</v>
      </c>
      <c r="O557" s="2159"/>
      <c r="P557" s="3009"/>
      <c r="Q557" s="2159"/>
      <c r="R557" s="2167"/>
      <c r="S557" s="2167"/>
      <c r="T557" s="1189" t="s">
        <v>250</v>
      </c>
      <c r="U557" s="188"/>
      <c r="V557" s="188"/>
      <c r="W557" s="189"/>
      <c r="X557" s="188"/>
      <c r="Y557" s="188"/>
      <c r="Z557" s="190"/>
      <c r="AA557" s="188"/>
      <c r="AB557" s="188"/>
      <c r="AC557" s="188"/>
      <c r="AD557" s="190"/>
      <c r="AE557" s="190"/>
      <c r="AF557" s="190"/>
    </row>
    <row r="558" spans="1:32" ht="30" x14ac:dyDescent="0.25">
      <c r="A558" s="2137"/>
      <c r="B558" s="2678"/>
      <c r="C558" s="2678"/>
      <c r="D558" s="2678"/>
      <c r="E558" s="2678"/>
      <c r="F558" s="2678"/>
      <c r="G558" s="2678"/>
      <c r="H558" s="2678"/>
      <c r="I558" s="2172"/>
      <c r="J558" s="2342"/>
      <c r="K558" s="2176"/>
      <c r="L558" s="1189" t="s">
        <v>251</v>
      </c>
      <c r="M558" s="1189" t="s">
        <v>244</v>
      </c>
      <c r="N558" s="1189" t="s">
        <v>241</v>
      </c>
      <c r="O558" s="2160"/>
      <c r="P558" s="3010"/>
      <c r="Q558" s="2160"/>
      <c r="R558" s="2168"/>
      <c r="S558" s="2168"/>
      <c r="T558" s="1189" t="s">
        <v>253</v>
      </c>
      <c r="U558" s="184"/>
      <c r="V558" s="184"/>
      <c r="W558" s="185"/>
      <c r="X558" s="184"/>
      <c r="Y558" s="186"/>
      <c r="Z558" s="184"/>
      <c r="AA558" s="184"/>
      <c r="AB558" s="184"/>
      <c r="AC558" s="186"/>
      <c r="AD558" s="184"/>
      <c r="AE558" s="184"/>
      <c r="AF558" s="184"/>
    </row>
    <row r="559" spans="1:32" ht="45" x14ac:dyDescent="0.25">
      <c r="A559" s="2137"/>
      <c r="B559" s="2678"/>
      <c r="C559" s="2678"/>
      <c r="D559" s="2678"/>
      <c r="E559" s="2678"/>
      <c r="F559" s="2678"/>
      <c r="G559" s="2678"/>
      <c r="H559" s="2678"/>
      <c r="I559" s="2172"/>
      <c r="J559" s="2342"/>
      <c r="K559" s="2176"/>
      <c r="L559" s="1189" t="s">
        <v>254</v>
      </c>
      <c r="M559" s="1189" t="s">
        <v>252</v>
      </c>
      <c r="N559" s="1189" t="s">
        <v>241</v>
      </c>
      <c r="O559" s="2160"/>
      <c r="P559" s="3010"/>
      <c r="Q559" s="2160"/>
      <c r="R559" s="2168"/>
      <c r="S559" s="2168"/>
      <c r="T559" s="1189" t="s">
        <v>256</v>
      </c>
      <c r="U559" s="184"/>
      <c r="V559" s="184"/>
      <c r="W559" s="185"/>
      <c r="X559" s="184"/>
      <c r="Y559" s="186"/>
      <c r="Z559" s="184"/>
      <c r="AA559" s="186"/>
      <c r="AB559" s="186"/>
      <c r="AC559" s="186"/>
      <c r="AD559" s="186"/>
      <c r="AE559" s="184"/>
      <c r="AF559" s="184"/>
    </row>
    <row r="560" spans="1:32" ht="30" x14ac:dyDescent="0.25">
      <c r="A560" s="2137"/>
      <c r="B560" s="2678"/>
      <c r="C560" s="2678"/>
      <c r="D560" s="2678"/>
      <c r="E560" s="2678"/>
      <c r="F560" s="2678"/>
      <c r="G560" s="2678"/>
      <c r="H560" s="2678"/>
      <c r="I560" s="2172"/>
      <c r="J560" s="2342"/>
      <c r="K560" s="2176"/>
      <c r="L560" s="1189" t="s">
        <v>257</v>
      </c>
      <c r="M560" s="1189" t="s">
        <v>244</v>
      </c>
      <c r="N560" s="1189" t="s">
        <v>241</v>
      </c>
      <c r="O560" s="2160"/>
      <c r="P560" s="3010"/>
      <c r="Q560" s="2160"/>
      <c r="R560" s="2168"/>
      <c r="S560" s="2168"/>
      <c r="T560" s="1189" t="s">
        <v>258</v>
      </c>
      <c r="U560" s="184"/>
      <c r="V560" s="184"/>
      <c r="W560" s="185"/>
      <c r="X560" s="184"/>
      <c r="Y560" s="184"/>
      <c r="Z560" s="184"/>
      <c r="AA560" s="184"/>
      <c r="AB560" s="184"/>
      <c r="AC560" s="184"/>
      <c r="AD560" s="184"/>
      <c r="AE560" s="184"/>
      <c r="AF560" s="184"/>
    </row>
    <row r="561" spans="1:32" ht="45" x14ac:dyDescent="0.25">
      <c r="A561" s="2137"/>
      <c r="B561" s="2678"/>
      <c r="C561" s="2678"/>
      <c r="D561" s="2678"/>
      <c r="E561" s="2678"/>
      <c r="F561" s="2678"/>
      <c r="G561" s="2678"/>
      <c r="H561" s="2678"/>
      <c r="I561" s="2172"/>
      <c r="J561" s="2342"/>
      <c r="K561" s="2176"/>
      <c r="L561" s="1189" t="s">
        <v>259</v>
      </c>
      <c r="M561" s="1189" t="s">
        <v>248</v>
      </c>
      <c r="N561" s="1189" t="s">
        <v>241</v>
      </c>
      <c r="O561" s="2160"/>
      <c r="P561" s="3010"/>
      <c r="Q561" s="2160"/>
      <c r="R561" s="2168"/>
      <c r="S561" s="2168"/>
      <c r="T561" s="1189" t="s">
        <v>260</v>
      </c>
      <c r="U561" s="186"/>
      <c r="V561" s="186"/>
      <c r="W561" s="187"/>
      <c r="X561" s="186"/>
      <c r="Y561" s="186"/>
      <c r="Z561" s="184"/>
      <c r="AA561" s="186"/>
      <c r="AB561" s="186"/>
      <c r="AC561" s="186"/>
      <c r="AD561" s="184"/>
      <c r="AE561" s="184"/>
      <c r="AF561" s="184"/>
    </row>
    <row r="562" spans="1:32" ht="30.75" thickBot="1" x14ac:dyDescent="0.3">
      <c r="A562" s="2138"/>
      <c r="B562" s="2679"/>
      <c r="C562" s="2679"/>
      <c r="D562" s="2679"/>
      <c r="E562" s="2679"/>
      <c r="F562" s="2678"/>
      <c r="G562" s="2679"/>
      <c r="H562" s="2679"/>
      <c r="I562" s="2173"/>
      <c r="J562" s="2343"/>
      <c r="K562" s="2177"/>
      <c r="L562" s="1189" t="s">
        <v>261</v>
      </c>
      <c r="M562" s="1190" t="s">
        <v>244</v>
      </c>
      <c r="N562" s="1190" t="s">
        <v>241</v>
      </c>
      <c r="O562" s="2161"/>
      <c r="P562" s="3011"/>
      <c r="Q562" s="2161"/>
      <c r="R562" s="2169"/>
      <c r="S562" s="2169"/>
      <c r="T562" s="1189" t="s">
        <v>262</v>
      </c>
      <c r="U562" s="192"/>
      <c r="V562" s="192"/>
      <c r="W562" s="194"/>
      <c r="X562" s="192"/>
      <c r="Y562" s="193"/>
      <c r="Z562" s="192"/>
      <c r="AA562" s="192"/>
      <c r="AB562" s="192"/>
      <c r="AC562" s="193"/>
      <c r="AD562" s="192"/>
      <c r="AE562" s="192"/>
      <c r="AF562" s="192"/>
    </row>
    <row r="563" spans="1:32" ht="45" x14ac:dyDescent="0.25">
      <c r="A563" s="2188">
        <v>52</v>
      </c>
      <c r="B563" s="2674" t="s">
        <v>61</v>
      </c>
      <c r="C563" s="2674" t="s">
        <v>62</v>
      </c>
      <c r="D563" s="2674" t="s">
        <v>68</v>
      </c>
      <c r="E563" s="2674" t="s">
        <v>84</v>
      </c>
      <c r="F563" s="2674" t="s">
        <v>58</v>
      </c>
      <c r="G563" s="2674" t="s">
        <v>99</v>
      </c>
      <c r="H563" s="2674" t="s">
        <v>131</v>
      </c>
      <c r="I563" s="2332" t="s">
        <v>292</v>
      </c>
      <c r="J563" s="2334" t="s">
        <v>291</v>
      </c>
      <c r="K563" s="2336" t="s">
        <v>48</v>
      </c>
      <c r="L563" s="179" t="s">
        <v>210</v>
      </c>
      <c r="M563" s="179" t="s">
        <v>244</v>
      </c>
      <c r="N563" s="179" t="s">
        <v>241</v>
      </c>
      <c r="O563" s="2152" t="s">
        <v>213</v>
      </c>
      <c r="P563" s="3006">
        <v>11074338.16</v>
      </c>
      <c r="Q563" s="2152" t="s">
        <v>265</v>
      </c>
      <c r="R563" s="2192">
        <v>1</v>
      </c>
      <c r="S563" s="2192">
        <v>0.35</v>
      </c>
      <c r="T563" s="179" t="s">
        <v>215</v>
      </c>
      <c r="U563" s="180"/>
      <c r="V563" s="180"/>
      <c r="W563" s="180"/>
      <c r="X563" s="180"/>
      <c r="Y563" s="180"/>
      <c r="Z563" s="182"/>
      <c r="AA563" s="181"/>
      <c r="AB563" s="180"/>
      <c r="AC563" s="180"/>
      <c r="AD563" s="182"/>
      <c r="AE563" s="182"/>
      <c r="AF563" s="182"/>
    </row>
    <row r="564" spans="1:32" ht="75" x14ac:dyDescent="0.25">
      <c r="A564" s="2189"/>
      <c r="B564" s="2675"/>
      <c r="C564" s="2675"/>
      <c r="D564" s="2675"/>
      <c r="E564" s="2675"/>
      <c r="F564" s="2675"/>
      <c r="G564" s="2675"/>
      <c r="H564" s="2675"/>
      <c r="I564" s="2344"/>
      <c r="J564" s="2346"/>
      <c r="K564" s="2348"/>
      <c r="L564" s="183" t="s">
        <v>216</v>
      </c>
      <c r="M564" s="183" t="s">
        <v>252</v>
      </c>
      <c r="N564" s="183" t="s">
        <v>233</v>
      </c>
      <c r="O564" s="2187"/>
      <c r="P564" s="3012"/>
      <c r="Q564" s="2187"/>
      <c r="R564" s="2193"/>
      <c r="S564" s="2193"/>
      <c r="T564" s="183" t="s">
        <v>220</v>
      </c>
      <c r="U564" s="188"/>
      <c r="V564" s="188"/>
      <c r="W564" s="188"/>
      <c r="X564" s="188"/>
      <c r="Y564" s="188"/>
      <c r="Z564" s="190"/>
      <c r="AA564" s="189"/>
      <c r="AB564" s="188"/>
      <c r="AC564" s="188"/>
      <c r="AD564" s="190"/>
      <c r="AE564" s="190"/>
      <c r="AF564" s="190"/>
    </row>
    <row r="565" spans="1:32" ht="30" x14ac:dyDescent="0.25">
      <c r="A565" s="2189"/>
      <c r="B565" s="2675"/>
      <c r="C565" s="2675"/>
      <c r="D565" s="2675"/>
      <c r="E565" s="2675"/>
      <c r="F565" s="2675"/>
      <c r="G565" s="2675"/>
      <c r="H565" s="2675"/>
      <c r="I565" s="2344"/>
      <c r="J565" s="2346"/>
      <c r="K565" s="2348"/>
      <c r="L565" s="183" t="s">
        <v>221</v>
      </c>
      <c r="M565" s="183" t="s">
        <v>244</v>
      </c>
      <c r="N565" s="183" t="s">
        <v>241</v>
      </c>
      <c r="O565" s="2187"/>
      <c r="P565" s="3012"/>
      <c r="Q565" s="2187"/>
      <c r="R565" s="2193"/>
      <c r="S565" s="2193"/>
      <c r="T565" s="183" t="s">
        <v>225</v>
      </c>
      <c r="U565" s="188"/>
      <c r="V565" s="188"/>
      <c r="W565" s="188"/>
      <c r="X565" s="188"/>
      <c r="Y565" s="188"/>
      <c r="Z565" s="190"/>
      <c r="AA565" s="189"/>
      <c r="AB565" s="188"/>
      <c r="AC565" s="188"/>
      <c r="AD565" s="190"/>
      <c r="AE565" s="190"/>
      <c r="AF565" s="190"/>
    </row>
    <row r="566" spans="1:32" ht="30" x14ac:dyDescent="0.25">
      <c r="A566" s="2189"/>
      <c r="B566" s="2675"/>
      <c r="C566" s="2675"/>
      <c r="D566" s="2675"/>
      <c r="E566" s="2675"/>
      <c r="F566" s="2675"/>
      <c r="G566" s="2675"/>
      <c r="H566" s="2675"/>
      <c r="I566" s="2344"/>
      <c r="J566" s="2346"/>
      <c r="K566" s="2348"/>
      <c r="L566" s="183" t="s">
        <v>226</v>
      </c>
      <c r="M566" s="183" t="s">
        <v>248</v>
      </c>
      <c r="N566" s="183" t="s">
        <v>241</v>
      </c>
      <c r="O566" s="2187"/>
      <c r="P566" s="3012"/>
      <c r="Q566" s="2187"/>
      <c r="R566" s="2193"/>
      <c r="S566" s="2193"/>
      <c r="T566" s="183" t="s">
        <v>230</v>
      </c>
      <c r="U566" s="188"/>
      <c r="V566" s="188"/>
      <c r="W566" s="188"/>
      <c r="X566" s="188"/>
      <c r="Y566" s="188"/>
      <c r="Z566" s="190"/>
      <c r="AA566" s="189"/>
      <c r="AB566" s="188"/>
      <c r="AC566" s="188"/>
      <c r="AD566" s="190"/>
      <c r="AE566" s="190"/>
      <c r="AF566" s="190"/>
    </row>
    <row r="567" spans="1:32" ht="45" x14ac:dyDescent="0.25">
      <c r="A567" s="2189"/>
      <c r="B567" s="2675"/>
      <c r="C567" s="2675"/>
      <c r="D567" s="2675"/>
      <c r="E567" s="2675"/>
      <c r="F567" s="2675"/>
      <c r="G567" s="2675"/>
      <c r="H567" s="2675"/>
      <c r="I567" s="2344"/>
      <c r="J567" s="2346"/>
      <c r="K567" s="2348"/>
      <c r="L567" s="183" t="s">
        <v>231</v>
      </c>
      <c r="M567" s="183" t="s">
        <v>252</v>
      </c>
      <c r="N567" s="183" t="s">
        <v>241</v>
      </c>
      <c r="O567" s="2187"/>
      <c r="P567" s="3012"/>
      <c r="Q567" s="2187"/>
      <c r="R567" s="2193"/>
      <c r="S567" s="2193"/>
      <c r="T567" s="183" t="s">
        <v>234</v>
      </c>
      <c r="U567" s="188"/>
      <c r="V567" s="188"/>
      <c r="W567" s="188"/>
      <c r="X567" s="188"/>
      <c r="Y567" s="188"/>
      <c r="Z567" s="190"/>
      <c r="AA567" s="189"/>
      <c r="AB567" s="188"/>
      <c r="AC567" s="188"/>
      <c r="AD567" s="190"/>
      <c r="AE567" s="190"/>
      <c r="AF567" s="190"/>
    </row>
    <row r="568" spans="1:32" ht="30" customHeight="1" x14ac:dyDescent="0.25">
      <c r="A568" s="2189"/>
      <c r="B568" s="2675"/>
      <c r="C568" s="2675"/>
      <c r="D568" s="2675"/>
      <c r="E568" s="2675"/>
      <c r="F568" s="2675"/>
      <c r="G568" s="2675"/>
      <c r="H568" s="2675"/>
      <c r="I568" s="2344"/>
      <c r="J568" s="2346"/>
      <c r="K568" s="2348"/>
      <c r="L568" s="183" t="s">
        <v>235</v>
      </c>
      <c r="M568" s="183" t="s">
        <v>244</v>
      </c>
      <c r="N568" s="183" t="s">
        <v>241</v>
      </c>
      <c r="O568" s="2187"/>
      <c r="P568" s="3012"/>
      <c r="Q568" s="2187"/>
      <c r="R568" s="2193"/>
      <c r="S568" s="2193"/>
      <c r="T568" s="183" t="s">
        <v>238</v>
      </c>
      <c r="U568" s="188"/>
      <c r="V568" s="188"/>
      <c r="W568" s="188"/>
      <c r="X568" s="188"/>
      <c r="Y568" s="188"/>
      <c r="Z568" s="190"/>
      <c r="AA568" s="189"/>
      <c r="AB568" s="188"/>
      <c r="AC568" s="188"/>
      <c r="AD568" s="190"/>
      <c r="AE568" s="190"/>
      <c r="AF568" s="190"/>
    </row>
    <row r="569" spans="1:32" ht="45" x14ac:dyDescent="0.25">
      <c r="A569" s="2189"/>
      <c r="B569" s="2675"/>
      <c r="C569" s="2675"/>
      <c r="D569" s="2675"/>
      <c r="E569" s="2675"/>
      <c r="F569" s="2675"/>
      <c r="G569" s="2675"/>
      <c r="H569" s="2675"/>
      <c r="I569" s="2344"/>
      <c r="J569" s="2346"/>
      <c r="K569" s="2348"/>
      <c r="L569" s="183" t="s">
        <v>239</v>
      </c>
      <c r="M569" s="183" t="s">
        <v>252</v>
      </c>
      <c r="N569" s="183" t="s">
        <v>241</v>
      </c>
      <c r="O569" s="2187"/>
      <c r="P569" s="3012"/>
      <c r="Q569" s="2187"/>
      <c r="R569" s="2193"/>
      <c r="S569" s="2193"/>
      <c r="T569" s="183" t="s">
        <v>242</v>
      </c>
      <c r="U569" s="188"/>
      <c r="V569" s="188"/>
      <c r="W569" s="188"/>
      <c r="X569" s="188"/>
      <c r="Y569" s="188"/>
      <c r="Z569" s="190"/>
      <c r="AA569" s="189"/>
      <c r="AB569" s="188"/>
      <c r="AC569" s="188"/>
      <c r="AD569" s="190"/>
      <c r="AE569" s="190"/>
      <c r="AF569" s="190"/>
    </row>
    <row r="570" spans="1:32" ht="30" customHeight="1" x14ac:dyDescent="0.25">
      <c r="A570" s="2189"/>
      <c r="B570" s="2675"/>
      <c r="C570" s="2675"/>
      <c r="D570" s="2675"/>
      <c r="E570" s="2675"/>
      <c r="F570" s="2675"/>
      <c r="G570" s="2675"/>
      <c r="H570" s="2675"/>
      <c r="I570" s="2344"/>
      <c r="J570" s="2346"/>
      <c r="K570" s="2348"/>
      <c r="L570" s="183" t="s">
        <v>243</v>
      </c>
      <c r="M570" s="183" t="s">
        <v>255</v>
      </c>
      <c r="N570" s="183"/>
      <c r="O570" s="2187"/>
      <c r="P570" s="3012"/>
      <c r="Q570" s="2187"/>
      <c r="R570" s="2193"/>
      <c r="S570" s="2193"/>
      <c r="T570" s="183" t="s">
        <v>246</v>
      </c>
      <c r="U570" s="188"/>
      <c r="V570" s="188"/>
      <c r="W570" s="188"/>
      <c r="X570" s="188"/>
      <c r="Y570" s="188"/>
      <c r="Z570" s="190"/>
      <c r="AA570" s="188"/>
      <c r="AB570" s="189"/>
      <c r="AC570" s="188"/>
      <c r="AD570" s="190"/>
      <c r="AE570" s="190"/>
      <c r="AF570" s="190"/>
    </row>
    <row r="571" spans="1:32" ht="60" x14ac:dyDescent="0.25">
      <c r="A571" s="2189"/>
      <c r="B571" s="2675"/>
      <c r="C571" s="2675"/>
      <c r="D571" s="2675"/>
      <c r="E571" s="2675"/>
      <c r="F571" s="2675"/>
      <c r="G571" s="2675"/>
      <c r="H571" s="2675"/>
      <c r="I571" s="2344"/>
      <c r="J571" s="2346"/>
      <c r="K571" s="2348"/>
      <c r="L571" s="183" t="s">
        <v>247</v>
      </c>
      <c r="M571" s="183" t="s">
        <v>252</v>
      </c>
      <c r="N571" s="183" t="s">
        <v>241</v>
      </c>
      <c r="O571" s="2187"/>
      <c r="P571" s="3012"/>
      <c r="Q571" s="2187"/>
      <c r="R571" s="2193"/>
      <c r="S571" s="2193"/>
      <c r="T571" s="183" t="s">
        <v>250</v>
      </c>
      <c r="U571" s="188"/>
      <c r="V571" s="188"/>
      <c r="W571" s="188"/>
      <c r="X571" s="188"/>
      <c r="Y571" s="188"/>
      <c r="Z571" s="190"/>
      <c r="AA571" s="188"/>
      <c r="AB571" s="189"/>
      <c r="AC571" s="188"/>
      <c r="AD571" s="190"/>
      <c r="AE571" s="190"/>
      <c r="AF571" s="190"/>
    </row>
    <row r="572" spans="1:32" ht="30" x14ac:dyDescent="0.25">
      <c r="A572" s="2189"/>
      <c r="B572" s="2675"/>
      <c r="C572" s="2675"/>
      <c r="D572" s="2675"/>
      <c r="E572" s="2675"/>
      <c r="F572" s="2675"/>
      <c r="G572" s="2675"/>
      <c r="H572" s="2675"/>
      <c r="I572" s="2333"/>
      <c r="J572" s="2335"/>
      <c r="K572" s="2337"/>
      <c r="L572" s="183" t="s">
        <v>251</v>
      </c>
      <c r="M572" s="183" t="s">
        <v>244</v>
      </c>
      <c r="N572" s="183" t="s">
        <v>241</v>
      </c>
      <c r="O572" s="2153"/>
      <c r="P572" s="3007"/>
      <c r="Q572" s="2153"/>
      <c r="R572" s="2194"/>
      <c r="S572" s="2194"/>
      <c r="T572" s="183" t="s">
        <v>253</v>
      </c>
      <c r="U572" s="184"/>
      <c r="V572" s="184"/>
      <c r="W572" s="184"/>
      <c r="X572" s="184"/>
      <c r="Y572" s="186"/>
      <c r="Z572" s="184"/>
      <c r="AA572" s="184"/>
      <c r="AB572" s="185"/>
      <c r="AC572" s="186"/>
      <c r="AD572" s="184"/>
      <c r="AE572" s="184"/>
      <c r="AF572" s="184"/>
    </row>
    <row r="573" spans="1:32" ht="45" x14ac:dyDescent="0.25">
      <c r="A573" s="2189"/>
      <c r="B573" s="2675"/>
      <c r="C573" s="2675"/>
      <c r="D573" s="2675"/>
      <c r="E573" s="2675"/>
      <c r="F573" s="2675"/>
      <c r="G573" s="2675"/>
      <c r="H573" s="2675"/>
      <c r="I573" s="2333"/>
      <c r="J573" s="2335"/>
      <c r="K573" s="2337"/>
      <c r="L573" s="183" t="s">
        <v>254</v>
      </c>
      <c r="M573" s="183" t="s">
        <v>252</v>
      </c>
      <c r="N573" s="183" t="s">
        <v>241</v>
      </c>
      <c r="O573" s="2153"/>
      <c r="P573" s="3007"/>
      <c r="Q573" s="2153"/>
      <c r="R573" s="2194"/>
      <c r="S573" s="2194"/>
      <c r="T573" s="183" t="s">
        <v>256</v>
      </c>
      <c r="U573" s="184"/>
      <c r="V573" s="184"/>
      <c r="W573" s="184"/>
      <c r="X573" s="184"/>
      <c r="Y573" s="186"/>
      <c r="Z573" s="184"/>
      <c r="AA573" s="186"/>
      <c r="AB573" s="187"/>
      <c r="AC573" s="186"/>
      <c r="AD573" s="186"/>
      <c r="AE573" s="184"/>
      <c r="AF573" s="184"/>
    </row>
    <row r="574" spans="1:32" ht="30" x14ac:dyDescent="0.25">
      <c r="A574" s="2189"/>
      <c r="B574" s="2675"/>
      <c r="C574" s="2675"/>
      <c r="D574" s="2675"/>
      <c r="E574" s="2675"/>
      <c r="F574" s="2675"/>
      <c r="G574" s="2675"/>
      <c r="H574" s="2675"/>
      <c r="I574" s="2333"/>
      <c r="J574" s="2335"/>
      <c r="K574" s="2337"/>
      <c r="L574" s="183" t="s">
        <v>257</v>
      </c>
      <c r="M574" s="183" t="s">
        <v>244</v>
      </c>
      <c r="N574" s="183" t="s">
        <v>241</v>
      </c>
      <c r="O574" s="2153"/>
      <c r="P574" s="3007"/>
      <c r="Q574" s="2153"/>
      <c r="R574" s="2194"/>
      <c r="S574" s="2194"/>
      <c r="T574" s="183" t="s">
        <v>258</v>
      </c>
      <c r="U574" s="184"/>
      <c r="V574" s="184"/>
      <c r="W574" s="184"/>
      <c r="X574" s="184"/>
      <c r="Y574" s="184"/>
      <c r="Z574" s="184"/>
      <c r="AA574" s="184"/>
      <c r="AB574" s="185"/>
      <c r="AC574" s="184"/>
      <c r="AD574" s="184"/>
      <c r="AE574" s="184"/>
      <c r="AF574" s="184"/>
    </row>
    <row r="575" spans="1:32" ht="45" x14ac:dyDescent="0.25">
      <c r="A575" s="2189"/>
      <c r="B575" s="2675"/>
      <c r="C575" s="2675"/>
      <c r="D575" s="2675"/>
      <c r="E575" s="2675"/>
      <c r="F575" s="2675"/>
      <c r="G575" s="2675"/>
      <c r="H575" s="2675"/>
      <c r="I575" s="2333"/>
      <c r="J575" s="2335"/>
      <c r="K575" s="2337"/>
      <c r="L575" s="183" t="s">
        <v>259</v>
      </c>
      <c r="M575" s="183" t="s">
        <v>248</v>
      </c>
      <c r="N575" s="183" t="s">
        <v>241</v>
      </c>
      <c r="O575" s="2153"/>
      <c r="P575" s="3007"/>
      <c r="Q575" s="2153"/>
      <c r="R575" s="2194"/>
      <c r="S575" s="2194"/>
      <c r="T575" s="183" t="s">
        <v>260</v>
      </c>
      <c r="U575" s="186"/>
      <c r="V575" s="186"/>
      <c r="W575" s="186"/>
      <c r="X575" s="186"/>
      <c r="Y575" s="186"/>
      <c r="Z575" s="184"/>
      <c r="AA575" s="186"/>
      <c r="AB575" s="187"/>
      <c r="AC575" s="186"/>
      <c r="AD575" s="184"/>
      <c r="AE575" s="184"/>
      <c r="AF575" s="184"/>
    </row>
    <row r="576" spans="1:32" ht="30.75" thickBot="1" x14ac:dyDescent="0.3">
      <c r="A576" s="2189"/>
      <c r="B576" s="2676"/>
      <c r="C576" s="2676"/>
      <c r="D576" s="2676"/>
      <c r="E576" s="2676"/>
      <c r="F576" s="2675"/>
      <c r="G576" s="2676"/>
      <c r="H576" s="2676"/>
      <c r="I576" s="2345"/>
      <c r="J576" s="2347"/>
      <c r="K576" s="2349"/>
      <c r="L576" s="183" t="s">
        <v>261</v>
      </c>
      <c r="M576" s="201" t="s">
        <v>244</v>
      </c>
      <c r="N576" s="201" t="s">
        <v>241</v>
      </c>
      <c r="O576" s="2154"/>
      <c r="P576" s="3013"/>
      <c r="Q576" s="2154"/>
      <c r="R576" s="2195"/>
      <c r="S576" s="2195"/>
      <c r="T576" s="183" t="s">
        <v>262</v>
      </c>
      <c r="U576" s="192"/>
      <c r="V576" s="192"/>
      <c r="W576" s="192"/>
      <c r="X576" s="192"/>
      <c r="Y576" s="193"/>
      <c r="Z576" s="192"/>
      <c r="AA576" s="192"/>
      <c r="AB576" s="194"/>
      <c r="AC576" s="193"/>
      <c r="AD576" s="192"/>
      <c r="AE576" s="192"/>
      <c r="AF576" s="192"/>
    </row>
    <row r="577" spans="1:32" ht="45" x14ac:dyDescent="0.25">
      <c r="A577" s="2136">
        <v>53</v>
      </c>
      <c r="B577" s="2677" t="s">
        <v>61</v>
      </c>
      <c r="C577" s="2677" t="s">
        <v>67</v>
      </c>
      <c r="D577" s="2677" t="s">
        <v>74</v>
      </c>
      <c r="E577" s="2677" t="s">
        <v>90</v>
      </c>
      <c r="F577" s="2677" t="s">
        <v>58</v>
      </c>
      <c r="G577" s="2677" t="s">
        <v>99</v>
      </c>
      <c r="H577" s="2677" t="s">
        <v>131</v>
      </c>
      <c r="I577" s="2170" t="s">
        <v>293</v>
      </c>
      <c r="J577" s="2340" t="s">
        <v>294</v>
      </c>
      <c r="K577" s="2174" t="s">
        <v>201</v>
      </c>
      <c r="L577" s="1188" t="s">
        <v>210</v>
      </c>
      <c r="M577" s="1188" t="s">
        <v>244</v>
      </c>
      <c r="N577" s="1188" t="s">
        <v>241</v>
      </c>
      <c r="O577" s="2158" t="s">
        <v>213</v>
      </c>
      <c r="P577" s="3008">
        <v>8266399.1900000004</v>
      </c>
      <c r="Q577" s="2158" t="s">
        <v>265</v>
      </c>
      <c r="R577" s="2166">
        <v>1</v>
      </c>
      <c r="S577" s="2166">
        <v>0.61</v>
      </c>
      <c r="T577" s="1188" t="s">
        <v>215</v>
      </c>
      <c r="U577" s="180"/>
      <c r="V577" s="180"/>
      <c r="W577" s="180"/>
      <c r="X577" s="180"/>
      <c r="Y577" s="181"/>
      <c r="Z577" s="182"/>
      <c r="AA577" s="180"/>
      <c r="AB577" s="180"/>
      <c r="AC577" s="180"/>
      <c r="AD577" s="182"/>
      <c r="AE577" s="182"/>
      <c r="AF577" s="182"/>
    </row>
    <row r="578" spans="1:32" ht="75" x14ac:dyDescent="0.25">
      <c r="A578" s="2137"/>
      <c r="B578" s="2678"/>
      <c r="C578" s="2678"/>
      <c r="D578" s="2678"/>
      <c r="E578" s="2678"/>
      <c r="F578" s="2678"/>
      <c r="G578" s="2678"/>
      <c r="H578" s="2678"/>
      <c r="I578" s="2171"/>
      <c r="J578" s="2341"/>
      <c r="K578" s="2175"/>
      <c r="L578" s="1189" t="s">
        <v>216</v>
      </c>
      <c r="M578" s="1189" t="s">
        <v>252</v>
      </c>
      <c r="N578" s="1189" t="s">
        <v>233</v>
      </c>
      <c r="O578" s="2159"/>
      <c r="P578" s="3009"/>
      <c r="Q578" s="2159"/>
      <c r="R578" s="2167"/>
      <c r="S578" s="2167"/>
      <c r="T578" s="1189" t="s">
        <v>220</v>
      </c>
      <c r="U578" s="188"/>
      <c r="V578" s="188"/>
      <c r="W578" s="188"/>
      <c r="X578" s="188"/>
      <c r="Y578" s="189"/>
      <c r="Z578" s="190"/>
      <c r="AA578" s="188"/>
      <c r="AB578" s="188"/>
      <c r="AC578" s="188"/>
      <c r="AD578" s="190"/>
      <c r="AE578" s="190"/>
      <c r="AF578" s="190"/>
    </row>
    <row r="579" spans="1:32" ht="30" x14ac:dyDescent="0.25">
      <c r="A579" s="2137"/>
      <c r="B579" s="2678"/>
      <c r="C579" s="2678"/>
      <c r="D579" s="2678"/>
      <c r="E579" s="2678"/>
      <c r="F579" s="2678"/>
      <c r="G579" s="2678"/>
      <c r="H579" s="2678"/>
      <c r="I579" s="2171"/>
      <c r="J579" s="2341"/>
      <c r="K579" s="2175"/>
      <c r="L579" s="1189" t="s">
        <v>221</v>
      </c>
      <c r="M579" s="1189" t="s">
        <v>244</v>
      </c>
      <c r="N579" s="1189" t="s">
        <v>241</v>
      </c>
      <c r="O579" s="2159"/>
      <c r="P579" s="3009"/>
      <c r="Q579" s="2159"/>
      <c r="R579" s="2167"/>
      <c r="S579" s="2167"/>
      <c r="T579" s="1189" t="s">
        <v>225</v>
      </c>
      <c r="U579" s="188"/>
      <c r="V579" s="188"/>
      <c r="W579" s="188"/>
      <c r="X579" s="188"/>
      <c r="Y579" s="189"/>
      <c r="Z579" s="190"/>
      <c r="AA579" s="188"/>
      <c r="AB579" s="188"/>
      <c r="AC579" s="188"/>
      <c r="AD579" s="190"/>
      <c r="AE579" s="190"/>
      <c r="AF579" s="190"/>
    </row>
    <row r="580" spans="1:32" ht="30" x14ac:dyDescent="0.25">
      <c r="A580" s="2137"/>
      <c r="B580" s="2678"/>
      <c r="C580" s="2678"/>
      <c r="D580" s="2678"/>
      <c r="E580" s="2678"/>
      <c r="F580" s="2678"/>
      <c r="G580" s="2678"/>
      <c r="H580" s="2678"/>
      <c r="I580" s="2171"/>
      <c r="J580" s="2341"/>
      <c r="K580" s="2175"/>
      <c r="L580" s="1189" t="s">
        <v>226</v>
      </c>
      <c r="M580" s="1189" t="s">
        <v>248</v>
      </c>
      <c r="N580" s="1189" t="s">
        <v>241</v>
      </c>
      <c r="O580" s="2159"/>
      <c r="P580" s="3009"/>
      <c r="Q580" s="2159"/>
      <c r="R580" s="2167"/>
      <c r="S580" s="2167"/>
      <c r="T580" s="1189" t="s">
        <v>230</v>
      </c>
      <c r="U580" s="188"/>
      <c r="V580" s="188"/>
      <c r="W580" s="188"/>
      <c r="X580" s="188"/>
      <c r="Y580" s="189"/>
      <c r="Z580" s="190"/>
      <c r="AA580" s="188"/>
      <c r="AB580" s="188"/>
      <c r="AC580" s="188"/>
      <c r="AD580" s="190"/>
      <c r="AE580" s="190"/>
      <c r="AF580" s="190"/>
    </row>
    <row r="581" spans="1:32" ht="45" x14ac:dyDescent="0.25">
      <c r="A581" s="2137"/>
      <c r="B581" s="2678"/>
      <c r="C581" s="2678"/>
      <c r="D581" s="2678"/>
      <c r="E581" s="2678"/>
      <c r="F581" s="2678"/>
      <c r="G581" s="2678"/>
      <c r="H581" s="2678"/>
      <c r="I581" s="2171"/>
      <c r="J581" s="2341"/>
      <c r="K581" s="2175"/>
      <c r="L581" s="1189" t="s">
        <v>231</v>
      </c>
      <c r="M581" s="1189" t="s">
        <v>252</v>
      </c>
      <c r="N581" s="1189" t="s">
        <v>241</v>
      </c>
      <c r="O581" s="2159"/>
      <c r="P581" s="3009"/>
      <c r="Q581" s="2159"/>
      <c r="R581" s="2167"/>
      <c r="S581" s="2167"/>
      <c r="T581" s="1189" t="s">
        <v>234</v>
      </c>
      <c r="U581" s="188"/>
      <c r="V581" s="188"/>
      <c r="W581" s="188"/>
      <c r="X581" s="188"/>
      <c r="Y581" s="189"/>
      <c r="Z581" s="190"/>
      <c r="AA581" s="188"/>
      <c r="AB581" s="188"/>
      <c r="AC581" s="188"/>
      <c r="AD581" s="190"/>
      <c r="AE581" s="190"/>
      <c r="AF581" s="190"/>
    </row>
    <row r="582" spans="1:32" ht="30" customHeight="1" x14ac:dyDescent="0.25">
      <c r="A582" s="2137"/>
      <c r="B582" s="2678"/>
      <c r="C582" s="2678"/>
      <c r="D582" s="2678"/>
      <c r="E582" s="2678"/>
      <c r="F582" s="2678"/>
      <c r="G582" s="2678"/>
      <c r="H582" s="2678"/>
      <c r="I582" s="2171"/>
      <c r="J582" s="2341"/>
      <c r="K582" s="2175"/>
      <c r="L582" s="1189" t="s">
        <v>235</v>
      </c>
      <c r="M582" s="1189" t="s">
        <v>244</v>
      </c>
      <c r="N582" s="1189" t="s">
        <v>241</v>
      </c>
      <c r="O582" s="2159"/>
      <c r="P582" s="3009"/>
      <c r="Q582" s="2159"/>
      <c r="R582" s="2167"/>
      <c r="S582" s="2167"/>
      <c r="T582" s="1189" t="s">
        <v>238</v>
      </c>
      <c r="U582" s="188"/>
      <c r="V582" s="188"/>
      <c r="W582" s="188"/>
      <c r="X582" s="188"/>
      <c r="Y582" s="189"/>
      <c r="Z582" s="190"/>
      <c r="AA582" s="188"/>
      <c r="AB582" s="188"/>
      <c r="AC582" s="188"/>
      <c r="AD582" s="190"/>
      <c r="AE582" s="190"/>
      <c r="AF582" s="190"/>
    </row>
    <row r="583" spans="1:32" ht="45" x14ac:dyDescent="0.25">
      <c r="A583" s="2137"/>
      <c r="B583" s="2678"/>
      <c r="C583" s="2678"/>
      <c r="D583" s="2678"/>
      <c r="E583" s="2678"/>
      <c r="F583" s="2678"/>
      <c r="G583" s="2678"/>
      <c r="H583" s="2678"/>
      <c r="I583" s="2171"/>
      <c r="J583" s="2341"/>
      <c r="K583" s="2175"/>
      <c r="L583" s="1189" t="s">
        <v>239</v>
      </c>
      <c r="M583" s="1189" t="s">
        <v>252</v>
      </c>
      <c r="N583" s="1189" t="s">
        <v>241</v>
      </c>
      <c r="O583" s="2159"/>
      <c r="P583" s="3009"/>
      <c r="Q583" s="2159"/>
      <c r="R583" s="2167"/>
      <c r="S583" s="2167"/>
      <c r="T583" s="1189" t="s">
        <v>242</v>
      </c>
      <c r="U583" s="188"/>
      <c r="V583" s="188"/>
      <c r="W583" s="188"/>
      <c r="X583" s="188"/>
      <c r="Y583" s="189"/>
      <c r="Z583" s="190"/>
      <c r="AA583" s="188"/>
      <c r="AB583" s="188"/>
      <c r="AC583" s="188"/>
      <c r="AD583" s="190"/>
      <c r="AE583" s="190"/>
      <c r="AF583" s="190"/>
    </row>
    <row r="584" spans="1:32" ht="30" customHeight="1" x14ac:dyDescent="0.25">
      <c r="A584" s="2137"/>
      <c r="B584" s="2678"/>
      <c r="C584" s="2678"/>
      <c r="D584" s="2678"/>
      <c r="E584" s="2678"/>
      <c r="F584" s="2678"/>
      <c r="G584" s="2678"/>
      <c r="H584" s="2678"/>
      <c r="I584" s="2171"/>
      <c r="J584" s="2341"/>
      <c r="K584" s="2175"/>
      <c r="L584" s="1189" t="s">
        <v>243</v>
      </c>
      <c r="M584" s="1189" t="s">
        <v>255</v>
      </c>
      <c r="N584" s="1189"/>
      <c r="O584" s="2159"/>
      <c r="P584" s="3009"/>
      <c r="Q584" s="2159"/>
      <c r="R584" s="2167"/>
      <c r="S584" s="2167"/>
      <c r="T584" s="1189" t="s">
        <v>246</v>
      </c>
      <c r="U584" s="188"/>
      <c r="V584" s="188"/>
      <c r="W584" s="188"/>
      <c r="X584" s="188"/>
      <c r="Y584" s="188"/>
      <c r="Z584" s="191"/>
      <c r="AA584" s="188"/>
      <c r="AB584" s="188"/>
      <c r="AC584" s="188"/>
      <c r="AD584" s="190"/>
      <c r="AE584" s="190"/>
      <c r="AF584" s="190"/>
    </row>
    <row r="585" spans="1:32" ht="60" x14ac:dyDescent="0.25">
      <c r="A585" s="2137"/>
      <c r="B585" s="2678"/>
      <c r="C585" s="2678"/>
      <c r="D585" s="2678"/>
      <c r="E585" s="2678"/>
      <c r="F585" s="2678"/>
      <c r="G585" s="2678"/>
      <c r="H585" s="2678"/>
      <c r="I585" s="2171"/>
      <c r="J585" s="2341"/>
      <c r="K585" s="2175"/>
      <c r="L585" s="1189" t="s">
        <v>247</v>
      </c>
      <c r="M585" s="1189" t="s">
        <v>252</v>
      </c>
      <c r="N585" s="1189" t="s">
        <v>241</v>
      </c>
      <c r="O585" s="2159"/>
      <c r="P585" s="3009"/>
      <c r="Q585" s="2159"/>
      <c r="R585" s="2167"/>
      <c r="S585" s="2167"/>
      <c r="T585" s="1189" t="s">
        <v>250</v>
      </c>
      <c r="U585" s="188"/>
      <c r="V585" s="188"/>
      <c r="W585" s="188"/>
      <c r="X585" s="188"/>
      <c r="Y585" s="188"/>
      <c r="Z585" s="191"/>
      <c r="AA585" s="188"/>
      <c r="AB585" s="188"/>
      <c r="AC585" s="188"/>
      <c r="AD585" s="190"/>
      <c r="AE585" s="190"/>
      <c r="AF585" s="190"/>
    </row>
    <row r="586" spans="1:32" ht="30" x14ac:dyDescent="0.25">
      <c r="A586" s="2137"/>
      <c r="B586" s="2678"/>
      <c r="C586" s="2678"/>
      <c r="D586" s="2678"/>
      <c r="E586" s="2678"/>
      <c r="F586" s="2678"/>
      <c r="G586" s="2678"/>
      <c r="H586" s="2678"/>
      <c r="I586" s="2172"/>
      <c r="J586" s="2342"/>
      <c r="K586" s="2176"/>
      <c r="L586" s="1189" t="s">
        <v>251</v>
      </c>
      <c r="M586" s="1189" t="s">
        <v>244</v>
      </c>
      <c r="N586" s="1189" t="s">
        <v>241</v>
      </c>
      <c r="O586" s="2160"/>
      <c r="P586" s="3010"/>
      <c r="Q586" s="2160"/>
      <c r="R586" s="2168"/>
      <c r="S586" s="2168"/>
      <c r="T586" s="1189" t="s">
        <v>253</v>
      </c>
      <c r="U586" s="184"/>
      <c r="V586" s="184"/>
      <c r="W586" s="184"/>
      <c r="X586" s="184"/>
      <c r="Y586" s="186"/>
      <c r="Z586" s="185"/>
      <c r="AA586" s="184"/>
      <c r="AB586" s="184"/>
      <c r="AC586" s="186"/>
      <c r="AD586" s="184"/>
      <c r="AE586" s="184"/>
      <c r="AF586" s="184"/>
    </row>
    <row r="587" spans="1:32" ht="45" x14ac:dyDescent="0.25">
      <c r="A587" s="2137"/>
      <c r="B587" s="2678"/>
      <c r="C587" s="2678"/>
      <c r="D587" s="2678"/>
      <c r="E587" s="2678"/>
      <c r="F587" s="2678"/>
      <c r="G587" s="2678"/>
      <c r="H587" s="2678"/>
      <c r="I587" s="2172"/>
      <c r="J587" s="2342"/>
      <c r="K587" s="2176"/>
      <c r="L587" s="1189" t="s">
        <v>254</v>
      </c>
      <c r="M587" s="1189" t="s">
        <v>252</v>
      </c>
      <c r="N587" s="1189" t="s">
        <v>241</v>
      </c>
      <c r="O587" s="2160"/>
      <c r="P587" s="3010"/>
      <c r="Q587" s="2160"/>
      <c r="R587" s="2168"/>
      <c r="S587" s="2168"/>
      <c r="T587" s="1189" t="s">
        <v>256</v>
      </c>
      <c r="U587" s="184"/>
      <c r="V587" s="184"/>
      <c r="W587" s="184"/>
      <c r="X587" s="184"/>
      <c r="Y587" s="186"/>
      <c r="Z587" s="185"/>
      <c r="AA587" s="186"/>
      <c r="AB587" s="186"/>
      <c r="AC587" s="186"/>
      <c r="AD587" s="186"/>
      <c r="AE587" s="184"/>
      <c r="AF587" s="184"/>
    </row>
    <row r="588" spans="1:32" ht="30" x14ac:dyDescent="0.25">
      <c r="A588" s="2137"/>
      <c r="B588" s="2678"/>
      <c r="C588" s="2678"/>
      <c r="D588" s="2678"/>
      <c r="E588" s="2678"/>
      <c r="F588" s="2678"/>
      <c r="G588" s="2678"/>
      <c r="H588" s="2678"/>
      <c r="I588" s="2172"/>
      <c r="J588" s="2342"/>
      <c r="K588" s="2176"/>
      <c r="L588" s="1189" t="s">
        <v>257</v>
      </c>
      <c r="M588" s="1189" t="s">
        <v>244</v>
      </c>
      <c r="N588" s="1189" t="s">
        <v>241</v>
      </c>
      <c r="O588" s="2160"/>
      <c r="P588" s="3010"/>
      <c r="Q588" s="2160"/>
      <c r="R588" s="2168"/>
      <c r="S588" s="2168"/>
      <c r="T588" s="1189" t="s">
        <v>258</v>
      </c>
      <c r="U588" s="184"/>
      <c r="V588" s="184"/>
      <c r="W588" s="184"/>
      <c r="X588" s="184"/>
      <c r="Y588" s="184"/>
      <c r="Z588" s="185"/>
      <c r="AA588" s="184"/>
      <c r="AB588" s="184"/>
      <c r="AC588" s="184"/>
      <c r="AD588" s="184"/>
      <c r="AE588" s="184"/>
      <c r="AF588" s="184"/>
    </row>
    <row r="589" spans="1:32" ht="45" x14ac:dyDescent="0.25">
      <c r="A589" s="2137"/>
      <c r="B589" s="2678"/>
      <c r="C589" s="2678"/>
      <c r="D589" s="2678"/>
      <c r="E589" s="2678"/>
      <c r="F589" s="2678"/>
      <c r="G589" s="2678"/>
      <c r="H589" s="2678"/>
      <c r="I589" s="2172"/>
      <c r="J589" s="2342"/>
      <c r="K589" s="2176"/>
      <c r="L589" s="1189" t="s">
        <v>259</v>
      </c>
      <c r="M589" s="1189" t="s">
        <v>248</v>
      </c>
      <c r="N589" s="1189" t="s">
        <v>241</v>
      </c>
      <c r="O589" s="2160"/>
      <c r="P589" s="3010"/>
      <c r="Q589" s="2160"/>
      <c r="R589" s="2168"/>
      <c r="S589" s="2168"/>
      <c r="T589" s="1189" t="s">
        <v>260</v>
      </c>
      <c r="U589" s="186"/>
      <c r="V589" s="186"/>
      <c r="W589" s="186"/>
      <c r="X589" s="186"/>
      <c r="Y589" s="186"/>
      <c r="Z589" s="185"/>
      <c r="AA589" s="186"/>
      <c r="AB589" s="186"/>
      <c r="AC589" s="186"/>
      <c r="AD589" s="184"/>
      <c r="AE589" s="184"/>
      <c r="AF589" s="184"/>
    </row>
    <row r="590" spans="1:32" ht="30.75" thickBot="1" x14ac:dyDescent="0.3">
      <c r="A590" s="2138"/>
      <c r="B590" s="2679"/>
      <c r="C590" s="2679"/>
      <c r="D590" s="2679"/>
      <c r="E590" s="2679"/>
      <c r="F590" s="2678"/>
      <c r="G590" s="2679"/>
      <c r="H590" s="2679"/>
      <c r="I590" s="2173"/>
      <c r="J590" s="2343"/>
      <c r="K590" s="2177"/>
      <c r="L590" s="1189" t="s">
        <v>261</v>
      </c>
      <c r="M590" s="1190" t="s">
        <v>244</v>
      </c>
      <c r="N590" s="1190" t="s">
        <v>241</v>
      </c>
      <c r="O590" s="2161"/>
      <c r="P590" s="3011"/>
      <c r="Q590" s="2161"/>
      <c r="R590" s="2169"/>
      <c r="S590" s="2169"/>
      <c r="T590" s="1189" t="s">
        <v>262</v>
      </c>
      <c r="U590" s="192"/>
      <c r="V590" s="192"/>
      <c r="W590" s="192"/>
      <c r="X590" s="192"/>
      <c r="Y590" s="193"/>
      <c r="Z590" s="194"/>
      <c r="AA590" s="192"/>
      <c r="AB590" s="192"/>
      <c r="AC590" s="193"/>
      <c r="AD590" s="192"/>
      <c r="AE590" s="192"/>
      <c r="AF590" s="192"/>
    </row>
    <row r="591" spans="1:32" ht="45" x14ac:dyDescent="0.25">
      <c r="A591" s="2188">
        <v>54</v>
      </c>
      <c r="B591" s="2674" t="s">
        <v>61</v>
      </c>
      <c r="C591" s="2674" t="s">
        <v>64</v>
      </c>
      <c r="D591" s="2674" t="s">
        <v>70</v>
      </c>
      <c r="E591" s="2674" t="s">
        <v>87</v>
      </c>
      <c r="F591" s="2674" t="s">
        <v>58</v>
      </c>
      <c r="G591" s="2674" t="s">
        <v>99</v>
      </c>
      <c r="H591" s="2674" t="s">
        <v>131</v>
      </c>
      <c r="I591" s="2332" t="s">
        <v>295</v>
      </c>
      <c r="J591" s="2334" t="s">
        <v>296</v>
      </c>
      <c r="K591" s="2336" t="s">
        <v>48</v>
      </c>
      <c r="L591" s="179" t="s">
        <v>210</v>
      </c>
      <c r="M591" s="179" t="s">
        <v>244</v>
      </c>
      <c r="N591" s="179" t="s">
        <v>241</v>
      </c>
      <c r="O591" s="2152" t="s">
        <v>213</v>
      </c>
      <c r="P591" s="3006">
        <v>5882102892.0200005</v>
      </c>
      <c r="Q591" s="2152" t="s">
        <v>265</v>
      </c>
      <c r="R591" s="2192">
        <v>1</v>
      </c>
      <c r="S591" s="2192">
        <v>0.79</v>
      </c>
      <c r="T591" s="179" t="s">
        <v>215</v>
      </c>
      <c r="U591" s="180"/>
      <c r="V591" s="180"/>
      <c r="W591" s="180"/>
      <c r="X591" s="180"/>
      <c r="Y591" s="180"/>
      <c r="Z591" s="182"/>
      <c r="AA591" s="181"/>
      <c r="AB591" s="180"/>
      <c r="AC591" s="180"/>
      <c r="AD591" s="182"/>
      <c r="AE591" s="182"/>
      <c r="AF591" s="182"/>
    </row>
    <row r="592" spans="1:32" ht="75" x14ac:dyDescent="0.25">
      <c r="A592" s="2189"/>
      <c r="B592" s="2675"/>
      <c r="C592" s="2675"/>
      <c r="D592" s="2675"/>
      <c r="E592" s="2675"/>
      <c r="F592" s="2675"/>
      <c r="G592" s="2675"/>
      <c r="H592" s="2675"/>
      <c r="I592" s="2344"/>
      <c r="J592" s="2346"/>
      <c r="K592" s="2348"/>
      <c r="L592" s="183" t="s">
        <v>216</v>
      </c>
      <c r="M592" s="183" t="s">
        <v>252</v>
      </c>
      <c r="N592" s="183" t="s">
        <v>233</v>
      </c>
      <c r="O592" s="2187"/>
      <c r="P592" s="3012"/>
      <c r="Q592" s="2187"/>
      <c r="R592" s="2193"/>
      <c r="S592" s="2193"/>
      <c r="T592" s="183" t="s">
        <v>220</v>
      </c>
      <c r="U592" s="188"/>
      <c r="V592" s="188"/>
      <c r="W592" s="188"/>
      <c r="X592" s="188"/>
      <c r="Y592" s="188"/>
      <c r="Z592" s="190"/>
      <c r="AA592" s="189"/>
      <c r="AB592" s="188"/>
      <c r="AC592" s="188"/>
      <c r="AD592" s="190"/>
      <c r="AE592" s="190"/>
      <c r="AF592" s="190"/>
    </row>
    <row r="593" spans="1:32" ht="30" x14ac:dyDescent="0.25">
      <c r="A593" s="2189"/>
      <c r="B593" s="2675"/>
      <c r="C593" s="2675"/>
      <c r="D593" s="2675"/>
      <c r="E593" s="2675"/>
      <c r="F593" s="2675"/>
      <c r="G593" s="2675"/>
      <c r="H593" s="2675"/>
      <c r="I593" s="2344"/>
      <c r="J593" s="2346"/>
      <c r="K593" s="2348"/>
      <c r="L593" s="183" t="s">
        <v>221</v>
      </c>
      <c r="M593" s="183" t="s">
        <v>244</v>
      </c>
      <c r="N593" s="183" t="s">
        <v>241</v>
      </c>
      <c r="O593" s="2187"/>
      <c r="P593" s="3012"/>
      <c r="Q593" s="2187"/>
      <c r="R593" s="2193"/>
      <c r="S593" s="2193"/>
      <c r="T593" s="183" t="s">
        <v>225</v>
      </c>
      <c r="U593" s="188"/>
      <c r="V593" s="188"/>
      <c r="W593" s="188"/>
      <c r="X593" s="188"/>
      <c r="Y593" s="188"/>
      <c r="Z593" s="190"/>
      <c r="AA593" s="189"/>
      <c r="AB593" s="188"/>
      <c r="AC593" s="188"/>
      <c r="AD593" s="190"/>
      <c r="AE593" s="190"/>
      <c r="AF593" s="190"/>
    </row>
    <row r="594" spans="1:32" ht="30" x14ac:dyDescent="0.25">
      <c r="A594" s="2189"/>
      <c r="B594" s="2675"/>
      <c r="C594" s="2675"/>
      <c r="D594" s="2675"/>
      <c r="E594" s="2675"/>
      <c r="F594" s="2675"/>
      <c r="G594" s="2675"/>
      <c r="H594" s="2675"/>
      <c r="I594" s="2344"/>
      <c r="J594" s="2346"/>
      <c r="K594" s="2348"/>
      <c r="L594" s="183" t="s">
        <v>226</v>
      </c>
      <c r="M594" s="183" t="s">
        <v>248</v>
      </c>
      <c r="N594" s="183" t="s">
        <v>241</v>
      </c>
      <c r="O594" s="2187"/>
      <c r="P594" s="3012"/>
      <c r="Q594" s="2187"/>
      <c r="R594" s="2193"/>
      <c r="S594" s="2193"/>
      <c r="T594" s="183" t="s">
        <v>230</v>
      </c>
      <c r="U594" s="188"/>
      <c r="V594" s="188"/>
      <c r="W594" s="188"/>
      <c r="X594" s="188"/>
      <c r="Y594" s="188"/>
      <c r="Z594" s="190"/>
      <c r="AA594" s="189"/>
      <c r="AB594" s="188"/>
      <c r="AC594" s="188"/>
      <c r="AD594" s="190"/>
      <c r="AE594" s="190"/>
      <c r="AF594" s="190"/>
    </row>
    <row r="595" spans="1:32" ht="45" x14ac:dyDescent="0.25">
      <c r="A595" s="2189"/>
      <c r="B595" s="2675"/>
      <c r="C595" s="2675"/>
      <c r="D595" s="2675"/>
      <c r="E595" s="2675"/>
      <c r="F595" s="2675"/>
      <c r="G595" s="2675"/>
      <c r="H595" s="2675"/>
      <c r="I595" s="2344"/>
      <c r="J595" s="2346"/>
      <c r="K595" s="2348"/>
      <c r="L595" s="183" t="s">
        <v>231</v>
      </c>
      <c r="M595" s="183" t="s">
        <v>252</v>
      </c>
      <c r="N595" s="183" t="s">
        <v>241</v>
      </c>
      <c r="O595" s="2187"/>
      <c r="P595" s="3012"/>
      <c r="Q595" s="2187"/>
      <c r="R595" s="2193"/>
      <c r="S595" s="2193"/>
      <c r="T595" s="183" t="s">
        <v>234</v>
      </c>
      <c r="U595" s="188"/>
      <c r="V595" s="188"/>
      <c r="W595" s="188"/>
      <c r="X595" s="188"/>
      <c r="Y595" s="188"/>
      <c r="Z595" s="190"/>
      <c r="AA595" s="189"/>
      <c r="AB595" s="188"/>
      <c r="AC595" s="188"/>
      <c r="AD595" s="190"/>
      <c r="AE595" s="190"/>
      <c r="AF595" s="190"/>
    </row>
    <row r="596" spans="1:32" ht="30" customHeight="1" x14ac:dyDescent="0.25">
      <c r="A596" s="2189"/>
      <c r="B596" s="2675"/>
      <c r="C596" s="2675"/>
      <c r="D596" s="2675"/>
      <c r="E596" s="2675"/>
      <c r="F596" s="2675"/>
      <c r="G596" s="2675"/>
      <c r="H596" s="2675"/>
      <c r="I596" s="2344"/>
      <c r="J596" s="2346"/>
      <c r="K596" s="2348"/>
      <c r="L596" s="183" t="s">
        <v>235</v>
      </c>
      <c r="M596" s="183" t="s">
        <v>244</v>
      </c>
      <c r="N596" s="183" t="s">
        <v>241</v>
      </c>
      <c r="O596" s="2187"/>
      <c r="P596" s="3012"/>
      <c r="Q596" s="2187"/>
      <c r="R596" s="2193"/>
      <c r="S596" s="2193"/>
      <c r="T596" s="183" t="s">
        <v>238</v>
      </c>
      <c r="U596" s="188"/>
      <c r="V596" s="188"/>
      <c r="W596" s="188"/>
      <c r="X596" s="188"/>
      <c r="Y596" s="188"/>
      <c r="Z596" s="190"/>
      <c r="AA596" s="189"/>
      <c r="AB596" s="188"/>
      <c r="AC596" s="188"/>
      <c r="AD596" s="190"/>
      <c r="AE596" s="190"/>
      <c r="AF596" s="190"/>
    </row>
    <row r="597" spans="1:32" ht="45" x14ac:dyDescent="0.25">
      <c r="A597" s="2189"/>
      <c r="B597" s="2675"/>
      <c r="C597" s="2675"/>
      <c r="D597" s="2675"/>
      <c r="E597" s="2675"/>
      <c r="F597" s="2675"/>
      <c r="G597" s="2675"/>
      <c r="H597" s="2675"/>
      <c r="I597" s="2344"/>
      <c r="J597" s="2346"/>
      <c r="K597" s="2348"/>
      <c r="L597" s="183" t="s">
        <v>239</v>
      </c>
      <c r="M597" s="183" t="s">
        <v>252</v>
      </c>
      <c r="N597" s="183" t="s">
        <v>241</v>
      </c>
      <c r="O597" s="2187"/>
      <c r="P597" s="3012"/>
      <c r="Q597" s="2187"/>
      <c r="R597" s="2193"/>
      <c r="S597" s="2193"/>
      <c r="T597" s="183" t="s">
        <v>242</v>
      </c>
      <c r="U597" s="188"/>
      <c r="V597" s="188"/>
      <c r="W597" s="188"/>
      <c r="X597" s="188"/>
      <c r="Y597" s="188"/>
      <c r="Z597" s="190"/>
      <c r="AA597" s="189"/>
      <c r="AB597" s="188"/>
      <c r="AC597" s="188"/>
      <c r="AD597" s="190"/>
      <c r="AE597" s="190"/>
      <c r="AF597" s="190"/>
    </row>
    <row r="598" spans="1:32" ht="30" customHeight="1" x14ac:dyDescent="0.25">
      <c r="A598" s="2189"/>
      <c r="B598" s="2675"/>
      <c r="C598" s="2675"/>
      <c r="D598" s="2675"/>
      <c r="E598" s="2675"/>
      <c r="F598" s="2675"/>
      <c r="G598" s="2675"/>
      <c r="H598" s="2675"/>
      <c r="I598" s="2344"/>
      <c r="J598" s="2346"/>
      <c r="K598" s="2348"/>
      <c r="L598" s="183" t="s">
        <v>243</v>
      </c>
      <c r="M598" s="183" t="s">
        <v>255</v>
      </c>
      <c r="N598" s="183"/>
      <c r="O598" s="2187"/>
      <c r="P598" s="3012"/>
      <c r="Q598" s="2187"/>
      <c r="R598" s="2193"/>
      <c r="S598" s="2193"/>
      <c r="T598" s="183" t="s">
        <v>246</v>
      </c>
      <c r="U598" s="188"/>
      <c r="V598" s="188"/>
      <c r="W598" s="188"/>
      <c r="X598" s="188"/>
      <c r="Y598" s="188"/>
      <c r="Z598" s="190"/>
      <c r="AA598" s="188"/>
      <c r="AB598" s="189"/>
      <c r="AC598" s="188"/>
      <c r="AD598" s="190"/>
      <c r="AE598" s="190"/>
      <c r="AF598" s="190"/>
    </row>
    <row r="599" spans="1:32" ht="60" x14ac:dyDescent="0.25">
      <c r="A599" s="2189"/>
      <c r="B599" s="2675"/>
      <c r="C599" s="2675"/>
      <c r="D599" s="2675"/>
      <c r="E599" s="2675"/>
      <c r="F599" s="2675"/>
      <c r="G599" s="2675"/>
      <c r="H599" s="2675"/>
      <c r="I599" s="2344"/>
      <c r="J599" s="2346"/>
      <c r="K599" s="2348"/>
      <c r="L599" s="183" t="s">
        <v>247</v>
      </c>
      <c r="M599" s="183" t="s">
        <v>252</v>
      </c>
      <c r="N599" s="183" t="s">
        <v>241</v>
      </c>
      <c r="O599" s="2187"/>
      <c r="P599" s="3012"/>
      <c r="Q599" s="2187"/>
      <c r="R599" s="2193"/>
      <c r="S599" s="2193"/>
      <c r="T599" s="183" t="s">
        <v>250</v>
      </c>
      <c r="U599" s="188"/>
      <c r="V599" s="188"/>
      <c r="W599" s="188"/>
      <c r="X599" s="188"/>
      <c r="Y599" s="188"/>
      <c r="Z599" s="190"/>
      <c r="AA599" s="188"/>
      <c r="AB599" s="189"/>
      <c r="AC599" s="188"/>
      <c r="AD599" s="190"/>
      <c r="AE599" s="190"/>
      <c r="AF599" s="190"/>
    </row>
    <row r="600" spans="1:32" ht="30" x14ac:dyDescent="0.25">
      <c r="A600" s="2189"/>
      <c r="B600" s="2675"/>
      <c r="C600" s="2675"/>
      <c r="D600" s="2675"/>
      <c r="E600" s="2675"/>
      <c r="F600" s="2675"/>
      <c r="G600" s="2675"/>
      <c r="H600" s="2675"/>
      <c r="I600" s="2333"/>
      <c r="J600" s="2335"/>
      <c r="K600" s="2337"/>
      <c r="L600" s="183" t="s">
        <v>251</v>
      </c>
      <c r="M600" s="183" t="s">
        <v>244</v>
      </c>
      <c r="N600" s="183" t="s">
        <v>241</v>
      </c>
      <c r="O600" s="2153"/>
      <c r="P600" s="3007"/>
      <c r="Q600" s="2153"/>
      <c r="R600" s="2194"/>
      <c r="S600" s="2194"/>
      <c r="T600" s="183" t="s">
        <v>253</v>
      </c>
      <c r="U600" s="184"/>
      <c r="V600" s="184"/>
      <c r="W600" s="184"/>
      <c r="X600" s="184"/>
      <c r="Y600" s="186"/>
      <c r="Z600" s="184"/>
      <c r="AA600" s="184"/>
      <c r="AB600" s="185"/>
      <c r="AC600" s="186"/>
      <c r="AD600" s="184"/>
      <c r="AE600" s="184"/>
      <c r="AF600" s="184"/>
    </row>
    <row r="601" spans="1:32" ht="45" x14ac:dyDescent="0.25">
      <c r="A601" s="2189"/>
      <c r="B601" s="2675"/>
      <c r="C601" s="2675"/>
      <c r="D601" s="2675"/>
      <c r="E601" s="2675"/>
      <c r="F601" s="2675"/>
      <c r="G601" s="2675"/>
      <c r="H601" s="2675"/>
      <c r="I601" s="2333"/>
      <c r="J601" s="2335"/>
      <c r="K601" s="2337"/>
      <c r="L601" s="183" t="s">
        <v>254</v>
      </c>
      <c r="M601" s="183" t="s">
        <v>252</v>
      </c>
      <c r="N601" s="183" t="s">
        <v>241</v>
      </c>
      <c r="O601" s="2153"/>
      <c r="P601" s="3007"/>
      <c r="Q601" s="2153"/>
      <c r="R601" s="2194"/>
      <c r="S601" s="2194"/>
      <c r="T601" s="183" t="s">
        <v>256</v>
      </c>
      <c r="U601" s="184"/>
      <c r="V601" s="184"/>
      <c r="W601" s="184"/>
      <c r="X601" s="184"/>
      <c r="Y601" s="186"/>
      <c r="Z601" s="184"/>
      <c r="AA601" s="186"/>
      <c r="AB601" s="187"/>
      <c r="AC601" s="186"/>
      <c r="AD601" s="186"/>
      <c r="AE601" s="184"/>
      <c r="AF601" s="184"/>
    </row>
    <row r="602" spans="1:32" ht="30" x14ac:dyDescent="0.25">
      <c r="A602" s="2189"/>
      <c r="B602" s="2675"/>
      <c r="C602" s="2675"/>
      <c r="D602" s="2675"/>
      <c r="E602" s="2675"/>
      <c r="F602" s="2675"/>
      <c r="G602" s="2675"/>
      <c r="H602" s="2675"/>
      <c r="I602" s="2333"/>
      <c r="J602" s="2335"/>
      <c r="K602" s="2337"/>
      <c r="L602" s="183" t="s">
        <v>257</v>
      </c>
      <c r="M602" s="183" t="s">
        <v>244</v>
      </c>
      <c r="N602" s="183" t="s">
        <v>241</v>
      </c>
      <c r="O602" s="2153"/>
      <c r="P602" s="3007"/>
      <c r="Q602" s="2153"/>
      <c r="R602" s="2194"/>
      <c r="S602" s="2194"/>
      <c r="T602" s="183" t="s">
        <v>258</v>
      </c>
      <c r="U602" s="184"/>
      <c r="V602" s="184"/>
      <c r="W602" s="184"/>
      <c r="X602" s="184"/>
      <c r="Y602" s="184"/>
      <c r="Z602" s="184"/>
      <c r="AA602" s="184"/>
      <c r="AB602" s="185"/>
      <c r="AC602" s="184"/>
      <c r="AD602" s="184"/>
      <c r="AE602" s="184"/>
      <c r="AF602" s="184"/>
    </row>
    <row r="603" spans="1:32" ht="45" x14ac:dyDescent="0.25">
      <c r="A603" s="2189"/>
      <c r="B603" s="2675"/>
      <c r="C603" s="2675"/>
      <c r="D603" s="2675"/>
      <c r="E603" s="2675"/>
      <c r="F603" s="2675"/>
      <c r="G603" s="2675"/>
      <c r="H603" s="2675"/>
      <c r="I603" s="2333"/>
      <c r="J603" s="2335"/>
      <c r="K603" s="2337"/>
      <c r="L603" s="183" t="s">
        <v>259</v>
      </c>
      <c r="M603" s="183" t="s">
        <v>248</v>
      </c>
      <c r="N603" s="183" t="s">
        <v>241</v>
      </c>
      <c r="O603" s="2153"/>
      <c r="P603" s="3007"/>
      <c r="Q603" s="2153"/>
      <c r="R603" s="2194"/>
      <c r="S603" s="2194"/>
      <c r="T603" s="183" t="s">
        <v>260</v>
      </c>
      <c r="U603" s="186"/>
      <c r="V603" s="186"/>
      <c r="W603" s="186"/>
      <c r="X603" s="186"/>
      <c r="Y603" s="186"/>
      <c r="Z603" s="184"/>
      <c r="AA603" s="186"/>
      <c r="AB603" s="187"/>
      <c r="AC603" s="186"/>
      <c r="AD603" s="184"/>
      <c r="AE603" s="184"/>
      <c r="AF603" s="184"/>
    </row>
    <row r="604" spans="1:32" ht="30.75" thickBot="1" x14ac:dyDescent="0.3">
      <c r="A604" s="2189"/>
      <c r="B604" s="2676"/>
      <c r="C604" s="2676"/>
      <c r="D604" s="2676"/>
      <c r="E604" s="2676"/>
      <c r="F604" s="2675"/>
      <c r="G604" s="2676"/>
      <c r="H604" s="2676"/>
      <c r="I604" s="2345"/>
      <c r="J604" s="2347"/>
      <c r="K604" s="2349"/>
      <c r="L604" s="183" t="s">
        <v>261</v>
      </c>
      <c r="M604" s="201" t="s">
        <v>244</v>
      </c>
      <c r="N604" s="201" t="s">
        <v>241</v>
      </c>
      <c r="O604" s="2154"/>
      <c r="P604" s="3013"/>
      <c r="Q604" s="2154"/>
      <c r="R604" s="2195"/>
      <c r="S604" s="2195"/>
      <c r="T604" s="183" t="s">
        <v>262</v>
      </c>
      <c r="U604" s="192"/>
      <c r="V604" s="192"/>
      <c r="W604" s="192"/>
      <c r="X604" s="192"/>
      <c r="Y604" s="193"/>
      <c r="Z604" s="192"/>
      <c r="AA604" s="192"/>
      <c r="AB604" s="194"/>
      <c r="AC604" s="193"/>
      <c r="AD604" s="192"/>
      <c r="AE604" s="192"/>
      <c r="AF604" s="192"/>
    </row>
    <row r="605" spans="1:32" ht="45" x14ac:dyDescent="0.25">
      <c r="A605" s="2136">
        <v>55</v>
      </c>
      <c r="B605" s="2677" t="s">
        <v>61</v>
      </c>
      <c r="C605" s="2677" t="s">
        <v>64</v>
      </c>
      <c r="D605" s="2677" t="s">
        <v>70</v>
      </c>
      <c r="E605" s="2677" t="s">
        <v>87</v>
      </c>
      <c r="F605" s="2677" t="s">
        <v>58</v>
      </c>
      <c r="G605" s="2677" t="s">
        <v>99</v>
      </c>
      <c r="H605" s="2677" t="s">
        <v>131</v>
      </c>
      <c r="I605" s="2170" t="s">
        <v>297</v>
      </c>
      <c r="J605" s="2340" t="s">
        <v>298</v>
      </c>
      <c r="K605" s="2174" t="s">
        <v>48</v>
      </c>
      <c r="L605" s="1188" t="s">
        <v>210</v>
      </c>
      <c r="M605" s="1188" t="s">
        <v>244</v>
      </c>
      <c r="N605" s="1188" t="s">
        <v>241</v>
      </c>
      <c r="O605" s="2158" t="s">
        <v>213</v>
      </c>
      <c r="P605" s="3008">
        <v>10845751995.540001</v>
      </c>
      <c r="Q605" s="2158" t="s">
        <v>265</v>
      </c>
      <c r="R605" s="2166">
        <v>1</v>
      </c>
      <c r="S605" s="2166">
        <v>0.76</v>
      </c>
      <c r="T605" s="1188" t="s">
        <v>215</v>
      </c>
      <c r="U605" s="180"/>
      <c r="V605" s="180"/>
      <c r="W605" s="180"/>
      <c r="X605" s="180"/>
      <c r="Y605" s="180"/>
      <c r="Z605" s="195"/>
      <c r="AA605" s="180"/>
      <c r="AB605" s="180"/>
      <c r="AC605" s="180"/>
      <c r="AD605" s="182"/>
      <c r="AE605" s="182"/>
      <c r="AF605" s="182"/>
    </row>
    <row r="606" spans="1:32" ht="75" x14ac:dyDescent="0.25">
      <c r="A606" s="2137"/>
      <c r="B606" s="2678"/>
      <c r="C606" s="2678"/>
      <c r="D606" s="2678"/>
      <c r="E606" s="2678"/>
      <c r="F606" s="2678"/>
      <c r="G606" s="2678"/>
      <c r="H606" s="2678"/>
      <c r="I606" s="2171"/>
      <c r="J606" s="2341"/>
      <c r="K606" s="2175"/>
      <c r="L606" s="1189" t="s">
        <v>216</v>
      </c>
      <c r="M606" s="1189" t="s">
        <v>252</v>
      </c>
      <c r="N606" s="1189" t="s">
        <v>233</v>
      </c>
      <c r="O606" s="2159"/>
      <c r="P606" s="3009"/>
      <c r="Q606" s="2159"/>
      <c r="R606" s="2167"/>
      <c r="S606" s="2167"/>
      <c r="T606" s="1189" t="s">
        <v>220</v>
      </c>
      <c r="U606" s="188"/>
      <c r="V606" s="188"/>
      <c r="W606" s="188"/>
      <c r="X606" s="188"/>
      <c r="Y606" s="188"/>
      <c r="Z606" s="191"/>
      <c r="AA606" s="188"/>
      <c r="AB606" s="188"/>
      <c r="AC606" s="188"/>
      <c r="AD606" s="190"/>
      <c r="AE606" s="190"/>
      <c r="AF606" s="190"/>
    </row>
    <row r="607" spans="1:32" ht="30" x14ac:dyDescent="0.25">
      <c r="A607" s="2137"/>
      <c r="B607" s="2678"/>
      <c r="C607" s="2678"/>
      <c r="D607" s="2678"/>
      <c r="E607" s="2678"/>
      <c r="F607" s="2678"/>
      <c r="G607" s="2678"/>
      <c r="H607" s="2678"/>
      <c r="I607" s="2171"/>
      <c r="J607" s="2341"/>
      <c r="K607" s="2175"/>
      <c r="L607" s="1189" t="s">
        <v>221</v>
      </c>
      <c r="M607" s="1189" t="s">
        <v>244</v>
      </c>
      <c r="N607" s="1189" t="s">
        <v>241</v>
      </c>
      <c r="O607" s="2159"/>
      <c r="P607" s="3009"/>
      <c r="Q607" s="2159"/>
      <c r="R607" s="2167"/>
      <c r="S607" s="2167"/>
      <c r="T607" s="1189" t="s">
        <v>225</v>
      </c>
      <c r="U607" s="188"/>
      <c r="V607" s="188"/>
      <c r="W607" s="188"/>
      <c r="X607" s="188"/>
      <c r="Y607" s="188"/>
      <c r="Z607" s="191"/>
      <c r="AA607" s="188"/>
      <c r="AB607" s="188"/>
      <c r="AC607" s="188"/>
      <c r="AD607" s="190"/>
      <c r="AE607" s="190"/>
      <c r="AF607" s="190"/>
    </row>
    <row r="608" spans="1:32" ht="30" x14ac:dyDescent="0.25">
      <c r="A608" s="2137"/>
      <c r="B608" s="2678"/>
      <c r="C608" s="2678"/>
      <c r="D608" s="2678"/>
      <c r="E608" s="2678"/>
      <c r="F608" s="2678"/>
      <c r="G608" s="2678"/>
      <c r="H608" s="2678"/>
      <c r="I608" s="2171"/>
      <c r="J608" s="2341"/>
      <c r="K608" s="2175"/>
      <c r="L608" s="1189" t="s">
        <v>226</v>
      </c>
      <c r="M608" s="1189" t="s">
        <v>248</v>
      </c>
      <c r="N608" s="1189" t="s">
        <v>241</v>
      </c>
      <c r="O608" s="2159"/>
      <c r="P608" s="3009"/>
      <c r="Q608" s="2159"/>
      <c r="R608" s="2167"/>
      <c r="S608" s="2167"/>
      <c r="T608" s="1189" t="s">
        <v>230</v>
      </c>
      <c r="U608" s="188"/>
      <c r="V608" s="188"/>
      <c r="W608" s="188"/>
      <c r="X608" s="188"/>
      <c r="Y608" s="188"/>
      <c r="Z608" s="191"/>
      <c r="AA608" s="188"/>
      <c r="AB608" s="188"/>
      <c r="AC608" s="188"/>
      <c r="AD608" s="190"/>
      <c r="AE608" s="190"/>
      <c r="AF608" s="190"/>
    </row>
    <row r="609" spans="1:32" ht="45" x14ac:dyDescent="0.25">
      <c r="A609" s="2137"/>
      <c r="B609" s="2678"/>
      <c r="C609" s="2678"/>
      <c r="D609" s="2678"/>
      <c r="E609" s="2678"/>
      <c r="F609" s="2678"/>
      <c r="G609" s="2678"/>
      <c r="H609" s="2678"/>
      <c r="I609" s="2171"/>
      <c r="J609" s="2341"/>
      <c r="K609" s="2175"/>
      <c r="L609" s="1189" t="s">
        <v>231</v>
      </c>
      <c r="M609" s="1189" t="s">
        <v>252</v>
      </c>
      <c r="N609" s="1189" t="s">
        <v>241</v>
      </c>
      <c r="O609" s="2159"/>
      <c r="P609" s="3009"/>
      <c r="Q609" s="2159"/>
      <c r="R609" s="2167"/>
      <c r="S609" s="2167"/>
      <c r="T609" s="1189" t="s">
        <v>234</v>
      </c>
      <c r="U609" s="188"/>
      <c r="V609" s="188"/>
      <c r="W609" s="188"/>
      <c r="X609" s="188"/>
      <c r="Y609" s="188"/>
      <c r="Z609" s="191"/>
      <c r="AA609" s="188"/>
      <c r="AB609" s="188"/>
      <c r="AC609" s="188"/>
      <c r="AD609" s="190"/>
      <c r="AE609" s="190"/>
      <c r="AF609" s="190"/>
    </row>
    <row r="610" spans="1:32" ht="30" customHeight="1" x14ac:dyDescent="0.25">
      <c r="A610" s="2137"/>
      <c r="B610" s="2678"/>
      <c r="C610" s="2678"/>
      <c r="D610" s="2678"/>
      <c r="E610" s="2678"/>
      <c r="F610" s="2678"/>
      <c r="G610" s="2678"/>
      <c r="H610" s="2678"/>
      <c r="I610" s="2171"/>
      <c r="J610" s="2341"/>
      <c r="K610" s="2175"/>
      <c r="L610" s="1189" t="s">
        <v>235</v>
      </c>
      <c r="M610" s="1189" t="s">
        <v>244</v>
      </c>
      <c r="N610" s="1189" t="s">
        <v>241</v>
      </c>
      <c r="O610" s="2159"/>
      <c r="P610" s="3009"/>
      <c r="Q610" s="2159"/>
      <c r="R610" s="2167"/>
      <c r="S610" s="2167"/>
      <c r="T610" s="1189" t="s">
        <v>238</v>
      </c>
      <c r="U610" s="188"/>
      <c r="V610" s="188"/>
      <c r="W610" s="188"/>
      <c r="X610" s="188"/>
      <c r="Y610" s="188"/>
      <c r="Z610" s="191"/>
      <c r="AA610" s="188"/>
      <c r="AB610" s="188"/>
      <c r="AC610" s="188"/>
      <c r="AD610" s="190"/>
      <c r="AE610" s="190"/>
      <c r="AF610" s="190"/>
    </row>
    <row r="611" spans="1:32" ht="45" x14ac:dyDescent="0.25">
      <c r="A611" s="2137"/>
      <c r="B611" s="2678"/>
      <c r="C611" s="2678"/>
      <c r="D611" s="2678"/>
      <c r="E611" s="2678"/>
      <c r="F611" s="2678"/>
      <c r="G611" s="2678"/>
      <c r="H611" s="2678"/>
      <c r="I611" s="2171"/>
      <c r="J611" s="2341"/>
      <c r="K611" s="2175"/>
      <c r="L611" s="1189" t="s">
        <v>239</v>
      </c>
      <c r="M611" s="1189" t="s">
        <v>252</v>
      </c>
      <c r="N611" s="1189" t="s">
        <v>241</v>
      </c>
      <c r="O611" s="2159"/>
      <c r="P611" s="3009"/>
      <c r="Q611" s="2159"/>
      <c r="R611" s="2167"/>
      <c r="S611" s="2167"/>
      <c r="T611" s="1189" t="s">
        <v>242</v>
      </c>
      <c r="U611" s="188"/>
      <c r="V611" s="188"/>
      <c r="W611" s="188"/>
      <c r="X611" s="188"/>
      <c r="Y611" s="188"/>
      <c r="Z611" s="191"/>
      <c r="AA611" s="188"/>
      <c r="AB611" s="188"/>
      <c r="AC611" s="188"/>
      <c r="AD611" s="190"/>
      <c r="AE611" s="190"/>
      <c r="AF611" s="190"/>
    </row>
    <row r="612" spans="1:32" ht="30" customHeight="1" x14ac:dyDescent="0.25">
      <c r="A612" s="2137"/>
      <c r="B612" s="2678"/>
      <c r="C612" s="2678"/>
      <c r="D612" s="2678"/>
      <c r="E612" s="2678"/>
      <c r="F612" s="2678"/>
      <c r="G612" s="2678"/>
      <c r="H612" s="2678"/>
      <c r="I612" s="2171"/>
      <c r="J612" s="2341"/>
      <c r="K612" s="2175"/>
      <c r="L612" s="1189" t="s">
        <v>243</v>
      </c>
      <c r="M612" s="1189" t="s">
        <v>255</v>
      </c>
      <c r="N612" s="1189"/>
      <c r="O612" s="2159"/>
      <c r="P612" s="3009"/>
      <c r="Q612" s="2159"/>
      <c r="R612" s="2167"/>
      <c r="S612" s="2167"/>
      <c r="T612" s="1189" t="s">
        <v>246</v>
      </c>
      <c r="U612" s="188"/>
      <c r="V612" s="188"/>
      <c r="W612" s="188"/>
      <c r="X612" s="188"/>
      <c r="Y612" s="188"/>
      <c r="Z612" s="190"/>
      <c r="AA612" s="189"/>
      <c r="AB612" s="188"/>
      <c r="AC612" s="188"/>
      <c r="AD612" s="190"/>
      <c r="AE612" s="190"/>
      <c r="AF612" s="190"/>
    </row>
    <row r="613" spans="1:32" ht="60" x14ac:dyDescent="0.25">
      <c r="A613" s="2137"/>
      <c r="B613" s="2678"/>
      <c r="C613" s="2678"/>
      <c r="D613" s="2678"/>
      <c r="E613" s="2678"/>
      <c r="F613" s="2678"/>
      <c r="G613" s="2678"/>
      <c r="H613" s="2678"/>
      <c r="I613" s="2171"/>
      <c r="J613" s="2341"/>
      <c r="K613" s="2175"/>
      <c r="L613" s="1189" t="s">
        <v>247</v>
      </c>
      <c r="M613" s="1189" t="s">
        <v>252</v>
      </c>
      <c r="N613" s="1189" t="s">
        <v>241</v>
      </c>
      <c r="O613" s="2159"/>
      <c r="P613" s="3009"/>
      <c r="Q613" s="2159"/>
      <c r="R613" s="2167"/>
      <c r="S613" s="2167"/>
      <c r="T613" s="1189" t="s">
        <v>250</v>
      </c>
      <c r="U613" s="188"/>
      <c r="V613" s="188"/>
      <c r="W613" s="188"/>
      <c r="X613" s="188"/>
      <c r="Y613" s="188"/>
      <c r="Z613" s="190"/>
      <c r="AA613" s="189"/>
      <c r="AB613" s="188"/>
      <c r="AC613" s="188"/>
      <c r="AD613" s="190"/>
      <c r="AE613" s="190"/>
      <c r="AF613" s="190"/>
    </row>
    <row r="614" spans="1:32" ht="30" x14ac:dyDescent="0.25">
      <c r="A614" s="2137"/>
      <c r="B614" s="2678"/>
      <c r="C614" s="2678"/>
      <c r="D614" s="2678"/>
      <c r="E614" s="2678"/>
      <c r="F614" s="2678"/>
      <c r="G614" s="2678"/>
      <c r="H614" s="2678"/>
      <c r="I614" s="2172"/>
      <c r="J614" s="2342"/>
      <c r="K614" s="2176"/>
      <c r="L614" s="1189" t="s">
        <v>251</v>
      </c>
      <c r="M614" s="1189" t="s">
        <v>244</v>
      </c>
      <c r="N614" s="1189" t="s">
        <v>241</v>
      </c>
      <c r="O614" s="2160"/>
      <c r="P614" s="3010"/>
      <c r="Q614" s="2160"/>
      <c r="R614" s="2168"/>
      <c r="S614" s="2168"/>
      <c r="T614" s="1189" t="s">
        <v>253</v>
      </c>
      <c r="U614" s="184"/>
      <c r="V614" s="184"/>
      <c r="W614" s="184"/>
      <c r="X614" s="184"/>
      <c r="Y614" s="186"/>
      <c r="Z614" s="184"/>
      <c r="AA614" s="185"/>
      <c r="AB614" s="184"/>
      <c r="AC614" s="186"/>
      <c r="AD614" s="184"/>
      <c r="AE614" s="184"/>
      <c r="AF614" s="184"/>
    </row>
    <row r="615" spans="1:32" ht="45" x14ac:dyDescent="0.25">
      <c r="A615" s="2137"/>
      <c r="B615" s="2678"/>
      <c r="C615" s="2678"/>
      <c r="D615" s="2678"/>
      <c r="E615" s="2678"/>
      <c r="F615" s="2678"/>
      <c r="G615" s="2678"/>
      <c r="H615" s="2678"/>
      <c r="I615" s="2172"/>
      <c r="J615" s="2342"/>
      <c r="K615" s="2176"/>
      <c r="L615" s="1189" t="s">
        <v>254</v>
      </c>
      <c r="M615" s="1189" t="s">
        <v>252</v>
      </c>
      <c r="N615" s="1189" t="s">
        <v>241</v>
      </c>
      <c r="O615" s="2160"/>
      <c r="P615" s="3010"/>
      <c r="Q615" s="2160"/>
      <c r="R615" s="2168"/>
      <c r="S615" s="2168"/>
      <c r="T615" s="1189" t="s">
        <v>256</v>
      </c>
      <c r="U615" s="184"/>
      <c r="V615" s="184"/>
      <c r="W615" s="184"/>
      <c r="X615" s="184"/>
      <c r="Y615" s="186"/>
      <c r="Z615" s="184"/>
      <c r="AA615" s="187"/>
      <c r="AB615" s="186"/>
      <c r="AC615" s="186"/>
      <c r="AD615" s="186"/>
      <c r="AE615" s="184"/>
      <c r="AF615" s="184"/>
    </row>
    <row r="616" spans="1:32" ht="30" x14ac:dyDescent="0.25">
      <c r="A616" s="2137"/>
      <c r="B616" s="2678"/>
      <c r="C616" s="2678"/>
      <c r="D616" s="2678"/>
      <c r="E616" s="2678"/>
      <c r="F616" s="2678"/>
      <c r="G616" s="2678"/>
      <c r="H616" s="2678"/>
      <c r="I616" s="2172"/>
      <c r="J616" s="2342"/>
      <c r="K616" s="2176"/>
      <c r="L616" s="1189" t="s">
        <v>257</v>
      </c>
      <c r="M616" s="1189" t="s">
        <v>244</v>
      </c>
      <c r="N616" s="1189" t="s">
        <v>241</v>
      </c>
      <c r="O616" s="2160"/>
      <c r="P616" s="3010"/>
      <c r="Q616" s="2160"/>
      <c r="R616" s="2168"/>
      <c r="S616" s="2168"/>
      <c r="T616" s="1189" t="s">
        <v>258</v>
      </c>
      <c r="U616" s="184"/>
      <c r="V616" s="184"/>
      <c r="W616" s="184"/>
      <c r="X616" s="184"/>
      <c r="Y616" s="184"/>
      <c r="Z616" s="184"/>
      <c r="AA616" s="185"/>
      <c r="AB616" s="184"/>
      <c r="AC616" s="184"/>
      <c r="AD616" s="184"/>
      <c r="AE616" s="184"/>
      <c r="AF616" s="184"/>
    </row>
    <row r="617" spans="1:32" ht="45" x14ac:dyDescent="0.25">
      <c r="A617" s="2137"/>
      <c r="B617" s="2678"/>
      <c r="C617" s="2678"/>
      <c r="D617" s="2678"/>
      <c r="E617" s="2678"/>
      <c r="F617" s="2678"/>
      <c r="G617" s="2678"/>
      <c r="H617" s="2678"/>
      <c r="I617" s="2172"/>
      <c r="J617" s="2342"/>
      <c r="K617" s="2176"/>
      <c r="L617" s="1189" t="s">
        <v>259</v>
      </c>
      <c r="M617" s="1189" t="s">
        <v>248</v>
      </c>
      <c r="N617" s="1189" t="s">
        <v>241</v>
      </c>
      <c r="O617" s="2160"/>
      <c r="P617" s="3010"/>
      <c r="Q617" s="2160"/>
      <c r="R617" s="2168"/>
      <c r="S617" s="2168"/>
      <c r="T617" s="1189" t="s">
        <v>260</v>
      </c>
      <c r="U617" s="186"/>
      <c r="V617" s="186"/>
      <c r="W617" s="186"/>
      <c r="X617" s="186"/>
      <c r="Y617" s="186"/>
      <c r="Z617" s="184"/>
      <c r="AA617" s="187"/>
      <c r="AB617" s="186"/>
      <c r="AC617" s="186"/>
      <c r="AD617" s="184"/>
      <c r="AE617" s="184"/>
      <c r="AF617" s="184"/>
    </row>
    <row r="618" spans="1:32" ht="30.75" thickBot="1" x14ac:dyDescent="0.3">
      <c r="A618" s="2138"/>
      <c r="B618" s="2679"/>
      <c r="C618" s="2679"/>
      <c r="D618" s="2679"/>
      <c r="E618" s="2679"/>
      <c r="F618" s="2678"/>
      <c r="G618" s="2679"/>
      <c r="H618" s="2679"/>
      <c r="I618" s="2173"/>
      <c r="J618" s="2343"/>
      <c r="K618" s="2177"/>
      <c r="L618" s="1189" t="s">
        <v>261</v>
      </c>
      <c r="M618" s="1190" t="s">
        <v>244</v>
      </c>
      <c r="N618" s="1190" t="s">
        <v>241</v>
      </c>
      <c r="O618" s="2161"/>
      <c r="P618" s="3011"/>
      <c r="Q618" s="2161"/>
      <c r="R618" s="2169"/>
      <c r="S618" s="2169"/>
      <c r="T618" s="1189" t="s">
        <v>262</v>
      </c>
      <c r="U618" s="192"/>
      <c r="V618" s="192"/>
      <c r="W618" s="192"/>
      <c r="X618" s="192"/>
      <c r="Y618" s="193"/>
      <c r="Z618" s="192"/>
      <c r="AA618" s="194"/>
      <c r="AB618" s="192"/>
      <c r="AC618" s="193"/>
      <c r="AD618" s="192"/>
      <c r="AE618" s="192"/>
      <c r="AF618" s="192"/>
    </row>
    <row r="619" spans="1:32" ht="45" x14ac:dyDescent="0.25">
      <c r="A619" s="2188">
        <v>56</v>
      </c>
      <c r="B619" s="2674" t="s">
        <v>61</v>
      </c>
      <c r="C619" s="2674" t="s">
        <v>64</v>
      </c>
      <c r="D619" s="2674" t="s">
        <v>70</v>
      </c>
      <c r="E619" s="2674" t="s">
        <v>87</v>
      </c>
      <c r="F619" s="2674" t="s">
        <v>58</v>
      </c>
      <c r="G619" s="2674" t="s">
        <v>99</v>
      </c>
      <c r="H619" s="2674" t="s">
        <v>131</v>
      </c>
      <c r="I619" s="2332" t="s">
        <v>299</v>
      </c>
      <c r="J619" s="2334" t="s">
        <v>300</v>
      </c>
      <c r="K619" s="2336" t="s">
        <v>48</v>
      </c>
      <c r="L619" s="179" t="s">
        <v>210</v>
      </c>
      <c r="M619" s="179" t="s">
        <v>244</v>
      </c>
      <c r="N619" s="179" t="s">
        <v>241</v>
      </c>
      <c r="O619" s="2152" t="s">
        <v>213</v>
      </c>
      <c r="P619" s="3006">
        <v>200992336.75</v>
      </c>
      <c r="Q619" s="2152" t="s">
        <v>265</v>
      </c>
      <c r="R619" s="2192">
        <v>1</v>
      </c>
      <c r="S619" s="2192">
        <v>0.91</v>
      </c>
      <c r="T619" s="179" t="s">
        <v>215</v>
      </c>
      <c r="U619" s="180"/>
      <c r="V619" s="180"/>
      <c r="W619" s="180"/>
      <c r="X619" s="181"/>
      <c r="Y619" s="180"/>
      <c r="Z619" s="182"/>
      <c r="AA619" s="180"/>
      <c r="AB619" s="180"/>
      <c r="AC619" s="180"/>
      <c r="AD619" s="182"/>
      <c r="AE619" s="182"/>
      <c r="AF619" s="182"/>
    </row>
    <row r="620" spans="1:32" ht="75" x14ac:dyDescent="0.25">
      <c r="A620" s="2189"/>
      <c r="B620" s="2675"/>
      <c r="C620" s="2675"/>
      <c r="D620" s="2675"/>
      <c r="E620" s="2675"/>
      <c r="F620" s="2675"/>
      <c r="G620" s="2675"/>
      <c r="H620" s="2675"/>
      <c r="I620" s="2344"/>
      <c r="J620" s="2346"/>
      <c r="K620" s="2348"/>
      <c r="L620" s="183" t="s">
        <v>216</v>
      </c>
      <c r="M620" s="183" t="s">
        <v>252</v>
      </c>
      <c r="N620" s="183" t="s">
        <v>233</v>
      </c>
      <c r="O620" s="2187"/>
      <c r="P620" s="3012"/>
      <c r="Q620" s="2187"/>
      <c r="R620" s="2193"/>
      <c r="S620" s="2193"/>
      <c r="T620" s="183" t="s">
        <v>220</v>
      </c>
      <c r="U620" s="188"/>
      <c r="V620" s="188"/>
      <c r="W620" s="188"/>
      <c r="X620" s="189"/>
      <c r="Y620" s="188"/>
      <c r="Z620" s="190"/>
      <c r="AA620" s="188"/>
      <c r="AB620" s="188"/>
      <c r="AC620" s="188"/>
      <c r="AD620" s="190"/>
      <c r="AE620" s="190"/>
      <c r="AF620" s="190"/>
    </row>
    <row r="621" spans="1:32" ht="30" x14ac:dyDescent="0.25">
      <c r="A621" s="2189"/>
      <c r="B621" s="2675"/>
      <c r="C621" s="2675"/>
      <c r="D621" s="2675"/>
      <c r="E621" s="2675"/>
      <c r="F621" s="2675"/>
      <c r="G621" s="2675"/>
      <c r="H621" s="2675"/>
      <c r="I621" s="2344"/>
      <c r="J621" s="2346"/>
      <c r="K621" s="2348"/>
      <c r="L621" s="183" t="s">
        <v>221</v>
      </c>
      <c r="M621" s="183" t="s">
        <v>244</v>
      </c>
      <c r="N621" s="183" t="s">
        <v>241</v>
      </c>
      <c r="O621" s="2187"/>
      <c r="P621" s="3012"/>
      <c r="Q621" s="2187"/>
      <c r="R621" s="2193"/>
      <c r="S621" s="2193"/>
      <c r="T621" s="183" t="s">
        <v>225</v>
      </c>
      <c r="U621" s="188"/>
      <c r="V621" s="188"/>
      <c r="W621" s="188"/>
      <c r="X621" s="189"/>
      <c r="Y621" s="188"/>
      <c r="Z621" s="190"/>
      <c r="AA621" s="188"/>
      <c r="AB621" s="188"/>
      <c r="AC621" s="188"/>
      <c r="AD621" s="190"/>
      <c r="AE621" s="190"/>
      <c r="AF621" s="190"/>
    </row>
    <row r="622" spans="1:32" ht="30" x14ac:dyDescent="0.25">
      <c r="A622" s="2189"/>
      <c r="B622" s="2675"/>
      <c r="C622" s="2675"/>
      <c r="D622" s="2675"/>
      <c r="E622" s="2675"/>
      <c r="F622" s="2675"/>
      <c r="G622" s="2675"/>
      <c r="H622" s="2675"/>
      <c r="I622" s="2344"/>
      <c r="J622" s="2346"/>
      <c r="K622" s="2348"/>
      <c r="L622" s="183" t="s">
        <v>226</v>
      </c>
      <c r="M622" s="183" t="s">
        <v>248</v>
      </c>
      <c r="N622" s="183" t="s">
        <v>241</v>
      </c>
      <c r="O622" s="2187"/>
      <c r="P622" s="3012"/>
      <c r="Q622" s="2187"/>
      <c r="R622" s="2193"/>
      <c r="S622" s="2193"/>
      <c r="T622" s="183" t="s">
        <v>230</v>
      </c>
      <c r="U622" s="188"/>
      <c r="V622" s="188"/>
      <c r="W622" s="188"/>
      <c r="X622" s="189"/>
      <c r="Y622" s="188"/>
      <c r="Z622" s="190"/>
      <c r="AA622" s="188"/>
      <c r="AB622" s="188"/>
      <c r="AC622" s="188"/>
      <c r="AD622" s="190"/>
      <c r="AE622" s="190"/>
      <c r="AF622" s="190"/>
    </row>
    <row r="623" spans="1:32" ht="45" x14ac:dyDescent="0.25">
      <c r="A623" s="2189"/>
      <c r="B623" s="2675"/>
      <c r="C623" s="2675"/>
      <c r="D623" s="2675"/>
      <c r="E623" s="2675"/>
      <c r="F623" s="2675"/>
      <c r="G623" s="2675"/>
      <c r="H623" s="2675"/>
      <c r="I623" s="2344"/>
      <c r="J623" s="2346"/>
      <c r="K623" s="2348"/>
      <c r="L623" s="183" t="s">
        <v>231</v>
      </c>
      <c r="M623" s="183" t="s">
        <v>252</v>
      </c>
      <c r="N623" s="183" t="s">
        <v>241</v>
      </c>
      <c r="O623" s="2187"/>
      <c r="P623" s="3012"/>
      <c r="Q623" s="2187"/>
      <c r="R623" s="2193"/>
      <c r="S623" s="2193"/>
      <c r="T623" s="183" t="s">
        <v>234</v>
      </c>
      <c r="U623" s="188"/>
      <c r="V623" s="188"/>
      <c r="W623" s="188"/>
      <c r="X623" s="189"/>
      <c r="Y623" s="188"/>
      <c r="Z623" s="190"/>
      <c r="AA623" s="188"/>
      <c r="AB623" s="188"/>
      <c r="AC623" s="188"/>
      <c r="AD623" s="190"/>
      <c r="AE623" s="190"/>
      <c r="AF623" s="190"/>
    </row>
    <row r="624" spans="1:32" ht="30" x14ac:dyDescent="0.25">
      <c r="A624" s="2189"/>
      <c r="B624" s="2675"/>
      <c r="C624" s="2675"/>
      <c r="D624" s="2675"/>
      <c r="E624" s="2675"/>
      <c r="F624" s="2675"/>
      <c r="G624" s="2675"/>
      <c r="H624" s="2675"/>
      <c r="I624" s="2344"/>
      <c r="J624" s="2346"/>
      <c r="K624" s="2348"/>
      <c r="L624" s="183" t="s">
        <v>235</v>
      </c>
      <c r="M624" s="183" t="s">
        <v>244</v>
      </c>
      <c r="N624" s="183" t="s">
        <v>241</v>
      </c>
      <c r="O624" s="2187"/>
      <c r="P624" s="3012"/>
      <c r="Q624" s="2187"/>
      <c r="R624" s="2193"/>
      <c r="S624" s="2193"/>
      <c r="T624" s="183" t="s">
        <v>238</v>
      </c>
      <c r="U624" s="188"/>
      <c r="V624" s="188"/>
      <c r="W624" s="188"/>
      <c r="X624" s="189"/>
      <c r="Y624" s="188"/>
      <c r="Z624" s="190"/>
      <c r="AA624" s="188"/>
      <c r="AB624" s="188"/>
      <c r="AC624" s="188"/>
      <c r="AD624" s="190"/>
      <c r="AE624" s="190"/>
      <c r="AF624" s="190"/>
    </row>
    <row r="625" spans="1:32" ht="45" x14ac:dyDescent="0.25">
      <c r="A625" s="2189"/>
      <c r="B625" s="2675"/>
      <c r="C625" s="2675"/>
      <c r="D625" s="2675"/>
      <c r="E625" s="2675"/>
      <c r="F625" s="2675"/>
      <c r="G625" s="2675"/>
      <c r="H625" s="2675"/>
      <c r="I625" s="2344"/>
      <c r="J625" s="2346"/>
      <c r="K625" s="2348"/>
      <c r="L625" s="183" t="s">
        <v>239</v>
      </c>
      <c r="M625" s="183" t="s">
        <v>252</v>
      </c>
      <c r="N625" s="183" t="s">
        <v>241</v>
      </c>
      <c r="O625" s="2187"/>
      <c r="P625" s="3012"/>
      <c r="Q625" s="2187"/>
      <c r="R625" s="2193"/>
      <c r="S625" s="2193"/>
      <c r="T625" s="183" t="s">
        <v>242</v>
      </c>
      <c r="U625" s="188"/>
      <c r="V625" s="188"/>
      <c r="W625" s="188"/>
      <c r="X625" s="189"/>
      <c r="Y625" s="188"/>
      <c r="Z625" s="190"/>
      <c r="AA625" s="188"/>
      <c r="AB625" s="188"/>
      <c r="AC625" s="188"/>
      <c r="AD625" s="190"/>
      <c r="AE625" s="190"/>
      <c r="AF625" s="190"/>
    </row>
    <row r="626" spans="1:32" ht="30" x14ac:dyDescent="0.25">
      <c r="A626" s="2189"/>
      <c r="B626" s="2675"/>
      <c r="C626" s="2675"/>
      <c r="D626" s="2675"/>
      <c r="E626" s="2675"/>
      <c r="F626" s="2675"/>
      <c r="G626" s="2675"/>
      <c r="H626" s="2675"/>
      <c r="I626" s="2344"/>
      <c r="J626" s="2346"/>
      <c r="K626" s="2348"/>
      <c r="L626" s="183" t="s">
        <v>243</v>
      </c>
      <c r="M626" s="183" t="s">
        <v>255</v>
      </c>
      <c r="N626" s="183"/>
      <c r="O626" s="2187"/>
      <c r="P626" s="3012"/>
      <c r="Q626" s="2187"/>
      <c r="R626" s="2193"/>
      <c r="S626" s="2193"/>
      <c r="T626" s="183" t="s">
        <v>246</v>
      </c>
      <c r="U626" s="188"/>
      <c r="V626" s="188"/>
      <c r="W626" s="188"/>
      <c r="X626" s="188"/>
      <c r="Y626" s="189"/>
      <c r="Z626" s="190"/>
      <c r="AA626" s="188"/>
      <c r="AB626" s="188"/>
      <c r="AC626" s="188"/>
      <c r="AD626" s="190"/>
      <c r="AE626" s="190"/>
      <c r="AF626" s="190"/>
    </row>
    <row r="627" spans="1:32" ht="60" x14ac:dyDescent="0.25">
      <c r="A627" s="2189"/>
      <c r="B627" s="2675"/>
      <c r="C627" s="2675"/>
      <c r="D627" s="2675"/>
      <c r="E627" s="2675"/>
      <c r="F627" s="2675"/>
      <c r="G627" s="2675"/>
      <c r="H627" s="2675"/>
      <c r="I627" s="2344"/>
      <c r="J627" s="2346"/>
      <c r="K627" s="2348"/>
      <c r="L627" s="183" t="s">
        <v>247</v>
      </c>
      <c r="M627" s="183" t="s">
        <v>252</v>
      </c>
      <c r="N627" s="183" t="s">
        <v>241</v>
      </c>
      <c r="O627" s="2187"/>
      <c r="P627" s="3012"/>
      <c r="Q627" s="2187"/>
      <c r="R627" s="2193"/>
      <c r="S627" s="2193"/>
      <c r="T627" s="183" t="s">
        <v>250</v>
      </c>
      <c r="U627" s="188"/>
      <c r="V627" s="188"/>
      <c r="W627" s="188"/>
      <c r="X627" s="188"/>
      <c r="Y627" s="189"/>
      <c r="Z627" s="190"/>
      <c r="AA627" s="188"/>
      <c r="AB627" s="188"/>
      <c r="AC627" s="188"/>
      <c r="AD627" s="190"/>
      <c r="AE627" s="190"/>
      <c r="AF627" s="190"/>
    </row>
    <row r="628" spans="1:32" ht="30" x14ac:dyDescent="0.25">
      <c r="A628" s="2189"/>
      <c r="B628" s="2675"/>
      <c r="C628" s="2675"/>
      <c r="D628" s="2675"/>
      <c r="E628" s="2675"/>
      <c r="F628" s="2675"/>
      <c r="G628" s="2675"/>
      <c r="H628" s="2675"/>
      <c r="I628" s="2333"/>
      <c r="J628" s="2335"/>
      <c r="K628" s="2337"/>
      <c r="L628" s="183" t="s">
        <v>251</v>
      </c>
      <c r="M628" s="183" t="s">
        <v>244</v>
      </c>
      <c r="N628" s="183" t="s">
        <v>241</v>
      </c>
      <c r="O628" s="2153"/>
      <c r="P628" s="3007"/>
      <c r="Q628" s="2153"/>
      <c r="R628" s="2194"/>
      <c r="S628" s="2194"/>
      <c r="T628" s="183" t="s">
        <v>253</v>
      </c>
      <c r="U628" s="184"/>
      <c r="V628" s="184"/>
      <c r="W628" s="184"/>
      <c r="X628" s="184"/>
      <c r="Y628" s="187"/>
      <c r="Z628" s="184"/>
      <c r="AA628" s="184"/>
      <c r="AB628" s="184"/>
      <c r="AC628" s="186"/>
      <c r="AD628" s="184"/>
      <c r="AE628" s="184"/>
      <c r="AF628" s="184"/>
    </row>
    <row r="629" spans="1:32" ht="45" x14ac:dyDescent="0.25">
      <c r="A629" s="2189"/>
      <c r="B629" s="2675"/>
      <c r="C629" s="2675"/>
      <c r="D629" s="2675"/>
      <c r="E629" s="2675"/>
      <c r="F629" s="2675"/>
      <c r="G629" s="2675"/>
      <c r="H629" s="2675"/>
      <c r="I629" s="2333"/>
      <c r="J629" s="2335"/>
      <c r="K629" s="2337"/>
      <c r="L629" s="183" t="s">
        <v>254</v>
      </c>
      <c r="M629" s="183" t="s">
        <v>252</v>
      </c>
      <c r="N629" s="183" t="s">
        <v>241</v>
      </c>
      <c r="O629" s="2153"/>
      <c r="P629" s="3007"/>
      <c r="Q629" s="2153"/>
      <c r="R629" s="2194"/>
      <c r="S629" s="2194"/>
      <c r="T629" s="183" t="s">
        <v>256</v>
      </c>
      <c r="U629" s="184"/>
      <c r="V629" s="184"/>
      <c r="W629" s="184"/>
      <c r="X629" s="184"/>
      <c r="Y629" s="187"/>
      <c r="Z629" s="184"/>
      <c r="AA629" s="186"/>
      <c r="AB629" s="186"/>
      <c r="AC629" s="186"/>
      <c r="AD629" s="186"/>
      <c r="AE629" s="184"/>
      <c r="AF629" s="184"/>
    </row>
    <row r="630" spans="1:32" ht="30" x14ac:dyDescent="0.25">
      <c r="A630" s="2189"/>
      <c r="B630" s="2675"/>
      <c r="C630" s="2675"/>
      <c r="D630" s="2675"/>
      <c r="E630" s="2675"/>
      <c r="F630" s="2675"/>
      <c r="G630" s="2675"/>
      <c r="H630" s="2675"/>
      <c r="I630" s="2333"/>
      <c r="J630" s="2335"/>
      <c r="K630" s="2337"/>
      <c r="L630" s="183" t="s">
        <v>257</v>
      </c>
      <c r="M630" s="183" t="s">
        <v>244</v>
      </c>
      <c r="N630" s="183" t="s">
        <v>241</v>
      </c>
      <c r="O630" s="2153"/>
      <c r="P630" s="3007"/>
      <c r="Q630" s="2153"/>
      <c r="R630" s="2194"/>
      <c r="S630" s="2194"/>
      <c r="T630" s="183" t="s">
        <v>258</v>
      </c>
      <c r="U630" s="184"/>
      <c r="V630" s="184"/>
      <c r="W630" s="184"/>
      <c r="X630" s="184"/>
      <c r="Y630" s="185"/>
      <c r="Z630" s="184"/>
      <c r="AA630" s="184"/>
      <c r="AB630" s="184"/>
      <c r="AC630" s="184"/>
      <c r="AD630" s="184"/>
      <c r="AE630" s="184"/>
      <c r="AF630" s="184"/>
    </row>
    <row r="631" spans="1:32" ht="45" x14ac:dyDescent="0.25">
      <c r="A631" s="2189"/>
      <c r="B631" s="2675"/>
      <c r="C631" s="2675"/>
      <c r="D631" s="2675"/>
      <c r="E631" s="2675"/>
      <c r="F631" s="2675"/>
      <c r="G631" s="2675"/>
      <c r="H631" s="2675"/>
      <c r="I631" s="2333"/>
      <c r="J631" s="2335"/>
      <c r="K631" s="2337"/>
      <c r="L631" s="183" t="s">
        <v>259</v>
      </c>
      <c r="M631" s="183" t="s">
        <v>248</v>
      </c>
      <c r="N631" s="183" t="s">
        <v>241</v>
      </c>
      <c r="O631" s="2153"/>
      <c r="P631" s="3007"/>
      <c r="Q631" s="2153"/>
      <c r="R631" s="2194"/>
      <c r="S631" s="2194"/>
      <c r="T631" s="183" t="s">
        <v>260</v>
      </c>
      <c r="U631" s="186"/>
      <c r="V631" s="186"/>
      <c r="W631" s="186"/>
      <c r="X631" s="186"/>
      <c r="Y631" s="187"/>
      <c r="Z631" s="184"/>
      <c r="AA631" s="186"/>
      <c r="AB631" s="186"/>
      <c r="AC631" s="186"/>
      <c r="AD631" s="184"/>
      <c r="AE631" s="184"/>
      <c r="AF631" s="184"/>
    </row>
    <row r="632" spans="1:32" ht="30.75" thickBot="1" x14ac:dyDescent="0.3">
      <c r="A632" s="2189"/>
      <c r="B632" s="2676"/>
      <c r="C632" s="2676"/>
      <c r="D632" s="2676"/>
      <c r="E632" s="2676"/>
      <c r="F632" s="2675"/>
      <c r="G632" s="2676"/>
      <c r="H632" s="2676"/>
      <c r="I632" s="2345"/>
      <c r="J632" s="2347"/>
      <c r="K632" s="2349"/>
      <c r="L632" s="183" t="s">
        <v>261</v>
      </c>
      <c r="M632" s="201" t="s">
        <v>244</v>
      </c>
      <c r="N632" s="201" t="s">
        <v>241</v>
      </c>
      <c r="O632" s="2154"/>
      <c r="P632" s="3013"/>
      <c r="Q632" s="2154"/>
      <c r="R632" s="2195"/>
      <c r="S632" s="2195"/>
      <c r="T632" s="183" t="s">
        <v>262</v>
      </c>
      <c r="U632" s="192"/>
      <c r="V632" s="192"/>
      <c r="W632" s="192"/>
      <c r="X632" s="192"/>
      <c r="Y632" s="196"/>
      <c r="Z632" s="192"/>
      <c r="AA632" s="192"/>
      <c r="AB632" s="192"/>
      <c r="AC632" s="193"/>
      <c r="AD632" s="192"/>
      <c r="AE632" s="192"/>
      <c r="AF632" s="192"/>
    </row>
    <row r="633" spans="1:32" ht="45" x14ac:dyDescent="0.25">
      <c r="A633" s="2136">
        <v>57</v>
      </c>
      <c r="B633" s="2677" t="s">
        <v>61</v>
      </c>
      <c r="C633" s="2677" t="s">
        <v>64</v>
      </c>
      <c r="D633" s="2677" t="s">
        <v>70</v>
      </c>
      <c r="E633" s="2677" t="s">
        <v>87</v>
      </c>
      <c r="F633" s="2677" t="s">
        <v>58</v>
      </c>
      <c r="G633" s="2677" t="s">
        <v>99</v>
      </c>
      <c r="H633" s="2677" t="s">
        <v>131</v>
      </c>
      <c r="I633" s="2170" t="s">
        <v>301</v>
      </c>
      <c r="J633" s="2340" t="s">
        <v>302</v>
      </c>
      <c r="K633" s="2174" t="s">
        <v>201</v>
      </c>
      <c r="L633" s="1188" t="s">
        <v>210</v>
      </c>
      <c r="M633" s="1188" t="s">
        <v>244</v>
      </c>
      <c r="N633" s="1188" t="s">
        <v>241</v>
      </c>
      <c r="O633" s="2158" t="s">
        <v>213</v>
      </c>
      <c r="P633" s="3008">
        <v>49319085.840000004</v>
      </c>
      <c r="Q633" s="2158" t="s">
        <v>265</v>
      </c>
      <c r="R633" s="2166">
        <v>1</v>
      </c>
      <c r="S633" s="2166">
        <v>0.33</v>
      </c>
      <c r="T633" s="1188" t="s">
        <v>215</v>
      </c>
      <c r="U633" s="180"/>
      <c r="V633" s="180"/>
      <c r="W633" s="180"/>
      <c r="X633" s="180"/>
      <c r="Y633" s="180"/>
      <c r="Z633" s="182"/>
      <c r="AA633" s="181"/>
      <c r="AB633" s="180"/>
      <c r="AC633" s="180"/>
      <c r="AD633" s="182"/>
      <c r="AE633" s="182"/>
      <c r="AF633" s="182"/>
    </row>
    <row r="634" spans="1:32" ht="75" x14ac:dyDescent="0.25">
      <c r="A634" s="2137"/>
      <c r="B634" s="2678"/>
      <c r="C634" s="2678"/>
      <c r="D634" s="2678"/>
      <c r="E634" s="2678"/>
      <c r="F634" s="2678"/>
      <c r="G634" s="2678"/>
      <c r="H634" s="2678"/>
      <c r="I634" s="2171"/>
      <c r="J634" s="2341"/>
      <c r="K634" s="2175"/>
      <c r="L634" s="1189" t="s">
        <v>216</v>
      </c>
      <c r="M634" s="1189" t="s">
        <v>252</v>
      </c>
      <c r="N634" s="1189" t="s">
        <v>233</v>
      </c>
      <c r="O634" s="2159"/>
      <c r="P634" s="3009"/>
      <c r="Q634" s="2159"/>
      <c r="R634" s="2167"/>
      <c r="S634" s="2167"/>
      <c r="T634" s="1189" t="s">
        <v>220</v>
      </c>
      <c r="U634" s="188"/>
      <c r="V634" s="188"/>
      <c r="W634" s="188"/>
      <c r="X634" s="188"/>
      <c r="Y634" s="188"/>
      <c r="Z634" s="190"/>
      <c r="AA634" s="189"/>
      <c r="AB634" s="188"/>
      <c r="AC634" s="188"/>
      <c r="AD634" s="190"/>
      <c r="AE634" s="190"/>
      <c r="AF634" s="190"/>
    </row>
    <row r="635" spans="1:32" ht="30" x14ac:dyDescent="0.25">
      <c r="A635" s="2137"/>
      <c r="B635" s="2678"/>
      <c r="C635" s="2678"/>
      <c r="D635" s="2678"/>
      <c r="E635" s="2678"/>
      <c r="F635" s="2678"/>
      <c r="G635" s="2678"/>
      <c r="H635" s="2678"/>
      <c r="I635" s="2171"/>
      <c r="J635" s="2341"/>
      <c r="K635" s="2175"/>
      <c r="L635" s="1189" t="s">
        <v>221</v>
      </c>
      <c r="M635" s="1189" t="s">
        <v>244</v>
      </c>
      <c r="N635" s="1189" t="s">
        <v>241</v>
      </c>
      <c r="O635" s="2159"/>
      <c r="P635" s="3009"/>
      <c r="Q635" s="2159"/>
      <c r="R635" s="2167"/>
      <c r="S635" s="2167"/>
      <c r="T635" s="1189" t="s">
        <v>225</v>
      </c>
      <c r="U635" s="188"/>
      <c r="V635" s="188"/>
      <c r="W635" s="188"/>
      <c r="X635" s="188"/>
      <c r="Y635" s="188"/>
      <c r="Z635" s="190"/>
      <c r="AA635" s="189"/>
      <c r="AB635" s="188"/>
      <c r="AC635" s="188"/>
      <c r="AD635" s="190"/>
      <c r="AE635" s="190"/>
      <c r="AF635" s="190"/>
    </row>
    <row r="636" spans="1:32" ht="30" x14ac:dyDescent="0.25">
      <c r="A636" s="2137"/>
      <c r="B636" s="2678"/>
      <c r="C636" s="2678"/>
      <c r="D636" s="2678"/>
      <c r="E636" s="2678"/>
      <c r="F636" s="2678"/>
      <c r="G636" s="2678"/>
      <c r="H636" s="2678"/>
      <c r="I636" s="2171"/>
      <c r="J636" s="2341"/>
      <c r="K636" s="2175"/>
      <c r="L636" s="1189" t="s">
        <v>226</v>
      </c>
      <c r="M636" s="1189" t="s">
        <v>248</v>
      </c>
      <c r="N636" s="1189" t="s">
        <v>241</v>
      </c>
      <c r="O636" s="2159"/>
      <c r="P636" s="3009"/>
      <c r="Q636" s="2159"/>
      <c r="R636" s="2167"/>
      <c r="S636" s="2167"/>
      <c r="T636" s="1189" t="s">
        <v>230</v>
      </c>
      <c r="U636" s="188"/>
      <c r="V636" s="188"/>
      <c r="W636" s="188"/>
      <c r="X636" s="188"/>
      <c r="Y636" s="188"/>
      <c r="Z636" s="190"/>
      <c r="AA636" s="189"/>
      <c r="AB636" s="188"/>
      <c r="AC636" s="188"/>
      <c r="AD636" s="190"/>
      <c r="AE636" s="190"/>
      <c r="AF636" s="190"/>
    </row>
    <row r="637" spans="1:32" ht="45" x14ac:dyDescent="0.25">
      <c r="A637" s="2137"/>
      <c r="B637" s="2678"/>
      <c r="C637" s="2678"/>
      <c r="D637" s="2678"/>
      <c r="E637" s="2678"/>
      <c r="F637" s="2678"/>
      <c r="G637" s="2678"/>
      <c r="H637" s="2678"/>
      <c r="I637" s="2171"/>
      <c r="J637" s="2341"/>
      <c r="K637" s="2175"/>
      <c r="L637" s="1189" t="s">
        <v>231</v>
      </c>
      <c r="M637" s="1189" t="s">
        <v>252</v>
      </c>
      <c r="N637" s="1189" t="s">
        <v>241</v>
      </c>
      <c r="O637" s="2159"/>
      <c r="P637" s="3009"/>
      <c r="Q637" s="2159"/>
      <c r="R637" s="2167"/>
      <c r="S637" s="2167"/>
      <c r="T637" s="1189" t="s">
        <v>234</v>
      </c>
      <c r="U637" s="188"/>
      <c r="V637" s="188"/>
      <c r="W637" s="188"/>
      <c r="X637" s="188"/>
      <c r="Y637" s="188"/>
      <c r="Z637" s="190"/>
      <c r="AA637" s="189"/>
      <c r="AB637" s="188"/>
      <c r="AC637" s="188"/>
      <c r="AD637" s="190"/>
      <c r="AE637" s="190"/>
      <c r="AF637" s="190"/>
    </row>
    <row r="638" spans="1:32" ht="30" customHeight="1" x14ac:dyDescent="0.25">
      <c r="A638" s="2137"/>
      <c r="B638" s="2678"/>
      <c r="C638" s="2678"/>
      <c r="D638" s="2678"/>
      <c r="E638" s="2678"/>
      <c r="F638" s="2678"/>
      <c r="G638" s="2678"/>
      <c r="H638" s="2678"/>
      <c r="I638" s="2171"/>
      <c r="J638" s="2341"/>
      <c r="K638" s="2175"/>
      <c r="L638" s="1189" t="s">
        <v>235</v>
      </c>
      <c r="M638" s="1189" t="s">
        <v>244</v>
      </c>
      <c r="N638" s="1189" t="s">
        <v>241</v>
      </c>
      <c r="O638" s="2159"/>
      <c r="P638" s="3009"/>
      <c r="Q638" s="2159"/>
      <c r="R638" s="2167"/>
      <c r="S638" s="2167"/>
      <c r="T638" s="1189" t="s">
        <v>238</v>
      </c>
      <c r="U638" s="188"/>
      <c r="V638" s="188"/>
      <c r="W638" s="188"/>
      <c r="X638" s="188"/>
      <c r="Y638" s="188"/>
      <c r="Z638" s="190"/>
      <c r="AA638" s="189"/>
      <c r="AB638" s="188"/>
      <c r="AC638" s="188"/>
      <c r="AD638" s="190"/>
      <c r="AE638" s="190"/>
      <c r="AF638" s="190"/>
    </row>
    <row r="639" spans="1:32" ht="45" x14ac:dyDescent="0.25">
      <c r="A639" s="2137"/>
      <c r="B639" s="2678"/>
      <c r="C639" s="2678"/>
      <c r="D639" s="2678"/>
      <c r="E639" s="2678"/>
      <c r="F639" s="2678"/>
      <c r="G639" s="2678"/>
      <c r="H639" s="2678"/>
      <c r="I639" s="2171"/>
      <c r="J639" s="2341"/>
      <c r="K639" s="2175"/>
      <c r="L639" s="1189" t="s">
        <v>239</v>
      </c>
      <c r="M639" s="1189" t="s">
        <v>252</v>
      </c>
      <c r="N639" s="1189" t="s">
        <v>241</v>
      </c>
      <c r="O639" s="2159"/>
      <c r="P639" s="3009"/>
      <c r="Q639" s="2159"/>
      <c r="R639" s="2167"/>
      <c r="S639" s="2167"/>
      <c r="T639" s="1189" t="s">
        <v>242</v>
      </c>
      <c r="U639" s="188"/>
      <c r="V639" s="188"/>
      <c r="W639" s="188"/>
      <c r="X639" s="188"/>
      <c r="Y639" s="188"/>
      <c r="Z639" s="190"/>
      <c r="AA639" s="189"/>
      <c r="AB639" s="188"/>
      <c r="AC639" s="188"/>
      <c r="AD639" s="190"/>
      <c r="AE639" s="190"/>
      <c r="AF639" s="190"/>
    </row>
    <row r="640" spans="1:32" ht="30" customHeight="1" x14ac:dyDescent="0.25">
      <c r="A640" s="2137"/>
      <c r="B640" s="2678"/>
      <c r="C640" s="2678"/>
      <c r="D640" s="2678"/>
      <c r="E640" s="2678"/>
      <c r="F640" s="2678"/>
      <c r="G640" s="2678"/>
      <c r="H640" s="2678"/>
      <c r="I640" s="2171"/>
      <c r="J640" s="2341"/>
      <c r="K640" s="2175"/>
      <c r="L640" s="1189" t="s">
        <v>243</v>
      </c>
      <c r="M640" s="1189" t="s">
        <v>255</v>
      </c>
      <c r="N640" s="1189"/>
      <c r="O640" s="2159"/>
      <c r="P640" s="3009"/>
      <c r="Q640" s="2159"/>
      <c r="R640" s="2167"/>
      <c r="S640" s="2167"/>
      <c r="T640" s="1189" t="s">
        <v>246</v>
      </c>
      <c r="U640" s="188"/>
      <c r="V640" s="188"/>
      <c r="W640" s="188"/>
      <c r="X640" s="188"/>
      <c r="Y640" s="188"/>
      <c r="Z640" s="190"/>
      <c r="AA640" s="188"/>
      <c r="AB640" s="189"/>
      <c r="AC640" s="188"/>
      <c r="AD640" s="190"/>
      <c r="AE640" s="190"/>
      <c r="AF640" s="190"/>
    </row>
    <row r="641" spans="1:32" ht="60" x14ac:dyDescent="0.25">
      <c r="A641" s="2137"/>
      <c r="B641" s="2678"/>
      <c r="C641" s="2678"/>
      <c r="D641" s="2678"/>
      <c r="E641" s="2678"/>
      <c r="F641" s="2678"/>
      <c r="G641" s="2678"/>
      <c r="H641" s="2678"/>
      <c r="I641" s="2171"/>
      <c r="J641" s="2341"/>
      <c r="K641" s="2175"/>
      <c r="L641" s="1189" t="s">
        <v>247</v>
      </c>
      <c r="M641" s="1189" t="s">
        <v>252</v>
      </c>
      <c r="N641" s="1189" t="s">
        <v>241</v>
      </c>
      <c r="O641" s="2159"/>
      <c r="P641" s="3009"/>
      <c r="Q641" s="2159"/>
      <c r="R641" s="2167"/>
      <c r="S641" s="2167"/>
      <c r="T641" s="1189" t="s">
        <v>250</v>
      </c>
      <c r="U641" s="188"/>
      <c r="V641" s="188"/>
      <c r="W641" s="188"/>
      <c r="X641" s="188"/>
      <c r="Y641" s="188"/>
      <c r="Z641" s="190"/>
      <c r="AA641" s="188"/>
      <c r="AB641" s="189"/>
      <c r="AC641" s="188"/>
      <c r="AD641" s="190"/>
      <c r="AE641" s="190"/>
      <c r="AF641" s="190"/>
    </row>
    <row r="642" spans="1:32" ht="30" x14ac:dyDescent="0.25">
      <c r="A642" s="2137"/>
      <c r="B642" s="2678"/>
      <c r="C642" s="2678"/>
      <c r="D642" s="2678"/>
      <c r="E642" s="2678"/>
      <c r="F642" s="2678"/>
      <c r="G642" s="2678"/>
      <c r="H642" s="2678"/>
      <c r="I642" s="2172"/>
      <c r="J642" s="2342"/>
      <c r="K642" s="2176"/>
      <c r="L642" s="1189" t="s">
        <v>251</v>
      </c>
      <c r="M642" s="1189" t="s">
        <v>244</v>
      </c>
      <c r="N642" s="1189" t="s">
        <v>241</v>
      </c>
      <c r="O642" s="2160"/>
      <c r="P642" s="3010"/>
      <c r="Q642" s="2160"/>
      <c r="R642" s="2168"/>
      <c r="S642" s="2168"/>
      <c r="T642" s="1189" t="s">
        <v>253</v>
      </c>
      <c r="U642" s="184"/>
      <c r="V642" s="184"/>
      <c r="W642" s="184"/>
      <c r="X642" s="184"/>
      <c r="Y642" s="186"/>
      <c r="Z642" s="184"/>
      <c r="AA642" s="184"/>
      <c r="AB642" s="185"/>
      <c r="AC642" s="186"/>
      <c r="AD642" s="184"/>
      <c r="AE642" s="184"/>
      <c r="AF642" s="184"/>
    </row>
    <row r="643" spans="1:32" ht="45" x14ac:dyDescent="0.25">
      <c r="A643" s="2137"/>
      <c r="B643" s="2678"/>
      <c r="C643" s="2678"/>
      <c r="D643" s="2678"/>
      <c r="E643" s="2678"/>
      <c r="F643" s="2678"/>
      <c r="G643" s="2678"/>
      <c r="H643" s="2678"/>
      <c r="I643" s="2172"/>
      <c r="J643" s="2342"/>
      <c r="K643" s="2176"/>
      <c r="L643" s="1189" t="s">
        <v>254</v>
      </c>
      <c r="M643" s="1189" t="s">
        <v>252</v>
      </c>
      <c r="N643" s="1189" t="s">
        <v>241</v>
      </c>
      <c r="O643" s="2160"/>
      <c r="P643" s="3010"/>
      <c r="Q643" s="2160"/>
      <c r="R643" s="2168"/>
      <c r="S643" s="2168"/>
      <c r="T643" s="1189" t="s">
        <v>256</v>
      </c>
      <c r="U643" s="184"/>
      <c r="V643" s="184"/>
      <c r="W643" s="184"/>
      <c r="X643" s="184"/>
      <c r="Y643" s="186"/>
      <c r="Z643" s="184"/>
      <c r="AA643" s="186"/>
      <c r="AB643" s="187"/>
      <c r="AC643" s="186"/>
      <c r="AD643" s="186"/>
      <c r="AE643" s="184"/>
      <c r="AF643" s="184"/>
    </row>
    <row r="644" spans="1:32" ht="30" x14ac:dyDescent="0.25">
      <c r="A644" s="2137"/>
      <c r="B644" s="2678"/>
      <c r="C644" s="2678"/>
      <c r="D644" s="2678"/>
      <c r="E644" s="2678"/>
      <c r="F644" s="2678"/>
      <c r="G644" s="2678"/>
      <c r="H644" s="2678"/>
      <c r="I644" s="2172"/>
      <c r="J644" s="2342"/>
      <c r="K644" s="2176"/>
      <c r="L644" s="1189" t="s">
        <v>257</v>
      </c>
      <c r="M644" s="1189" t="s">
        <v>244</v>
      </c>
      <c r="N644" s="1189" t="s">
        <v>241</v>
      </c>
      <c r="O644" s="2160"/>
      <c r="P644" s="3010"/>
      <c r="Q644" s="2160"/>
      <c r="R644" s="2168"/>
      <c r="S644" s="2168"/>
      <c r="T644" s="1189" t="s">
        <v>258</v>
      </c>
      <c r="U644" s="184"/>
      <c r="V644" s="184"/>
      <c r="W644" s="184"/>
      <c r="X644" s="184"/>
      <c r="Y644" s="184"/>
      <c r="Z644" s="184"/>
      <c r="AA644" s="184"/>
      <c r="AB644" s="185"/>
      <c r="AC644" s="184"/>
      <c r="AD644" s="184"/>
      <c r="AE644" s="184"/>
      <c r="AF644" s="184"/>
    </row>
    <row r="645" spans="1:32" ht="45" x14ac:dyDescent="0.25">
      <c r="A645" s="2137"/>
      <c r="B645" s="2678"/>
      <c r="C645" s="2678"/>
      <c r="D645" s="2678"/>
      <c r="E645" s="2678"/>
      <c r="F645" s="2678"/>
      <c r="G645" s="2678"/>
      <c r="H645" s="2678"/>
      <c r="I645" s="2172"/>
      <c r="J645" s="2342"/>
      <c r="K645" s="2176"/>
      <c r="L645" s="1189" t="s">
        <v>259</v>
      </c>
      <c r="M645" s="1189" t="s">
        <v>248</v>
      </c>
      <c r="N645" s="1189" t="s">
        <v>241</v>
      </c>
      <c r="O645" s="2160"/>
      <c r="P645" s="3010"/>
      <c r="Q645" s="2160"/>
      <c r="R645" s="2168"/>
      <c r="S645" s="2168"/>
      <c r="T645" s="1189" t="s">
        <v>260</v>
      </c>
      <c r="U645" s="186"/>
      <c r="V645" s="186"/>
      <c r="W645" s="186"/>
      <c r="X645" s="186"/>
      <c r="Y645" s="186"/>
      <c r="Z645" s="184"/>
      <c r="AA645" s="186"/>
      <c r="AB645" s="187"/>
      <c r="AC645" s="186"/>
      <c r="AD645" s="184"/>
      <c r="AE645" s="184"/>
      <c r="AF645" s="184"/>
    </row>
    <row r="646" spans="1:32" ht="30.75" thickBot="1" x14ac:dyDescent="0.3">
      <c r="A646" s="2138"/>
      <c r="B646" s="2679"/>
      <c r="C646" s="2679"/>
      <c r="D646" s="2679"/>
      <c r="E646" s="2679"/>
      <c r="F646" s="2678"/>
      <c r="G646" s="2679"/>
      <c r="H646" s="2679"/>
      <c r="I646" s="2173"/>
      <c r="J646" s="2343"/>
      <c r="K646" s="2177"/>
      <c r="L646" s="1189" t="s">
        <v>261</v>
      </c>
      <c r="M646" s="1190" t="s">
        <v>244</v>
      </c>
      <c r="N646" s="1190" t="s">
        <v>241</v>
      </c>
      <c r="O646" s="2161"/>
      <c r="P646" s="3011"/>
      <c r="Q646" s="2161"/>
      <c r="R646" s="2169"/>
      <c r="S646" s="2169"/>
      <c r="T646" s="1189" t="s">
        <v>262</v>
      </c>
      <c r="U646" s="192"/>
      <c r="V646" s="192"/>
      <c r="W646" s="192"/>
      <c r="X646" s="192"/>
      <c r="Y646" s="193"/>
      <c r="Z646" s="192"/>
      <c r="AA646" s="192"/>
      <c r="AB646" s="194"/>
      <c r="AC646" s="193"/>
      <c r="AD646" s="192"/>
      <c r="AE646" s="192"/>
      <c r="AF646" s="192"/>
    </row>
    <row r="647" spans="1:32" ht="45" x14ac:dyDescent="0.25">
      <c r="A647" s="2188">
        <v>58</v>
      </c>
      <c r="B647" s="2674" t="s">
        <v>61</v>
      </c>
      <c r="C647" s="2674" t="s">
        <v>64</v>
      </c>
      <c r="D647" s="2674" t="s">
        <v>70</v>
      </c>
      <c r="E647" s="2674" t="s">
        <v>87</v>
      </c>
      <c r="F647" s="2674" t="s">
        <v>58</v>
      </c>
      <c r="G647" s="2674" t="s">
        <v>99</v>
      </c>
      <c r="H647" s="2674" t="s">
        <v>131</v>
      </c>
      <c r="I647" s="2332" t="s">
        <v>303</v>
      </c>
      <c r="J647" s="2334" t="s">
        <v>304</v>
      </c>
      <c r="K647" s="2336" t="s">
        <v>201</v>
      </c>
      <c r="L647" s="179" t="s">
        <v>210</v>
      </c>
      <c r="M647" s="179" t="s">
        <v>244</v>
      </c>
      <c r="N647" s="179" t="s">
        <v>241</v>
      </c>
      <c r="O647" s="2152" t="s">
        <v>213</v>
      </c>
      <c r="P647" s="3006">
        <v>23607655.649999999</v>
      </c>
      <c r="Q647" s="2152" t="s">
        <v>265</v>
      </c>
      <c r="R647" s="2192">
        <v>1</v>
      </c>
      <c r="S647" s="2192">
        <v>0.69</v>
      </c>
      <c r="T647" s="179" t="s">
        <v>215</v>
      </c>
      <c r="U647" s="180"/>
      <c r="V647" s="180"/>
      <c r="W647" s="180"/>
      <c r="X647" s="180"/>
      <c r="Y647" s="180"/>
      <c r="Z647" s="195"/>
      <c r="AA647" s="180"/>
      <c r="AB647" s="180"/>
      <c r="AC647" s="180"/>
      <c r="AD647" s="182"/>
      <c r="AE647" s="182"/>
      <c r="AF647" s="182"/>
    </row>
    <row r="648" spans="1:32" ht="75" x14ac:dyDescent="0.25">
      <c r="A648" s="2189"/>
      <c r="B648" s="2675"/>
      <c r="C648" s="2675"/>
      <c r="D648" s="2675"/>
      <c r="E648" s="2675"/>
      <c r="F648" s="2675"/>
      <c r="G648" s="2675"/>
      <c r="H648" s="2675"/>
      <c r="I648" s="2344"/>
      <c r="J648" s="2346"/>
      <c r="K648" s="2348"/>
      <c r="L648" s="183" t="s">
        <v>216</v>
      </c>
      <c r="M648" s="183" t="s">
        <v>252</v>
      </c>
      <c r="N648" s="183" t="s">
        <v>233</v>
      </c>
      <c r="O648" s="2187"/>
      <c r="P648" s="3012"/>
      <c r="Q648" s="2187"/>
      <c r="R648" s="2193"/>
      <c r="S648" s="2193"/>
      <c r="T648" s="183" t="s">
        <v>220</v>
      </c>
      <c r="U648" s="188"/>
      <c r="V648" s="188"/>
      <c r="W648" s="188"/>
      <c r="X648" s="188"/>
      <c r="Y648" s="188"/>
      <c r="Z648" s="191"/>
      <c r="AA648" s="188"/>
      <c r="AB648" s="188"/>
      <c r="AC648" s="188"/>
      <c r="AD648" s="190"/>
      <c r="AE648" s="190"/>
      <c r="AF648" s="190"/>
    </row>
    <row r="649" spans="1:32" ht="30" x14ac:dyDescent="0.25">
      <c r="A649" s="2189"/>
      <c r="B649" s="2675"/>
      <c r="C649" s="2675"/>
      <c r="D649" s="2675"/>
      <c r="E649" s="2675"/>
      <c r="F649" s="2675"/>
      <c r="G649" s="2675"/>
      <c r="H649" s="2675"/>
      <c r="I649" s="2344"/>
      <c r="J649" s="2346"/>
      <c r="K649" s="2348"/>
      <c r="L649" s="183" t="s">
        <v>221</v>
      </c>
      <c r="M649" s="183" t="s">
        <v>244</v>
      </c>
      <c r="N649" s="183" t="s">
        <v>241</v>
      </c>
      <c r="O649" s="2187"/>
      <c r="P649" s="3012"/>
      <c r="Q649" s="2187"/>
      <c r="R649" s="2193"/>
      <c r="S649" s="2193"/>
      <c r="T649" s="183" t="s">
        <v>225</v>
      </c>
      <c r="U649" s="188"/>
      <c r="V649" s="188"/>
      <c r="W649" s="188"/>
      <c r="X649" s="188"/>
      <c r="Y649" s="188"/>
      <c r="Z649" s="191"/>
      <c r="AA649" s="188"/>
      <c r="AB649" s="188"/>
      <c r="AC649" s="188"/>
      <c r="AD649" s="190"/>
      <c r="AE649" s="190"/>
      <c r="AF649" s="190"/>
    </row>
    <row r="650" spans="1:32" ht="30" x14ac:dyDescent="0.25">
      <c r="A650" s="2189"/>
      <c r="B650" s="2675"/>
      <c r="C650" s="2675"/>
      <c r="D650" s="2675"/>
      <c r="E650" s="2675"/>
      <c r="F650" s="2675"/>
      <c r="G650" s="2675"/>
      <c r="H650" s="2675"/>
      <c r="I650" s="2344"/>
      <c r="J650" s="2346"/>
      <c r="K650" s="2348"/>
      <c r="L650" s="183" t="s">
        <v>226</v>
      </c>
      <c r="M650" s="183" t="s">
        <v>248</v>
      </c>
      <c r="N650" s="183" t="s">
        <v>241</v>
      </c>
      <c r="O650" s="2187"/>
      <c r="P650" s="3012"/>
      <c r="Q650" s="2187"/>
      <c r="R650" s="2193"/>
      <c r="S650" s="2193"/>
      <c r="T650" s="183" t="s">
        <v>230</v>
      </c>
      <c r="U650" s="188"/>
      <c r="V650" s="188"/>
      <c r="W650" s="188"/>
      <c r="X650" s="188"/>
      <c r="Y650" s="188"/>
      <c r="Z650" s="191"/>
      <c r="AA650" s="188"/>
      <c r="AB650" s="188"/>
      <c r="AC650" s="188"/>
      <c r="AD650" s="190"/>
      <c r="AE650" s="190"/>
      <c r="AF650" s="190"/>
    </row>
    <row r="651" spans="1:32" ht="45" x14ac:dyDescent="0.25">
      <c r="A651" s="2189"/>
      <c r="B651" s="2675"/>
      <c r="C651" s="2675"/>
      <c r="D651" s="2675"/>
      <c r="E651" s="2675"/>
      <c r="F651" s="2675"/>
      <c r="G651" s="2675"/>
      <c r="H651" s="2675"/>
      <c r="I651" s="2344"/>
      <c r="J651" s="2346"/>
      <c r="K651" s="2348"/>
      <c r="L651" s="183" t="s">
        <v>231</v>
      </c>
      <c r="M651" s="183" t="s">
        <v>252</v>
      </c>
      <c r="N651" s="183" t="s">
        <v>241</v>
      </c>
      <c r="O651" s="2187"/>
      <c r="P651" s="3012"/>
      <c r="Q651" s="2187"/>
      <c r="R651" s="2193"/>
      <c r="S651" s="2193"/>
      <c r="T651" s="183" t="s">
        <v>234</v>
      </c>
      <c r="U651" s="188"/>
      <c r="V651" s="188"/>
      <c r="W651" s="188"/>
      <c r="X651" s="188"/>
      <c r="Y651" s="188"/>
      <c r="Z651" s="191"/>
      <c r="AA651" s="188"/>
      <c r="AB651" s="188"/>
      <c r="AC651" s="188"/>
      <c r="AD651" s="190"/>
      <c r="AE651" s="190"/>
      <c r="AF651" s="190"/>
    </row>
    <row r="652" spans="1:32" ht="30" x14ac:dyDescent="0.25">
      <c r="A652" s="2189"/>
      <c r="B652" s="2675"/>
      <c r="C652" s="2675"/>
      <c r="D652" s="2675"/>
      <c r="E652" s="2675"/>
      <c r="F652" s="2675"/>
      <c r="G652" s="2675"/>
      <c r="H652" s="2675"/>
      <c r="I652" s="2344"/>
      <c r="J652" s="2346"/>
      <c r="K652" s="2348"/>
      <c r="L652" s="183" t="s">
        <v>235</v>
      </c>
      <c r="M652" s="183" t="s">
        <v>244</v>
      </c>
      <c r="N652" s="183" t="s">
        <v>241</v>
      </c>
      <c r="O652" s="2187"/>
      <c r="P652" s="3012"/>
      <c r="Q652" s="2187"/>
      <c r="R652" s="2193"/>
      <c r="S652" s="2193"/>
      <c r="T652" s="183" t="s">
        <v>238</v>
      </c>
      <c r="U652" s="188"/>
      <c r="V652" s="188"/>
      <c r="W652" s="188"/>
      <c r="X652" s="188"/>
      <c r="Y652" s="188"/>
      <c r="Z652" s="191"/>
      <c r="AA652" s="188"/>
      <c r="AB652" s="188"/>
      <c r="AC652" s="188"/>
      <c r="AD652" s="190"/>
      <c r="AE652" s="190"/>
      <c r="AF652" s="190"/>
    </row>
    <row r="653" spans="1:32" ht="45" x14ac:dyDescent="0.25">
      <c r="A653" s="2189"/>
      <c r="B653" s="2675"/>
      <c r="C653" s="2675"/>
      <c r="D653" s="2675"/>
      <c r="E653" s="2675"/>
      <c r="F653" s="2675"/>
      <c r="G653" s="2675"/>
      <c r="H653" s="2675"/>
      <c r="I653" s="2344"/>
      <c r="J653" s="2346"/>
      <c r="K653" s="2348"/>
      <c r="L653" s="183" t="s">
        <v>239</v>
      </c>
      <c r="M653" s="183" t="s">
        <v>252</v>
      </c>
      <c r="N653" s="183" t="s">
        <v>241</v>
      </c>
      <c r="O653" s="2187"/>
      <c r="P653" s="3012"/>
      <c r="Q653" s="2187"/>
      <c r="R653" s="2193"/>
      <c r="S653" s="2193"/>
      <c r="T653" s="183" t="s">
        <v>242</v>
      </c>
      <c r="U653" s="188"/>
      <c r="V653" s="188"/>
      <c r="W653" s="188"/>
      <c r="X653" s="188"/>
      <c r="Y653" s="188"/>
      <c r="Z653" s="191"/>
      <c r="AA653" s="188"/>
      <c r="AB653" s="188"/>
      <c r="AC653" s="188"/>
      <c r="AD653" s="190"/>
      <c r="AE653" s="190"/>
      <c r="AF653" s="190"/>
    </row>
    <row r="654" spans="1:32" ht="30" x14ac:dyDescent="0.25">
      <c r="A654" s="2189"/>
      <c r="B654" s="2675"/>
      <c r="C654" s="2675"/>
      <c r="D654" s="2675"/>
      <c r="E654" s="2675"/>
      <c r="F654" s="2675"/>
      <c r="G654" s="2675"/>
      <c r="H654" s="2675"/>
      <c r="I654" s="2344"/>
      <c r="J654" s="2346"/>
      <c r="K654" s="2348"/>
      <c r="L654" s="183" t="s">
        <v>243</v>
      </c>
      <c r="M654" s="183" t="s">
        <v>255</v>
      </c>
      <c r="N654" s="183"/>
      <c r="O654" s="2187"/>
      <c r="P654" s="3012"/>
      <c r="Q654" s="2187"/>
      <c r="R654" s="2193"/>
      <c r="S654" s="2193"/>
      <c r="T654" s="183" t="s">
        <v>246</v>
      </c>
      <c r="U654" s="188"/>
      <c r="V654" s="188"/>
      <c r="W654" s="188"/>
      <c r="X654" s="188"/>
      <c r="Y654" s="188"/>
      <c r="Z654" s="190"/>
      <c r="AA654" s="189"/>
      <c r="AB654" s="188"/>
      <c r="AC654" s="188"/>
      <c r="AD654" s="190"/>
      <c r="AE654" s="190"/>
      <c r="AF654" s="190"/>
    </row>
    <row r="655" spans="1:32" ht="60" x14ac:dyDescent="0.25">
      <c r="A655" s="2189"/>
      <c r="B655" s="2675"/>
      <c r="C655" s="2675"/>
      <c r="D655" s="2675"/>
      <c r="E655" s="2675"/>
      <c r="F655" s="2675"/>
      <c r="G655" s="2675"/>
      <c r="H655" s="2675"/>
      <c r="I655" s="2344"/>
      <c r="J655" s="2346"/>
      <c r="K655" s="2348"/>
      <c r="L655" s="183" t="s">
        <v>247</v>
      </c>
      <c r="M655" s="183" t="s">
        <v>252</v>
      </c>
      <c r="N655" s="183" t="s">
        <v>241</v>
      </c>
      <c r="O655" s="2187"/>
      <c r="P655" s="3012"/>
      <c r="Q655" s="2187"/>
      <c r="R655" s="2193"/>
      <c r="S655" s="2193"/>
      <c r="T655" s="183" t="s">
        <v>250</v>
      </c>
      <c r="U655" s="188"/>
      <c r="V655" s="188"/>
      <c r="W655" s="188"/>
      <c r="X655" s="188"/>
      <c r="Y655" s="188"/>
      <c r="Z655" s="190"/>
      <c r="AA655" s="189"/>
      <c r="AB655" s="188"/>
      <c r="AC655" s="188"/>
      <c r="AD655" s="190"/>
      <c r="AE655" s="190"/>
      <c r="AF655" s="190"/>
    </row>
    <row r="656" spans="1:32" ht="30" x14ac:dyDescent="0.25">
      <c r="A656" s="2189"/>
      <c r="B656" s="2675"/>
      <c r="C656" s="2675"/>
      <c r="D656" s="2675"/>
      <c r="E656" s="2675"/>
      <c r="F656" s="2675"/>
      <c r="G656" s="2675"/>
      <c r="H656" s="2675"/>
      <c r="I656" s="2333"/>
      <c r="J656" s="2335"/>
      <c r="K656" s="2337"/>
      <c r="L656" s="183" t="s">
        <v>251</v>
      </c>
      <c r="M656" s="183" t="s">
        <v>244</v>
      </c>
      <c r="N656" s="183" t="s">
        <v>241</v>
      </c>
      <c r="O656" s="2153"/>
      <c r="P656" s="3007"/>
      <c r="Q656" s="2153"/>
      <c r="R656" s="2194"/>
      <c r="S656" s="2194"/>
      <c r="T656" s="183" t="s">
        <v>253</v>
      </c>
      <c r="U656" s="184"/>
      <c r="V656" s="184"/>
      <c r="W656" s="184"/>
      <c r="X656" s="184"/>
      <c r="Y656" s="186"/>
      <c r="Z656" s="184"/>
      <c r="AA656" s="185"/>
      <c r="AB656" s="184"/>
      <c r="AC656" s="186"/>
      <c r="AD656" s="184"/>
      <c r="AE656" s="184"/>
      <c r="AF656" s="184"/>
    </row>
    <row r="657" spans="1:32" ht="45" x14ac:dyDescent="0.25">
      <c r="A657" s="2189"/>
      <c r="B657" s="2675"/>
      <c r="C657" s="2675"/>
      <c r="D657" s="2675"/>
      <c r="E657" s="2675"/>
      <c r="F657" s="2675"/>
      <c r="G657" s="2675"/>
      <c r="H657" s="2675"/>
      <c r="I657" s="2333"/>
      <c r="J657" s="2335"/>
      <c r="K657" s="2337"/>
      <c r="L657" s="183" t="s">
        <v>254</v>
      </c>
      <c r="M657" s="183" t="s">
        <v>252</v>
      </c>
      <c r="N657" s="183" t="s">
        <v>241</v>
      </c>
      <c r="O657" s="2153"/>
      <c r="P657" s="3007"/>
      <c r="Q657" s="2153"/>
      <c r="R657" s="2194"/>
      <c r="S657" s="2194"/>
      <c r="T657" s="183" t="s">
        <v>256</v>
      </c>
      <c r="U657" s="184"/>
      <c r="V657" s="184"/>
      <c r="W657" s="184"/>
      <c r="X657" s="184"/>
      <c r="Y657" s="186"/>
      <c r="Z657" s="184"/>
      <c r="AA657" s="187"/>
      <c r="AB657" s="186"/>
      <c r="AC657" s="186"/>
      <c r="AD657" s="186"/>
      <c r="AE657" s="184"/>
      <c r="AF657" s="184"/>
    </row>
    <row r="658" spans="1:32" ht="30" x14ac:dyDescent="0.25">
      <c r="A658" s="2189"/>
      <c r="B658" s="2675"/>
      <c r="C658" s="2675"/>
      <c r="D658" s="2675"/>
      <c r="E658" s="2675"/>
      <c r="F658" s="2675"/>
      <c r="G658" s="2675"/>
      <c r="H658" s="2675"/>
      <c r="I658" s="2333"/>
      <c r="J658" s="2335"/>
      <c r="K658" s="2337"/>
      <c r="L658" s="183" t="s">
        <v>257</v>
      </c>
      <c r="M658" s="183" t="s">
        <v>244</v>
      </c>
      <c r="N658" s="183" t="s">
        <v>241</v>
      </c>
      <c r="O658" s="2153"/>
      <c r="P658" s="3007"/>
      <c r="Q658" s="2153"/>
      <c r="R658" s="2194"/>
      <c r="S658" s="2194"/>
      <c r="T658" s="183" t="s">
        <v>258</v>
      </c>
      <c r="U658" s="184"/>
      <c r="V658" s="184"/>
      <c r="W658" s="184"/>
      <c r="X658" s="184"/>
      <c r="Y658" s="184"/>
      <c r="Z658" s="184"/>
      <c r="AA658" s="185"/>
      <c r="AB658" s="184"/>
      <c r="AC658" s="184"/>
      <c r="AD658" s="184"/>
      <c r="AE658" s="184"/>
      <c r="AF658" s="184"/>
    </row>
    <row r="659" spans="1:32" ht="45" x14ac:dyDescent="0.25">
      <c r="A659" s="2189"/>
      <c r="B659" s="2675"/>
      <c r="C659" s="2675"/>
      <c r="D659" s="2675"/>
      <c r="E659" s="2675"/>
      <c r="F659" s="2675"/>
      <c r="G659" s="2675"/>
      <c r="H659" s="2675"/>
      <c r="I659" s="2333"/>
      <c r="J659" s="2335"/>
      <c r="K659" s="2337"/>
      <c r="L659" s="183" t="s">
        <v>259</v>
      </c>
      <c r="M659" s="183" t="s">
        <v>248</v>
      </c>
      <c r="N659" s="183" t="s">
        <v>241</v>
      </c>
      <c r="O659" s="2153"/>
      <c r="P659" s="3007"/>
      <c r="Q659" s="2153"/>
      <c r="R659" s="2194"/>
      <c r="S659" s="2194"/>
      <c r="T659" s="183" t="s">
        <v>260</v>
      </c>
      <c r="U659" s="186"/>
      <c r="V659" s="186"/>
      <c r="W659" s="186"/>
      <c r="X659" s="186"/>
      <c r="Y659" s="186"/>
      <c r="Z659" s="184"/>
      <c r="AA659" s="187"/>
      <c r="AB659" s="186"/>
      <c r="AC659" s="186"/>
      <c r="AD659" s="184"/>
      <c r="AE659" s="184"/>
      <c r="AF659" s="184"/>
    </row>
    <row r="660" spans="1:32" ht="30.75" thickBot="1" x14ac:dyDescent="0.3">
      <c r="A660" s="2189"/>
      <c r="B660" s="2676"/>
      <c r="C660" s="2676"/>
      <c r="D660" s="2676"/>
      <c r="E660" s="2676"/>
      <c r="F660" s="2675"/>
      <c r="G660" s="2676"/>
      <c r="H660" s="2676"/>
      <c r="I660" s="2345"/>
      <c r="J660" s="2347"/>
      <c r="K660" s="2349"/>
      <c r="L660" s="183" t="s">
        <v>261</v>
      </c>
      <c r="M660" s="201" t="s">
        <v>244</v>
      </c>
      <c r="N660" s="201" t="s">
        <v>241</v>
      </c>
      <c r="O660" s="2154"/>
      <c r="P660" s="3013"/>
      <c r="Q660" s="2154"/>
      <c r="R660" s="2195"/>
      <c r="S660" s="2195"/>
      <c r="T660" s="183" t="s">
        <v>262</v>
      </c>
      <c r="U660" s="192"/>
      <c r="V660" s="192"/>
      <c r="W660" s="192"/>
      <c r="X660" s="192"/>
      <c r="Y660" s="193"/>
      <c r="Z660" s="192"/>
      <c r="AA660" s="194"/>
      <c r="AB660" s="192"/>
      <c r="AC660" s="193"/>
      <c r="AD660" s="192"/>
      <c r="AE660" s="192"/>
      <c r="AF660" s="192"/>
    </row>
    <row r="661" spans="1:32" ht="45" x14ac:dyDescent="0.25">
      <c r="A661" s="2136">
        <v>59</v>
      </c>
      <c r="B661" s="2677" t="s">
        <v>61</v>
      </c>
      <c r="C661" s="2677" t="s">
        <v>64</v>
      </c>
      <c r="D661" s="2677" t="s">
        <v>70</v>
      </c>
      <c r="E661" s="2677" t="s">
        <v>87</v>
      </c>
      <c r="F661" s="2677" t="s">
        <v>58</v>
      </c>
      <c r="G661" s="2677" t="s">
        <v>99</v>
      </c>
      <c r="H661" s="2677" t="s">
        <v>131</v>
      </c>
      <c r="I661" s="2170" t="s">
        <v>305</v>
      </c>
      <c r="J661" s="2340" t="s">
        <v>306</v>
      </c>
      <c r="K661" s="2174" t="s">
        <v>201</v>
      </c>
      <c r="L661" s="1188" t="s">
        <v>210</v>
      </c>
      <c r="M661" s="1188" t="s">
        <v>244</v>
      </c>
      <c r="N661" s="1188" t="s">
        <v>241</v>
      </c>
      <c r="O661" s="2158" t="s">
        <v>213</v>
      </c>
      <c r="P661" s="3008">
        <v>24653114.329999998</v>
      </c>
      <c r="Q661" s="2158" t="s">
        <v>265</v>
      </c>
      <c r="R661" s="2166">
        <v>1</v>
      </c>
      <c r="S661" s="2166">
        <v>0.66</v>
      </c>
      <c r="T661" s="1188" t="s">
        <v>215</v>
      </c>
      <c r="U661" s="180"/>
      <c r="V661" s="180"/>
      <c r="W661" s="180"/>
      <c r="X661" s="180"/>
      <c r="Y661" s="180"/>
      <c r="Z661" s="182"/>
      <c r="AA661" s="181"/>
      <c r="AB661" s="180"/>
      <c r="AC661" s="180"/>
      <c r="AD661" s="182"/>
      <c r="AE661" s="182"/>
      <c r="AF661" s="182"/>
    </row>
    <row r="662" spans="1:32" ht="75" x14ac:dyDescent="0.25">
      <c r="A662" s="2137"/>
      <c r="B662" s="2678"/>
      <c r="C662" s="2678"/>
      <c r="D662" s="2678"/>
      <c r="E662" s="2678"/>
      <c r="F662" s="2678"/>
      <c r="G662" s="2678"/>
      <c r="H662" s="2678"/>
      <c r="I662" s="2171"/>
      <c r="J662" s="2341"/>
      <c r="K662" s="2175"/>
      <c r="L662" s="1189" t="s">
        <v>216</v>
      </c>
      <c r="M662" s="1189" t="s">
        <v>252</v>
      </c>
      <c r="N662" s="1189" t="s">
        <v>233</v>
      </c>
      <c r="O662" s="2159"/>
      <c r="P662" s="3009"/>
      <c r="Q662" s="2159"/>
      <c r="R662" s="2167"/>
      <c r="S662" s="2167"/>
      <c r="T662" s="1189" t="s">
        <v>220</v>
      </c>
      <c r="U662" s="188"/>
      <c r="V662" s="188"/>
      <c r="W662" s="188"/>
      <c r="X662" s="188"/>
      <c r="Y662" s="188"/>
      <c r="Z662" s="190"/>
      <c r="AA662" s="189"/>
      <c r="AB662" s="188"/>
      <c r="AC662" s="188"/>
      <c r="AD662" s="190"/>
      <c r="AE662" s="190"/>
      <c r="AF662" s="190"/>
    </row>
    <row r="663" spans="1:32" ht="30" x14ac:dyDescent="0.25">
      <c r="A663" s="2137"/>
      <c r="B663" s="2678"/>
      <c r="C663" s="2678"/>
      <c r="D663" s="2678"/>
      <c r="E663" s="2678"/>
      <c r="F663" s="2678"/>
      <c r="G663" s="2678"/>
      <c r="H663" s="2678"/>
      <c r="I663" s="2171"/>
      <c r="J663" s="2341"/>
      <c r="K663" s="2175"/>
      <c r="L663" s="1189" t="s">
        <v>221</v>
      </c>
      <c r="M663" s="1189" t="s">
        <v>244</v>
      </c>
      <c r="N663" s="1189" t="s">
        <v>241</v>
      </c>
      <c r="O663" s="2159"/>
      <c r="P663" s="3009"/>
      <c r="Q663" s="2159"/>
      <c r="R663" s="2167"/>
      <c r="S663" s="2167"/>
      <c r="T663" s="1189" t="s">
        <v>225</v>
      </c>
      <c r="U663" s="188"/>
      <c r="V663" s="188"/>
      <c r="W663" s="188"/>
      <c r="X663" s="188"/>
      <c r="Y663" s="188"/>
      <c r="Z663" s="190"/>
      <c r="AA663" s="189"/>
      <c r="AB663" s="188"/>
      <c r="AC663" s="188"/>
      <c r="AD663" s="190"/>
      <c r="AE663" s="190"/>
      <c r="AF663" s="190"/>
    </row>
    <row r="664" spans="1:32" ht="30" x14ac:dyDescent="0.25">
      <c r="A664" s="2137"/>
      <c r="B664" s="2678"/>
      <c r="C664" s="2678"/>
      <c r="D664" s="2678"/>
      <c r="E664" s="2678"/>
      <c r="F664" s="2678"/>
      <c r="G664" s="2678"/>
      <c r="H664" s="2678"/>
      <c r="I664" s="2171"/>
      <c r="J664" s="2341"/>
      <c r="K664" s="2175"/>
      <c r="L664" s="1189" t="s">
        <v>226</v>
      </c>
      <c r="M664" s="1189" t="s">
        <v>248</v>
      </c>
      <c r="N664" s="1189" t="s">
        <v>241</v>
      </c>
      <c r="O664" s="2159"/>
      <c r="P664" s="3009"/>
      <c r="Q664" s="2159"/>
      <c r="R664" s="2167"/>
      <c r="S664" s="2167"/>
      <c r="T664" s="1189" t="s">
        <v>230</v>
      </c>
      <c r="U664" s="188"/>
      <c r="V664" s="188"/>
      <c r="W664" s="188"/>
      <c r="X664" s="188"/>
      <c r="Y664" s="188"/>
      <c r="Z664" s="190"/>
      <c r="AA664" s="189"/>
      <c r="AB664" s="188"/>
      <c r="AC664" s="188"/>
      <c r="AD664" s="190"/>
      <c r="AE664" s="190"/>
      <c r="AF664" s="190"/>
    </row>
    <row r="665" spans="1:32" ht="45" x14ac:dyDescent="0.25">
      <c r="A665" s="2137"/>
      <c r="B665" s="2678"/>
      <c r="C665" s="2678"/>
      <c r="D665" s="2678"/>
      <c r="E665" s="2678"/>
      <c r="F665" s="2678"/>
      <c r="G665" s="2678"/>
      <c r="H665" s="2678"/>
      <c r="I665" s="2171"/>
      <c r="J665" s="2341"/>
      <c r="K665" s="2175"/>
      <c r="L665" s="1189" t="s">
        <v>231</v>
      </c>
      <c r="M665" s="1189" t="s">
        <v>252</v>
      </c>
      <c r="N665" s="1189" t="s">
        <v>241</v>
      </c>
      <c r="O665" s="2159"/>
      <c r="P665" s="3009"/>
      <c r="Q665" s="2159"/>
      <c r="R665" s="2167"/>
      <c r="S665" s="2167"/>
      <c r="T665" s="1189" t="s">
        <v>234</v>
      </c>
      <c r="U665" s="188"/>
      <c r="V665" s="188"/>
      <c r="W665" s="188"/>
      <c r="X665" s="188"/>
      <c r="Y665" s="188"/>
      <c r="Z665" s="190"/>
      <c r="AA665" s="189"/>
      <c r="AB665" s="188"/>
      <c r="AC665" s="188"/>
      <c r="AD665" s="190"/>
      <c r="AE665" s="190"/>
      <c r="AF665" s="190"/>
    </row>
    <row r="666" spans="1:32" ht="30" customHeight="1" x14ac:dyDescent="0.25">
      <c r="A666" s="2137"/>
      <c r="B666" s="2678"/>
      <c r="C666" s="2678"/>
      <c r="D666" s="2678"/>
      <c r="E666" s="2678"/>
      <c r="F666" s="2678"/>
      <c r="G666" s="2678"/>
      <c r="H666" s="2678"/>
      <c r="I666" s="2171"/>
      <c r="J666" s="2341"/>
      <c r="K666" s="2175"/>
      <c r="L666" s="1189" t="s">
        <v>235</v>
      </c>
      <c r="M666" s="1189" t="s">
        <v>244</v>
      </c>
      <c r="N666" s="1189" t="s">
        <v>241</v>
      </c>
      <c r="O666" s="2159"/>
      <c r="P666" s="3009"/>
      <c r="Q666" s="2159"/>
      <c r="R666" s="2167"/>
      <c r="S666" s="2167"/>
      <c r="T666" s="1189" t="s">
        <v>238</v>
      </c>
      <c r="U666" s="188"/>
      <c r="V666" s="188"/>
      <c r="W666" s="188"/>
      <c r="X666" s="188"/>
      <c r="Y666" s="188"/>
      <c r="Z666" s="190"/>
      <c r="AA666" s="189"/>
      <c r="AB666" s="188"/>
      <c r="AC666" s="188"/>
      <c r="AD666" s="190"/>
      <c r="AE666" s="190"/>
      <c r="AF666" s="190"/>
    </row>
    <row r="667" spans="1:32" ht="45" x14ac:dyDescent="0.25">
      <c r="A667" s="2137"/>
      <c r="B667" s="2678"/>
      <c r="C667" s="2678"/>
      <c r="D667" s="2678"/>
      <c r="E667" s="2678"/>
      <c r="F667" s="2678"/>
      <c r="G667" s="2678"/>
      <c r="H667" s="2678"/>
      <c r="I667" s="2171"/>
      <c r="J667" s="2341"/>
      <c r="K667" s="2175"/>
      <c r="L667" s="1189" t="s">
        <v>239</v>
      </c>
      <c r="M667" s="1189" t="s">
        <v>252</v>
      </c>
      <c r="N667" s="1189" t="s">
        <v>241</v>
      </c>
      <c r="O667" s="2159"/>
      <c r="P667" s="3009"/>
      <c r="Q667" s="2159"/>
      <c r="R667" s="2167"/>
      <c r="S667" s="2167"/>
      <c r="T667" s="1189" t="s">
        <v>242</v>
      </c>
      <c r="U667" s="188"/>
      <c r="V667" s="188"/>
      <c r="W667" s="188"/>
      <c r="X667" s="188"/>
      <c r="Y667" s="188"/>
      <c r="Z667" s="190"/>
      <c r="AA667" s="189"/>
      <c r="AB667" s="188"/>
      <c r="AC667" s="188"/>
      <c r="AD667" s="190"/>
      <c r="AE667" s="190"/>
      <c r="AF667" s="190"/>
    </row>
    <row r="668" spans="1:32" ht="30" customHeight="1" x14ac:dyDescent="0.25">
      <c r="A668" s="2137"/>
      <c r="B668" s="2678"/>
      <c r="C668" s="2678"/>
      <c r="D668" s="2678"/>
      <c r="E668" s="2678"/>
      <c r="F668" s="2678"/>
      <c r="G668" s="2678"/>
      <c r="H668" s="2678"/>
      <c r="I668" s="2171"/>
      <c r="J668" s="2341"/>
      <c r="K668" s="2175"/>
      <c r="L668" s="1189" t="s">
        <v>243</v>
      </c>
      <c r="M668" s="1189" t="s">
        <v>255</v>
      </c>
      <c r="N668" s="1189"/>
      <c r="O668" s="2159"/>
      <c r="P668" s="3009"/>
      <c r="Q668" s="2159"/>
      <c r="R668" s="2167"/>
      <c r="S668" s="2167"/>
      <c r="T668" s="1189" t="s">
        <v>246</v>
      </c>
      <c r="U668" s="188"/>
      <c r="V668" s="188"/>
      <c r="W668" s="188"/>
      <c r="X668" s="188"/>
      <c r="Y668" s="188"/>
      <c r="Z668" s="190"/>
      <c r="AA668" s="188"/>
      <c r="AB668" s="189"/>
      <c r="AC668" s="188"/>
      <c r="AD668" s="190"/>
      <c r="AE668" s="190"/>
      <c r="AF668" s="190"/>
    </row>
    <row r="669" spans="1:32" ht="60" x14ac:dyDescent="0.25">
      <c r="A669" s="2137"/>
      <c r="B669" s="2678"/>
      <c r="C669" s="2678"/>
      <c r="D669" s="2678"/>
      <c r="E669" s="2678"/>
      <c r="F669" s="2678"/>
      <c r="G669" s="2678"/>
      <c r="H669" s="2678"/>
      <c r="I669" s="2171"/>
      <c r="J669" s="2341"/>
      <c r="K669" s="2175"/>
      <c r="L669" s="1189" t="s">
        <v>247</v>
      </c>
      <c r="M669" s="1189" t="s">
        <v>252</v>
      </c>
      <c r="N669" s="1189" t="s">
        <v>241</v>
      </c>
      <c r="O669" s="2159"/>
      <c r="P669" s="3009"/>
      <c r="Q669" s="2159"/>
      <c r="R669" s="2167"/>
      <c r="S669" s="2167"/>
      <c r="T669" s="1189" t="s">
        <v>250</v>
      </c>
      <c r="U669" s="188"/>
      <c r="V669" s="188"/>
      <c r="W669" s="188"/>
      <c r="X669" s="188"/>
      <c r="Y669" s="188"/>
      <c r="Z669" s="190"/>
      <c r="AA669" s="188"/>
      <c r="AB669" s="189"/>
      <c r="AC669" s="188"/>
      <c r="AD669" s="190"/>
      <c r="AE669" s="190"/>
      <c r="AF669" s="190"/>
    </row>
    <row r="670" spans="1:32" ht="30" x14ac:dyDescent="0.25">
      <c r="A670" s="2137"/>
      <c r="B670" s="2678"/>
      <c r="C670" s="2678"/>
      <c r="D670" s="2678"/>
      <c r="E670" s="2678"/>
      <c r="F670" s="2678"/>
      <c r="G670" s="2678"/>
      <c r="H670" s="2678"/>
      <c r="I670" s="2172"/>
      <c r="J670" s="2342"/>
      <c r="K670" s="2176"/>
      <c r="L670" s="1189" t="s">
        <v>251</v>
      </c>
      <c r="M670" s="1189" t="s">
        <v>244</v>
      </c>
      <c r="N670" s="1189" t="s">
        <v>241</v>
      </c>
      <c r="O670" s="2160"/>
      <c r="P670" s="3010"/>
      <c r="Q670" s="2160"/>
      <c r="R670" s="2168"/>
      <c r="S670" s="2168"/>
      <c r="T670" s="1189" t="s">
        <v>253</v>
      </c>
      <c r="U670" s="184"/>
      <c r="V670" s="184"/>
      <c r="W670" s="184"/>
      <c r="X670" s="184"/>
      <c r="Y670" s="186"/>
      <c r="Z670" s="184"/>
      <c r="AA670" s="184"/>
      <c r="AB670" s="185"/>
      <c r="AC670" s="186"/>
      <c r="AD670" s="184"/>
      <c r="AE670" s="184"/>
      <c r="AF670" s="184"/>
    </row>
    <row r="671" spans="1:32" ht="45" x14ac:dyDescent="0.25">
      <c r="A671" s="2137"/>
      <c r="B671" s="2678"/>
      <c r="C671" s="2678"/>
      <c r="D671" s="2678"/>
      <c r="E671" s="2678"/>
      <c r="F671" s="2678"/>
      <c r="G671" s="2678"/>
      <c r="H671" s="2678"/>
      <c r="I671" s="2172"/>
      <c r="J671" s="2342"/>
      <c r="K671" s="2176"/>
      <c r="L671" s="1189" t="s">
        <v>254</v>
      </c>
      <c r="M671" s="1189" t="s">
        <v>252</v>
      </c>
      <c r="N671" s="1189" t="s">
        <v>241</v>
      </c>
      <c r="O671" s="2160"/>
      <c r="P671" s="3010"/>
      <c r="Q671" s="2160"/>
      <c r="R671" s="2168"/>
      <c r="S671" s="2168"/>
      <c r="T671" s="1189" t="s">
        <v>256</v>
      </c>
      <c r="U671" s="184"/>
      <c r="V671" s="184"/>
      <c r="W671" s="184"/>
      <c r="X671" s="184"/>
      <c r="Y671" s="186"/>
      <c r="Z671" s="184"/>
      <c r="AA671" s="186"/>
      <c r="AB671" s="187"/>
      <c r="AC671" s="186"/>
      <c r="AD671" s="186"/>
      <c r="AE671" s="184"/>
      <c r="AF671" s="184"/>
    </row>
    <row r="672" spans="1:32" ht="30" x14ac:dyDescent="0.25">
      <c r="A672" s="2137"/>
      <c r="B672" s="2678"/>
      <c r="C672" s="2678"/>
      <c r="D672" s="2678"/>
      <c r="E672" s="2678"/>
      <c r="F672" s="2678"/>
      <c r="G672" s="2678"/>
      <c r="H672" s="2678"/>
      <c r="I672" s="2172"/>
      <c r="J672" s="2342"/>
      <c r="K672" s="2176"/>
      <c r="L672" s="1189" t="s">
        <v>257</v>
      </c>
      <c r="M672" s="1189" t="s">
        <v>244</v>
      </c>
      <c r="N672" s="1189" t="s">
        <v>241</v>
      </c>
      <c r="O672" s="2160"/>
      <c r="P672" s="3010"/>
      <c r="Q672" s="2160"/>
      <c r="R672" s="2168"/>
      <c r="S672" s="2168"/>
      <c r="T672" s="1189" t="s">
        <v>258</v>
      </c>
      <c r="U672" s="184"/>
      <c r="V672" s="184"/>
      <c r="W672" s="184"/>
      <c r="X672" s="184"/>
      <c r="Y672" s="184"/>
      <c r="Z672" s="184"/>
      <c r="AA672" s="184"/>
      <c r="AB672" s="185"/>
      <c r="AC672" s="184"/>
      <c r="AD672" s="184"/>
      <c r="AE672" s="184"/>
      <c r="AF672" s="184"/>
    </row>
    <row r="673" spans="1:32" ht="45" x14ac:dyDescent="0.25">
      <c r="A673" s="2137"/>
      <c r="B673" s="2678"/>
      <c r="C673" s="2678"/>
      <c r="D673" s="2678"/>
      <c r="E673" s="2678"/>
      <c r="F673" s="2678"/>
      <c r="G673" s="2678"/>
      <c r="H673" s="2678"/>
      <c r="I673" s="2172"/>
      <c r="J673" s="2342"/>
      <c r="K673" s="2176"/>
      <c r="L673" s="1189" t="s">
        <v>259</v>
      </c>
      <c r="M673" s="1189" t="s">
        <v>248</v>
      </c>
      <c r="N673" s="1189" t="s">
        <v>241</v>
      </c>
      <c r="O673" s="2160"/>
      <c r="P673" s="3010"/>
      <c r="Q673" s="2160"/>
      <c r="R673" s="2168"/>
      <c r="S673" s="2168"/>
      <c r="T673" s="1189" t="s">
        <v>260</v>
      </c>
      <c r="U673" s="186"/>
      <c r="V673" s="186"/>
      <c r="W673" s="186"/>
      <c r="X673" s="186"/>
      <c r="Y673" s="186"/>
      <c r="Z673" s="184"/>
      <c r="AA673" s="186"/>
      <c r="AB673" s="187"/>
      <c r="AC673" s="186"/>
      <c r="AD673" s="184"/>
      <c r="AE673" s="184"/>
      <c r="AF673" s="184"/>
    </row>
    <row r="674" spans="1:32" ht="30.75" thickBot="1" x14ac:dyDescent="0.3">
      <c r="A674" s="2138"/>
      <c r="B674" s="2679"/>
      <c r="C674" s="2679"/>
      <c r="D674" s="2679"/>
      <c r="E674" s="2679"/>
      <c r="F674" s="2678"/>
      <c r="G674" s="2679"/>
      <c r="H674" s="2679"/>
      <c r="I674" s="2173"/>
      <c r="J674" s="2343"/>
      <c r="K674" s="2177"/>
      <c r="L674" s="1189" t="s">
        <v>261</v>
      </c>
      <c r="M674" s="1190" t="s">
        <v>244</v>
      </c>
      <c r="N674" s="1190" t="s">
        <v>241</v>
      </c>
      <c r="O674" s="2161"/>
      <c r="P674" s="3011"/>
      <c r="Q674" s="2161"/>
      <c r="R674" s="2169"/>
      <c r="S674" s="2169"/>
      <c r="T674" s="1189" t="s">
        <v>262</v>
      </c>
      <c r="U674" s="192"/>
      <c r="V674" s="192"/>
      <c r="W674" s="192"/>
      <c r="X674" s="192"/>
      <c r="Y674" s="193"/>
      <c r="Z674" s="192"/>
      <c r="AA674" s="192"/>
      <c r="AB674" s="194"/>
      <c r="AC674" s="193"/>
      <c r="AD674" s="192"/>
      <c r="AE674" s="192"/>
      <c r="AF674" s="192"/>
    </row>
    <row r="675" spans="1:32" ht="45" x14ac:dyDescent="0.25">
      <c r="A675" s="2188">
        <v>60</v>
      </c>
      <c r="B675" s="2674" t="s">
        <v>61</v>
      </c>
      <c r="C675" s="2674" t="s">
        <v>64</v>
      </c>
      <c r="D675" s="2674" t="s">
        <v>70</v>
      </c>
      <c r="E675" s="2674" t="s">
        <v>87</v>
      </c>
      <c r="F675" s="2674" t="s">
        <v>58</v>
      </c>
      <c r="G675" s="2674" t="s">
        <v>99</v>
      </c>
      <c r="H675" s="2674" t="s">
        <v>131</v>
      </c>
      <c r="I675" s="2332" t="s">
        <v>307</v>
      </c>
      <c r="J675" s="2334" t="s">
        <v>308</v>
      </c>
      <c r="K675" s="2336" t="s">
        <v>201</v>
      </c>
      <c r="L675" s="179" t="s">
        <v>210</v>
      </c>
      <c r="M675" s="179" t="s">
        <v>244</v>
      </c>
      <c r="N675" s="179" t="s">
        <v>241</v>
      </c>
      <c r="O675" s="2152" t="s">
        <v>213</v>
      </c>
      <c r="P675" s="3006">
        <v>21400135.98</v>
      </c>
      <c r="Q675" s="2152" t="s">
        <v>265</v>
      </c>
      <c r="R675" s="2192">
        <v>1</v>
      </c>
      <c r="S675" s="2192">
        <v>0.67</v>
      </c>
      <c r="T675" s="179" t="s">
        <v>215</v>
      </c>
      <c r="U675" s="180"/>
      <c r="V675" s="180"/>
      <c r="W675" s="180"/>
      <c r="X675" s="180"/>
      <c r="Y675" s="180"/>
      <c r="Z675" s="182"/>
      <c r="AA675" s="180"/>
      <c r="AB675" s="181"/>
      <c r="AC675" s="180"/>
      <c r="AD675" s="182"/>
      <c r="AE675" s="182"/>
      <c r="AF675" s="182"/>
    </row>
    <row r="676" spans="1:32" ht="75" x14ac:dyDescent="0.25">
      <c r="A676" s="2189"/>
      <c r="B676" s="2675"/>
      <c r="C676" s="2675"/>
      <c r="D676" s="2675"/>
      <c r="E676" s="2675"/>
      <c r="F676" s="2675"/>
      <c r="G676" s="2675"/>
      <c r="H676" s="2675"/>
      <c r="I676" s="2344"/>
      <c r="J676" s="2346"/>
      <c r="K676" s="2348"/>
      <c r="L676" s="183" t="s">
        <v>216</v>
      </c>
      <c r="M676" s="183" t="s">
        <v>252</v>
      </c>
      <c r="N676" s="183" t="s">
        <v>233</v>
      </c>
      <c r="O676" s="2187"/>
      <c r="P676" s="3012"/>
      <c r="Q676" s="2187"/>
      <c r="R676" s="2193"/>
      <c r="S676" s="2193"/>
      <c r="T676" s="183" t="s">
        <v>220</v>
      </c>
      <c r="U676" s="188"/>
      <c r="V676" s="188"/>
      <c r="W676" s="188"/>
      <c r="X676" s="188"/>
      <c r="Y676" s="188"/>
      <c r="Z676" s="190"/>
      <c r="AA676" s="188"/>
      <c r="AB676" s="189"/>
      <c r="AC676" s="188"/>
      <c r="AD676" s="190"/>
      <c r="AE676" s="190"/>
      <c r="AF676" s="190"/>
    </row>
    <row r="677" spans="1:32" ht="30" x14ac:dyDescent="0.25">
      <c r="A677" s="2189"/>
      <c r="B677" s="2675"/>
      <c r="C677" s="2675"/>
      <c r="D677" s="2675"/>
      <c r="E677" s="2675"/>
      <c r="F677" s="2675"/>
      <c r="G677" s="2675"/>
      <c r="H677" s="2675"/>
      <c r="I677" s="2344"/>
      <c r="J677" s="2346"/>
      <c r="K677" s="2348"/>
      <c r="L677" s="183" t="s">
        <v>221</v>
      </c>
      <c r="M677" s="183" t="s">
        <v>244</v>
      </c>
      <c r="N677" s="183" t="s">
        <v>241</v>
      </c>
      <c r="O677" s="2187"/>
      <c r="P677" s="3012"/>
      <c r="Q677" s="2187"/>
      <c r="R677" s="2193"/>
      <c r="S677" s="2193"/>
      <c r="T677" s="183" t="s">
        <v>225</v>
      </c>
      <c r="U677" s="188"/>
      <c r="V677" s="188"/>
      <c r="W677" s="188"/>
      <c r="X677" s="188"/>
      <c r="Y677" s="188"/>
      <c r="Z677" s="190"/>
      <c r="AA677" s="188"/>
      <c r="AB677" s="189"/>
      <c r="AC677" s="188"/>
      <c r="AD677" s="190"/>
      <c r="AE677" s="190"/>
      <c r="AF677" s="190"/>
    </row>
    <row r="678" spans="1:32" ht="30" x14ac:dyDescent="0.25">
      <c r="A678" s="2189"/>
      <c r="B678" s="2675"/>
      <c r="C678" s="2675"/>
      <c r="D678" s="2675"/>
      <c r="E678" s="2675"/>
      <c r="F678" s="2675"/>
      <c r="G678" s="2675"/>
      <c r="H678" s="2675"/>
      <c r="I678" s="2344"/>
      <c r="J678" s="2346"/>
      <c r="K678" s="2348"/>
      <c r="L678" s="183" t="s">
        <v>226</v>
      </c>
      <c r="M678" s="183" t="s">
        <v>248</v>
      </c>
      <c r="N678" s="183" t="s">
        <v>241</v>
      </c>
      <c r="O678" s="2187"/>
      <c r="P678" s="3012"/>
      <c r="Q678" s="2187"/>
      <c r="R678" s="2193"/>
      <c r="S678" s="2193"/>
      <c r="T678" s="183" t="s">
        <v>230</v>
      </c>
      <c r="U678" s="188"/>
      <c r="V678" s="188"/>
      <c r="W678" s="188"/>
      <c r="X678" s="188"/>
      <c r="Y678" s="188"/>
      <c r="Z678" s="190"/>
      <c r="AA678" s="188"/>
      <c r="AB678" s="189"/>
      <c r="AC678" s="188"/>
      <c r="AD678" s="190"/>
      <c r="AE678" s="190"/>
      <c r="AF678" s="190"/>
    </row>
    <row r="679" spans="1:32" ht="45" x14ac:dyDescent="0.25">
      <c r="A679" s="2189"/>
      <c r="B679" s="2675"/>
      <c r="C679" s="2675"/>
      <c r="D679" s="2675"/>
      <c r="E679" s="2675"/>
      <c r="F679" s="2675"/>
      <c r="G679" s="2675"/>
      <c r="H679" s="2675"/>
      <c r="I679" s="2344"/>
      <c r="J679" s="2346"/>
      <c r="K679" s="2348"/>
      <c r="L679" s="183" t="s">
        <v>231</v>
      </c>
      <c r="M679" s="183" t="s">
        <v>252</v>
      </c>
      <c r="N679" s="183" t="s">
        <v>241</v>
      </c>
      <c r="O679" s="2187"/>
      <c r="P679" s="3012"/>
      <c r="Q679" s="2187"/>
      <c r="R679" s="2193"/>
      <c r="S679" s="2193"/>
      <c r="T679" s="183" t="s">
        <v>234</v>
      </c>
      <c r="U679" s="188"/>
      <c r="V679" s="188"/>
      <c r="W679" s="188"/>
      <c r="X679" s="188"/>
      <c r="Y679" s="188"/>
      <c r="Z679" s="190"/>
      <c r="AA679" s="188"/>
      <c r="AB679" s="189"/>
      <c r="AC679" s="188"/>
      <c r="AD679" s="190"/>
      <c r="AE679" s="190"/>
      <c r="AF679" s="190"/>
    </row>
    <row r="680" spans="1:32" ht="30" customHeight="1" x14ac:dyDescent="0.25">
      <c r="A680" s="2189"/>
      <c r="B680" s="2675"/>
      <c r="C680" s="2675"/>
      <c r="D680" s="2675"/>
      <c r="E680" s="2675"/>
      <c r="F680" s="2675"/>
      <c r="G680" s="2675"/>
      <c r="H680" s="2675"/>
      <c r="I680" s="2344"/>
      <c r="J680" s="2346"/>
      <c r="K680" s="2348"/>
      <c r="L680" s="183" t="s">
        <v>235</v>
      </c>
      <c r="M680" s="183" t="s">
        <v>244</v>
      </c>
      <c r="N680" s="183" t="s">
        <v>241</v>
      </c>
      <c r="O680" s="2187"/>
      <c r="P680" s="3012"/>
      <c r="Q680" s="2187"/>
      <c r="R680" s="2193"/>
      <c r="S680" s="2193"/>
      <c r="T680" s="183" t="s">
        <v>238</v>
      </c>
      <c r="U680" s="188"/>
      <c r="V680" s="188"/>
      <c r="W680" s="188"/>
      <c r="X680" s="188"/>
      <c r="Y680" s="188"/>
      <c r="Z680" s="190"/>
      <c r="AA680" s="188"/>
      <c r="AB680" s="189"/>
      <c r="AC680" s="188"/>
      <c r="AD680" s="190"/>
      <c r="AE680" s="190"/>
      <c r="AF680" s="190"/>
    </row>
    <row r="681" spans="1:32" ht="45" x14ac:dyDescent="0.25">
      <c r="A681" s="2189"/>
      <c r="B681" s="2675"/>
      <c r="C681" s="2675"/>
      <c r="D681" s="2675"/>
      <c r="E681" s="2675"/>
      <c r="F681" s="2675"/>
      <c r="G681" s="2675"/>
      <c r="H681" s="2675"/>
      <c r="I681" s="2344"/>
      <c r="J681" s="2346"/>
      <c r="K681" s="2348"/>
      <c r="L681" s="183" t="s">
        <v>239</v>
      </c>
      <c r="M681" s="183" t="s">
        <v>252</v>
      </c>
      <c r="N681" s="183" t="s">
        <v>241</v>
      </c>
      <c r="O681" s="2187"/>
      <c r="P681" s="3012"/>
      <c r="Q681" s="2187"/>
      <c r="R681" s="2193"/>
      <c r="S681" s="2193"/>
      <c r="T681" s="183" t="s">
        <v>242</v>
      </c>
      <c r="U681" s="188"/>
      <c r="V681" s="188"/>
      <c r="W681" s="188"/>
      <c r="X681" s="188"/>
      <c r="Y681" s="188"/>
      <c r="Z681" s="190"/>
      <c r="AA681" s="188"/>
      <c r="AB681" s="189"/>
      <c r="AC681" s="188"/>
      <c r="AD681" s="190"/>
      <c r="AE681" s="190"/>
      <c r="AF681" s="190"/>
    </row>
    <row r="682" spans="1:32" ht="30" customHeight="1" x14ac:dyDescent="0.25">
      <c r="A682" s="2189"/>
      <c r="B682" s="2675"/>
      <c r="C682" s="2675"/>
      <c r="D682" s="2675"/>
      <c r="E682" s="2675"/>
      <c r="F682" s="2675"/>
      <c r="G682" s="2675"/>
      <c r="H682" s="2675"/>
      <c r="I682" s="2344"/>
      <c r="J682" s="2346"/>
      <c r="K682" s="2348"/>
      <c r="L682" s="183" t="s">
        <v>243</v>
      </c>
      <c r="M682" s="183" t="s">
        <v>255</v>
      </c>
      <c r="N682" s="183"/>
      <c r="O682" s="2187"/>
      <c r="P682" s="3012"/>
      <c r="Q682" s="2187"/>
      <c r="R682" s="2193"/>
      <c r="S682" s="2193"/>
      <c r="T682" s="183" t="s">
        <v>246</v>
      </c>
      <c r="U682" s="188"/>
      <c r="V682" s="188"/>
      <c r="W682" s="188"/>
      <c r="X682" s="188"/>
      <c r="Y682" s="188"/>
      <c r="Z682" s="190"/>
      <c r="AA682" s="188"/>
      <c r="AB682" s="188"/>
      <c r="AC682" s="189"/>
      <c r="AD682" s="190"/>
      <c r="AE682" s="190"/>
      <c r="AF682" s="190"/>
    </row>
    <row r="683" spans="1:32" ht="60" x14ac:dyDescent="0.25">
      <c r="A683" s="2189"/>
      <c r="B683" s="2675"/>
      <c r="C683" s="2675"/>
      <c r="D683" s="2675"/>
      <c r="E683" s="2675"/>
      <c r="F683" s="2675"/>
      <c r="G683" s="2675"/>
      <c r="H683" s="2675"/>
      <c r="I683" s="2344"/>
      <c r="J683" s="2346"/>
      <c r="K683" s="2348"/>
      <c r="L683" s="183" t="s">
        <v>247</v>
      </c>
      <c r="M683" s="183" t="s">
        <v>252</v>
      </c>
      <c r="N683" s="183" t="s">
        <v>241</v>
      </c>
      <c r="O683" s="2187"/>
      <c r="P683" s="3012"/>
      <c r="Q683" s="2187"/>
      <c r="R683" s="2193"/>
      <c r="S683" s="2193"/>
      <c r="T683" s="183" t="s">
        <v>250</v>
      </c>
      <c r="U683" s="188"/>
      <c r="V683" s="188"/>
      <c r="W683" s="188"/>
      <c r="X683" s="188"/>
      <c r="Y683" s="188"/>
      <c r="Z683" s="190"/>
      <c r="AA683" s="188"/>
      <c r="AB683" s="188"/>
      <c r="AC683" s="189"/>
      <c r="AD683" s="190"/>
      <c r="AE683" s="190"/>
      <c r="AF683" s="190"/>
    </row>
    <row r="684" spans="1:32" ht="30" x14ac:dyDescent="0.25">
      <c r="A684" s="2189"/>
      <c r="B684" s="2675"/>
      <c r="C684" s="2675"/>
      <c r="D684" s="2675"/>
      <c r="E684" s="2675"/>
      <c r="F684" s="2675"/>
      <c r="G684" s="2675"/>
      <c r="H684" s="2675"/>
      <c r="I684" s="2333"/>
      <c r="J684" s="2335"/>
      <c r="K684" s="2337"/>
      <c r="L684" s="183" t="s">
        <v>251</v>
      </c>
      <c r="M684" s="183" t="s">
        <v>244</v>
      </c>
      <c r="N684" s="183" t="s">
        <v>241</v>
      </c>
      <c r="O684" s="2153"/>
      <c r="P684" s="3007"/>
      <c r="Q684" s="2153"/>
      <c r="R684" s="2194"/>
      <c r="S684" s="2194"/>
      <c r="T684" s="183" t="s">
        <v>253</v>
      </c>
      <c r="U684" s="184"/>
      <c r="V684" s="184"/>
      <c r="W684" s="184"/>
      <c r="X684" s="184"/>
      <c r="Y684" s="186"/>
      <c r="Z684" s="184"/>
      <c r="AA684" s="184"/>
      <c r="AB684" s="184"/>
      <c r="AC684" s="187"/>
      <c r="AD684" s="184"/>
      <c r="AE684" s="184"/>
      <c r="AF684" s="184"/>
    </row>
    <row r="685" spans="1:32" ht="45" x14ac:dyDescent="0.25">
      <c r="A685" s="2189"/>
      <c r="B685" s="2675"/>
      <c r="C685" s="2675"/>
      <c r="D685" s="2675"/>
      <c r="E685" s="2675"/>
      <c r="F685" s="2675"/>
      <c r="G685" s="2675"/>
      <c r="H685" s="2675"/>
      <c r="I685" s="2333"/>
      <c r="J685" s="2335"/>
      <c r="K685" s="2337"/>
      <c r="L685" s="183" t="s">
        <v>254</v>
      </c>
      <c r="M685" s="183" t="s">
        <v>252</v>
      </c>
      <c r="N685" s="183" t="s">
        <v>241</v>
      </c>
      <c r="O685" s="2153"/>
      <c r="P685" s="3007"/>
      <c r="Q685" s="2153"/>
      <c r="R685" s="2194"/>
      <c r="S685" s="2194"/>
      <c r="T685" s="183" t="s">
        <v>256</v>
      </c>
      <c r="U685" s="184"/>
      <c r="V685" s="184"/>
      <c r="W685" s="184"/>
      <c r="X685" s="184"/>
      <c r="Y685" s="186"/>
      <c r="Z685" s="184"/>
      <c r="AA685" s="186"/>
      <c r="AB685" s="186"/>
      <c r="AC685" s="187"/>
      <c r="AD685" s="186"/>
      <c r="AE685" s="184"/>
      <c r="AF685" s="184"/>
    </row>
    <row r="686" spans="1:32" ht="30" x14ac:dyDescent="0.25">
      <c r="A686" s="2189"/>
      <c r="B686" s="2675"/>
      <c r="C686" s="2675"/>
      <c r="D686" s="2675"/>
      <c r="E686" s="2675"/>
      <c r="F686" s="2675"/>
      <c r="G686" s="2675"/>
      <c r="H686" s="2675"/>
      <c r="I686" s="2333"/>
      <c r="J686" s="2335"/>
      <c r="K686" s="2337"/>
      <c r="L686" s="183" t="s">
        <v>257</v>
      </c>
      <c r="M686" s="183" t="s">
        <v>244</v>
      </c>
      <c r="N686" s="183" t="s">
        <v>241</v>
      </c>
      <c r="O686" s="2153"/>
      <c r="P686" s="3007"/>
      <c r="Q686" s="2153"/>
      <c r="R686" s="2194"/>
      <c r="S686" s="2194"/>
      <c r="T686" s="183" t="s">
        <v>258</v>
      </c>
      <c r="U686" s="184"/>
      <c r="V686" s="184"/>
      <c r="W686" s="184"/>
      <c r="X686" s="184"/>
      <c r="Y686" s="184"/>
      <c r="Z686" s="184"/>
      <c r="AA686" s="184"/>
      <c r="AB686" s="184"/>
      <c r="AC686" s="185"/>
      <c r="AD686" s="184"/>
      <c r="AE686" s="184"/>
      <c r="AF686" s="184"/>
    </row>
    <row r="687" spans="1:32" ht="45" x14ac:dyDescent="0.25">
      <c r="A687" s="2189"/>
      <c r="B687" s="2675"/>
      <c r="C687" s="2675"/>
      <c r="D687" s="2675"/>
      <c r="E687" s="2675"/>
      <c r="F687" s="2675"/>
      <c r="G687" s="2675"/>
      <c r="H687" s="2675"/>
      <c r="I687" s="2333"/>
      <c r="J687" s="2335"/>
      <c r="K687" s="2337"/>
      <c r="L687" s="183" t="s">
        <v>259</v>
      </c>
      <c r="M687" s="183" t="s">
        <v>248</v>
      </c>
      <c r="N687" s="183" t="s">
        <v>241</v>
      </c>
      <c r="O687" s="2153"/>
      <c r="P687" s="3007"/>
      <c r="Q687" s="2153"/>
      <c r="R687" s="2194"/>
      <c r="S687" s="2194"/>
      <c r="T687" s="183" t="s">
        <v>260</v>
      </c>
      <c r="U687" s="186"/>
      <c r="V687" s="186"/>
      <c r="W687" s="186"/>
      <c r="X687" s="186"/>
      <c r="Y687" s="186"/>
      <c r="Z687" s="184"/>
      <c r="AA687" s="186"/>
      <c r="AB687" s="186"/>
      <c r="AC687" s="187"/>
      <c r="AD687" s="184"/>
      <c r="AE687" s="184"/>
      <c r="AF687" s="184"/>
    </row>
    <row r="688" spans="1:32" ht="30.75" thickBot="1" x14ac:dyDescent="0.3">
      <c r="A688" s="2189"/>
      <c r="B688" s="2676"/>
      <c r="C688" s="2676"/>
      <c r="D688" s="2676"/>
      <c r="E688" s="2676"/>
      <c r="F688" s="2675"/>
      <c r="G688" s="2676"/>
      <c r="H688" s="2676"/>
      <c r="I688" s="2345"/>
      <c r="J688" s="2347"/>
      <c r="K688" s="2349"/>
      <c r="L688" s="183" t="s">
        <v>261</v>
      </c>
      <c r="M688" s="201" t="s">
        <v>244</v>
      </c>
      <c r="N688" s="201" t="s">
        <v>241</v>
      </c>
      <c r="O688" s="2154"/>
      <c r="P688" s="3013"/>
      <c r="Q688" s="2154"/>
      <c r="R688" s="2195"/>
      <c r="S688" s="2195"/>
      <c r="T688" s="183" t="s">
        <v>262</v>
      </c>
      <c r="U688" s="192"/>
      <c r="V688" s="192"/>
      <c r="W688" s="192"/>
      <c r="X688" s="192"/>
      <c r="Y688" s="193"/>
      <c r="Z688" s="192"/>
      <c r="AA688" s="192"/>
      <c r="AB688" s="192"/>
      <c r="AC688" s="196"/>
      <c r="AD688" s="192"/>
      <c r="AE688" s="192"/>
      <c r="AF688" s="192"/>
    </row>
    <row r="689" spans="1:32" ht="45" x14ac:dyDescent="0.25">
      <c r="A689" s="2136">
        <v>61</v>
      </c>
      <c r="B689" s="2677" t="s">
        <v>61</v>
      </c>
      <c r="C689" s="2677" t="s">
        <v>64</v>
      </c>
      <c r="D689" s="2677" t="s">
        <v>70</v>
      </c>
      <c r="E689" s="2677" t="s">
        <v>87</v>
      </c>
      <c r="F689" s="2677" t="s">
        <v>58</v>
      </c>
      <c r="G689" s="2677" t="s">
        <v>99</v>
      </c>
      <c r="H689" s="2677" t="s">
        <v>131</v>
      </c>
      <c r="I689" s="2170" t="s">
        <v>309</v>
      </c>
      <c r="J689" s="2340" t="s">
        <v>310</v>
      </c>
      <c r="K689" s="2174" t="s">
        <v>48</v>
      </c>
      <c r="L689" s="1188" t="s">
        <v>210</v>
      </c>
      <c r="M689" s="1188" t="s">
        <v>244</v>
      </c>
      <c r="N689" s="1188" t="s">
        <v>241</v>
      </c>
      <c r="O689" s="2158" t="s">
        <v>213</v>
      </c>
      <c r="P689" s="3008">
        <v>301600512.87</v>
      </c>
      <c r="Q689" s="2158" t="s">
        <v>265</v>
      </c>
      <c r="R689" s="2166">
        <v>1</v>
      </c>
      <c r="S689" s="2166">
        <v>0.18</v>
      </c>
      <c r="T689" s="1188" t="s">
        <v>215</v>
      </c>
      <c r="U689" s="180"/>
      <c r="V689" s="180"/>
      <c r="W689" s="180"/>
      <c r="X689" s="180"/>
      <c r="Y689" s="180"/>
      <c r="Z689" s="182"/>
      <c r="AA689" s="180"/>
      <c r="AB689" s="180"/>
      <c r="AC689" s="180"/>
      <c r="AD689" s="195"/>
      <c r="AE689" s="182"/>
      <c r="AF689" s="182"/>
    </row>
    <row r="690" spans="1:32" ht="75" x14ac:dyDescent="0.25">
      <c r="A690" s="2137"/>
      <c r="B690" s="2678"/>
      <c r="C690" s="2678"/>
      <c r="D690" s="2678"/>
      <c r="E690" s="2678"/>
      <c r="F690" s="2678"/>
      <c r="G690" s="2678"/>
      <c r="H690" s="2678"/>
      <c r="I690" s="2171"/>
      <c r="J690" s="2341"/>
      <c r="K690" s="2175"/>
      <c r="L690" s="1189" t="s">
        <v>216</v>
      </c>
      <c r="M690" s="1189" t="s">
        <v>252</v>
      </c>
      <c r="N690" s="1189" t="s">
        <v>233</v>
      </c>
      <c r="O690" s="2159"/>
      <c r="P690" s="3009"/>
      <c r="Q690" s="2159"/>
      <c r="R690" s="2167"/>
      <c r="S690" s="2167"/>
      <c r="T690" s="1189" t="s">
        <v>220</v>
      </c>
      <c r="U690" s="188"/>
      <c r="V690" s="188"/>
      <c r="W690" s="188"/>
      <c r="X690" s="188"/>
      <c r="Y690" s="188"/>
      <c r="Z690" s="190"/>
      <c r="AA690" s="188"/>
      <c r="AB690" s="188"/>
      <c r="AC690" s="188"/>
      <c r="AD690" s="191"/>
      <c r="AE690" s="190"/>
      <c r="AF690" s="190"/>
    </row>
    <row r="691" spans="1:32" ht="30" x14ac:dyDescent="0.25">
      <c r="A691" s="2137"/>
      <c r="B691" s="2678"/>
      <c r="C691" s="2678"/>
      <c r="D691" s="2678"/>
      <c r="E691" s="2678"/>
      <c r="F691" s="2678"/>
      <c r="G691" s="2678"/>
      <c r="H691" s="2678"/>
      <c r="I691" s="2171"/>
      <c r="J691" s="2341"/>
      <c r="K691" s="2175"/>
      <c r="L691" s="1189" t="s">
        <v>221</v>
      </c>
      <c r="M691" s="1189" t="s">
        <v>244</v>
      </c>
      <c r="N691" s="1189" t="s">
        <v>241</v>
      </c>
      <c r="O691" s="2159"/>
      <c r="P691" s="3009"/>
      <c r="Q691" s="2159"/>
      <c r="R691" s="2167"/>
      <c r="S691" s="2167"/>
      <c r="T691" s="1189" t="s">
        <v>225</v>
      </c>
      <c r="U691" s="188"/>
      <c r="V691" s="188"/>
      <c r="W691" s="188"/>
      <c r="X691" s="188"/>
      <c r="Y691" s="188"/>
      <c r="Z691" s="190"/>
      <c r="AA691" s="188"/>
      <c r="AB691" s="188"/>
      <c r="AC691" s="188"/>
      <c r="AD691" s="191"/>
      <c r="AE691" s="190"/>
      <c r="AF691" s="190"/>
    </row>
    <row r="692" spans="1:32" ht="30" x14ac:dyDescent="0.25">
      <c r="A692" s="2137"/>
      <c r="B692" s="2678"/>
      <c r="C692" s="2678"/>
      <c r="D692" s="2678"/>
      <c r="E692" s="2678"/>
      <c r="F692" s="2678"/>
      <c r="G692" s="2678"/>
      <c r="H692" s="2678"/>
      <c r="I692" s="2171"/>
      <c r="J692" s="2341"/>
      <c r="K692" s="2175"/>
      <c r="L692" s="1189" t="s">
        <v>226</v>
      </c>
      <c r="M692" s="1189" t="s">
        <v>248</v>
      </c>
      <c r="N692" s="1189" t="s">
        <v>241</v>
      </c>
      <c r="O692" s="2159"/>
      <c r="P692" s="3009"/>
      <c r="Q692" s="2159"/>
      <c r="R692" s="2167"/>
      <c r="S692" s="2167"/>
      <c r="T692" s="1189" t="s">
        <v>230</v>
      </c>
      <c r="U692" s="188"/>
      <c r="V692" s="188"/>
      <c r="W692" s="188"/>
      <c r="X692" s="188"/>
      <c r="Y692" s="188"/>
      <c r="Z692" s="190"/>
      <c r="AA692" s="188"/>
      <c r="AB692" s="188"/>
      <c r="AC692" s="188"/>
      <c r="AD692" s="191"/>
      <c r="AE692" s="190"/>
      <c r="AF692" s="190"/>
    </row>
    <row r="693" spans="1:32" ht="45" x14ac:dyDescent="0.25">
      <c r="A693" s="2137"/>
      <c r="B693" s="2678"/>
      <c r="C693" s="2678"/>
      <c r="D693" s="2678"/>
      <c r="E693" s="2678"/>
      <c r="F693" s="2678"/>
      <c r="G693" s="2678"/>
      <c r="H693" s="2678"/>
      <c r="I693" s="2171"/>
      <c r="J693" s="2341"/>
      <c r="K693" s="2175"/>
      <c r="L693" s="1189" t="s">
        <v>231</v>
      </c>
      <c r="M693" s="1189" t="s">
        <v>252</v>
      </c>
      <c r="N693" s="1189" t="s">
        <v>241</v>
      </c>
      <c r="O693" s="2159"/>
      <c r="P693" s="3009"/>
      <c r="Q693" s="2159"/>
      <c r="R693" s="2167"/>
      <c r="S693" s="2167"/>
      <c r="T693" s="1189" t="s">
        <v>234</v>
      </c>
      <c r="U693" s="188"/>
      <c r="V693" s="188"/>
      <c r="W693" s="188"/>
      <c r="X693" s="188"/>
      <c r="Y693" s="188"/>
      <c r="Z693" s="190"/>
      <c r="AA693" s="188"/>
      <c r="AB693" s="188"/>
      <c r="AC693" s="188"/>
      <c r="AD693" s="191"/>
      <c r="AE693" s="190"/>
      <c r="AF693" s="190"/>
    </row>
    <row r="694" spans="1:32" ht="30" customHeight="1" x14ac:dyDescent="0.25">
      <c r="A694" s="2137"/>
      <c r="B694" s="2678"/>
      <c r="C694" s="2678"/>
      <c r="D694" s="2678"/>
      <c r="E694" s="2678"/>
      <c r="F694" s="2678"/>
      <c r="G694" s="2678"/>
      <c r="H694" s="2678"/>
      <c r="I694" s="2171"/>
      <c r="J694" s="2341"/>
      <c r="K694" s="2175"/>
      <c r="L694" s="1189" t="s">
        <v>235</v>
      </c>
      <c r="M694" s="1189" t="s">
        <v>244</v>
      </c>
      <c r="N694" s="1189" t="s">
        <v>241</v>
      </c>
      <c r="O694" s="2159"/>
      <c r="P694" s="3009"/>
      <c r="Q694" s="2159"/>
      <c r="R694" s="2167"/>
      <c r="S694" s="2167"/>
      <c r="T694" s="1189" t="s">
        <v>238</v>
      </c>
      <c r="U694" s="188"/>
      <c r="V694" s="188"/>
      <c r="W694" s="188"/>
      <c r="X694" s="188"/>
      <c r="Y694" s="188"/>
      <c r="Z694" s="190"/>
      <c r="AA694" s="188"/>
      <c r="AB694" s="188"/>
      <c r="AC694" s="188"/>
      <c r="AD694" s="191"/>
      <c r="AE694" s="190"/>
      <c r="AF694" s="190"/>
    </row>
    <row r="695" spans="1:32" ht="45" x14ac:dyDescent="0.25">
      <c r="A695" s="2137"/>
      <c r="B695" s="2678"/>
      <c r="C695" s="2678"/>
      <c r="D695" s="2678"/>
      <c r="E695" s="2678"/>
      <c r="F695" s="2678"/>
      <c r="G695" s="2678"/>
      <c r="H695" s="2678"/>
      <c r="I695" s="2171"/>
      <c r="J695" s="2341"/>
      <c r="K695" s="2175"/>
      <c r="L695" s="1189" t="s">
        <v>239</v>
      </c>
      <c r="M695" s="1189" t="s">
        <v>252</v>
      </c>
      <c r="N695" s="1189" t="s">
        <v>241</v>
      </c>
      <c r="O695" s="2159"/>
      <c r="P695" s="3009"/>
      <c r="Q695" s="2159"/>
      <c r="R695" s="2167"/>
      <c r="S695" s="2167"/>
      <c r="T695" s="1189" t="s">
        <v>242</v>
      </c>
      <c r="U695" s="188"/>
      <c r="V695" s="188"/>
      <c r="W695" s="188"/>
      <c r="X695" s="188"/>
      <c r="Y695" s="188"/>
      <c r="Z695" s="190"/>
      <c r="AA695" s="188"/>
      <c r="AB695" s="188"/>
      <c r="AC695" s="188"/>
      <c r="AD695" s="191"/>
      <c r="AE695" s="190"/>
      <c r="AF695" s="190"/>
    </row>
    <row r="696" spans="1:32" ht="30" customHeight="1" x14ac:dyDescent="0.25">
      <c r="A696" s="2137"/>
      <c r="B696" s="2678"/>
      <c r="C696" s="2678"/>
      <c r="D696" s="2678"/>
      <c r="E696" s="2678"/>
      <c r="F696" s="2678"/>
      <c r="G696" s="2678"/>
      <c r="H696" s="2678"/>
      <c r="I696" s="2171"/>
      <c r="J696" s="2341"/>
      <c r="K696" s="2175"/>
      <c r="L696" s="1189" t="s">
        <v>243</v>
      </c>
      <c r="M696" s="1189" t="s">
        <v>255</v>
      </c>
      <c r="N696" s="1189"/>
      <c r="O696" s="2159"/>
      <c r="P696" s="3009"/>
      <c r="Q696" s="2159"/>
      <c r="R696" s="2167"/>
      <c r="S696" s="2167"/>
      <c r="T696" s="1189" t="s">
        <v>246</v>
      </c>
      <c r="U696" s="188"/>
      <c r="V696" s="188"/>
      <c r="W696" s="188"/>
      <c r="X696" s="188"/>
      <c r="Y696" s="188"/>
      <c r="Z696" s="190"/>
      <c r="AA696" s="188"/>
      <c r="AB696" s="188"/>
      <c r="AC696" s="188"/>
      <c r="AD696" s="190"/>
      <c r="AE696" s="191"/>
      <c r="AF696" s="190"/>
    </row>
    <row r="697" spans="1:32" ht="60" x14ac:dyDescent="0.25">
      <c r="A697" s="2137"/>
      <c r="B697" s="2678"/>
      <c r="C697" s="2678"/>
      <c r="D697" s="2678"/>
      <c r="E697" s="2678"/>
      <c r="F697" s="2678"/>
      <c r="G697" s="2678"/>
      <c r="H697" s="2678"/>
      <c r="I697" s="2171"/>
      <c r="J697" s="2341"/>
      <c r="K697" s="2175"/>
      <c r="L697" s="1189" t="s">
        <v>247</v>
      </c>
      <c r="M697" s="1189" t="s">
        <v>252</v>
      </c>
      <c r="N697" s="1189" t="s">
        <v>241</v>
      </c>
      <c r="O697" s="2159"/>
      <c r="P697" s="3009"/>
      <c r="Q697" s="2159"/>
      <c r="R697" s="2167"/>
      <c r="S697" s="2167"/>
      <c r="T697" s="1189" t="s">
        <v>250</v>
      </c>
      <c r="U697" s="188"/>
      <c r="V697" s="188"/>
      <c r="W697" s="188"/>
      <c r="X697" s="188"/>
      <c r="Y697" s="188"/>
      <c r="Z697" s="190"/>
      <c r="AA697" s="188"/>
      <c r="AB697" s="188"/>
      <c r="AC697" s="188"/>
      <c r="AD697" s="190"/>
      <c r="AE697" s="191"/>
      <c r="AF697" s="190"/>
    </row>
    <row r="698" spans="1:32" ht="30" x14ac:dyDescent="0.25">
      <c r="A698" s="2137"/>
      <c r="B698" s="2678"/>
      <c r="C698" s="2678"/>
      <c r="D698" s="2678"/>
      <c r="E698" s="2678"/>
      <c r="F698" s="2678"/>
      <c r="G698" s="2678"/>
      <c r="H698" s="2678"/>
      <c r="I698" s="2172"/>
      <c r="J698" s="2342"/>
      <c r="K698" s="2176"/>
      <c r="L698" s="1189" t="s">
        <v>251</v>
      </c>
      <c r="M698" s="1189" t="s">
        <v>244</v>
      </c>
      <c r="N698" s="1189" t="s">
        <v>241</v>
      </c>
      <c r="O698" s="2160"/>
      <c r="P698" s="3010"/>
      <c r="Q698" s="2160"/>
      <c r="R698" s="2168"/>
      <c r="S698" s="2168"/>
      <c r="T698" s="1189" t="s">
        <v>253</v>
      </c>
      <c r="U698" s="184"/>
      <c r="V698" s="184"/>
      <c r="W698" s="184"/>
      <c r="X698" s="184"/>
      <c r="Y698" s="186"/>
      <c r="Z698" s="184"/>
      <c r="AA698" s="184"/>
      <c r="AB698" s="184"/>
      <c r="AC698" s="186"/>
      <c r="AD698" s="184"/>
      <c r="AE698" s="185"/>
      <c r="AF698" s="184"/>
    </row>
    <row r="699" spans="1:32" ht="45" x14ac:dyDescent="0.25">
      <c r="A699" s="2137"/>
      <c r="B699" s="2678"/>
      <c r="C699" s="2678"/>
      <c r="D699" s="2678"/>
      <c r="E699" s="2678"/>
      <c r="F699" s="2678"/>
      <c r="G699" s="2678"/>
      <c r="H699" s="2678"/>
      <c r="I699" s="2172"/>
      <c r="J699" s="2342"/>
      <c r="K699" s="2176"/>
      <c r="L699" s="1189" t="s">
        <v>254</v>
      </c>
      <c r="M699" s="1189" t="s">
        <v>252</v>
      </c>
      <c r="N699" s="1189" t="s">
        <v>241</v>
      </c>
      <c r="O699" s="2160"/>
      <c r="P699" s="3010"/>
      <c r="Q699" s="2160"/>
      <c r="R699" s="2168"/>
      <c r="S699" s="2168"/>
      <c r="T699" s="1189" t="s">
        <v>256</v>
      </c>
      <c r="U699" s="184"/>
      <c r="V699" s="184"/>
      <c r="W699" s="184"/>
      <c r="X699" s="184"/>
      <c r="Y699" s="186"/>
      <c r="Z699" s="184"/>
      <c r="AA699" s="186"/>
      <c r="AB699" s="186"/>
      <c r="AC699" s="186"/>
      <c r="AD699" s="186"/>
      <c r="AE699" s="185"/>
      <c r="AF699" s="184"/>
    </row>
    <row r="700" spans="1:32" ht="30" x14ac:dyDescent="0.25">
      <c r="A700" s="2137"/>
      <c r="B700" s="2678"/>
      <c r="C700" s="2678"/>
      <c r="D700" s="2678"/>
      <c r="E700" s="2678"/>
      <c r="F700" s="2678"/>
      <c r="G700" s="2678"/>
      <c r="H700" s="2678"/>
      <c r="I700" s="2172"/>
      <c r="J700" s="2342"/>
      <c r="K700" s="2176"/>
      <c r="L700" s="1189" t="s">
        <v>257</v>
      </c>
      <c r="M700" s="1189" t="s">
        <v>244</v>
      </c>
      <c r="N700" s="1189" t="s">
        <v>241</v>
      </c>
      <c r="O700" s="2160"/>
      <c r="P700" s="3010"/>
      <c r="Q700" s="2160"/>
      <c r="R700" s="2168"/>
      <c r="S700" s="2168"/>
      <c r="T700" s="1189" t="s">
        <v>258</v>
      </c>
      <c r="U700" s="184"/>
      <c r="V700" s="184"/>
      <c r="W700" s="184"/>
      <c r="X700" s="184"/>
      <c r="Y700" s="184"/>
      <c r="Z700" s="184"/>
      <c r="AA700" s="184"/>
      <c r="AB700" s="184"/>
      <c r="AC700" s="184"/>
      <c r="AD700" s="184"/>
      <c r="AE700" s="185"/>
      <c r="AF700" s="184"/>
    </row>
    <row r="701" spans="1:32" ht="45" x14ac:dyDescent="0.25">
      <c r="A701" s="2137"/>
      <c r="B701" s="2678"/>
      <c r="C701" s="2678"/>
      <c r="D701" s="2678"/>
      <c r="E701" s="2678"/>
      <c r="F701" s="2678"/>
      <c r="G701" s="2678"/>
      <c r="H701" s="2678"/>
      <c r="I701" s="2172"/>
      <c r="J701" s="2342"/>
      <c r="K701" s="2176"/>
      <c r="L701" s="1189" t="s">
        <v>259</v>
      </c>
      <c r="M701" s="1189" t="s">
        <v>248</v>
      </c>
      <c r="N701" s="1189" t="s">
        <v>241</v>
      </c>
      <c r="O701" s="2160"/>
      <c r="P701" s="3010"/>
      <c r="Q701" s="2160"/>
      <c r="R701" s="2168"/>
      <c r="S701" s="2168"/>
      <c r="T701" s="1189" t="s">
        <v>260</v>
      </c>
      <c r="U701" s="186"/>
      <c r="V701" s="186"/>
      <c r="W701" s="186"/>
      <c r="X701" s="186"/>
      <c r="Y701" s="186"/>
      <c r="Z701" s="184"/>
      <c r="AA701" s="186"/>
      <c r="AB701" s="186"/>
      <c r="AC701" s="186"/>
      <c r="AD701" s="184"/>
      <c r="AE701" s="185"/>
      <c r="AF701" s="184"/>
    </row>
    <row r="702" spans="1:32" ht="30.75" thickBot="1" x14ac:dyDescent="0.3">
      <c r="A702" s="2138"/>
      <c r="B702" s="2679"/>
      <c r="C702" s="2679"/>
      <c r="D702" s="2679"/>
      <c r="E702" s="2679"/>
      <c r="F702" s="2678"/>
      <c r="G702" s="2679"/>
      <c r="H702" s="2679"/>
      <c r="I702" s="2173"/>
      <c r="J702" s="2343"/>
      <c r="K702" s="2177"/>
      <c r="L702" s="1189" t="s">
        <v>261</v>
      </c>
      <c r="M702" s="1190" t="s">
        <v>244</v>
      </c>
      <c r="N702" s="1190" t="s">
        <v>241</v>
      </c>
      <c r="O702" s="2161"/>
      <c r="P702" s="3011"/>
      <c r="Q702" s="2161"/>
      <c r="R702" s="2169"/>
      <c r="S702" s="2169"/>
      <c r="T702" s="1189" t="s">
        <v>262</v>
      </c>
      <c r="U702" s="192"/>
      <c r="V702" s="192"/>
      <c r="W702" s="192"/>
      <c r="X702" s="192"/>
      <c r="Y702" s="193"/>
      <c r="Z702" s="192"/>
      <c r="AA702" s="192"/>
      <c r="AB702" s="192"/>
      <c r="AC702" s="193"/>
      <c r="AD702" s="192"/>
      <c r="AE702" s="194"/>
      <c r="AF702" s="192"/>
    </row>
    <row r="703" spans="1:32" ht="45" x14ac:dyDescent="0.25">
      <c r="A703" s="2188">
        <v>62</v>
      </c>
      <c r="B703" s="2674" t="s">
        <v>61</v>
      </c>
      <c r="C703" s="2674" t="s">
        <v>64</v>
      </c>
      <c r="D703" s="2674" t="s">
        <v>70</v>
      </c>
      <c r="E703" s="2674" t="s">
        <v>87</v>
      </c>
      <c r="F703" s="2674" t="s">
        <v>58</v>
      </c>
      <c r="G703" s="2674" t="s">
        <v>99</v>
      </c>
      <c r="H703" s="2674" t="s">
        <v>131</v>
      </c>
      <c r="I703" s="2332" t="s">
        <v>311</v>
      </c>
      <c r="J703" s="2334" t="s">
        <v>312</v>
      </c>
      <c r="K703" s="2336" t="s">
        <v>48</v>
      </c>
      <c r="L703" s="179" t="s">
        <v>210</v>
      </c>
      <c r="M703" s="179" t="s">
        <v>244</v>
      </c>
      <c r="N703" s="179" t="s">
        <v>241</v>
      </c>
      <c r="O703" s="2152" t="s">
        <v>213</v>
      </c>
      <c r="P703" s="3006">
        <v>488916458.24000001</v>
      </c>
      <c r="Q703" s="2152" t="s">
        <v>265</v>
      </c>
      <c r="R703" s="2192">
        <v>1</v>
      </c>
      <c r="S703" s="2192">
        <v>0.68</v>
      </c>
      <c r="T703" s="179" t="s">
        <v>215</v>
      </c>
      <c r="U703" s="180"/>
      <c r="V703" s="180"/>
      <c r="W703" s="180"/>
      <c r="X703" s="181"/>
      <c r="Y703" s="180"/>
      <c r="Z703" s="182"/>
      <c r="AA703" s="180"/>
      <c r="AB703" s="180"/>
      <c r="AC703" s="180"/>
      <c r="AD703" s="182"/>
      <c r="AE703" s="182"/>
      <c r="AF703" s="182"/>
    </row>
    <row r="704" spans="1:32" ht="75" x14ac:dyDescent="0.25">
      <c r="A704" s="2189"/>
      <c r="B704" s="2675"/>
      <c r="C704" s="2675"/>
      <c r="D704" s="2675"/>
      <c r="E704" s="2675"/>
      <c r="F704" s="2675"/>
      <c r="G704" s="2675"/>
      <c r="H704" s="2675"/>
      <c r="I704" s="2344"/>
      <c r="J704" s="2346"/>
      <c r="K704" s="2348"/>
      <c r="L704" s="183" t="s">
        <v>216</v>
      </c>
      <c r="M704" s="183" t="s">
        <v>252</v>
      </c>
      <c r="N704" s="183" t="s">
        <v>233</v>
      </c>
      <c r="O704" s="2187"/>
      <c r="P704" s="3012"/>
      <c r="Q704" s="2187"/>
      <c r="R704" s="2193"/>
      <c r="S704" s="2193"/>
      <c r="T704" s="183" t="s">
        <v>220</v>
      </c>
      <c r="U704" s="188"/>
      <c r="V704" s="188"/>
      <c r="W704" s="188"/>
      <c r="X704" s="189"/>
      <c r="Y704" s="188"/>
      <c r="Z704" s="190"/>
      <c r="AA704" s="188"/>
      <c r="AB704" s="188"/>
      <c r="AC704" s="188"/>
      <c r="AD704" s="190"/>
      <c r="AE704" s="190"/>
      <c r="AF704" s="190"/>
    </row>
    <row r="705" spans="1:32" ht="30" x14ac:dyDescent="0.25">
      <c r="A705" s="2189"/>
      <c r="B705" s="2675"/>
      <c r="C705" s="2675"/>
      <c r="D705" s="2675"/>
      <c r="E705" s="2675"/>
      <c r="F705" s="2675"/>
      <c r="G705" s="2675"/>
      <c r="H705" s="2675"/>
      <c r="I705" s="2344"/>
      <c r="J705" s="2346"/>
      <c r="K705" s="2348"/>
      <c r="L705" s="183" t="s">
        <v>221</v>
      </c>
      <c r="M705" s="183" t="s">
        <v>244</v>
      </c>
      <c r="N705" s="183" t="s">
        <v>241</v>
      </c>
      <c r="O705" s="2187"/>
      <c r="P705" s="3012"/>
      <c r="Q705" s="2187"/>
      <c r="R705" s="2193"/>
      <c r="S705" s="2193"/>
      <c r="T705" s="183" t="s">
        <v>225</v>
      </c>
      <c r="U705" s="188"/>
      <c r="V705" s="188"/>
      <c r="W705" s="188"/>
      <c r="X705" s="189"/>
      <c r="Y705" s="188"/>
      <c r="Z705" s="190"/>
      <c r="AA705" s="188"/>
      <c r="AB705" s="188"/>
      <c r="AC705" s="188"/>
      <c r="AD705" s="190"/>
      <c r="AE705" s="190"/>
      <c r="AF705" s="190"/>
    </row>
    <row r="706" spans="1:32" ht="30" x14ac:dyDescent="0.25">
      <c r="A706" s="2189"/>
      <c r="B706" s="2675"/>
      <c r="C706" s="2675"/>
      <c r="D706" s="2675"/>
      <c r="E706" s="2675"/>
      <c r="F706" s="2675"/>
      <c r="G706" s="2675"/>
      <c r="H706" s="2675"/>
      <c r="I706" s="2344"/>
      <c r="J706" s="2346"/>
      <c r="K706" s="2348"/>
      <c r="L706" s="183" t="s">
        <v>226</v>
      </c>
      <c r="M706" s="183" t="s">
        <v>248</v>
      </c>
      <c r="N706" s="183" t="s">
        <v>241</v>
      </c>
      <c r="O706" s="2187"/>
      <c r="P706" s="3012"/>
      <c r="Q706" s="2187"/>
      <c r="R706" s="2193"/>
      <c r="S706" s="2193"/>
      <c r="T706" s="183" t="s">
        <v>230</v>
      </c>
      <c r="U706" s="188"/>
      <c r="V706" s="188"/>
      <c r="W706" s="188"/>
      <c r="X706" s="189"/>
      <c r="Y706" s="188"/>
      <c r="Z706" s="190"/>
      <c r="AA706" s="188"/>
      <c r="AB706" s="188"/>
      <c r="AC706" s="188"/>
      <c r="AD706" s="190"/>
      <c r="AE706" s="190"/>
      <c r="AF706" s="190"/>
    </row>
    <row r="707" spans="1:32" ht="45" x14ac:dyDescent="0.25">
      <c r="A707" s="2189"/>
      <c r="B707" s="2675"/>
      <c r="C707" s="2675"/>
      <c r="D707" s="2675"/>
      <c r="E707" s="2675"/>
      <c r="F707" s="2675"/>
      <c r="G707" s="2675"/>
      <c r="H707" s="2675"/>
      <c r="I707" s="2344"/>
      <c r="J707" s="2346"/>
      <c r="K707" s="2348"/>
      <c r="L707" s="183" t="s">
        <v>231</v>
      </c>
      <c r="M707" s="183" t="s">
        <v>252</v>
      </c>
      <c r="N707" s="183" t="s">
        <v>241</v>
      </c>
      <c r="O707" s="2187"/>
      <c r="P707" s="3012"/>
      <c r="Q707" s="2187"/>
      <c r="R707" s="2193"/>
      <c r="S707" s="2193"/>
      <c r="T707" s="183" t="s">
        <v>234</v>
      </c>
      <c r="U707" s="188"/>
      <c r="V707" s="188"/>
      <c r="W707" s="188"/>
      <c r="X707" s="189"/>
      <c r="Y707" s="188"/>
      <c r="Z707" s="190"/>
      <c r="AA707" s="188"/>
      <c r="AB707" s="188"/>
      <c r="AC707" s="188"/>
      <c r="AD707" s="190"/>
      <c r="AE707" s="190"/>
      <c r="AF707" s="190"/>
    </row>
    <row r="708" spans="1:32" ht="30" customHeight="1" x14ac:dyDescent="0.25">
      <c r="A708" s="2189"/>
      <c r="B708" s="2675"/>
      <c r="C708" s="2675"/>
      <c r="D708" s="2675"/>
      <c r="E708" s="2675"/>
      <c r="F708" s="2675"/>
      <c r="G708" s="2675"/>
      <c r="H708" s="2675"/>
      <c r="I708" s="2344"/>
      <c r="J708" s="2346"/>
      <c r="K708" s="2348"/>
      <c r="L708" s="183" t="s">
        <v>235</v>
      </c>
      <c r="M708" s="183" t="s">
        <v>244</v>
      </c>
      <c r="N708" s="183" t="s">
        <v>241</v>
      </c>
      <c r="O708" s="2187"/>
      <c r="P708" s="3012"/>
      <c r="Q708" s="2187"/>
      <c r="R708" s="2193"/>
      <c r="S708" s="2193"/>
      <c r="T708" s="183" t="s">
        <v>238</v>
      </c>
      <c r="U708" s="188"/>
      <c r="V708" s="188"/>
      <c r="W708" s="188"/>
      <c r="X708" s="189"/>
      <c r="Y708" s="188"/>
      <c r="Z708" s="190"/>
      <c r="AA708" s="188"/>
      <c r="AB708" s="188"/>
      <c r="AC708" s="188"/>
      <c r="AD708" s="190"/>
      <c r="AE708" s="190"/>
      <c r="AF708" s="190"/>
    </row>
    <row r="709" spans="1:32" ht="45" x14ac:dyDescent="0.25">
      <c r="A709" s="2189"/>
      <c r="B709" s="2675"/>
      <c r="C709" s="2675"/>
      <c r="D709" s="2675"/>
      <c r="E709" s="2675"/>
      <c r="F709" s="2675"/>
      <c r="G709" s="2675"/>
      <c r="H709" s="2675"/>
      <c r="I709" s="2344"/>
      <c r="J709" s="2346"/>
      <c r="K709" s="2348"/>
      <c r="L709" s="183" t="s">
        <v>239</v>
      </c>
      <c r="M709" s="183" t="s">
        <v>252</v>
      </c>
      <c r="N709" s="183" t="s">
        <v>241</v>
      </c>
      <c r="O709" s="2187"/>
      <c r="P709" s="3012"/>
      <c r="Q709" s="2187"/>
      <c r="R709" s="2193"/>
      <c r="S709" s="2193"/>
      <c r="T709" s="183" t="s">
        <v>242</v>
      </c>
      <c r="U709" s="188"/>
      <c r="V709" s="188"/>
      <c r="W709" s="188"/>
      <c r="X709" s="189"/>
      <c r="Y709" s="188"/>
      <c r="Z709" s="190"/>
      <c r="AA709" s="188"/>
      <c r="AB709" s="188"/>
      <c r="AC709" s="188"/>
      <c r="AD709" s="190"/>
      <c r="AE709" s="190"/>
      <c r="AF709" s="190"/>
    </row>
    <row r="710" spans="1:32" ht="30" customHeight="1" x14ac:dyDescent="0.25">
      <c r="A710" s="2189"/>
      <c r="B710" s="2675"/>
      <c r="C710" s="2675"/>
      <c r="D710" s="2675"/>
      <c r="E710" s="2675"/>
      <c r="F710" s="2675"/>
      <c r="G710" s="2675"/>
      <c r="H710" s="2675"/>
      <c r="I710" s="2344"/>
      <c r="J710" s="2346"/>
      <c r="K710" s="2348"/>
      <c r="L710" s="183" t="s">
        <v>243</v>
      </c>
      <c r="M710" s="183" t="s">
        <v>255</v>
      </c>
      <c r="N710" s="183"/>
      <c r="O710" s="2187"/>
      <c r="P710" s="3012"/>
      <c r="Q710" s="2187"/>
      <c r="R710" s="2193"/>
      <c r="S710" s="2193"/>
      <c r="T710" s="183" t="s">
        <v>246</v>
      </c>
      <c r="U710" s="188"/>
      <c r="V710" s="188"/>
      <c r="W710" s="188"/>
      <c r="X710" s="188"/>
      <c r="Y710" s="189"/>
      <c r="Z710" s="190"/>
      <c r="AA710" s="188"/>
      <c r="AB710" s="188"/>
      <c r="AC710" s="188"/>
      <c r="AD710" s="190"/>
      <c r="AE710" s="190"/>
      <c r="AF710" s="190"/>
    </row>
    <row r="711" spans="1:32" ht="60" x14ac:dyDescent="0.25">
      <c r="A711" s="2189"/>
      <c r="B711" s="2675"/>
      <c r="C711" s="2675"/>
      <c r="D711" s="2675"/>
      <c r="E711" s="2675"/>
      <c r="F711" s="2675"/>
      <c r="G711" s="2675"/>
      <c r="H711" s="2675"/>
      <c r="I711" s="2344"/>
      <c r="J711" s="2346"/>
      <c r="K711" s="2348"/>
      <c r="L711" s="183" t="s">
        <v>247</v>
      </c>
      <c r="M711" s="183" t="s">
        <v>252</v>
      </c>
      <c r="N711" s="183" t="s">
        <v>241</v>
      </c>
      <c r="O711" s="2187"/>
      <c r="P711" s="3012"/>
      <c r="Q711" s="2187"/>
      <c r="R711" s="2193"/>
      <c r="S711" s="2193"/>
      <c r="T711" s="183" t="s">
        <v>250</v>
      </c>
      <c r="U711" s="188"/>
      <c r="V711" s="188"/>
      <c r="W711" s="188"/>
      <c r="X711" s="188"/>
      <c r="Y711" s="189"/>
      <c r="Z711" s="190"/>
      <c r="AA711" s="188"/>
      <c r="AB711" s="188"/>
      <c r="AC711" s="188"/>
      <c r="AD711" s="190"/>
      <c r="AE711" s="190"/>
      <c r="AF711" s="190"/>
    </row>
    <row r="712" spans="1:32" ht="30" x14ac:dyDescent="0.25">
      <c r="A712" s="2189"/>
      <c r="B712" s="2675"/>
      <c r="C712" s="2675"/>
      <c r="D712" s="2675"/>
      <c r="E712" s="2675"/>
      <c r="F712" s="2675"/>
      <c r="G712" s="2675"/>
      <c r="H712" s="2675"/>
      <c r="I712" s="2333"/>
      <c r="J712" s="2335"/>
      <c r="K712" s="2337"/>
      <c r="L712" s="183" t="s">
        <v>251</v>
      </c>
      <c r="M712" s="183" t="s">
        <v>244</v>
      </c>
      <c r="N712" s="183" t="s">
        <v>241</v>
      </c>
      <c r="O712" s="2153"/>
      <c r="P712" s="3007"/>
      <c r="Q712" s="2153"/>
      <c r="R712" s="2194"/>
      <c r="S712" s="2194"/>
      <c r="T712" s="183" t="s">
        <v>253</v>
      </c>
      <c r="U712" s="184"/>
      <c r="V712" s="184"/>
      <c r="W712" s="184"/>
      <c r="X712" s="184"/>
      <c r="Y712" s="187"/>
      <c r="Z712" s="184"/>
      <c r="AA712" s="184"/>
      <c r="AB712" s="184"/>
      <c r="AC712" s="186"/>
      <c r="AD712" s="184"/>
      <c r="AE712" s="184"/>
      <c r="AF712" s="184"/>
    </row>
    <row r="713" spans="1:32" ht="45" x14ac:dyDescent="0.25">
      <c r="A713" s="2189"/>
      <c r="B713" s="2675"/>
      <c r="C713" s="2675"/>
      <c r="D713" s="2675"/>
      <c r="E713" s="2675"/>
      <c r="F713" s="2675"/>
      <c r="G713" s="2675"/>
      <c r="H713" s="2675"/>
      <c r="I713" s="2333"/>
      <c r="J713" s="2335"/>
      <c r="K713" s="2337"/>
      <c r="L713" s="183" t="s">
        <v>254</v>
      </c>
      <c r="M713" s="183" t="s">
        <v>252</v>
      </c>
      <c r="N713" s="183" t="s">
        <v>241</v>
      </c>
      <c r="O713" s="2153"/>
      <c r="P713" s="3007"/>
      <c r="Q713" s="2153"/>
      <c r="R713" s="2194"/>
      <c r="S713" s="2194"/>
      <c r="T713" s="183" t="s">
        <v>256</v>
      </c>
      <c r="U713" s="184"/>
      <c r="V713" s="184"/>
      <c r="W713" s="184"/>
      <c r="X713" s="184"/>
      <c r="Y713" s="187"/>
      <c r="Z713" s="184"/>
      <c r="AA713" s="186"/>
      <c r="AB713" s="186"/>
      <c r="AC713" s="186"/>
      <c r="AD713" s="186"/>
      <c r="AE713" s="184"/>
      <c r="AF713" s="184"/>
    </row>
    <row r="714" spans="1:32" ht="30" x14ac:dyDescent="0.25">
      <c r="A714" s="2189"/>
      <c r="B714" s="2675"/>
      <c r="C714" s="2675"/>
      <c r="D714" s="2675"/>
      <c r="E714" s="2675"/>
      <c r="F714" s="2675"/>
      <c r="G714" s="2675"/>
      <c r="H714" s="2675"/>
      <c r="I714" s="2333"/>
      <c r="J714" s="2335"/>
      <c r="K714" s="2337"/>
      <c r="L714" s="183" t="s">
        <v>257</v>
      </c>
      <c r="M714" s="183" t="s">
        <v>244</v>
      </c>
      <c r="N714" s="183" t="s">
        <v>241</v>
      </c>
      <c r="O714" s="2153"/>
      <c r="P714" s="3007"/>
      <c r="Q714" s="2153"/>
      <c r="R714" s="2194"/>
      <c r="S714" s="2194"/>
      <c r="T714" s="183" t="s">
        <v>258</v>
      </c>
      <c r="U714" s="184"/>
      <c r="V714" s="184"/>
      <c r="W714" s="184"/>
      <c r="X714" s="184"/>
      <c r="Y714" s="185"/>
      <c r="Z714" s="184"/>
      <c r="AA714" s="184"/>
      <c r="AB714" s="184"/>
      <c r="AC714" s="184"/>
      <c r="AD714" s="184"/>
      <c r="AE714" s="184"/>
      <c r="AF714" s="184"/>
    </row>
    <row r="715" spans="1:32" ht="45" x14ac:dyDescent="0.25">
      <c r="A715" s="2189"/>
      <c r="B715" s="2675"/>
      <c r="C715" s="2675"/>
      <c r="D715" s="2675"/>
      <c r="E715" s="2675"/>
      <c r="F715" s="2675"/>
      <c r="G715" s="2675"/>
      <c r="H715" s="2675"/>
      <c r="I715" s="2333"/>
      <c r="J715" s="2335"/>
      <c r="K715" s="2337"/>
      <c r="L715" s="183" t="s">
        <v>259</v>
      </c>
      <c r="M715" s="183" t="s">
        <v>248</v>
      </c>
      <c r="N715" s="183" t="s">
        <v>241</v>
      </c>
      <c r="O715" s="2153"/>
      <c r="P715" s="3007"/>
      <c r="Q715" s="2153"/>
      <c r="R715" s="2194"/>
      <c r="S715" s="2194"/>
      <c r="T715" s="183" t="s">
        <v>260</v>
      </c>
      <c r="U715" s="186"/>
      <c r="V715" s="186"/>
      <c r="W715" s="186"/>
      <c r="X715" s="186"/>
      <c r="Y715" s="187"/>
      <c r="Z715" s="184"/>
      <c r="AA715" s="186"/>
      <c r="AB715" s="186"/>
      <c r="AC715" s="186"/>
      <c r="AD715" s="184"/>
      <c r="AE715" s="184"/>
      <c r="AF715" s="184"/>
    </row>
    <row r="716" spans="1:32" ht="30.75" thickBot="1" x14ac:dyDescent="0.3">
      <c r="A716" s="2189"/>
      <c r="B716" s="2676"/>
      <c r="C716" s="2676"/>
      <c r="D716" s="2676"/>
      <c r="E716" s="2676"/>
      <c r="F716" s="2675"/>
      <c r="G716" s="2676"/>
      <c r="H716" s="2676"/>
      <c r="I716" s="2345"/>
      <c r="J716" s="2347"/>
      <c r="K716" s="2349"/>
      <c r="L716" s="183" t="s">
        <v>261</v>
      </c>
      <c r="M716" s="201" t="s">
        <v>244</v>
      </c>
      <c r="N716" s="201" t="s">
        <v>241</v>
      </c>
      <c r="O716" s="2154"/>
      <c r="P716" s="3013"/>
      <c r="Q716" s="2154"/>
      <c r="R716" s="2195"/>
      <c r="S716" s="2195"/>
      <c r="T716" s="183" t="s">
        <v>262</v>
      </c>
      <c r="U716" s="192"/>
      <c r="V716" s="192"/>
      <c r="W716" s="192"/>
      <c r="X716" s="192"/>
      <c r="Y716" s="196"/>
      <c r="Z716" s="192"/>
      <c r="AA716" s="192"/>
      <c r="AB716" s="192"/>
      <c r="AC716" s="193"/>
      <c r="AD716" s="192"/>
      <c r="AE716" s="192"/>
      <c r="AF716" s="192"/>
    </row>
    <row r="717" spans="1:32" ht="45" x14ac:dyDescent="0.25">
      <c r="A717" s="2136">
        <v>63</v>
      </c>
      <c r="B717" s="2677" t="s">
        <v>61</v>
      </c>
      <c r="C717" s="2677" t="s">
        <v>66</v>
      </c>
      <c r="D717" s="2677" t="s">
        <v>73</v>
      </c>
      <c r="E717" s="2677" t="s">
        <v>89</v>
      </c>
      <c r="F717" s="2677" t="s">
        <v>58</v>
      </c>
      <c r="G717" s="2677" t="s">
        <v>99</v>
      </c>
      <c r="H717" s="2677" t="s">
        <v>131</v>
      </c>
      <c r="I717" s="2170" t="s">
        <v>313</v>
      </c>
      <c r="J717" s="2340" t="s">
        <v>314</v>
      </c>
      <c r="K717" s="2174" t="s">
        <v>207</v>
      </c>
      <c r="L717" s="1188" t="s">
        <v>210</v>
      </c>
      <c r="M717" s="1188" t="s">
        <v>244</v>
      </c>
      <c r="N717" s="1188" t="s">
        <v>241</v>
      </c>
      <c r="O717" s="2158" t="s">
        <v>213</v>
      </c>
      <c r="P717" s="3008">
        <v>42742772.439999998</v>
      </c>
      <c r="Q717" s="2158" t="s">
        <v>265</v>
      </c>
      <c r="R717" s="2166">
        <v>1</v>
      </c>
      <c r="S717" s="2166">
        <v>0.22</v>
      </c>
      <c r="T717" s="1188" t="s">
        <v>215</v>
      </c>
      <c r="U717" s="180"/>
      <c r="V717" s="180"/>
      <c r="W717" s="180"/>
      <c r="X717" s="180"/>
      <c r="Y717" s="181"/>
      <c r="Z717" s="182"/>
      <c r="AA717" s="180"/>
      <c r="AB717" s="180"/>
      <c r="AC717" s="180"/>
      <c r="AD717" s="182"/>
      <c r="AE717" s="182"/>
      <c r="AF717" s="182"/>
    </row>
    <row r="718" spans="1:32" ht="75" x14ac:dyDescent="0.25">
      <c r="A718" s="2137"/>
      <c r="B718" s="2678"/>
      <c r="C718" s="2678"/>
      <c r="D718" s="2678"/>
      <c r="E718" s="2678"/>
      <c r="F718" s="2678"/>
      <c r="G718" s="2678"/>
      <c r="H718" s="2678"/>
      <c r="I718" s="2171"/>
      <c r="J718" s="2341"/>
      <c r="K718" s="2175"/>
      <c r="L718" s="1189" t="s">
        <v>216</v>
      </c>
      <c r="M718" s="1189" t="s">
        <v>252</v>
      </c>
      <c r="N718" s="1189" t="s">
        <v>233</v>
      </c>
      <c r="O718" s="2159"/>
      <c r="P718" s="3009"/>
      <c r="Q718" s="2159"/>
      <c r="R718" s="2167"/>
      <c r="S718" s="2167"/>
      <c r="T718" s="1189" t="s">
        <v>220</v>
      </c>
      <c r="U718" s="188"/>
      <c r="V718" s="188"/>
      <c r="W718" s="188"/>
      <c r="X718" s="188"/>
      <c r="Y718" s="189"/>
      <c r="Z718" s="190"/>
      <c r="AA718" s="188"/>
      <c r="AB718" s="188"/>
      <c r="AC718" s="188"/>
      <c r="AD718" s="190"/>
      <c r="AE718" s="190"/>
      <c r="AF718" s="190"/>
    </row>
    <row r="719" spans="1:32" ht="30" x14ac:dyDescent="0.25">
      <c r="A719" s="2137"/>
      <c r="B719" s="2678"/>
      <c r="C719" s="2678"/>
      <c r="D719" s="2678"/>
      <c r="E719" s="2678"/>
      <c r="F719" s="2678"/>
      <c r="G719" s="2678"/>
      <c r="H719" s="2678"/>
      <c r="I719" s="2171"/>
      <c r="J719" s="2341"/>
      <c r="K719" s="2175"/>
      <c r="L719" s="1189" t="s">
        <v>221</v>
      </c>
      <c r="M719" s="1189" t="s">
        <v>244</v>
      </c>
      <c r="N719" s="1189" t="s">
        <v>241</v>
      </c>
      <c r="O719" s="2159"/>
      <c r="P719" s="3009"/>
      <c r="Q719" s="2159"/>
      <c r="R719" s="2167"/>
      <c r="S719" s="2167"/>
      <c r="T719" s="1189" t="s">
        <v>225</v>
      </c>
      <c r="U719" s="188"/>
      <c r="V719" s="188"/>
      <c r="W719" s="188"/>
      <c r="X719" s="188"/>
      <c r="Y719" s="189"/>
      <c r="Z719" s="190"/>
      <c r="AA719" s="188"/>
      <c r="AB719" s="188"/>
      <c r="AC719" s="188"/>
      <c r="AD719" s="190"/>
      <c r="AE719" s="190"/>
      <c r="AF719" s="190"/>
    </row>
    <row r="720" spans="1:32" ht="30" x14ac:dyDescent="0.25">
      <c r="A720" s="2137"/>
      <c r="B720" s="2678"/>
      <c r="C720" s="2678"/>
      <c r="D720" s="2678"/>
      <c r="E720" s="2678"/>
      <c r="F720" s="2678"/>
      <c r="G720" s="2678"/>
      <c r="H720" s="2678"/>
      <c r="I720" s="2171"/>
      <c r="J720" s="2341"/>
      <c r="K720" s="2175"/>
      <c r="L720" s="1189" t="s">
        <v>226</v>
      </c>
      <c r="M720" s="1189" t="s">
        <v>248</v>
      </c>
      <c r="N720" s="1189" t="s">
        <v>241</v>
      </c>
      <c r="O720" s="2159"/>
      <c r="P720" s="3009"/>
      <c r="Q720" s="2159"/>
      <c r="R720" s="2167"/>
      <c r="S720" s="2167"/>
      <c r="T720" s="1189" t="s">
        <v>230</v>
      </c>
      <c r="U720" s="188"/>
      <c r="V720" s="188"/>
      <c r="W720" s="188"/>
      <c r="X720" s="188"/>
      <c r="Y720" s="189"/>
      <c r="Z720" s="190"/>
      <c r="AA720" s="188"/>
      <c r="AB720" s="188"/>
      <c r="AC720" s="188"/>
      <c r="AD720" s="190"/>
      <c r="AE720" s="190"/>
      <c r="AF720" s="190"/>
    </row>
    <row r="721" spans="1:32" ht="45" x14ac:dyDescent="0.25">
      <c r="A721" s="2137"/>
      <c r="B721" s="2678"/>
      <c r="C721" s="2678"/>
      <c r="D721" s="2678"/>
      <c r="E721" s="2678"/>
      <c r="F721" s="2678"/>
      <c r="G721" s="2678"/>
      <c r="H721" s="2678"/>
      <c r="I721" s="2171"/>
      <c r="J721" s="2341"/>
      <c r="K721" s="2175"/>
      <c r="L721" s="1189" t="s">
        <v>231</v>
      </c>
      <c r="M721" s="1189" t="s">
        <v>252</v>
      </c>
      <c r="N721" s="1189" t="s">
        <v>241</v>
      </c>
      <c r="O721" s="2159"/>
      <c r="P721" s="3009"/>
      <c r="Q721" s="2159"/>
      <c r="R721" s="2167"/>
      <c r="S721" s="2167"/>
      <c r="T721" s="1189" t="s">
        <v>234</v>
      </c>
      <c r="U721" s="188"/>
      <c r="V721" s="188"/>
      <c r="W721" s="188"/>
      <c r="X721" s="188"/>
      <c r="Y721" s="189"/>
      <c r="Z721" s="190"/>
      <c r="AA721" s="188"/>
      <c r="AB721" s="188"/>
      <c r="AC721" s="188"/>
      <c r="AD721" s="190"/>
      <c r="AE721" s="190"/>
      <c r="AF721" s="190"/>
    </row>
    <row r="722" spans="1:32" ht="30" customHeight="1" x14ac:dyDescent="0.25">
      <c r="A722" s="2137"/>
      <c r="B722" s="2678"/>
      <c r="C722" s="2678"/>
      <c r="D722" s="2678"/>
      <c r="E722" s="2678"/>
      <c r="F722" s="2678"/>
      <c r="G722" s="2678"/>
      <c r="H722" s="2678"/>
      <c r="I722" s="2171"/>
      <c r="J722" s="2341"/>
      <c r="K722" s="2175"/>
      <c r="L722" s="1189" t="s">
        <v>235</v>
      </c>
      <c r="M722" s="1189" t="s">
        <v>244</v>
      </c>
      <c r="N722" s="1189" t="s">
        <v>241</v>
      </c>
      <c r="O722" s="2159"/>
      <c r="P722" s="3009"/>
      <c r="Q722" s="2159"/>
      <c r="R722" s="2167"/>
      <c r="S722" s="2167"/>
      <c r="T722" s="1189" t="s">
        <v>238</v>
      </c>
      <c r="U722" s="188"/>
      <c r="V722" s="188"/>
      <c r="W722" s="188"/>
      <c r="X722" s="188"/>
      <c r="Y722" s="189"/>
      <c r="Z722" s="190"/>
      <c r="AA722" s="188"/>
      <c r="AB722" s="188"/>
      <c r="AC722" s="188"/>
      <c r="AD722" s="190"/>
      <c r="AE722" s="190"/>
      <c r="AF722" s="190"/>
    </row>
    <row r="723" spans="1:32" ht="45" x14ac:dyDescent="0.25">
      <c r="A723" s="2137"/>
      <c r="B723" s="2678"/>
      <c r="C723" s="2678"/>
      <c r="D723" s="2678"/>
      <c r="E723" s="2678"/>
      <c r="F723" s="2678"/>
      <c r="G723" s="2678"/>
      <c r="H723" s="2678"/>
      <c r="I723" s="2171"/>
      <c r="J723" s="2341"/>
      <c r="K723" s="2175"/>
      <c r="L723" s="1189" t="s">
        <v>239</v>
      </c>
      <c r="M723" s="1189" t="s">
        <v>252</v>
      </c>
      <c r="N723" s="1189" t="s">
        <v>241</v>
      </c>
      <c r="O723" s="2159"/>
      <c r="P723" s="3009"/>
      <c r="Q723" s="2159"/>
      <c r="R723" s="2167"/>
      <c r="S723" s="2167"/>
      <c r="T723" s="1189" t="s">
        <v>242</v>
      </c>
      <c r="U723" s="188"/>
      <c r="V723" s="188"/>
      <c r="W723" s="188"/>
      <c r="X723" s="188"/>
      <c r="Y723" s="189"/>
      <c r="Z723" s="190"/>
      <c r="AA723" s="188"/>
      <c r="AB723" s="188"/>
      <c r="AC723" s="188"/>
      <c r="AD723" s="190"/>
      <c r="AE723" s="190"/>
      <c r="AF723" s="190"/>
    </row>
    <row r="724" spans="1:32" ht="30" customHeight="1" x14ac:dyDescent="0.25">
      <c r="A724" s="2137"/>
      <c r="B724" s="2678"/>
      <c r="C724" s="2678"/>
      <c r="D724" s="2678"/>
      <c r="E724" s="2678"/>
      <c r="F724" s="2678"/>
      <c r="G724" s="2678"/>
      <c r="H724" s="2678"/>
      <c r="I724" s="2171"/>
      <c r="J724" s="2341"/>
      <c r="K724" s="2175"/>
      <c r="L724" s="1189" t="s">
        <v>243</v>
      </c>
      <c r="M724" s="1189" t="s">
        <v>255</v>
      </c>
      <c r="N724" s="1189"/>
      <c r="O724" s="2159"/>
      <c r="P724" s="3009"/>
      <c r="Q724" s="2159"/>
      <c r="R724" s="2167"/>
      <c r="S724" s="2167"/>
      <c r="T724" s="1189" t="s">
        <v>246</v>
      </c>
      <c r="U724" s="188"/>
      <c r="V724" s="188"/>
      <c r="W724" s="188"/>
      <c r="X724" s="188"/>
      <c r="Y724" s="188"/>
      <c r="Z724" s="191"/>
      <c r="AA724" s="188"/>
      <c r="AB724" s="188"/>
      <c r="AC724" s="188"/>
      <c r="AD724" s="190"/>
      <c r="AE724" s="190"/>
      <c r="AF724" s="190"/>
    </row>
    <row r="725" spans="1:32" ht="60" x14ac:dyDescent="0.25">
      <c r="A725" s="2137"/>
      <c r="B725" s="2678"/>
      <c r="C725" s="2678"/>
      <c r="D725" s="2678"/>
      <c r="E725" s="2678"/>
      <c r="F725" s="2678"/>
      <c r="G725" s="2678"/>
      <c r="H725" s="2678"/>
      <c r="I725" s="2171"/>
      <c r="J725" s="2341"/>
      <c r="K725" s="2175"/>
      <c r="L725" s="1189" t="s">
        <v>247</v>
      </c>
      <c r="M725" s="1189" t="s">
        <v>252</v>
      </c>
      <c r="N725" s="1189" t="s">
        <v>241</v>
      </c>
      <c r="O725" s="2159"/>
      <c r="P725" s="3009"/>
      <c r="Q725" s="2159"/>
      <c r="R725" s="2167"/>
      <c r="S725" s="2167"/>
      <c r="T725" s="1189" t="s">
        <v>250</v>
      </c>
      <c r="U725" s="188"/>
      <c r="V725" s="188"/>
      <c r="W725" s="188"/>
      <c r="X725" s="188"/>
      <c r="Y725" s="188"/>
      <c r="Z725" s="191"/>
      <c r="AA725" s="188"/>
      <c r="AB725" s="188"/>
      <c r="AC725" s="188"/>
      <c r="AD725" s="190"/>
      <c r="AE725" s="190"/>
      <c r="AF725" s="190"/>
    </row>
    <row r="726" spans="1:32" ht="30" x14ac:dyDescent="0.25">
      <c r="A726" s="2137"/>
      <c r="B726" s="2678"/>
      <c r="C726" s="2678"/>
      <c r="D726" s="2678"/>
      <c r="E726" s="2678"/>
      <c r="F726" s="2678"/>
      <c r="G726" s="2678"/>
      <c r="H726" s="2678"/>
      <c r="I726" s="2172"/>
      <c r="J726" s="2342"/>
      <c r="K726" s="2176"/>
      <c r="L726" s="1189" t="s">
        <v>251</v>
      </c>
      <c r="M726" s="1189" t="s">
        <v>244</v>
      </c>
      <c r="N726" s="1189" t="s">
        <v>241</v>
      </c>
      <c r="O726" s="2160"/>
      <c r="P726" s="3010"/>
      <c r="Q726" s="2160"/>
      <c r="R726" s="2168"/>
      <c r="S726" s="2168"/>
      <c r="T726" s="1189" t="s">
        <v>253</v>
      </c>
      <c r="U726" s="184"/>
      <c r="V726" s="184"/>
      <c r="W726" s="184"/>
      <c r="X726" s="184"/>
      <c r="Y726" s="186"/>
      <c r="Z726" s="185"/>
      <c r="AA726" s="184"/>
      <c r="AB726" s="184"/>
      <c r="AC726" s="186"/>
      <c r="AD726" s="184"/>
      <c r="AE726" s="184"/>
      <c r="AF726" s="184"/>
    </row>
    <row r="727" spans="1:32" ht="45" x14ac:dyDescent="0.25">
      <c r="A727" s="2137"/>
      <c r="B727" s="2678"/>
      <c r="C727" s="2678"/>
      <c r="D727" s="2678"/>
      <c r="E727" s="2678"/>
      <c r="F727" s="2678"/>
      <c r="G727" s="2678"/>
      <c r="H727" s="2678"/>
      <c r="I727" s="2172"/>
      <c r="J727" s="2342"/>
      <c r="K727" s="2176"/>
      <c r="L727" s="1189" t="s">
        <v>254</v>
      </c>
      <c r="M727" s="1189" t="s">
        <v>252</v>
      </c>
      <c r="N727" s="1189" t="s">
        <v>241</v>
      </c>
      <c r="O727" s="2160"/>
      <c r="P727" s="3010"/>
      <c r="Q727" s="2160"/>
      <c r="R727" s="2168"/>
      <c r="S727" s="2168"/>
      <c r="T727" s="1189" t="s">
        <v>256</v>
      </c>
      <c r="U727" s="184"/>
      <c r="V727" s="184"/>
      <c r="W727" s="184"/>
      <c r="X727" s="184"/>
      <c r="Y727" s="186"/>
      <c r="Z727" s="185"/>
      <c r="AA727" s="186"/>
      <c r="AB727" s="186"/>
      <c r="AC727" s="186"/>
      <c r="AD727" s="186"/>
      <c r="AE727" s="184"/>
      <c r="AF727" s="184"/>
    </row>
    <row r="728" spans="1:32" ht="30" x14ac:dyDescent="0.25">
      <c r="A728" s="2137"/>
      <c r="B728" s="2678"/>
      <c r="C728" s="2678"/>
      <c r="D728" s="2678"/>
      <c r="E728" s="2678"/>
      <c r="F728" s="2678"/>
      <c r="G728" s="2678"/>
      <c r="H728" s="2678"/>
      <c r="I728" s="2172"/>
      <c r="J728" s="2342"/>
      <c r="K728" s="2176"/>
      <c r="L728" s="1189" t="s">
        <v>257</v>
      </c>
      <c r="M728" s="1189" t="s">
        <v>244</v>
      </c>
      <c r="N728" s="1189" t="s">
        <v>241</v>
      </c>
      <c r="O728" s="2160"/>
      <c r="P728" s="3010"/>
      <c r="Q728" s="2160"/>
      <c r="R728" s="2168"/>
      <c r="S728" s="2168"/>
      <c r="T728" s="1189" t="s">
        <v>258</v>
      </c>
      <c r="U728" s="184"/>
      <c r="V728" s="184"/>
      <c r="W728" s="184"/>
      <c r="X728" s="184"/>
      <c r="Y728" s="184"/>
      <c r="Z728" s="185"/>
      <c r="AA728" s="184"/>
      <c r="AB728" s="184"/>
      <c r="AC728" s="184"/>
      <c r="AD728" s="184"/>
      <c r="AE728" s="184"/>
      <c r="AF728" s="184"/>
    </row>
    <row r="729" spans="1:32" ht="45" x14ac:dyDescent="0.25">
      <c r="A729" s="2137"/>
      <c r="B729" s="2678"/>
      <c r="C729" s="2678"/>
      <c r="D729" s="2678"/>
      <c r="E729" s="2678"/>
      <c r="F729" s="2678"/>
      <c r="G729" s="2678"/>
      <c r="H729" s="2678"/>
      <c r="I729" s="2172"/>
      <c r="J729" s="2342"/>
      <c r="K729" s="2176"/>
      <c r="L729" s="1189" t="s">
        <v>259</v>
      </c>
      <c r="M729" s="1189" t="s">
        <v>248</v>
      </c>
      <c r="N729" s="1189" t="s">
        <v>241</v>
      </c>
      <c r="O729" s="2160"/>
      <c r="P729" s="3010"/>
      <c r="Q729" s="2160"/>
      <c r="R729" s="2168"/>
      <c r="S729" s="2168"/>
      <c r="T729" s="1189" t="s">
        <v>260</v>
      </c>
      <c r="U729" s="186"/>
      <c r="V729" s="186"/>
      <c r="W729" s="186"/>
      <c r="X729" s="186"/>
      <c r="Y729" s="186"/>
      <c r="Z729" s="185"/>
      <c r="AA729" s="186"/>
      <c r="AB729" s="186"/>
      <c r="AC729" s="186"/>
      <c r="AD729" s="184"/>
      <c r="AE729" s="184"/>
      <c r="AF729" s="184"/>
    </row>
    <row r="730" spans="1:32" ht="30.75" thickBot="1" x14ac:dyDescent="0.3">
      <c r="A730" s="2138"/>
      <c r="B730" s="2679"/>
      <c r="C730" s="2679"/>
      <c r="D730" s="2679"/>
      <c r="E730" s="2679"/>
      <c r="F730" s="2678"/>
      <c r="G730" s="2679"/>
      <c r="H730" s="2679"/>
      <c r="I730" s="2173"/>
      <c r="J730" s="2343"/>
      <c r="K730" s="2177"/>
      <c r="L730" s="1189" t="s">
        <v>261</v>
      </c>
      <c r="M730" s="1190" t="s">
        <v>244</v>
      </c>
      <c r="N730" s="1190" t="s">
        <v>241</v>
      </c>
      <c r="O730" s="2161"/>
      <c r="P730" s="3011"/>
      <c r="Q730" s="2161"/>
      <c r="R730" s="2169"/>
      <c r="S730" s="2169"/>
      <c r="T730" s="1189" t="s">
        <v>262</v>
      </c>
      <c r="U730" s="192"/>
      <c r="V730" s="192"/>
      <c r="W730" s="192"/>
      <c r="X730" s="192"/>
      <c r="Y730" s="193"/>
      <c r="Z730" s="194"/>
      <c r="AA730" s="192"/>
      <c r="AB730" s="192"/>
      <c r="AC730" s="193"/>
      <c r="AD730" s="192"/>
      <c r="AE730" s="192"/>
      <c r="AF730" s="192"/>
    </row>
    <row r="731" spans="1:32" ht="45" x14ac:dyDescent="0.25">
      <c r="A731" s="2188">
        <v>64</v>
      </c>
      <c r="B731" s="2674" t="s">
        <v>61</v>
      </c>
      <c r="C731" s="2674" t="s">
        <v>66</v>
      </c>
      <c r="D731" s="2674" t="s">
        <v>73</v>
      </c>
      <c r="E731" s="2674" t="s">
        <v>89</v>
      </c>
      <c r="F731" s="2674" t="s">
        <v>58</v>
      </c>
      <c r="G731" s="2674" t="s">
        <v>99</v>
      </c>
      <c r="H731" s="2674" t="s">
        <v>131</v>
      </c>
      <c r="I731" s="2332" t="s">
        <v>315</v>
      </c>
      <c r="J731" s="2334" t="s">
        <v>316</v>
      </c>
      <c r="K731" s="2336" t="s">
        <v>207</v>
      </c>
      <c r="L731" s="179" t="s">
        <v>210</v>
      </c>
      <c r="M731" s="179" t="s">
        <v>244</v>
      </c>
      <c r="N731" s="179" t="s">
        <v>241</v>
      </c>
      <c r="O731" s="2152" t="s">
        <v>213</v>
      </c>
      <c r="P731" s="3006">
        <v>22669831.23</v>
      </c>
      <c r="Q731" s="2152" t="s">
        <v>265</v>
      </c>
      <c r="R731" s="2192">
        <v>1</v>
      </c>
      <c r="S731" s="2192">
        <v>0.69</v>
      </c>
      <c r="T731" s="179" t="s">
        <v>215</v>
      </c>
      <c r="U731" s="180"/>
      <c r="V731" s="180"/>
      <c r="W731" s="180"/>
      <c r="X731" s="180"/>
      <c r="Y731" s="181"/>
      <c r="Z731" s="182"/>
      <c r="AA731" s="180"/>
      <c r="AB731" s="180"/>
      <c r="AC731" s="180"/>
      <c r="AD731" s="182"/>
      <c r="AE731" s="182"/>
      <c r="AF731" s="182"/>
    </row>
    <row r="732" spans="1:32" ht="75" x14ac:dyDescent="0.25">
      <c r="A732" s="2189"/>
      <c r="B732" s="2675"/>
      <c r="C732" s="2675"/>
      <c r="D732" s="2675"/>
      <c r="E732" s="2675"/>
      <c r="F732" s="2675"/>
      <c r="G732" s="2675"/>
      <c r="H732" s="2675"/>
      <c r="I732" s="2344"/>
      <c r="J732" s="2346"/>
      <c r="K732" s="2348"/>
      <c r="L732" s="183" t="s">
        <v>216</v>
      </c>
      <c r="M732" s="183" t="s">
        <v>252</v>
      </c>
      <c r="N732" s="183" t="s">
        <v>233</v>
      </c>
      <c r="O732" s="2187"/>
      <c r="P732" s="3012"/>
      <c r="Q732" s="2187"/>
      <c r="R732" s="2193"/>
      <c r="S732" s="2193"/>
      <c r="T732" s="183" t="s">
        <v>220</v>
      </c>
      <c r="U732" s="188"/>
      <c r="V732" s="188"/>
      <c r="W732" s="188"/>
      <c r="X732" s="188"/>
      <c r="Y732" s="189"/>
      <c r="Z732" s="190"/>
      <c r="AA732" s="188"/>
      <c r="AB732" s="188"/>
      <c r="AC732" s="188"/>
      <c r="AD732" s="190"/>
      <c r="AE732" s="190"/>
      <c r="AF732" s="190"/>
    </row>
    <row r="733" spans="1:32" ht="30" x14ac:dyDescent="0.25">
      <c r="A733" s="2189"/>
      <c r="B733" s="2675"/>
      <c r="C733" s="2675"/>
      <c r="D733" s="2675"/>
      <c r="E733" s="2675"/>
      <c r="F733" s="2675"/>
      <c r="G733" s="2675"/>
      <c r="H733" s="2675"/>
      <c r="I733" s="2344"/>
      <c r="J733" s="2346"/>
      <c r="K733" s="2348"/>
      <c r="L733" s="183" t="s">
        <v>221</v>
      </c>
      <c r="M733" s="183" t="s">
        <v>244</v>
      </c>
      <c r="N733" s="183" t="s">
        <v>241</v>
      </c>
      <c r="O733" s="2187"/>
      <c r="P733" s="3012"/>
      <c r="Q733" s="2187"/>
      <c r="R733" s="2193"/>
      <c r="S733" s="2193"/>
      <c r="T733" s="183" t="s">
        <v>225</v>
      </c>
      <c r="U733" s="188"/>
      <c r="V733" s="188"/>
      <c r="W733" s="188"/>
      <c r="X733" s="188"/>
      <c r="Y733" s="189"/>
      <c r="Z733" s="190"/>
      <c r="AA733" s="188"/>
      <c r="AB733" s="188"/>
      <c r="AC733" s="188"/>
      <c r="AD733" s="190"/>
      <c r="AE733" s="190"/>
      <c r="AF733" s="190"/>
    </row>
    <row r="734" spans="1:32" ht="30" x14ac:dyDescent="0.25">
      <c r="A734" s="2189"/>
      <c r="B734" s="2675"/>
      <c r="C734" s="2675"/>
      <c r="D734" s="2675"/>
      <c r="E734" s="2675"/>
      <c r="F734" s="2675"/>
      <c r="G734" s="2675"/>
      <c r="H734" s="2675"/>
      <c r="I734" s="2344"/>
      <c r="J734" s="2346"/>
      <c r="K734" s="2348"/>
      <c r="L734" s="183" t="s">
        <v>226</v>
      </c>
      <c r="M734" s="183" t="s">
        <v>248</v>
      </c>
      <c r="N734" s="183" t="s">
        <v>241</v>
      </c>
      <c r="O734" s="2187"/>
      <c r="P734" s="3012"/>
      <c r="Q734" s="2187"/>
      <c r="R734" s="2193"/>
      <c r="S734" s="2193"/>
      <c r="T734" s="183" t="s">
        <v>230</v>
      </c>
      <c r="U734" s="188"/>
      <c r="V734" s="188"/>
      <c r="W734" s="188"/>
      <c r="X734" s="188"/>
      <c r="Y734" s="189"/>
      <c r="Z734" s="190"/>
      <c r="AA734" s="188"/>
      <c r="AB734" s="188"/>
      <c r="AC734" s="188"/>
      <c r="AD734" s="190"/>
      <c r="AE734" s="190"/>
      <c r="AF734" s="190"/>
    </row>
    <row r="735" spans="1:32" ht="45" x14ac:dyDescent="0.25">
      <c r="A735" s="2189"/>
      <c r="B735" s="2675"/>
      <c r="C735" s="2675"/>
      <c r="D735" s="2675"/>
      <c r="E735" s="2675"/>
      <c r="F735" s="2675"/>
      <c r="G735" s="2675"/>
      <c r="H735" s="2675"/>
      <c r="I735" s="2344"/>
      <c r="J735" s="2346"/>
      <c r="K735" s="2348"/>
      <c r="L735" s="183" t="s">
        <v>231</v>
      </c>
      <c r="M735" s="183" t="s">
        <v>252</v>
      </c>
      <c r="N735" s="183" t="s">
        <v>241</v>
      </c>
      <c r="O735" s="2187"/>
      <c r="P735" s="3012"/>
      <c r="Q735" s="2187"/>
      <c r="R735" s="2193"/>
      <c r="S735" s="2193"/>
      <c r="T735" s="183" t="s">
        <v>234</v>
      </c>
      <c r="U735" s="188"/>
      <c r="V735" s="188"/>
      <c r="W735" s="188"/>
      <c r="X735" s="188"/>
      <c r="Y735" s="189"/>
      <c r="Z735" s="190"/>
      <c r="AA735" s="188"/>
      <c r="AB735" s="188"/>
      <c r="AC735" s="188"/>
      <c r="AD735" s="190"/>
      <c r="AE735" s="190"/>
      <c r="AF735" s="190"/>
    </row>
    <row r="736" spans="1:32" ht="30" customHeight="1" x14ac:dyDescent="0.25">
      <c r="A736" s="2189"/>
      <c r="B736" s="2675"/>
      <c r="C736" s="2675"/>
      <c r="D736" s="2675"/>
      <c r="E736" s="2675"/>
      <c r="F736" s="2675"/>
      <c r="G736" s="2675"/>
      <c r="H736" s="2675"/>
      <c r="I736" s="2344"/>
      <c r="J736" s="2346"/>
      <c r="K736" s="2348"/>
      <c r="L736" s="183" t="s">
        <v>235</v>
      </c>
      <c r="M736" s="183" t="s">
        <v>244</v>
      </c>
      <c r="N736" s="183" t="s">
        <v>241</v>
      </c>
      <c r="O736" s="2187"/>
      <c r="P736" s="3012"/>
      <c r="Q736" s="2187"/>
      <c r="R736" s="2193"/>
      <c r="S736" s="2193"/>
      <c r="T736" s="183" t="s">
        <v>238</v>
      </c>
      <c r="U736" s="188"/>
      <c r="V736" s="188"/>
      <c r="W736" s="188"/>
      <c r="X736" s="188"/>
      <c r="Y736" s="189"/>
      <c r="Z736" s="190"/>
      <c r="AA736" s="188"/>
      <c r="AB736" s="188"/>
      <c r="AC736" s="188"/>
      <c r="AD736" s="190"/>
      <c r="AE736" s="190"/>
      <c r="AF736" s="190"/>
    </row>
    <row r="737" spans="1:32" ht="45" x14ac:dyDescent="0.25">
      <c r="A737" s="2189"/>
      <c r="B737" s="2675"/>
      <c r="C737" s="2675"/>
      <c r="D737" s="2675"/>
      <c r="E737" s="2675"/>
      <c r="F737" s="2675"/>
      <c r="G737" s="2675"/>
      <c r="H737" s="2675"/>
      <c r="I737" s="2344"/>
      <c r="J737" s="2346"/>
      <c r="K737" s="2348"/>
      <c r="L737" s="183" t="s">
        <v>239</v>
      </c>
      <c r="M737" s="183" t="s">
        <v>252</v>
      </c>
      <c r="N737" s="183" t="s">
        <v>241</v>
      </c>
      <c r="O737" s="2187"/>
      <c r="P737" s="3012"/>
      <c r="Q737" s="2187"/>
      <c r="R737" s="2193"/>
      <c r="S737" s="2193"/>
      <c r="T737" s="183" t="s">
        <v>242</v>
      </c>
      <c r="U737" s="188"/>
      <c r="V737" s="188"/>
      <c r="W737" s="188"/>
      <c r="X737" s="188"/>
      <c r="Y737" s="189"/>
      <c r="Z737" s="190"/>
      <c r="AA737" s="188"/>
      <c r="AB737" s="188"/>
      <c r="AC737" s="188"/>
      <c r="AD737" s="190"/>
      <c r="AE737" s="190"/>
      <c r="AF737" s="190"/>
    </row>
    <row r="738" spans="1:32" ht="30" customHeight="1" x14ac:dyDescent="0.25">
      <c r="A738" s="2189"/>
      <c r="B738" s="2675"/>
      <c r="C738" s="2675"/>
      <c r="D738" s="2675"/>
      <c r="E738" s="2675"/>
      <c r="F738" s="2675"/>
      <c r="G738" s="2675"/>
      <c r="H738" s="2675"/>
      <c r="I738" s="2344"/>
      <c r="J738" s="2346"/>
      <c r="K738" s="2348"/>
      <c r="L738" s="183" t="s">
        <v>243</v>
      </c>
      <c r="M738" s="183" t="s">
        <v>255</v>
      </c>
      <c r="N738" s="183"/>
      <c r="O738" s="2187"/>
      <c r="P738" s="3012"/>
      <c r="Q738" s="2187"/>
      <c r="R738" s="2193"/>
      <c r="S738" s="2193"/>
      <c r="T738" s="183" t="s">
        <v>246</v>
      </c>
      <c r="U738" s="188"/>
      <c r="V738" s="188"/>
      <c r="W738" s="188"/>
      <c r="X738" s="188"/>
      <c r="Y738" s="188"/>
      <c r="Z738" s="191"/>
      <c r="AA738" s="188"/>
      <c r="AB738" s="188"/>
      <c r="AC738" s="188"/>
      <c r="AD738" s="190"/>
      <c r="AE738" s="190"/>
      <c r="AF738" s="190"/>
    </row>
    <row r="739" spans="1:32" ht="60" x14ac:dyDescent="0.25">
      <c r="A739" s="2189"/>
      <c r="B739" s="2675"/>
      <c r="C739" s="2675"/>
      <c r="D739" s="2675"/>
      <c r="E739" s="2675"/>
      <c r="F739" s="2675"/>
      <c r="G739" s="2675"/>
      <c r="H739" s="2675"/>
      <c r="I739" s="2344"/>
      <c r="J739" s="2346"/>
      <c r="K739" s="2348"/>
      <c r="L739" s="183" t="s">
        <v>247</v>
      </c>
      <c r="M739" s="183" t="s">
        <v>252</v>
      </c>
      <c r="N739" s="183" t="s">
        <v>241</v>
      </c>
      <c r="O739" s="2187"/>
      <c r="P739" s="3012"/>
      <c r="Q739" s="2187"/>
      <c r="R739" s="2193"/>
      <c r="S739" s="2193"/>
      <c r="T739" s="183" t="s">
        <v>250</v>
      </c>
      <c r="U739" s="188"/>
      <c r="V739" s="188"/>
      <c r="W739" s="188"/>
      <c r="X739" s="188"/>
      <c r="Y739" s="188"/>
      <c r="Z739" s="191"/>
      <c r="AA739" s="188"/>
      <c r="AB739" s="188"/>
      <c r="AC739" s="188"/>
      <c r="AD739" s="190"/>
      <c r="AE739" s="190"/>
      <c r="AF739" s="190"/>
    </row>
    <row r="740" spans="1:32" ht="30" x14ac:dyDescent="0.25">
      <c r="A740" s="2189"/>
      <c r="B740" s="2675"/>
      <c r="C740" s="2675"/>
      <c r="D740" s="2675"/>
      <c r="E740" s="2675"/>
      <c r="F740" s="2675"/>
      <c r="G740" s="2675"/>
      <c r="H740" s="2675"/>
      <c r="I740" s="2333"/>
      <c r="J740" s="2335"/>
      <c r="K740" s="2337"/>
      <c r="L740" s="183" t="s">
        <v>251</v>
      </c>
      <c r="M740" s="183" t="s">
        <v>244</v>
      </c>
      <c r="N740" s="183" t="s">
        <v>241</v>
      </c>
      <c r="O740" s="2153"/>
      <c r="P740" s="3007"/>
      <c r="Q740" s="2153"/>
      <c r="R740" s="2194"/>
      <c r="S740" s="2194"/>
      <c r="T740" s="183" t="s">
        <v>253</v>
      </c>
      <c r="U740" s="184"/>
      <c r="V740" s="184"/>
      <c r="W740" s="184"/>
      <c r="X740" s="184"/>
      <c r="Y740" s="186"/>
      <c r="Z740" s="185"/>
      <c r="AA740" s="184"/>
      <c r="AB740" s="184"/>
      <c r="AC740" s="186"/>
      <c r="AD740" s="184"/>
      <c r="AE740" s="184"/>
      <c r="AF740" s="184"/>
    </row>
    <row r="741" spans="1:32" ht="45" x14ac:dyDescent="0.25">
      <c r="A741" s="2189"/>
      <c r="B741" s="2675"/>
      <c r="C741" s="2675"/>
      <c r="D741" s="2675"/>
      <c r="E741" s="2675"/>
      <c r="F741" s="2675"/>
      <c r="G741" s="2675"/>
      <c r="H741" s="2675"/>
      <c r="I741" s="2333"/>
      <c r="J741" s="2335"/>
      <c r="K741" s="2337"/>
      <c r="L741" s="183" t="s">
        <v>254</v>
      </c>
      <c r="M741" s="183" t="s">
        <v>252</v>
      </c>
      <c r="N741" s="183" t="s">
        <v>241</v>
      </c>
      <c r="O741" s="2153"/>
      <c r="P741" s="3007"/>
      <c r="Q741" s="2153"/>
      <c r="R741" s="2194"/>
      <c r="S741" s="2194"/>
      <c r="T741" s="183" t="s">
        <v>256</v>
      </c>
      <c r="U741" s="184"/>
      <c r="V741" s="184"/>
      <c r="W741" s="184"/>
      <c r="X741" s="184"/>
      <c r="Y741" s="186"/>
      <c r="Z741" s="185"/>
      <c r="AA741" s="186"/>
      <c r="AB741" s="186"/>
      <c r="AC741" s="186"/>
      <c r="AD741" s="186"/>
      <c r="AE741" s="184"/>
      <c r="AF741" s="184"/>
    </row>
    <row r="742" spans="1:32" ht="30" x14ac:dyDescent="0.25">
      <c r="A742" s="2189"/>
      <c r="B742" s="2675"/>
      <c r="C742" s="2675"/>
      <c r="D742" s="2675"/>
      <c r="E742" s="2675"/>
      <c r="F742" s="2675"/>
      <c r="G742" s="2675"/>
      <c r="H742" s="2675"/>
      <c r="I742" s="2333"/>
      <c r="J742" s="2335"/>
      <c r="K742" s="2337"/>
      <c r="L742" s="183" t="s">
        <v>257</v>
      </c>
      <c r="M742" s="183" t="s">
        <v>244</v>
      </c>
      <c r="N742" s="183" t="s">
        <v>241</v>
      </c>
      <c r="O742" s="2153"/>
      <c r="P742" s="3007"/>
      <c r="Q742" s="2153"/>
      <c r="R742" s="2194"/>
      <c r="S742" s="2194"/>
      <c r="T742" s="183" t="s">
        <v>258</v>
      </c>
      <c r="U742" s="184"/>
      <c r="V742" s="184"/>
      <c r="W742" s="184"/>
      <c r="X742" s="184"/>
      <c r="Y742" s="184"/>
      <c r="Z742" s="185"/>
      <c r="AA742" s="184"/>
      <c r="AB742" s="184"/>
      <c r="AC742" s="184"/>
      <c r="AD742" s="184"/>
      <c r="AE742" s="184"/>
      <c r="AF742" s="184"/>
    </row>
    <row r="743" spans="1:32" ht="45" x14ac:dyDescent="0.25">
      <c r="A743" s="2189"/>
      <c r="B743" s="2675"/>
      <c r="C743" s="2675"/>
      <c r="D743" s="2675"/>
      <c r="E743" s="2675"/>
      <c r="F743" s="2675"/>
      <c r="G743" s="2675"/>
      <c r="H743" s="2675"/>
      <c r="I743" s="2333"/>
      <c r="J743" s="2335"/>
      <c r="K743" s="2337"/>
      <c r="L743" s="183" t="s">
        <v>259</v>
      </c>
      <c r="M743" s="183" t="s">
        <v>248</v>
      </c>
      <c r="N743" s="183" t="s">
        <v>241</v>
      </c>
      <c r="O743" s="2153"/>
      <c r="P743" s="3007"/>
      <c r="Q743" s="2153"/>
      <c r="R743" s="2194"/>
      <c r="S743" s="2194"/>
      <c r="T743" s="183" t="s">
        <v>260</v>
      </c>
      <c r="U743" s="186"/>
      <c r="V743" s="186"/>
      <c r="W743" s="186"/>
      <c r="X743" s="186"/>
      <c r="Y743" s="186"/>
      <c r="Z743" s="185"/>
      <c r="AA743" s="186"/>
      <c r="AB743" s="186"/>
      <c r="AC743" s="186"/>
      <c r="AD743" s="184"/>
      <c r="AE743" s="184"/>
      <c r="AF743" s="184"/>
    </row>
    <row r="744" spans="1:32" ht="30.75" thickBot="1" x14ac:dyDescent="0.3">
      <c r="A744" s="2189"/>
      <c r="B744" s="2676"/>
      <c r="C744" s="2676"/>
      <c r="D744" s="2676"/>
      <c r="E744" s="2676"/>
      <c r="F744" s="2675"/>
      <c r="G744" s="2676"/>
      <c r="H744" s="2676"/>
      <c r="I744" s="2345"/>
      <c r="J744" s="2347"/>
      <c r="K744" s="2349"/>
      <c r="L744" s="183" t="s">
        <v>261</v>
      </c>
      <c r="M744" s="201" t="s">
        <v>244</v>
      </c>
      <c r="N744" s="201" t="s">
        <v>241</v>
      </c>
      <c r="O744" s="2154"/>
      <c r="P744" s="3013"/>
      <c r="Q744" s="2154"/>
      <c r="R744" s="2195"/>
      <c r="S744" s="2195"/>
      <c r="T744" s="183" t="s">
        <v>262</v>
      </c>
      <c r="U744" s="192"/>
      <c r="V744" s="192"/>
      <c r="W744" s="192"/>
      <c r="X744" s="192"/>
      <c r="Y744" s="193"/>
      <c r="Z744" s="194"/>
      <c r="AA744" s="192"/>
      <c r="AB744" s="192"/>
      <c r="AC744" s="193"/>
      <c r="AD744" s="192"/>
      <c r="AE744" s="192"/>
      <c r="AF744" s="192"/>
    </row>
    <row r="745" spans="1:32" ht="45" x14ac:dyDescent="0.25">
      <c r="A745" s="2136">
        <v>65</v>
      </c>
      <c r="B745" s="2677" t="s">
        <v>61</v>
      </c>
      <c r="C745" s="2677" t="s">
        <v>64</v>
      </c>
      <c r="D745" s="2677" t="s">
        <v>70</v>
      </c>
      <c r="E745" s="2677" t="s">
        <v>87</v>
      </c>
      <c r="F745" s="2677" t="s">
        <v>58</v>
      </c>
      <c r="G745" s="2677" t="s">
        <v>99</v>
      </c>
      <c r="H745" s="2677" t="s">
        <v>131</v>
      </c>
      <c r="I745" s="2170" t="s">
        <v>317</v>
      </c>
      <c r="J745" s="2340" t="s">
        <v>318</v>
      </c>
      <c r="K745" s="2174" t="s">
        <v>201</v>
      </c>
      <c r="L745" s="1188" t="s">
        <v>210</v>
      </c>
      <c r="M745" s="1188" t="s">
        <v>244</v>
      </c>
      <c r="N745" s="1188" t="s">
        <v>241</v>
      </c>
      <c r="O745" s="2158" t="s">
        <v>213</v>
      </c>
      <c r="P745" s="3008">
        <v>114983987.03</v>
      </c>
      <c r="Q745" s="2158" t="s">
        <v>265</v>
      </c>
      <c r="R745" s="2166">
        <v>1</v>
      </c>
      <c r="S745" s="2166">
        <v>0.72</v>
      </c>
      <c r="T745" s="1188" t="s">
        <v>215</v>
      </c>
      <c r="U745" s="180"/>
      <c r="V745" s="180"/>
      <c r="W745" s="180"/>
      <c r="X745" s="181"/>
      <c r="Y745" s="180"/>
      <c r="Z745" s="182"/>
      <c r="AA745" s="180"/>
      <c r="AB745" s="180"/>
      <c r="AC745" s="180"/>
      <c r="AD745" s="182"/>
      <c r="AE745" s="182"/>
      <c r="AF745" s="182"/>
    </row>
    <row r="746" spans="1:32" ht="75" x14ac:dyDescent="0.25">
      <c r="A746" s="2137"/>
      <c r="B746" s="2678"/>
      <c r="C746" s="2678"/>
      <c r="D746" s="2678"/>
      <c r="E746" s="2678"/>
      <c r="F746" s="2678"/>
      <c r="G746" s="2678"/>
      <c r="H746" s="2678"/>
      <c r="I746" s="2171"/>
      <c r="J746" s="2341"/>
      <c r="K746" s="2175"/>
      <c r="L746" s="1189" t="s">
        <v>216</v>
      </c>
      <c r="M746" s="1189" t="s">
        <v>252</v>
      </c>
      <c r="N746" s="1189" t="s">
        <v>233</v>
      </c>
      <c r="O746" s="2159"/>
      <c r="P746" s="3009"/>
      <c r="Q746" s="2159"/>
      <c r="R746" s="2167"/>
      <c r="S746" s="2167"/>
      <c r="T746" s="1189" t="s">
        <v>220</v>
      </c>
      <c r="U746" s="188"/>
      <c r="V746" s="188"/>
      <c r="W746" s="188"/>
      <c r="X746" s="189"/>
      <c r="Y746" s="188"/>
      <c r="Z746" s="190"/>
      <c r="AA746" s="188"/>
      <c r="AB746" s="188"/>
      <c r="AC746" s="188"/>
      <c r="AD746" s="190"/>
      <c r="AE746" s="190"/>
      <c r="AF746" s="190"/>
    </row>
    <row r="747" spans="1:32" ht="30" x14ac:dyDescent="0.25">
      <c r="A747" s="2137"/>
      <c r="B747" s="2678"/>
      <c r="C747" s="2678"/>
      <c r="D747" s="2678"/>
      <c r="E747" s="2678"/>
      <c r="F747" s="2678"/>
      <c r="G747" s="2678"/>
      <c r="H747" s="2678"/>
      <c r="I747" s="2171"/>
      <c r="J747" s="2341"/>
      <c r="K747" s="2175"/>
      <c r="L747" s="1189" t="s">
        <v>221</v>
      </c>
      <c r="M747" s="1189" t="s">
        <v>244</v>
      </c>
      <c r="N747" s="1189" t="s">
        <v>241</v>
      </c>
      <c r="O747" s="2159"/>
      <c r="P747" s="3009"/>
      <c r="Q747" s="2159"/>
      <c r="R747" s="2167"/>
      <c r="S747" s="2167"/>
      <c r="T747" s="1189" t="s">
        <v>225</v>
      </c>
      <c r="U747" s="188"/>
      <c r="V747" s="188"/>
      <c r="W747" s="188"/>
      <c r="X747" s="189"/>
      <c r="Y747" s="188"/>
      <c r="Z747" s="190"/>
      <c r="AA747" s="188"/>
      <c r="AB747" s="188"/>
      <c r="AC747" s="188"/>
      <c r="AD747" s="190"/>
      <c r="AE747" s="190"/>
      <c r="AF747" s="190"/>
    </row>
    <row r="748" spans="1:32" ht="30" x14ac:dyDescent="0.25">
      <c r="A748" s="2137"/>
      <c r="B748" s="2678"/>
      <c r="C748" s="2678"/>
      <c r="D748" s="2678"/>
      <c r="E748" s="2678"/>
      <c r="F748" s="2678"/>
      <c r="G748" s="2678"/>
      <c r="H748" s="2678"/>
      <c r="I748" s="2171"/>
      <c r="J748" s="2341"/>
      <c r="K748" s="2175"/>
      <c r="L748" s="1189" t="s">
        <v>226</v>
      </c>
      <c r="M748" s="1189" t="s">
        <v>248</v>
      </c>
      <c r="N748" s="1189" t="s">
        <v>241</v>
      </c>
      <c r="O748" s="2159"/>
      <c r="P748" s="3009"/>
      <c r="Q748" s="2159"/>
      <c r="R748" s="2167"/>
      <c r="S748" s="2167"/>
      <c r="T748" s="1189" t="s">
        <v>230</v>
      </c>
      <c r="U748" s="188"/>
      <c r="V748" s="188"/>
      <c r="W748" s="188"/>
      <c r="X748" s="189"/>
      <c r="Y748" s="188"/>
      <c r="Z748" s="190"/>
      <c r="AA748" s="188"/>
      <c r="AB748" s="188"/>
      <c r="AC748" s="188"/>
      <c r="AD748" s="190"/>
      <c r="AE748" s="190"/>
      <c r="AF748" s="190"/>
    </row>
    <row r="749" spans="1:32" ht="45" x14ac:dyDescent="0.25">
      <c r="A749" s="2137"/>
      <c r="B749" s="2678"/>
      <c r="C749" s="2678"/>
      <c r="D749" s="2678"/>
      <c r="E749" s="2678"/>
      <c r="F749" s="2678"/>
      <c r="G749" s="2678"/>
      <c r="H749" s="2678"/>
      <c r="I749" s="2171"/>
      <c r="J749" s="2341"/>
      <c r="K749" s="2175"/>
      <c r="L749" s="1189" t="s">
        <v>231</v>
      </c>
      <c r="M749" s="1189" t="s">
        <v>252</v>
      </c>
      <c r="N749" s="1189" t="s">
        <v>241</v>
      </c>
      <c r="O749" s="2159"/>
      <c r="P749" s="3009"/>
      <c r="Q749" s="2159"/>
      <c r="R749" s="2167"/>
      <c r="S749" s="2167"/>
      <c r="T749" s="1189" t="s">
        <v>234</v>
      </c>
      <c r="U749" s="188"/>
      <c r="V749" s="188"/>
      <c r="W749" s="188"/>
      <c r="X749" s="189"/>
      <c r="Y749" s="188"/>
      <c r="Z749" s="190"/>
      <c r="AA749" s="188"/>
      <c r="AB749" s="188"/>
      <c r="AC749" s="188"/>
      <c r="AD749" s="190"/>
      <c r="AE749" s="190"/>
      <c r="AF749" s="190"/>
    </row>
    <row r="750" spans="1:32" ht="30" customHeight="1" x14ac:dyDescent="0.25">
      <c r="A750" s="2137"/>
      <c r="B750" s="2678"/>
      <c r="C750" s="2678"/>
      <c r="D750" s="2678"/>
      <c r="E750" s="2678"/>
      <c r="F750" s="2678"/>
      <c r="G750" s="2678"/>
      <c r="H750" s="2678"/>
      <c r="I750" s="2171"/>
      <c r="J750" s="2341"/>
      <c r="K750" s="2175"/>
      <c r="L750" s="1189" t="s">
        <v>235</v>
      </c>
      <c r="M750" s="1189" t="s">
        <v>244</v>
      </c>
      <c r="N750" s="1189" t="s">
        <v>241</v>
      </c>
      <c r="O750" s="2159"/>
      <c r="P750" s="3009"/>
      <c r="Q750" s="2159"/>
      <c r="R750" s="2167"/>
      <c r="S750" s="2167"/>
      <c r="T750" s="1189" t="s">
        <v>238</v>
      </c>
      <c r="U750" s="188"/>
      <c r="V750" s="188"/>
      <c r="W750" s="188"/>
      <c r="X750" s="189"/>
      <c r="Y750" s="188"/>
      <c r="Z750" s="190"/>
      <c r="AA750" s="188"/>
      <c r="AB750" s="188"/>
      <c r="AC750" s="188"/>
      <c r="AD750" s="190"/>
      <c r="AE750" s="190"/>
      <c r="AF750" s="190"/>
    </row>
    <row r="751" spans="1:32" ht="45" x14ac:dyDescent="0.25">
      <c r="A751" s="2137"/>
      <c r="B751" s="2678"/>
      <c r="C751" s="2678"/>
      <c r="D751" s="2678"/>
      <c r="E751" s="2678"/>
      <c r="F751" s="2678"/>
      <c r="G751" s="2678"/>
      <c r="H751" s="2678"/>
      <c r="I751" s="2171"/>
      <c r="J751" s="2341"/>
      <c r="K751" s="2175"/>
      <c r="L751" s="1189" t="s">
        <v>239</v>
      </c>
      <c r="M751" s="1189" t="s">
        <v>252</v>
      </c>
      <c r="N751" s="1189" t="s">
        <v>241</v>
      </c>
      <c r="O751" s="2159"/>
      <c r="P751" s="3009"/>
      <c r="Q751" s="2159"/>
      <c r="R751" s="2167"/>
      <c r="S751" s="2167"/>
      <c r="T751" s="1189" t="s">
        <v>242</v>
      </c>
      <c r="U751" s="188"/>
      <c r="V751" s="188"/>
      <c r="W751" s="188"/>
      <c r="X751" s="189"/>
      <c r="Y751" s="188"/>
      <c r="Z751" s="190"/>
      <c r="AA751" s="188"/>
      <c r="AB751" s="188"/>
      <c r="AC751" s="188"/>
      <c r="AD751" s="190"/>
      <c r="AE751" s="190"/>
      <c r="AF751" s="190"/>
    </row>
    <row r="752" spans="1:32" ht="30" customHeight="1" x14ac:dyDescent="0.25">
      <c r="A752" s="2137"/>
      <c r="B752" s="2678"/>
      <c r="C752" s="2678"/>
      <c r="D752" s="2678"/>
      <c r="E752" s="2678"/>
      <c r="F752" s="2678"/>
      <c r="G752" s="2678"/>
      <c r="H752" s="2678"/>
      <c r="I752" s="2171"/>
      <c r="J752" s="2341"/>
      <c r="K752" s="2175"/>
      <c r="L752" s="1189" t="s">
        <v>243</v>
      </c>
      <c r="M752" s="1189" t="s">
        <v>255</v>
      </c>
      <c r="N752" s="1189"/>
      <c r="O752" s="2159"/>
      <c r="P752" s="3009"/>
      <c r="Q752" s="2159"/>
      <c r="R752" s="2167"/>
      <c r="S752" s="2167"/>
      <c r="T752" s="1189" t="s">
        <v>246</v>
      </c>
      <c r="U752" s="188"/>
      <c r="V752" s="188"/>
      <c r="W752" s="188"/>
      <c r="X752" s="188"/>
      <c r="Y752" s="189"/>
      <c r="Z752" s="190"/>
      <c r="AA752" s="188"/>
      <c r="AB752" s="188"/>
      <c r="AC752" s="188"/>
      <c r="AD752" s="190"/>
      <c r="AE752" s="190"/>
      <c r="AF752" s="190"/>
    </row>
    <row r="753" spans="1:32" ht="60" x14ac:dyDescent="0.25">
      <c r="A753" s="2137"/>
      <c r="B753" s="2678"/>
      <c r="C753" s="2678"/>
      <c r="D753" s="2678"/>
      <c r="E753" s="2678"/>
      <c r="F753" s="2678"/>
      <c r="G753" s="2678"/>
      <c r="H753" s="2678"/>
      <c r="I753" s="2171"/>
      <c r="J753" s="2341"/>
      <c r="K753" s="2175"/>
      <c r="L753" s="1189" t="s">
        <v>247</v>
      </c>
      <c r="M753" s="1189" t="s">
        <v>252</v>
      </c>
      <c r="N753" s="1189" t="s">
        <v>241</v>
      </c>
      <c r="O753" s="2159"/>
      <c r="P753" s="3009"/>
      <c r="Q753" s="2159"/>
      <c r="R753" s="2167"/>
      <c r="S753" s="2167"/>
      <c r="T753" s="1189" t="s">
        <v>250</v>
      </c>
      <c r="U753" s="188"/>
      <c r="V753" s="188"/>
      <c r="W753" s="188"/>
      <c r="X753" s="188"/>
      <c r="Y753" s="189"/>
      <c r="Z753" s="190"/>
      <c r="AA753" s="188"/>
      <c r="AB753" s="188"/>
      <c r="AC753" s="188"/>
      <c r="AD753" s="190"/>
      <c r="AE753" s="190"/>
      <c r="AF753" s="190"/>
    </row>
    <row r="754" spans="1:32" ht="30" x14ac:dyDescent="0.25">
      <c r="A754" s="2137"/>
      <c r="B754" s="2678"/>
      <c r="C754" s="2678"/>
      <c r="D754" s="2678"/>
      <c r="E754" s="2678"/>
      <c r="F754" s="2678"/>
      <c r="G754" s="2678"/>
      <c r="H754" s="2678"/>
      <c r="I754" s="2172"/>
      <c r="J754" s="2342"/>
      <c r="K754" s="2176"/>
      <c r="L754" s="1189" t="s">
        <v>251</v>
      </c>
      <c r="M754" s="1189" t="s">
        <v>244</v>
      </c>
      <c r="N754" s="1189" t="s">
        <v>241</v>
      </c>
      <c r="O754" s="2160"/>
      <c r="P754" s="3010"/>
      <c r="Q754" s="2160"/>
      <c r="R754" s="2168"/>
      <c r="S754" s="2168"/>
      <c r="T754" s="1189" t="s">
        <v>253</v>
      </c>
      <c r="U754" s="184"/>
      <c r="V754" s="184"/>
      <c r="W754" s="184"/>
      <c r="X754" s="184"/>
      <c r="Y754" s="187"/>
      <c r="Z754" s="184"/>
      <c r="AA754" s="184"/>
      <c r="AB754" s="184"/>
      <c r="AC754" s="186"/>
      <c r="AD754" s="184"/>
      <c r="AE754" s="184"/>
      <c r="AF754" s="184"/>
    </row>
    <row r="755" spans="1:32" ht="45" x14ac:dyDescent="0.25">
      <c r="A755" s="2137"/>
      <c r="B755" s="2678"/>
      <c r="C755" s="2678"/>
      <c r="D755" s="2678"/>
      <c r="E755" s="2678"/>
      <c r="F755" s="2678"/>
      <c r="G755" s="2678"/>
      <c r="H755" s="2678"/>
      <c r="I755" s="2172"/>
      <c r="J755" s="2342"/>
      <c r="K755" s="2176"/>
      <c r="L755" s="1189" t="s">
        <v>254</v>
      </c>
      <c r="M755" s="1189" t="s">
        <v>252</v>
      </c>
      <c r="N755" s="1189" t="s">
        <v>241</v>
      </c>
      <c r="O755" s="2160"/>
      <c r="P755" s="3010"/>
      <c r="Q755" s="2160"/>
      <c r="R755" s="2168"/>
      <c r="S755" s="2168"/>
      <c r="T755" s="1189" t="s">
        <v>256</v>
      </c>
      <c r="U755" s="184"/>
      <c r="V755" s="184"/>
      <c r="W755" s="184"/>
      <c r="X755" s="184"/>
      <c r="Y755" s="187"/>
      <c r="Z755" s="184"/>
      <c r="AA755" s="186"/>
      <c r="AB755" s="186"/>
      <c r="AC755" s="186"/>
      <c r="AD755" s="186"/>
      <c r="AE755" s="184"/>
      <c r="AF755" s="184"/>
    </row>
    <row r="756" spans="1:32" ht="30" x14ac:dyDescent="0.25">
      <c r="A756" s="2137"/>
      <c r="B756" s="2678"/>
      <c r="C756" s="2678"/>
      <c r="D756" s="2678"/>
      <c r="E756" s="2678"/>
      <c r="F756" s="2678"/>
      <c r="G756" s="2678"/>
      <c r="H756" s="2678"/>
      <c r="I756" s="2172"/>
      <c r="J756" s="2342"/>
      <c r="K756" s="2176"/>
      <c r="L756" s="1189" t="s">
        <v>257</v>
      </c>
      <c r="M756" s="1189" t="s">
        <v>244</v>
      </c>
      <c r="N756" s="1189" t="s">
        <v>241</v>
      </c>
      <c r="O756" s="2160"/>
      <c r="P756" s="3010"/>
      <c r="Q756" s="2160"/>
      <c r="R756" s="2168"/>
      <c r="S756" s="2168"/>
      <c r="T756" s="1189" t="s">
        <v>258</v>
      </c>
      <c r="U756" s="184"/>
      <c r="V756" s="184"/>
      <c r="W756" s="184"/>
      <c r="X756" s="184"/>
      <c r="Y756" s="185"/>
      <c r="Z756" s="184"/>
      <c r="AA756" s="184"/>
      <c r="AB756" s="184"/>
      <c r="AC756" s="184"/>
      <c r="AD756" s="184"/>
      <c r="AE756" s="184"/>
      <c r="AF756" s="184"/>
    </row>
    <row r="757" spans="1:32" ht="45" x14ac:dyDescent="0.25">
      <c r="A757" s="2137"/>
      <c r="B757" s="2678"/>
      <c r="C757" s="2678"/>
      <c r="D757" s="2678"/>
      <c r="E757" s="2678"/>
      <c r="F757" s="2678"/>
      <c r="G757" s="2678"/>
      <c r="H757" s="2678"/>
      <c r="I757" s="2172"/>
      <c r="J757" s="2342"/>
      <c r="K757" s="2176"/>
      <c r="L757" s="1189" t="s">
        <v>259</v>
      </c>
      <c r="M757" s="1189" t="s">
        <v>248</v>
      </c>
      <c r="N757" s="1189" t="s">
        <v>241</v>
      </c>
      <c r="O757" s="2160"/>
      <c r="P757" s="3010"/>
      <c r="Q757" s="2160"/>
      <c r="R757" s="2168"/>
      <c r="S757" s="2168"/>
      <c r="T757" s="1189" t="s">
        <v>260</v>
      </c>
      <c r="U757" s="186"/>
      <c r="V757" s="186"/>
      <c r="W757" s="186"/>
      <c r="X757" s="186"/>
      <c r="Y757" s="187"/>
      <c r="Z757" s="184"/>
      <c r="AA757" s="186"/>
      <c r="AB757" s="186"/>
      <c r="AC757" s="186"/>
      <c r="AD757" s="184"/>
      <c r="AE757" s="184"/>
      <c r="AF757" s="184"/>
    </row>
    <row r="758" spans="1:32" ht="30.75" thickBot="1" x14ac:dyDescent="0.3">
      <c r="A758" s="2138"/>
      <c r="B758" s="2679"/>
      <c r="C758" s="2679"/>
      <c r="D758" s="2679"/>
      <c r="E758" s="2679"/>
      <c r="F758" s="2678"/>
      <c r="G758" s="2679"/>
      <c r="H758" s="2679"/>
      <c r="I758" s="2173"/>
      <c r="J758" s="2343"/>
      <c r="K758" s="2177"/>
      <c r="L758" s="1189" t="s">
        <v>261</v>
      </c>
      <c r="M758" s="1190" t="s">
        <v>244</v>
      </c>
      <c r="N758" s="1190" t="s">
        <v>241</v>
      </c>
      <c r="O758" s="2161"/>
      <c r="P758" s="3011"/>
      <c r="Q758" s="2161"/>
      <c r="R758" s="2169"/>
      <c r="S758" s="2169"/>
      <c r="T758" s="1189" t="s">
        <v>262</v>
      </c>
      <c r="U758" s="192"/>
      <c r="V758" s="192"/>
      <c r="W758" s="192"/>
      <c r="X758" s="192"/>
      <c r="Y758" s="196"/>
      <c r="Z758" s="192"/>
      <c r="AA758" s="192"/>
      <c r="AB758" s="192"/>
      <c r="AC758" s="193"/>
      <c r="AD758" s="192"/>
      <c r="AE758" s="192"/>
      <c r="AF758" s="192"/>
    </row>
    <row r="759" spans="1:32" ht="45" x14ac:dyDescent="0.25">
      <c r="A759" s="2188">
        <v>66</v>
      </c>
      <c r="B759" s="2674" t="s">
        <v>61</v>
      </c>
      <c r="C759" s="2674" t="s">
        <v>64</v>
      </c>
      <c r="D759" s="2674" t="s">
        <v>70</v>
      </c>
      <c r="E759" s="2674" t="s">
        <v>87</v>
      </c>
      <c r="F759" s="2674" t="s">
        <v>58</v>
      </c>
      <c r="G759" s="2674" t="s">
        <v>99</v>
      </c>
      <c r="H759" s="2674" t="s">
        <v>131</v>
      </c>
      <c r="I759" s="2332" t="s">
        <v>319</v>
      </c>
      <c r="J759" s="2334" t="s">
        <v>320</v>
      </c>
      <c r="K759" s="2336" t="s">
        <v>201</v>
      </c>
      <c r="L759" s="179" t="s">
        <v>210</v>
      </c>
      <c r="M759" s="179" t="s">
        <v>244</v>
      </c>
      <c r="N759" s="179" t="s">
        <v>241</v>
      </c>
      <c r="O759" s="2152" t="s">
        <v>213</v>
      </c>
      <c r="P759" s="3006">
        <v>2405330286.8200002</v>
      </c>
      <c r="Q759" s="2152" t="s">
        <v>265</v>
      </c>
      <c r="R759" s="2192">
        <v>1</v>
      </c>
      <c r="S759" s="2192">
        <v>0.97</v>
      </c>
      <c r="T759" s="179" t="s">
        <v>215</v>
      </c>
      <c r="U759" s="180"/>
      <c r="V759" s="180"/>
      <c r="W759" s="181"/>
      <c r="X759" s="180"/>
      <c r="Y759" s="180"/>
      <c r="Z759" s="182"/>
      <c r="AA759" s="180"/>
      <c r="AB759" s="180"/>
      <c r="AC759" s="180"/>
      <c r="AD759" s="182"/>
      <c r="AE759" s="182"/>
      <c r="AF759" s="182"/>
    </row>
    <row r="760" spans="1:32" ht="75" x14ac:dyDescent="0.25">
      <c r="A760" s="2189"/>
      <c r="B760" s="2675"/>
      <c r="C760" s="2675"/>
      <c r="D760" s="2675"/>
      <c r="E760" s="2675"/>
      <c r="F760" s="2675"/>
      <c r="G760" s="2675"/>
      <c r="H760" s="2675"/>
      <c r="I760" s="2344"/>
      <c r="J760" s="2346"/>
      <c r="K760" s="2348"/>
      <c r="L760" s="183" t="s">
        <v>216</v>
      </c>
      <c r="M760" s="183" t="s">
        <v>252</v>
      </c>
      <c r="N760" s="183" t="s">
        <v>233</v>
      </c>
      <c r="O760" s="2187"/>
      <c r="P760" s="3012"/>
      <c r="Q760" s="2187"/>
      <c r="R760" s="2193"/>
      <c r="S760" s="2193"/>
      <c r="T760" s="183" t="s">
        <v>220</v>
      </c>
      <c r="U760" s="188"/>
      <c r="V760" s="188"/>
      <c r="W760" s="189"/>
      <c r="X760" s="188"/>
      <c r="Y760" s="188"/>
      <c r="Z760" s="190"/>
      <c r="AA760" s="188"/>
      <c r="AB760" s="188"/>
      <c r="AC760" s="188"/>
      <c r="AD760" s="190"/>
      <c r="AE760" s="190"/>
      <c r="AF760" s="190"/>
    </row>
    <row r="761" spans="1:32" ht="30" x14ac:dyDescent="0.25">
      <c r="A761" s="2189"/>
      <c r="B761" s="2675"/>
      <c r="C761" s="2675"/>
      <c r="D761" s="2675"/>
      <c r="E761" s="2675"/>
      <c r="F761" s="2675"/>
      <c r="G761" s="2675"/>
      <c r="H761" s="2675"/>
      <c r="I761" s="2344"/>
      <c r="J761" s="2346"/>
      <c r="K761" s="2348"/>
      <c r="L761" s="183" t="s">
        <v>221</v>
      </c>
      <c r="M761" s="183" t="s">
        <v>244</v>
      </c>
      <c r="N761" s="183" t="s">
        <v>241</v>
      </c>
      <c r="O761" s="2187"/>
      <c r="P761" s="3012"/>
      <c r="Q761" s="2187"/>
      <c r="R761" s="2193"/>
      <c r="S761" s="2193"/>
      <c r="T761" s="183" t="s">
        <v>225</v>
      </c>
      <c r="U761" s="188"/>
      <c r="V761" s="188"/>
      <c r="W761" s="189"/>
      <c r="X761" s="188"/>
      <c r="Y761" s="188"/>
      <c r="Z761" s="190"/>
      <c r="AA761" s="188"/>
      <c r="AB761" s="188"/>
      <c r="AC761" s="188"/>
      <c r="AD761" s="190"/>
      <c r="AE761" s="190"/>
      <c r="AF761" s="190"/>
    </row>
    <row r="762" spans="1:32" ht="30" x14ac:dyDescent="0.25">
      <c r="A762" s="2189"/>
      <c r="B762" s="2675"/>
      <c r="C762" s="2675"/>
      <c r="D762" s="2675"/>
      <c r="E762" s="2675"/>
      <c r="F762" s="2675"/>
      <c r="G762" s="2675"/>
      <c r="H762" s="2675"/>
      <c r="I762" s="2344"/>
      <c r="J762" s="2346"/>
      <c r="K762" s="2348"/>
      <c r="L762" s="183" t="s">
        <v>226</v>
      </c>
      <c r="M762" s="183" t="s">
        <v>248</v>
      </c>
      <c r="N762" s="183" t="s">
        <v>241</v>
      </c>
      <c r="O762" s="2187"/>
      <c r="P762" s="3012"/>
      <c r="Q762" s="2187"/>
      <c r="R762" s="2193"/>
      <c r="S762" s="2193"/>
      <c r="T762" s="183" t="s">
        <v>230</v>
      </c>
      <c r="U762" s="188"/>
      <c r="V762" s="188"/>
      <c r="W762" s="189"/>
      <c r="X762" s="188"/>
      <c r="Y762" s="188"/>
      <c r="Z762" s="190"/>
      <c r="AA762" s="188"/>
      <c r="AB762" s="188"/>
      <c r="AC762" s="188"/>
      <c r="AD762" s="190"/>
      <c r="AE762" s="190"/>
      <c r="AF762" s="190"/>
    </row>
    <row r="763" spans="1:32" ht="45" x14ac:dyDescent="0.25">
      <c r="A763" s="2189"/>
      <c r="B763" s="2675"/>
      <c r="C763" s="2675"/>
      <c r="D763" s="2675"/>
      <c r="E763" s="2675"/>
      <c r="F763" s="2675"/>
      <c r="G763" s="2675"/>
      <c r="H763" s="2675"/>
      <c r="I763" s="2344"/>
      <c r="J763" s="2346"/>
      <c r="K763" s="2348"/>
      <c r="L763" s="183" t="s">
        <v>231</v>
      </c>
      <c r="M763" s="183" t="s">
        <v>252</v>
      </c>
      <c r="N763" s="183" t="s">
        <v>241</v>
      </c>
      <c r="O763" s="2187"/>
      <c r="P763" s="3012"/>
      <c r="Q763" s="2187"/>
      <c r="R763" s="2193"/>
      <c r="S763" s="2193"/>
      <c r="T763" s="183" t="s">
        <v>234</v>
      </c>
      <c r="U763" s="188"/>
      <c r="V763" s="188"/>
      <c r="W763" s="189"/>
      <c r="X763" s="188"/>
      <c r="Y763" s="188"/>
      <c r="Z763" s="190"/>
      <c r="AA763" s="188"/>
      <c r="AB763" s="188"/>
      <c r="AC763" s="188"/>
      <c r="AD763" s="190"/>
      <c r="AE763" s="190"/>
      <c r="AF763" s="190"/>
    </row>
    <row r="764" spans="1:32" ht="30" customHeight="1" x14ac:dyDescent="0.25">
      <c r="A764" s="2189"/>
      <c r="B764" s="2675"/>
      <c r="C764" s="2675"/>
      <c r="D764" s="2675"/>
      <c r="E764" s="2675"/>
      <c r="F764" s="2675"/>
      <c r="G764" s="2675"/>
      <c r="H764" s="2675"/>
      <c r="I764" s="2344"/>
      <c r="J764" s="2346"/>
      <c r="K764" s="2348"/>
      <c r="L764" s="183" t="s">
        <v>235</v>
      </c>
      <c r="M764" s="183" t="s">
        <v>244</v>
      </c>
      <c r="N764" s="183" t="s">
        <v>241</v>
      </c>
      <c r="O764" s="2187"/>
      <c r="P764" s="3012"/>
      <c r="Q764" s="2187"/>
      <c r="R764" s="2193"/>
      <c r="S764" s="2193"/>
      <c r="T764" s="183" t="s">
        <v>238</v>
      </c>
      <c r="U764" s="188"/>
      <c r="V764" s="188"/>
      <c r="W764" s="189"/>
      <c r="X764" s="188"/>
      <c r="Y764" s="188"/>
      <c r="Z764" s="190"/>
      <c r="AA764" s="188"/>
      <c r="AB764" s="188"/>
      <c r="AC764" s="188"/>
      <c r="AD764" s="190"/>
      <c r="AE764" s="190"/>
      <c r="AF764" s="190"/>
    </row>
    <row r="765" spans="1:32" ht="45" x14ac:dyDescent="0.25">
      <c r="A765" s="2189"/>
      <c r="B765" s="2675"/>
      <c r="C765" s="2675"/>
      <c r="D765" s="2675"/>
      <c r="E765" s="2675"/>
      <c r="F765" s="2675"/>
      <c r="G765" s="2675"/>
      <c r="H765" s="2675"/>
      <c r="I765" s="2344"/>
      <c r="J765" s="2346"/>
      <c r="K765" s="2348"/>
      <c r="L765" s="183" t="s">
        <v>239</v>
      </c>
      <c r="M765" s="183" t="s">
        <v>252</v>
      </c>
      <c r="N765" s="183" t="s">
        <v>241</v>
      </c>
      <c r="O765" s="2187"/>
      <c r="P765" s="3012"/>
      <c r="Q765" s="2187"/>
      <c r="R765" s="2193"/>
      <c r="S765" s="2193"/>
      <c r="T765" s="183" t="s">
        <v>242</v>
      </c>
      <c r="U765" s="188"/>
      <c r="V765" s="188"/>
      <c r="W765" s="189"/>
      <c r="X765" s="188"/>
      <c r="Y765" s="188"/>
      <c r="Z765" s="190"/>
      <c r="AA765" s="188"/>
      <c r="AB765" s="188"/>
      <c r="AC765" s="188"/>
      <c r="AD765" s="190"/>
      <c r="AE765" s="190"/>
      <c r="AF765" s="190"/>
    </row>
    <row r="766" spans="1:32" ht="30" customHeight="1" x14ac:dyDescent="0.25">
      <c r="A766" s="2189"/>
      <c r="B766" s="2675"/>
      <c r="C766" s="2675"/>
      <c r="D766" s="2675"/>
      <c r="E766" s="2675"/>
      <c r="F766" s="2675"/>
      <c r="G766" s="2675"/>
      <c r="H766" s="2675"/>
      <c r="I766" s="2344"/>
      <c r="J766" s="2346"/>
      <c r="K766" s="2348"/>
      <c r="L766" s="183" t="s">
        <v>243</v>
      </c>
      <c r="M766" s="183" t="s">
        <v>255</v>
      </c>
      <c r="N766" s="183"/>
      <c r="O766" s="2187"/>
      <c r="P766" s="3012"/>
      <c r="Q766" s="2187"/>
      <c r="R766" s="2193"/>
      <c r="S766" s="2193"/>
      <c r="T766" s="183" t="s">
        <v>246</v>
      </c>
      <c r="U766" s="188"/>
      <c r="V766" s="188"/>
      <c r="W766" s="188"/>
      <c r="X766" s="189"/>
      <c r="Y766" s="188"/>
      <c r="Z766" s="190"/>
      <c r="AA766" s="188"/>
      <c r="AB766" s="188"/>
      <c r="AC766" s="188"/>
      <c r="AD766" s="190"/>
      <c r="AE766" s="190"/>
      <c r="AF766" s="190"/>
    </row>
    <row r="767" spans="1:32" ht="60" x14ac:dyDescent="0.25">
      <c r="A767" s="2189"/>
      <c r="B767" s="2675"/>
      <c r="C767" s="2675"/>
      <c r="D767" s="2675"/>
      <c r="E767" s="2675"/>
      <c r="F767" s="2675"/>
      <c r="G767" s="2675"/>
      <c r="H767" s="2675"/>
      <c r="I767" s="2344"/>
      <c r="J767" s="2346"/>
      <c r="K767" s="2348"/>
      <c r="L767" s="183" t="s">
        <v>247</v>
      </c>
      <c r="M767" s="183" t="s">
        <v>252</v>
      </c>
      <c r="N767" s="183" t="s">
        <v>241</v>
      </c>
      <c r="O767" s="2187"/>
      <c r="P767" s="3012"/>
      <c r="Q767" s="2187"/>
      <c r="R767" s="2193"/>
      <c r="S767" s="2193"/>
      <c r="T767" s="183" t="s">
        <v>250</v>
      </c>
      <c r="U767" s="188"/>
      <c r="V767" s="188"/>
      <c r="W767" s="188"/>
      <c r="X767" s="189"/>
      <c r="Y767" s="188"/>
      <c r="Z767" s="190"/>
      <c r="AA767" s="188"/>
      <c r="AB767" s="188"/>
      <c r="AC767" s="188"/>
      <c r="AD767" s="190"/>
      <c r="AE767" s="190"/>
      <c r="AF767" s="190"/>
    </row>
    <row r="768" spans="1:32" ht="30" x14ac:dyDescent="0.25">
      <c r="A768" s="2189"/>
      <c r="B768" s="2675"/>
      <c r="C768" s="2675"/>
      <c r="D768" s="2675"/>
      <c r="E768" s="2675"/>
      <c r="F768" s="2675"/>
      <c r="G768" s="2675"/>
      <c r="H768" s="2675"/>
      <c r="I768" s="2333"/>
      <c r="J768" s="2335"/>
      <c r="K768" s="2337"/>
      <c r="L768" s="183" t="s">
        <v>251</v>
      </c>
      <c r="M768" s="183" t="s">
        <v>244</v>
      </c>
      <c r="N768" s="183" t="s">
        <v>241</v>
      </c>
      <c r="O768" s="2153"/>
      <c r="P768" s="3007"/>
      <c r="Q768" s="2153"/>
      <c r="R768" s="2194"/>
      <c r="S768" s="2194"/>
      <c r="T768" s="183" t="s">
        <v>253</v>
      </c>
      <c r="U768" s="184"/>
      <c r="V768" s="184"/>
      <c r="W768" s="184"/>
      <c r="X768" s="185"/>
      <c r="Y768" s="186"/>
      <c r="Z768" s="184"/>
      <c r="AA768" s="184"/>
      <c r="AB768" s="184"/>
      <c r="AC768" s="186"/>
      <c r="AD768" s="184"/>
      <c r="AE768" s="184"/>
      <c r="AF768" s="184"/>
    </row>
    <row r="769" spans="1:32" ht="45" x14ac:dyDescent="0.25">
      <c r="A769" s="2189"/>
      <c r="B769" s="2675"/>
      <c r="C769" s="2675"/>
      <c r="D769" s="2675"/>
      <c r="E769" s="2675"/>
      <c r="F769" s="2675"/>
      <c r="G769" s="2675"/>
      <c r="H769" s="2675"/>
      <c r="I769" s="2333"/>
      <c r="J769" s="2335"/>
      <c r="K769" s="2337"/>
      <c r="L769" s="183" t="s">
        <v>254</v>
      </c>
      <c r="M769" s="183" t="s">
        <v>252</v>
      </c>
      <c r="N769" s="183" t="s">
        <v>241</v>
      </c>
      <c r="O769" s="2153"/>
      <c r="P769" s="3007"/>
      <c r="Q769" s="2153"/>
      <c r="R769" s="2194"/>
      <c r="S769" s="2194"/>
      <c r="T769" s="183" t="s">
        <v>256</v>
      </c>
      <c r="U769" s="184"/>
      <c r="V769" s="184"/>
      <c r="W769" s="184"/>
      <c r="X769" s="185"/>
      <c r="Y769" s="186"/>
      <c r="Z769" s="184"/>
      <c r="AA769" s="186"/>
      <c r="AB769" s="186"/>
      <c r="AC769" s="186"/>
      <c r="AD769" s="186"/>
      <c r="AE769" s="184"/>
      <c r="AF769" s="184"/>
    </row>
    <row r="770" spans="1:32" ht="30" x14ac:dyDescent="0.25">
      <c r="A770" s="2189"/>
      <c r="B770" s="2675"/>
      <c r="C770" s="2675"/>
      <c r="D770" s="2675"/>
      <c r="E770" s="2675"/>
      <c r="F770" s="2675"/>
      <c r="G770" s="2675"/>
      <c r="H770" s="2675"/>
      <c r="I770" s="2333"/>
      <c r="J770" s="2335"/>
      <c r="K770" s="2337"/>
      <c r="L770" s="183" t="s">
        <v>257</v>
      </c>
      <c r="M770" s="183" t="s">
        <v>244</v>
      </c>
      <c r="N770" s="183" t="s">
        <v>241</v>
      </c>
      <c r="O770" s="2153"/>
      <c r="P770" s="3007"/>
      <c r="Q770" s="2153"/>
      <c r="R770" s="2194"/>
      <c r="S770" s="2194"/>
      <c r="T770" s="183" t="s">
        <v>258</v>
      </c>
      <c r="U770" s="184"/>
      <c r="V770" s="184"/>
      <c r="W770" s="184"/>
      <c r="X770" s="185"/>
      <c r="Y770" s="184"/>
      <c r="Z770" s="184"/>
      <c r="AA770" s="184"/>
      <c r="AB770" s="184"/>
      <c r="AC770" s="184"/>
      <c r="AD770" s="184"/>
      <c r="AE770" s="184"/>
      <c r="AF770" s="184"/>
    </row>
    <row r="771" spans="1:32" ht="45" x14ac:dyDescent="0.25">
      <c r="A771" s="2189"/>
      <c r="B771" s="2675"/>
      <c r="C771" s="2675"/>
      <c r="D771" s="2675"/>
      <c r="E771" s="2675"/>
      <c r="F771" s="2675"/>
      <c r="G771" s="2675"/>
      <c r="H771" s="2675"/>
      <c r="I771" s="2333"/>
      <c r="J771" s="2335"/>
      <c r="K771" s="2337"/>
      <c r="L771" s="183" t="s">
        <v>259</v>
      </c>
      <c r="M771" s="183" t="s">
        <v>248</v>
      </c>
      <c r="N771" s="183" t="s">
        <v>241</v>
      </c>
      <c r="O771" s="2153"/>
      <c r="P771" s="3007"/>
      <c r="Q771" s="2153"/>
      <c r="R771" s="2194"/>
      <c r="S771" s="2194"/>
      <c r="T771" s="183" t="s">
        <v>260</v>
      </c>
      <c r="U771" s="186"/>
      <c r="V771" s="186"/>
      <c r="W771" s="186"/>
      <c r="X771" s="187"/>
      <c r="Y771" s="186"/>
      <c r="Z771" s="184"/>
      <c r="AA771" s="186"/>
      <c r="AB771" s="186"/>
      <c r="AC771" s="186"/>
      <c r="AD771" s="184"/>
      <c r="AE771" s="184"/>
      <c r="AF771" s="184"/>
    </row>
    <row r="772" spans="1:32" ht="30.75" thickBot="1" x14ac:dyDescent="0.3">
      <c r="A772" s="2189"/>
      <c r="B772" s="2676"/>
      <c r="C772" s="2676"/>
      <c r="D772" s="2676"/>
      <c r="E772" s="2676"/>
      <c r="F772" s="2675"/>
      <c r="G772" s="2676"/>
      <c r="H772" s="2676"/>
      <c r="I772" s="2345"/>
      <c r="J772" s="2347"/>
      <c r="K772" s="2349"/>
      <c r="L772" s="183" t="s">
        <v>261</v>
      </c>
      <c r="M772" s="201" t="s">
        <v>244</v>
      </c>
      <c r="N772" s="201" t="s">
        <v>241</v>
      </c>
      <c r="O772" s="2154"/>
      <c r="P772" s="3013"/>
      <c r="Q772" s="2154"/>
      <c r="R772" s="2195"/>
      <c r="S772" s="2195"/>
      <c r="T772" s="183" t="s">
        <v>262</v>
      </c>
      <c r="U772" s="192"/>
      <c r="V772" s="192"/>
      <c r="W772" s="192"/>
      <c r="X772" s="194"/>
      <c r="Y772" s="193"/>
      <c r="Z772" s="192"/>
      <c r="AA772" s="192"/>
      <c r="AB772" s="192"/>
      <c r="AC772" s="193"/>
      <c r="AD772" s="192"/>
      <c r="AE772" s="192"/>
      <c r="AF772" s="192"/>
    </row>
    <row r="773" spans="1:32" ht="45" x14ac:dyDescent="0.25">
      <c r="A773" s="2136">
        <v>67</v>
      </c>
      <c r="B773" s="2677" t="s">
        <v>61</v>
      </c>
      <c r="C773" s="2677" t="s">
        <v>64</v>
      </c>
      <c r="D773" s="2677" t="s">
        <v>70</v>
      </c>
      <c r="E773" s="2677" t="s">
        <v>87</v>
      </c>
      <c r="F773" s="2677" t="s">
        <v>58</v>
      </c>
      <c r="G773" s="2677" t="s">
        <v>99</v>
      </c>
      <c r="H773" s="2677" t="s">
        <v>131</v>
      </c>
      <c r="I773" s="2170" t="s">
        <v>321</v>
      </c>
      <c r="J773" s="2340" t="s">
        <v>322</v>
      </c>
      <c r="K773" s="2174" t="s">
        <v>201</v>
      </c>
      <c r="L773" s="1188" t="s">
        <v>210</v>
      </c>
      <c r="M773" s="1188" t="s">
        <v>244</v>
      </c>
      <c r="N773" s="1188" t="s">
        <v>241</v>
      </c>
      <c r="O773" s="2158" t="s">
        <v>213</v>
      </c>
      <c r="P773" s="3008">
        <v>90322931.359999999</v>
      </c>
      <c r="Q773" s="2158" t="s">
        <v>265</v>
      </c>
      <c r="R773" s="2166">
        <v>1</v>
      </c>
      <c r="S773" s="2166">
        <v>0</v>
      </c>
      <c r="T773" s="1188" t="s">
        <v>215</v>
      </c>
      <c r="U773" s="180"/>
      <c r="V773" s="180"/>
      <c r="W773" s="180"/>
      <c r="X773" s="180"/>
      <c r="Y773" s="180"/>
      <c r="Z773" s="182"/>
      <c r="AA773" s="180"/>
      <c r="AB773" s="180"/>
      <c r="AC773" s="181"/>
      <c r="AD773" s="182"/>
      <c r="AE773" s="182"/>
      <c r="AF773" s="182"/>
    </row>
    <row r="774" spans="1:32" ht="75" x14ac:dyDescent="0.25">
      <c r="A774" s="2137"/>
      <c r="B774" s="2678"/>
      <c r="C774" s="2678"/>
      <c r="D774" s="2678"/>
      <c r="E774" s="2678"/>
      <c r="F774" s="2678"/>
      <c r="G774" s="2678"/>
      <c r="H774" s="2678"/>
      <c r="I774" s="2171"/>
      <c r="J774" s="2341"/>
      <c r="K774" s="2175"/>
      <c r="L774" s="1189" t="s">
        <v>216</v>
      </c>
      <c r="M774" s="1189" t="s">
        <v>252</v>
      </c>
      <c r="N774" s="1189" t="s">
        <v>233</v>
      </c>
      <c r="O774" s="2159"/>
      <c r="P774" s="3009"/>
      <c r="Q774" s="2159"/>
      <c r="R774" s="2167"/>
      <c r="S774" s="2167"/>
      <c r="T774" s="1189" t="s">
        <v>220</v>
      </c>
      <c r="U774" s="188"/>
      <c r="V774" s="188"/>
      <c r="W774" s="188"/>
      <c r="X774" s="188"/>
      <c r="Y774" s="188"/>
      <c r="Z774" s="190"/>
      <c r="AA774" s="188"/>
      <c r="AB774" s="188"/>
      <c r="AC774" s="189"/>
      <c r="AD774" s="190"/>
      <c r="AE774" s="190"/>
      <c r="AF774" s="190"/>
    </row>
    <row r="775" spans="1:32" ht="30" x14ac:dyDescent="0.25">
      <c r="A775" s="2137"/>
      <c r="B775" s="2678"/>
      <c r="C775" s="2678"/>
      <c r="D775" s="2678"/>
      <c r="E775" s="2678"/>
      <c r="F775" s="2678"/>
      <c r="G775" s="2678"/>
      <c r="H775" s="2678"/>
      <c r="I775" s="2171"/>
      <c r="J775" s="2341"/>
      <c r="K775" s="2175"/>
      <c r="L775" s="1189" t="s">
        <v>221</v>
      </c>
      <c r="M775" s="1189" t="s">
        <v>244</v>
      </c>
      <c r="N775" s="1189" t="s">
        <v>241</v>
      </c>
      <c r="O775" s="2159"/>
      <c r="P775" s="3009"/>
      <c r="Q775" s="2159"/>
      <c r="R775" s="2167"/>
      <c r="S775" s="2167"/>
      <c r="T775" s="1189" t="s">
        <v>225</v>
      </c>
      <c r="U775" s="188"/>
      <c r="V775" s="188"/>
      <c r="W775" s="188"/>
      <c r="X775" s="188"/>
      <c r="Y775" s="188"/>
      <c r="Z775" s="190"/>
      <c r="AA775" s="188"/>
      <c r="AB775" s="188"/>
      <c r="AC775" s="189"/>
      <c r="AD775" s="190"/>
      <c r="AE775" s="190"/>
      <c r="AF775" s="190"/>
    </row>
    <row r="776" spans="1:32" ht="30" x14ac:dyDescent="0.25">
      <c r="A776" s="2137"/>
      <c r="B776" s="2678"/>
      <c r="C776" s="2678"/>
      <c r="D776" s="2678"/>
      <c r="E776" s="2678"/>
      <c r="F776" s="2678"/>
      <c r="G776" s="2678"/>
      <c r="H776" s="2678"/>
      <c r="I776" s="2171"/>
      <c r="J776" s="2341"/>
      <c r="K776" s="2175"/>
      <c r="L776" s="1189" t="s">
        <v>226</v>
      </c>
      <c r="M776" s="1189" t="s">
        <v>248</v>
      </c>
      <c r="N776" s="1189" t="s">
        <v>241</v>
      </c>
      <c r="O776" s="2159"/>
      <c r="P776" s="3009"/>
      <c r="Q776" s="2159"/>
      <c r="R776" s="2167"/>
      <c r="S776" s="2167"/>
      <c r="T776" s="1189" t="s">
        <v>230</v>
      </c>
      <c r="U776" s="188"/>
      <c r="V776" s="188"/>
      <c r="W776" s="188"/>
      <c r="X776" s="188"/>
      <c r="Y776" s="188"/>
      <c r="Z776" s="190"/>
      <c r="AA776" s="188"/>
      <c r="AB776" s="188"/>
      <c r="AC776" s="189"/>
      <c r="AD776" s="190"/>
      <c r="AE776" s="190"/>
      <c r="AF776" s="190"/>
    </row>
    <row r="777" spans="1:32" ht="45" x14ac:dyDescent="0.25">
      <c r="A777" s="2137"/>
      <c r="B777" s="2678"/>
      <c r="C777" s="2678"/>
      <c r="D777" s="2678"/>
      <c r="E777" s="2678"/>
      <c r="F777" s="2678"/>
      <c r="G777" s="2678"/>
      <c r="H777" s="2678"/>
      <c r="I777" s="2171"/>
      <c r="J777" s="2341"/>
      <c r="K777" s="2175"/>
      <c r="L777" s="1189" t="s">
        <v>231</v>
      </c>
      <c r="M777" s="1189" t="s">
        <v>252</v>
      </c>
      <c r="N777" s="1189" t="s">
        <v>241</v>
      </c>
      <c r="O777" s="2159"/>
      <c r="P777" s="3009"/>
      <c r="Q777" s="2159"/>
      <c r="R777" s="2167"/>
      <c r="S777" s="2167"/>
      <c r="T777" s="1189" t="s">
        <v>234</v>
      </c>
      <c r="U777" s="188"/>
      <c r="V777" s="188"/>
      <c r="W777" s="188"/>
      <c r="X777" s="188"/>
      <c r="Y777" s="188"/>
      <c r="Z777" s="190"/>
      <c r="AA777" s="188"/>
      <c r="AB777" s="188"/>
      <c r="AC777" s="189"/>
      <c r="AD777" s="190"/>
      <c r="AE777" s="190"/>
      <c r="AF777" s="190"/>
    </row>
    <row r="778" spans="1:32" ht="30" customHeight="1" x14ac:dyDescent="0.25">
      <c r="A778" s="2137"/>
      <c r="B778" s="2678"/>
      <c r="C778" s="2678"/>
      <c r="D778" s="2678"/>
      <c r="E778" s="2678"/>
      <c r="F778" s="2678"/>
      <c r="G778" s="2678"/>
      <c r="H778" s="2678"/>
      <c r="I778" s="2171"/>
      <c r="J778" s="2341"/>
      <c r="K778" s="2175"/>
      <c r="L778" s="1189" t="s">
        <v>235</v>
      </c>
      <c r="M778" s="1189" t="s">
        <v>244</v>
      </c>
      <c r="N778" s="1189" t="s">
        <v>241</v>
      </c>
      <c r="O778" s="2159"/>
      <c r="P778" s="3009"/>
      <c r="Q778" s="2159"/>
      <c r="R778" s="2167"/>
      <c r="S778" s="2167"/>
      <c r="T778" s="1189" t="s">
        <v>238</v>
      </c>
      <c r="U778" s="188"/>
      <c r="V778" s="188"/>
      <c r="W778" s="188"/>
      <c r="X778" s="188"/>
      <c r="Y778" s="188"/>
      <c r="Z778" s="190"/>
      <c r="AA778" s="188"/>
      <c r="AB778" s="188"/>
      <c r="AC778" s="189"/>
      <c r="AD778" s="190"/>
      <c r="AE778" s="190"/>
      <c r="AF778" s="190"/>
    </row>
    <row r="779" spans="1:32" ht="45" x14ac:dyDescent="0.25">
      <c r="A779" s="2137"/>
      <c r="B779" s="2678"/>
      <c r="C779" s="2678"/>
      <c r="D779" s="2678"/>
      <c r="E779" s="2678"/>
      <c r="F779" s="2678"/>
      <c r="G779" s="2678"/>
      <c r="H779" s="2678"/>
      <c r="I779" s="2171"/>
      <c r="J779" s="2341"/>
      <c r="K779" s="2175"/>
      <c r="L779" s="1189" t="s">
        <v>239</v>
      </c>
      <c r="M779" s="1189" t="s">
        <v>252</v>
      </c>
      <c r="N779" s="1189" t="s">
        <v>241</v>
      </c>
      <c r="O779" s="2159"/>
      <c r="P779" s="3009"/>
      <c r="Q779" s="2159"/>
      <c r="R779" s="2167"/>
      <c r="S779" s="2167"/>
      <c r="T779" s="1189" t="s">
        <v>242</v>
      </c>
      <c r="U779" s="188"/>
      <c r="V779" s="188"/>
      <c r="W779" s="188"/>
      <c r="X779" s="188"/>
      <c r="Y779" s="188"/>
      <c r="Z779" s="190"/>
      <c r="AA779" s="188"/>
      <c r="AB779" s="188"/>
      <c r="AC779" s="189"/>
      <c r="AD779" s="190"/>
      <c r="AE779" s="190"/>
      <c r="AF779" s="190"/>
    </row>
    <row r="780" spans="1:32" ht="30" customHeight="1" x14ac:dyDescent="0.25">
      <c r="A780" s="2137"/>
      <c r="B780" s="2678"/>
      <c r="C780" s="2678"/>
      <c r="D780" s="2678"/>
      <c r="E780" s="2678"/>
      <c r="F780" s="2678"/>
      <c r="G780" s="2678"/>
      <c r="H780" s="2678"/>
      <c r="I780" s="2171"/>
      <c r="J780" s="2341"/>
      <c r="K780" s="2175"/>
      <c r="L780" s="1189" t="s">
        <v>243</v>
      </c>
      <c r="M780" s="1189" t="s">
        <v>255</v>
      </c>
      <c r="N780" s="1189"/>
      <c r="O780" s="2159"/>
      <c r="P780" s="3009"/>
      <c r="Q780" s="2159"/>
      <c r="R780" s="2167"/>
      <c r="S780" s="2167"/>
      <c r="T780" s="1189" t="s">
        <v>246</v>
      </c>
      <c r="U780" s="188"/>
      <c r="V780" s="188"/>
      <c r="W780" s="188"/>
      <c r="X780" s="188"/>
      <c r="Y780" s="188"/>
      <c r="Z780" s="190"/>
      <c r="AA780" s="188"/>
      <c r="AB780" s="188"/>
      <c r="AC780" s="188"/>
      <c r="AD780" s="191"/>
      <c r="AE780" s="190"/>
      <c r="AF780" s="190"/>
    </row>
    <row r="781" spans="1:32" ht="60" x14ac:dyDescent="0.25">
      <c r="A781" s="2137"/>
      <c r="B781" s="2678"/>
      <c r="C781" s="2678"/>
      <c r="D781" s="2678"/>
      <c r="E781" s="2678"/>
      <c r="F781" s="2678"/>
      <c r="G781" s="2678"/>
      <c r="H781" s="2678"/>
      <c r="I781" s="2171"/>
      <c r="J781" s="2341"/>
      <c r="K781" s="2175"/>
      <c r="L781" s="1189" t="s">
        <v>247</v>
      </c>
      <c r="M781" s="1189" t="s">
        <v>252</v>
      </c>
      <c r="N781" s="1189" t="s">
        <v>241</v>
      </c>
      <c r="O781" s="2159"/>
      <c r="P781" s="3009"/>
      <c r="Q781" s="2159"/>
      <c r="R781" s="2167"/>
      <c r="S781" s="2167"/>
      <c r="T781" s="1189" t="s">
        <v>250</v>
      </c>
      <c r="U781" s="188"/>
      <c r="V781" s="188"/>
      <c r="W781" s="188"/>
      <c r="X781" s="188"/>
      <c r="Y781" s="188"/>
      <c r="Z781" s="190"/>
      <c r="AA781" s="188"/>
      <c r="AB781" s="188"/>
      <c r="AC781" s="188"/>
      <c r="AD781" s="191"/>
      <c r="AE781" s="190"/>
      <c r="AF781" s="190"/>
    </row>
    <row r="782" spans="1:32" ht="30" x14ac:dyDescent="0.25">
      <c r="A782" s="2137"/>
      <c r="B782" s="2678"/>
      <c r="C782" s="2678"/>
      <c r="D782" s="2678"/>
      <c r="E782" s="2678"/>
      <c r="F782" s="2678"/>
      <c r="G782" s="2678"/>
      <c r="H782" s="2678"/>
      <c r="I782" s="2172"/>
      <c r="J782" s="2342"/>
      <c r="K782" s="2176"/>
      <c r="L782" s="1189" t="s">
        <v>251</v>
      </c>
      <c r="M782" s="1189" t="s">
        <v>244</v>
      </c>
      <c r="N782" s="1189" t="s">
        <v>241</v>
      </c>
      <c r="O782" s="2160"/>
      <c r="P782" s="3010"/>
      <c r="Q782" s="2160"/>
      <c r="R782" s="2168"/>
      <c r="S782" s="2168"/>
      <c r="T782" s="1189" t="s">
        <v>253</v>
      </c>
      <c r="U782" s="184"/>
      <c r="V782" s="184"/>
      <c r="W782" s="184"/>
      <c r="X782" s="184"/>
      <c r="Y782" s="186"/>
      <c r="Z782" s="184"/>
      <c r="AA782" s="184"/>
      <c r="AB782" s="184"/>
      <c r="AC782" s="186"/>
      <c r="AD782" s="185"/>
      <c r="AE782" s="184"/>
      <c r="AF782" s="184"/>
    </row>
    <row r="783" spans="1:32" ht="45" x14ac:dyDescent="0.25">
      <c r="A783" s="2137"/>
      <c r="B783" s="2678"/>
      <c r="C783" s="2678"/>
      <c r="D783" s="2678"/>
      <c r="E783" s="2678"/>
      <c r="F783" s="2678"/>
      <c r="G783" s="2678"/>
      <c r="H783" s="2678"/>
      <c r="I783" s="2172"/>
      <c r="J783" s="2342"/>
      <c r="K783" s="2176"/>
      <c r="L783" s="1189" t="s">
        <v>254</v>
      </c>
      <c r="M783" s="1189" t="s">
        <v>252</v>
      </c>
      <c r="N783" s="1189" t="s">
        <v>241</v>
      </c>
      <c r="O783" s="2160"/>
      <c r="P783" s="3010"/>
      <c r="Q783" s="2160"/>
      <c r="R783" s="2168"/>
      <c r="S783" s="2168"/>
      <c r="T783" s="1189" t="s">
        <v>256</v>
      </c>
      <c r="U783" s="184"/>
      <c r="V783" s="184"/>
      <c r="W783" s="184"/>
      <c r="X783" s="184"/>
      <c r="Y783" s="186"/>
      <c r="Z783" s="184"/>
      <c r="AA783" s="186"/>
      <c r="AB783" s="186"/>
      <c r="AC783" s="186"/>
      <c r="AD783" s="187"/>
      <c r="AE783" s="184"/>
      <c r="AF783" s="184"/>
    </row>
    <row r="784" spans="1:32" ht="30" x14ac:dyDescent="0.25">
      <c r="A784" s="2137"/>
      <c r="B784" s="2678"/>
      <c r="C784" s="2678"/>
      <c r="D784" s="2678"/>
      <c r="E784" s="2678"/>
      <c r="F784" s="2678"/>
      <c r="G784" s="2678"/>
      <c r="H784" s="2678"/>
      <c r="I784" s="2172"/>
      <c r="J784" s="2342"/>
      <c r="K784" s="2176"/>
      <c r="L784" s="1189" t="s">
        <v>257</v>
      </c>
      <c r="M784" s="1189" t="s">
        <v>244</v>
      </c>
      <c r="N784" s="1189" t="s">
        <v>241</v>
      </c>
      <c r="O784" s="2160"/>
      <c r="P784" s="3010"/>
      <c r="Q784" s="2160"/>
      <c r="R784" s="2168"/>
      <c r="S784" s="2168"/>
      <c r="T784" s="1189" t="s">
        <v>258</v>
      </c>
      <c r="U784" s="184"/>
      <c r="V784" s="184"/>
      <c r="W784" s="184"/>
      <c r="X784" s="184"/>
      <c r="Y784" s="184"/>
      <c r="Z784" s="184"/>
      <c r="AA784" s="184"/>
      <c r="AB784" s="184"/>
      <c r="AC784" s="184"/>
      <c r="AD784" s="185"/>
      <c r="AE784" s="184"/>
      <c r="AF784" s="184"/>
    </row>
    <row r="785" spans="1:32" ht="45" x14ac:dyDescent="0.25">
      <c r="A785" s="2137"/>
      <c r="B785" s="2678"/>
      <c r="C785" s="2678"/>
      <c r="D785" s="2678"/>
      <c r="E785" s="2678"/>
      <c r="F785" s="2678"/>
      <c r="G785" s="2678"/>
      <c r="H785" s="2678"/>
      <c r="I785" s="2172"/>
      <c r="J785" s="2342"/>
      <c r="K785" s="2176"/>
      <c r="L785" s="1189" t="s">
        <v>259</v>
      </c>
      <c r="M785" s="1189" t="s">
        <v>248</v>
      </c>
      <c r="N785" s="1189" t="s">
        <v>241</v>
      </c>
      <c r="O785" s="2160"/>
      <c r="P785" s="3010"/>
      <c r="Q785" s="2160"/>
      <c r="R785" s="2168"/>
      <c r="S785" s="2168"/>
      <c r="T785" s="1189" t="s">
        <v>260</v>
      </c>
      <c r="U785" s="186"/>
      <c r="V785" s="186"/>
      <c r="W785" s="186"/>
      <c r="X785" s="186"/>
      <c r="Y785" s="186"/>
      <c r="Z785" s="184"/>
      <c r="AA785" s="186"/>
      <c r="AB785" s="186"/>
      <c r="AC785" s="186"/>
      <c r="AD785" s="185"/>
      <c r="AE785" s="184"/>
      <c r="AF785" s="184"/>
    </row>
    <row r="786" spans="1:32" ht="30.75" thickBot="1" x14ac:dyDescent="0.3">
      <c r="A786" s="2138"/>
      <c r="B786" s="2679"/>
      <c r="C786" s="2679"/>
      <c r="D786" s="2679"/>
      <c r="E786" s="2679"/>
      <c r="F786" s="2678"/>
      <c r="G786" s="2679"/>
      <c r="H786" s="2679"/>
      <c r="I786" s="2173"/>
      <c r="J786" s="2343"/>
      <c r="K786" s="2177"/>
      <c r="L786" s="1189" t="s">
        <v>261</v>
      </c>
      <c r="M786" s="1190" t="s">
        <v>244</v>
      </c>
      <c r="N786" s="1190" t="s">
        <v>241</v>
      </c>
      <c r="O786" s="2161"/>
      <c r="P786" s="3011"/>
      <c r="Q786" s="2161"/>
      <c r="R786" s="2169"/>
      <c r="S786" s="2169"/>
      <c r="T786" s="1189" t="s">
        <v>262</v>
      </c>
      <c r="U786" s="192"/>
      <c r="V786" s="192"/>
      <c r="W786" s="192"/>
      <c r="X786" s="192"/>
      <c r="Y786" s="193"/>
      <c r="Z786" s="192"/>
      <c r="AA786" s="192"/>
      <c r="AB786" s="192"/>
      <c r="AC786" s="193"/>
      <c r="AD786" s="194"/>
      <c r="AE786" s="192"/>
      <c r="AF786" s="192"/>
    </row>
    <row r="787" spans="1:32" ht="45" x14ac:dyDescent="0.25">
      <c r="A787" s="2188">
        <v>68</v>
      </c>
      <c r="B787" s="2674" t="s">
        <v>61</v>
      </c>
      <c r="C787" s="2674" t="s">
        <v>64</v>
      </c>
      <c r="D787" s="2674" t="s">
        <v>70</v>
      </c>
      <c r="E787" s="2674" t="s">
        <v>87</v>
      </c>
      <c r="F787" s="2674" t="s">
        <v>58</v>
      </c>
      <c r="G787" s="2674" t="s">
        <v>99</v>
      </c>
      <c r="H787" s="2674" t="s">
        <v>131</v>
      </c>
      <c r="I787" s="2332" t="s">
        <v>323</v>
      </c>
      <c r="J787" s="2334" t="s">
        <v>324</v>
      </c>
      <c r="K787" s="2336" t="s">
        <v>48</v>
      </c>
      <c r="L787" s="179" t="s">
        <v>210</v>
      </c>
      <c r="M787" s="179" t="s">
        <v>244</v>
      </c>
      <c r="N787" s="179" t="s">
        <v>241</v>
      </c>
      <c r="O787" s="2152" t="s">
        <v>213</v>
      </c>
      <c r="P787" s="3006">
        <v>56774841.039999999</v>
      </c>
      <c r="Q787" s="2152" t="s">
        <v>265</v>
      </c>
      <c r="R787" s="2192">
        <v>1</v>
      </c>
      <c r="S787" s="2192">
        <v>0.73</v>
      </c>
      <c r="T787" s="179" t="s">
        <v>215</v>
      </c>
      <c r="U787" s="180"/>
      <c r="V787" s="180"/>
      <c r="W787" s="180"/>
      <c r="X787" s="181"/>
      <c r="Y787" s="180"/>
      <c r="Z787" s="182"/>
      <c r="AA787" s="180"/>
      <c r="AB787" s="180"/>
      <c r="AC787" s="180"/>
      <c r="AD787" s="182"/>
      <c r="AE787" s="182"/>
      <c r="AF787" s="182"/>
    </row>
    <row r="788" spans="1:32" ht="75" x14ac:dyDescent="0.25">
      <c r="A788" s="2189"/>
      <c r="B788" s="2675"/>
      <c r="C788" s="2675"/>
      <c r="D788" s="2675"/>
      <c r="E788" s="2675"/>
      <c r="F788" s="2675"/>
      <c r="G788" s="2675"/>
      <c r="H788" s="2675"/>
      <c r="I788" s="2344"/>
      <c r="J788" s="2346"/>
      <c r="K788" s="2348"/>
      <c r="L788" s="183" t="s">
        <v>216</v>
      </c>
      <c r="M788" s="183" t="s">
        <v>252</v>
      </c>
      <c r="N788" s="183" t="s">
        <v>233</v>
      </c>
      <c r="O788" s="2187"/>
      <c r="P788" s="3012"/>
      <c r="Q788" s="2187"/>
      <c r="R788" s="2193"/>
      <c r="S788" s="2193"/>
      <c r="T788" s="183" t="s">
        <v>220</v>
      </c>
      <c r="U788" s="188"/>
      <c r="V788" s="188"/>
      <c r="W788" s="188"/>
      <c r="X788" s="189"/>
      <c r="Y788" s="188"/>
      <c r="Z788" s="190"/>
      <c r="AA788" s="188"/>
      <c r="AB788" s="188"/>
      <c r="AC788" s="188"/>
      <c r="AD788" s="190"/>
      <c r="AE788" s="190"/>
      <c r="AF788" s="190"/>
    </row>
    <row r="789" spans="1:32" ht="30" x14ac:dyDescent="0.25">
      <c r="A789" s="2189"/>
      <c r="B789" s="2675"/>
      <c r="C789" s="2675"/>
      <c r="D789" s="2675"/>
      <c r="E789" s="2675"/>
      <c r="F789" s="2675"/>
      <c r="G789" s="2675"/>
      <c r="H789" s="2675"/>
      <c r="I789" s="2344"/>
      <c r="J789" s="2346"/>
      <c r="K789" s="2348"/>
      <c r="L789" s="183" t="s">
        <v>221</v>
      </c>
      <c r="M789" s="183" t="s">
        <v>244</v>
      </c>
      <c r="N789" s="183" t="s">
        <v>241</v>
      </c>
      <c r="O789" s="2187"/>
      <c r="P789" s="3012"/>
      <c r="Q789" s="2187"/>
      <c r="R789" s="2193"/>
      <c r="S789" s="2193"/>
      <c r="T789" s="183" t="s">
        <v>225</v>
      </c>
      <c r="U789" s="188"/>
      <c r="V789" s="188"/>
      <c r="W789" s="188"/>
      <c r="X789" s="189"/>
      <c r="Y789" s="188"/>
      <c r="Z789" s="190"/>
      <c r="AA789" s="188"/>
      <c r="AB789" s="188"/>
      <c r="AC789" s="188"/>
      <c r="AD789" s="190"/>
      <c r="AE789" s="190"/>
      <c r="AF789" s="190"/>
    </row>
    <row r="790" spans="1:32" ht="30" x14ac:dyDescent="0.25">
      <c r="A790" s="2189"/>
      <c r="B790" s="2675"/>
      <c r="C790" s="2675"/>
      <c r="D790" s="2675"/>
      <c r="E790" s="2675"/>
      <c r="F790" s="2675"/>
      <c r="G790" s="2675"/>
      <c r="H790" s="2675"/>
      <c r="I790" s="2344"/>
      <c r="J790" s="2346"/>
      <c r="K790" s="2348"/>
      <c r="L790" s="183" t="s">
        <v>226</v>
      </c>
      <c r="M790" s="183" t="s">
        <v>248</v>
      </c>
      <c r="N790" s="183" t="s">
        <v>241</v>
      </c>
      <c r="O790" s="2187"/>
      <c r="P790" s="3012"/>
      <c r="Q790" s="2187"/>
      <c r="R790" s="2193"/>
      <c r="S790" s="2193"/>
      <c r="T790" s="183" t="s">
        <v>230</v>
      </c>
      <c r="U790" s="188"/>
      <c r="V790" s="188"/>
      <c r="W790" s="188"/>
      <c r="X790" s="189"/>
      <c r="Y790" s="188"/>
      <c r="Z790" s="190"/>
      <c r="AA790" s="188"/>
      <c r="AB790" s="188"/>
      <c r="AC790" s="188"/>
      <c r="AD790" s="190"/>
      <c r="AE790" s="190"/>
      <c r="AF790" s="190"/>
    </row>
    <row r="791" spans="1:32" ht="45" x14ac:dyDescent="0.25">
      <c r="A791" s="2189"/>
      <c r="B791" s="2675"/>
      <c r="C791" s="2675"/>
      <c r="D791" s="2675"/>
      <c r="E791" s="2675"/>
      <c r="F791" s="2675"/>
      <c r="G791" s="2675"/>
      <c r="H791" s="2675"/>
      <c r="I791" s="2344"/>
      <c r="J791" s="2346"/>
      <c r="K791" s="2348"/>
      <c r="L791" s="183" t="s">
        <v>231</v>
      </c>
      <c r="M791" s="183" t="s">
        <v>252</v>
      </c>
      <c r="N791" s="183" t="s">
        <v>241</v>
      </c>
      <c r="O791" s="2187"/>
      <c r="P791" s="3012"/>
      <c r="Q791" s="2187"/>
      <c r="R791" s="2193"/>
      <c r="S791" s="2193"/>
      <c r="T791" s="183" t="s">
        <v>234</v>
      </c>
      <c r="U791" s="188"/>
      <c r="V791" s="188"/>
      <c r="W791" s="188"/>
      <c r="X791" s="189"/>
      <c r="Y791" s="188"/>
      <c r="Z791" s="190"/>
      <c r="AA791" s="188"/>
      <c r="AB791" s="188"/>
      <c r="AC791" s="188"/>
      <c r="AD791" s="190"/>
      <c r="AE791" s="190"/>
      <c r="AF791" s="190"/>
    </row>
    <row r="792" spans="1:32" ht="30" customHeight="1" x14ac:dyDescent="0.25">
      <c r="A792" s="2189"/>
      <c r="B792" s="2675"/>
      <c r="C792" s="2675"/>
      <c r="D792" s="2675"/>
      <c r="E792" s="2675"/>
      <c r="F792" s="2675"/>
      <c r="G792" s="2675"/>
      <c r="H792" s="2675"/>
      <c r="I792" s="2344"/>
      <c r="J792" s="2346"/>
      <c r="K792" s="2348"/>
      <c r="L792" s="183" t="s">
        <v>235</v>
      </c>
      <c r="M792" s="183" t="s">
        <v>244</v>
      </c>
      <c r="N792" s="183" t="s">
        <v>241</v>
      </c>
      <c r="O792" s="2187"/>
      <c r="P792" s="3012"/>
      <c r="Q792" s="2187"/>
      <c r="R792" s="2193"/>
      <c r="S792" s="2193"/>
      <c r="T792" s="183" t="s">
        <v>238</v>
      </c>
      <c r="U792" s="188"/>
      <c r="V792" s="188"/>
      <c r="W792" s="188"/>
      <c r="X792" s="189"/>
      <c r="Y792" s="188"/>
      <c r="Z792" s="190"/>
      <c r="AA792" s="188"/>
      <c r="AB792" s="188"/>
      <c r="AC792" s="188"/>
      <c r="AD792" s="190"/>
      <c r="AE792" s="190"/>
      <c r="AF792" s="190"/>
    </row>
    <row r="793" spans="1:32" ht="45" x14ac:dyDescent="0.25">
      <c r="A793" s="2189"/>
      <c r="B793" s="2675"/>
      <c r="C793" s="2675"/>
      <c r="D793" s="2675"/>
      <c r="E793" s="2675"/>
      <c r="F793" s="2675"/>
      <c r="G793" s="2675"/>
      <c r="H793" s="2675"/>
      <c r="I793" s="2344"/>
      <c r="J793" s="2346"/>
      <c r="K793" s="2348"/>
      <c r="L793" s="183" t="s">
        <v>239</v>
      </c>
      <c r="M793" s="183" t="s">
        <v>252</v>
      </c>
      <c r="N793" s="183" t="s">
        <v>241</v>
      </c>
      <c r="O793" s="2187"/>
      <c r="P793" s="3012"/>
      <c r="Q793" s="2187"/>
      <c r="R793" s="2193"/>
      <c r="S793" s="2193"/>
      <c r="T793" s="183" t="s">
        <v>242</v>
      </c>
      <c r="U793" s="188"/>
      <c r="V793" s="188"/>
      <c r="W793" s="188"/>
      <c r="X793" s="189"/>
      <c r="Y793" s="188"/>
      <c r="Z793" s="190"/>
      <c r="AA793" s="188"/>
      <c r="AB793" s="188"/>
      <c r="AC793" s="188"/>
      <c r="AD793" s="190"/>
      <c r="AE793" s="190"/>
      <c r="AF793" s="190"/>
    </row>
    <row r="794" spans="1:32" ht="30" customHeight="1" x14ac:dyDescent="0.25">
      <c r="A794" s="2189"/>
      <c r="B794" s="2675"/>
      <c r="C794" s="2675"/>
      <c r="D794" s="2675"/>
      <c r="E794" s="2675"/>
      <c r="F794" s="2675"/>
      <c r="G794" s="2675"/>
      <c r="H794" s="2675"/>
      <c r="I794" s="2344"/>
      <c r="J794" s="2346"/>
      <c r="K794" s="2348"/>
      <c r="L794" s="183" t="s">
        <v>243</v>
      </c>
      <c r="M794" s="183" t="s">
        <v>255</v>
      </c>
      <c r="N794" s="183"/>
      <c r="O794" s="2187"/>
      <c r="P794" s="3012"/>
      <c r="Q794" s="2187"/>
      <c r="R794" s="2193"/>
      <c r="S794" s="2193"/>
      <c r="T794" s="183" t="s">
        <v>246</v>
      </c>
      <c r="U794" s="188"/>
      <c r="V794" s="188"/>
      <c r="W794" s="188"/>
      <c r="X794" s="188"/>
      <c r="Y794" s="189"/>
      <c r="Z794" s="190"/>
      <c r="AA794" s="188"/>
      <c r="AB794" s="188"/>
      <c r="AC794" s="188"/>
      <c r="AD794" s="190"/>
      <c r="AE794" s="190"/>
      <c r="AF794" s="190"/>
    </row>
    <row r="795" spans="1:32" ht="60" x14ac:dyDescent="0.25">
      <c r="A795" s="2189"/>
      <c r="B795" s="2675"/>
      <c r="C795" s="2675"/>
      <c r="D795" s="2675"/>
      <c r="E795" s="2675"/>
      <c r="F795" s="2675"/>
      <c r="G795" s="2675"/>
      <c r="H795" s="2675"/>
      <c r="I795" s="2344"/>
      <c r="J795" s="2346"/>
      <c r="K795" s="2348"/>
      <c r="L795" s="183" t="s">
        <v>247</v>
      </c>
      <c r="M795" s="183" t="s">
        <v>252</v>
      </c>
      <c r="N795" s="183" t="s">
        <v>241</v>
      </c>
      <c r="O795" s="2187"/>
      <c r="P795" s="3012"/>
      <c r="Q795" s="2187"/>
      <c r="R795" s="2193"/>
      <c r="S795" s="2193"/>
      <c r="T795" s="183" t="s">
        <v>250</v>
      </c>
      <c r="U795" s="188"/>
      <c r="V795" s="188"/>
      <c r="W795" s="188"/>
      <c r="X795" s="188"/>
      <c r="Y795" s="189"/>
      <c r="Z795" s="190"/>
      <c r="AA795" s="188"/>
      <c r="AB795" s="188"/>
      <c r="AC795" s="188"/>
      <c r="AD795" s="190"/>
      <c r="AE795" s="190"/>
      <c r="AF795" s="190"/>
    </row>
    <row r="796" spans="1:32" ht="30" x14ac:dyDescent="0.25">
      <c r="A796" s="2189"/>
      <c r="B796" s="2675"/>
      <c r="C796" s="2675"/>
      <c r="D796" s="2675"/>
      <c r="E796" s="2675"/>
      <c r="F796" s="2675"/>
      <c r="G796" s="2675"/>
      <c r="H796" s="2675"/>
      <c r="I796" s="2333"/>
      <c r="J796" s="2335"/>
      <c r="K796" s="2337"/>
      <c r="L796" s="183" t="s">
        <v>251</v>
      </c>
      <c r="M796" s="183" t="s">
        <v>244</v>
      </c>
      <c r="N796" s="183" t="s">
        <v>241</v>
      </c>
      <c r="O796" s="2153"/>
      <c r="P796" s="3007"/>
      <c r="Q796" s="2153"/>
      <c r="R796" s="2194"/>
      <c r="S796" s="2194"/>
      <c r="T796" s="183" t="s">
        <v>253</v>
      </c>
      <c r="U796" s="184"/>
      <c r="V796" s="184"/>
      <c r="W796" s="184"/>
      <c r="X796" s="184"/>
      <c r="Y796" s="187"/>
      <c r="Z796" s="184"/>
      <c r="AA796" s="184"/>
      <c r="AB796" s="184"/>
      <c r="AC796" s="186"/>
      <c r="AD796" s="184"/>
      <c r="AE796" s="184"/>
      <c r="AF796" s="184"/>
    </row>
    <row r="797" spans="1:32" ht="45" x14ac:dyDescent="0.25">
      <c r="A797" s="2189"/>
      <c r="B797" s="2675"/>
      <c r="C797" s="2675"/>
      <c r="D797" s="2675"/>
      <c r="E797" s="2675"/>
      <c r="F797" s="2675"/>
      <c r="G797" s="2675"/>
      <c r="H797" s="2675"/>
      <c r="I797" s="2333"/>
      <c r="J797" s="2335"/>
      <c r="K797" s="2337"/>
      <c r="L797" s="183" t="s">
        <v>254</v>
      </c>
      <c r="M797" s="183" t="s">
        <v>252</v>
      </c>
      <c r="N797" s="183" t="s">
        <v>241</v>
      </c>
      <c r="O797" s="2153"/>
      <c r="P797" s="3007"/>
      <c r="Q797" s="2153"/>
      <c r="R797" s="2194"/>
      <c r="S797" s="2194"/>
      <c r="T797" s="183" t="s">
        <v>256</v>
      </c>
      <c r="U797" s="184"/>
      <c r="V797" s="184"/>
      <c r="W797" s="184"/>
      <c r="X797" s="184"/>
      <c r="Y797" s="187"/>
      <c r="Z797" s="184"/>
      <c r="AA797" s="186"/>
      <c r="AB797" s="186"/>
      <c r="AC797" s="186"/>
      <c r="AD797" s="186"/>
      <c r="AE797" s="184"/>
      <c r="AF797" s="184"/>
    </row>
    <row r="798" spans="1:32" ht="30" x14ac:dyDescent="0.25">
      <c r="A798" s="2189"/>
      <c r="B798" s="2675"/>
      <c r="C798" s="2675"/>
      <c r="D798" s="2675"/>
      <c r="E798" s="2675"/>
      <c r="F798" s="2675"/>
      <c r="G798" s="2675"/>
      <c r="H798" s="2675"/>
      <c r="I798" s="2333"/>
      <c r="J798" s="2335"/>
      <c r="K798" s="2337"/>
      <c r="L798" s="183" t="s">
        <v>257</v>
      </c>
      <c r="M798" s="183" t="s">
        <v>244</v>
      </c>
      <c r="N798" s="183" t="s">
        <v>241</v>
      </c>
      <c r="O798" s="2153"/>
      <c r="P798" s="3007"/>
      <c r="Q798" s="2153"/>
      <c r="R798" s="2194"/>
      <c r="S798" s="2194"/>
      <c r="T798" s="183" t="s">
        <v>258</v>
      </c>
      <c r="U798" s="184"/>
      <c r="V798" s="184"/>
      <c r="W798" s="184"/>
      <c r="X798" s="184"/>
      <c r="Y798" s="185"/>
      <c r="Z798" s="184"/>
      <c r="AA798" s="184"/>
      <c r="AB798" s="184"/>
      <c r="AC798" s="184"/>
      <c r="AD798" s="184"/>
      <c r="AE798" s="184"/>
      <c r="AF798" s="184"/>
    </row>
    <row r="799" spans="1:32" ht="45" x14ac:dyDescent="0.25">
      <c r="A799" s="2189"/>
      <c r="B799" s="2675"/>
      <c r="C799" s="2675"/>
      <c r="D799" s="2675"/>
      <c r="E799" s="2675"/>
      <c r="F799" s="2675"/>
      <c r="G799" s="2675"/>
      <c r="H799" s="2675"/>
      <c r="I799" s="2333"/>
      <c r="J799" s="2335"/>
      <c r="K799" s="2337"/>
      <c r="L799" s="183" t="s">
        <v>259</v>
      </c>
      <c r="M799" s="183" t="s">
        <v>248</v>
      </c>
      <c r="N799" s="183" t="s">
        <v>241</v>
      </c>
      <c r="O799" s="2153"/>
      <c r="P799" s="3007"/>
      <c r="Q799" s="2153"/>
      <c r="R799" s="2194"/>
      <c r="S799" s="2194"/>
      <c r="T799" s="183" t="s">
        <v>260</v>
      </c>
      <c r="U799" s="186"/>
      <c r="V799" s="186"/>
      <c r="W799" s="186"/>
      <c r="X799" s="186"/>
      <c r="Y799" s="187"/>
      <c r="Z799" s="184"/>
      <c r="AA799" s="186"/>
      <c r="AB799" s="186"/>
      <c r="AC799" s="186"/>
      <c r="AD799" s="184"/>
      <c r="AE799" s="184"/>
      <c r="AF799" s="184"/>
    </row>
    <row r="800" spans="1:32" ht="30.75" thickBot="1" x14ac:dyDescent="0.3">
      <c r="A800" s="2189"/>
      <c r="B800" s="2676"/>
      <c r="C800" s="2676"/>
      <c r="D800" s="2676"/>
      <c r="E800" s="2676"/>
      <c r="F800" s="2675"/>
      <c r="G800" s="2676"/>
      <c r="H800" s="2676"/>
      <c r="I800" s="2345"/>
      <c r="J800" s="2347"/>
      <c r="K800" s="2349"/>
      <c r="L800" s="183" t="s">
        <v>261</v>
      </c>
      <c r="M800" s="201" t="s">
        <v>244</v>
      </c>
      <c r="N800" s="201" t="s">
        <v>241</v>
      </c>
      <c r="O800" s="2154"/>
      <c r="P800" s="3013"/>
      <c r="Q800" s="2154"/>
      <c r="R800" s="2195"/>
      <c r="S800" s="2195"/>
      <c r="T800" s="183" t="s">
        <v>262</v>
      </c>
      <c r="U800" s="192"/>
      <c r="V800" s="192"/>
      <c r="W800" s="192"/>
      <c r="X800" s="192"/>
      <c r="Y800" s="196"/>
      <c r="Z800" s="192"/>
      <c r="AA800" s="192"/>
      <c r="AB800" s="192"/>
      <c r="AC800" s="193"/>
      <c r="AD800" s="192"/>
      <c r="AE800" s="192"/>
      <c r="AF800" s="192"/>
    </row>
    <row r="801" spans="1:32" ht="45" x14ac:dyDescent="0.25">
      <c r="A801" s="2136">
        <v>69</v>
      </c>
      <c r="B801" s="2677" t="s">
        <v>61</v>
      </c>
      <c r="C801" s="2677" t="s">
        <v>64</v>
      </c>
      <c r="D801" s="2677" t="s">
        <v>70</v>
      </c>
      <c r="E801" s="2677" t="s">
        <v>87</v>
      </c>
      <c r="F801" s="2677" t="s">
        <v>58</v>
      </c>
      <c r="G801" s="2677" t="s">
        <v>99</v>
      </c>
      <c r="H801" s="2677" t="s">
        <v>131</v>
      </c>
      <c r="I801" s="2170" t="s">
        <v>325</v>
      </c>
      <c r="J801" s="2340" t="s">
        <v>326</v>
      </c>
      <c r="K801" s="2174" t="s">
        <v>48</v>
      </c>
      <c r="L801" s="1188" t="s">
        <v>210</v>
      </c>
      <c r="M801" s="1188" t="s">
        <v>244</v>
      </c>
      <c r="N801" s="1188" t="s">
        <v>241</v>
      </c>
      <c r="O801" s="2158" t="s">
        <v>213</v>
      </c>
      <c r="P801" s="3008">
        <v>200000000</v>
      </c>
      <c r="Q801" s="2158" t="s">
        <v>265</v>
      </c>
      <c r="R801" s="2166">
        <v>1</v>
      </c>
      <c r="S801" s="2166">
        <v>0.11</v>
      </c>
      <c r="T801" s="1188" t="s">
        <v>215</v>
      </c>
      <c r="U801" s="180"/>
      <c r="V801" s="180"/>
      <c r="W801" s="180"/>
      <c r="X801" s="180"/>
      <c r="Y801" s="180"/>
      <c r="Z801" s="195"/>
      <c r="AA801" s="180"/>
      <c r="AB801" s="180"/>
      <c r="AC801" s="180"/>
      <c r="AD801" s="182"/>
      <c r="AE801" s="182"/>
      <c r="AF801" s="182"/>
    </row>
    <row r="802" spans="1:32" ht="75" x14ac:dyDescent="0.25">
      <c r="A802" s="2137"/>
      <c r="B802" s="2678"/>
      <c r="C802" s="2678"/>
      <c r="D802" s="2678"/>
      <c r="E802" s="2678"/>
      <c r="F802" s="2678"/>
      <c r="G802" s="2678"/>
      <c r="H802" s="2678"/>
      <c r="I802" s="2171"/>
      <c r="J802" s="2341"/>
      <c r="K802" s="2175"/>
      <c r="L802" s="1189" t="s">
        <v>216</v>
      </c>
      <c r="M802" s="1189" t="s">
        <v>252</v>
      </c>
      <c r="N802" s="1189" t="s">
        <v>233</v>
      </c>
      <c r="O802" s="2159"/>
      <c r="P802" s="3009"/>
      <c r="Q802" s="2159"/>
      <c r="R802" s="2167"/>
      <c r="S802" s="2167"/>
      <c r="T802" s="1189" t="s">
        <v>220</v>
      </c>
      <c r="U802" s="188"/>
      <c r="V802" s="188"/>
      <c r="W802" s="188"/>
      <c r="X802" s="188"/>
      <c r="Y802" s="188"/>
      <c r="Z802" s="191"/>
      <c r="AA802" s="188"/>
      <c r="AB802" s="188"/>
      <c r="AC802" s="188"/>
      <c r="AD802" s="190"/>
      <c r="AE802" s="190"/>
      <c r="AF802" s="190"/>
    </row>
    <row r="803" spans="1:32" ht="30" x14ac:dyDescent="0.25">
      <c r="A803" s="2137"/>
      <c r="B803" s="2678"/>
      <c r="C803" s="2678"/>
      <c r="D803" s="2678"/>
      <c r="E803" s="2678"/>
      <c r="F803" s="2678"/>
      <c r="G803" s="2678"/>
      <c r="H803" s="2678"/>
      <c r="I803" s="2171"/>
      <c r="J803" s="2341"/>
      <c r="K803" s="2175"/>
      <c r="L803" s="1189" t="s">
        <v>221</v>
      </c>
      <c r="M803" s="1189" t="s">
        <v>244</v>
      </c>
      <c r="N803" s="1189" t="s">
        <v>241</v>
      </c>
      <c r="O803" s="2159"/>
      <c r="P803" s="3009"/>
      <c r="Q803" s="2159"/>
      <c r="R803" s="2167"/>
      <c r="S803" s="2167"/>
      <c r="T803" s="1189" t="s">
        <v>225</v>
      </c>
      <c r="U803" s="188"/>
      <c r="V803" s="188"/>
      <c r="W803" s="188"/>
      <c r="X803" s="188"/>
      <c r="Y803" s="188"/>
      <c r="Z803" s="191"/>
      <c r="AA803" s="188"/>
      <c r="AB803" s="188"/>
      <c r="AC803" s="188"/>
      <c r="AD803" s="190"/>
      <c r="AE803" s="190"/>
      <c r="AF803" s="190"/>
    </row>
    <row r="804" spans="1:32" ht="30" x14ac:dyDescent="0.25">
      <c r="A804" s="2137"/>
      <c r="B804" s="2678"/>
      <c r="C804" s="2678"/>
      <c r="D804" s="2678"/>
      <c r="E804" s="2678"/>
      <c r="F804" s="2678"/>
      <c r="G804" s="2678"/>
      <c r="H804" s="2678"/>
      <c r="I804" s="2171"/>
      <c r="J804" s="2341"/>
      <c r="K804" s="2175"/>
      <c r="L804" s="1189" t="s">
        <v>226</v>
      </c>
      <c r="M804" s="1189" t="s">
        <v>248</v>
      </c>
      <c r="N804" s="1189" t="s">
        <v>241</v>
      </c>
      <c r="O804" s="2159"/>
      <c r="P804" s="3009"/>
      <c r="Q804" s="2159"/>
      <c r="R804" s="2167"/>
      <c r="S804" s="2167"/>
      <c r="T804" s="1189" t="s">
        <v>230</v>
      </c>
      <c r="U804" s="188"/>
      <c r="V804" s="188"/>
      <c r="W804" s="188"/>
      <c r="X804" s="188"/>
      <c r="Y804" s="188"/>
      <c r="Z804" s="191"/>
      <c r="AA804" s="188"/>
      <c r="AB804" s="188"/>
      <c r="AC804" s="188"/>
      <c r="AD804" s="190"/>
      <c r="AE804" s="190"/>
      <c r="AF804" s="190"/>
    </row>
    <row r="805" spans="1:32" ht="45" x14ac:dyDescent="0.25">
      <c r="A805" s="2137"/>
      <c r="B805" s="2678"/>
      <c r="C805" s="2678"/>
      <c r="D805" s="2678"/>
      <c r="E805" s="2678"/>
      <c r="F805" s="2678"/>
      <c r="G805" s="2678"/>
      <c r="H805" s="2678"/>
      <c r="I805" s="2171"/>
      <c r="J805" s="2341"/>
      <c r="K805" s="2175"/>
      <c r="L805" s="1189" t="s">
        <v>231</v>
      </c>
      <c r="M805" s="1189" t="s">
        <v>252</v>
      </c>
      <c r="N805" s="1189" t="s">
        <v>241</v>
      </c>
      <c r="O805" s="2159"/>
      <c r="P805" s="3009"/>
      <c r="Q805" s="2159"/>
      <c r="R805" s="2167"/>
      <c r="S805" s="2167"/>
      <c r="T805" s="1189" t="s">
        <v>234</v>
      </c>
      <c r="U805" s="188"/>
      <c r="V805" s="188"/>
      <c r="W805" s="188"/>
      <c r="X805" s="188"/>
      <c r="Y805" s="188"/>
      <c r="Z805" s="191"/>
      <c r="AA805" s="188"/>
      <c r="AB805" s="188"/>
      <c r="AC805" s="188"/>
      <c r="AD805" s="190"/>
      <c r="AE805" s="190"/>
      <c r="AF805" s="190"/>
    </row>
    <row r="806" spans="1:32" ht="30" customHeight="1" x14ac:dyDescent="0.25">
      <c r="A806" s="2137"/>
      <c r="B806" s="2678"/>
      <c r="C806" s="2678"/>
      <c r="D806" s="2678"/>
      <c r="E806" s="2678"/>
      <c r="F806" s="2678"/>
      <c r="G806" s="2678"/>
      <c r="H806" s="2678"/>
      <c r="I806" s="2171"/>
      <c r="J806" s="2341"/>
      <c r="K806" s="2175"/>
      <c r="L806" s="1189" t="s">
        <v>235</v>
      </c>
      <c r="M806" s="1189" t="s">
        <v>244</v>
      </c>
      <c r="N806" s="1189" t="s">
        <v>241</v>
      </c>
      <c r="O806" s="2159"/>
      <c r="P806" s="3009"/>
      <c r="Q806" s="2159"/>
      <c r="R806" s="2167"/>
      <c r="S806" s="2167"/>
      <c r="T806" s="1189" t="s">
        <v>238</v>
      </c>
      <c r="U806" s="188"/>
      <c r="V806" s="188"/>
      <c r="W806" s="188"/>
      <c r="X806" s="188"/>
      <c r="Y806" s="188"/>
      <c r="Z806" s="191"/>
      <c r="AA806" s="188"/>
      <c r="AB806" s="188"/>
      <c r="AC806" s="188"/>
      <c r="AD806" s="190"/>
      <c r="AE806" s="190"/>
      <c r="AF806" s="190"/>
    </row>
    <row r="807" spans="1:32" ht="45" x14ac:dyDescent="0.25">
      <c r="A807" s="2137"/>
      <c r="B807" s="2678"/>
      <c r="C807" s="2678"/>
      <c r="D807" s="2678"/>
      <c r="E807" s="2678"/>
      <c r="F807" s="2678"/>
      <c r="G807" s="2678"/>
      <c r="H807" s="2678"/>
      <c r="I807" s="2171"/>
      <c r="J807" s="2341"/>
      <c r="K807" s="2175"/>
      <c r="L807" s="1189" t="s">
        <v>239</v>
      </c>
      <c r="M807" s="1189" t="s">
        <v>252</v>
      </c>
      <c r="N807" s="1189" t="s">
        <v>241</v>
      </c>
      <c r="O807" s="2159"/>
      <c r="P807" s="3009"/>
      <c r="Q807" s="2159"/>
      <c r="R807" s="2167"/>
      <c r="S807" s="2167"/>
      <c r="T807" s="1189" t="s">
        <v>242</v>
      </c>
      <c r="U807" s="188"/>
      <c r="V807" s="188"/>
      <c r="W807" s="188"/>
      <c r="X807" s="188"/>
      <c r="Y807" s="188"/>
      <c r="Z807" s="191"/>
      <c r="AA807" s="188"/>
      <c r="AB807" s="188"/>
      <c r="AC807" s="188"/>
      <c r="AD807" s="190"/>
      <c r="AE807" s="190"/>
      <c r="AF807" s="190"/>
    </row>
    <row r="808" spans="1:32" ht="30" customHeight="1" x14ac:dyDescent="0.25">
      <c r="A808" s="2137"/>
      <c r="B808" s="2678"/>
      <c r="C808" s="2678"/>
      <c r="D808" s="2678"/>
      <c r="E808" s="2678"/>
      <c r="F808" s="2678"/>
      <c r="G808" s="2678"/>
      <c r="H808" s="2678"/>
      <c r="I808" s="2171"/>
      <c r="J808" s="2341"/>
      <c r="K808" s="2175"/>
      <c r="L808" s="1189" t="s">
        <v>243</v>
      </c>
      <c r="M808" s="1189" t="s">
        <v>255</v>
      </c>
      <c r="N808" s="1189"/>
      <c r="O808" s="2159"/>
      <c r="P808" s="3009"/>
      <c r="Q808" s="2159"/>
      <c r="R808" s="2167"/>
      <c r="S808" s="2167"/>
      <c r="T808" s="1189" t="s">
        <v>246</v>
      </c>
      <c r="U808" s="188"/>
      <c r="V808" s="188"/>
      <c r="W808" s="188"/>
      <c r="X808" s="188"/>
      <c r="Y808" s="188"/>
      <c r="Z808" s="190"/>
      <c r="AA808" s="189"/>
      <c r="AB808" s="188"/>
      <c r="AC808" s="188"/>
      <c r="AD808" s="190"/>
      <c r="AE808" s="190"/>
      <c r="AF808" s="190"/>
    </row>
    <row r="809" spans="1:32" ht="60" x14ac:dyDescent="0.25">
      <c r="A809" s="2137"/>
      <c r="B809" s="2678"/>
      <c r="C809" s="2678"/>
      <c r="D809" s="2678"/>
      <c r="E809" s="2678"/>
      <c r="F809" s="2678"/>
      <c r="G809" s="2678"/>
      <c r="H809" s="2678"/>
      <c r="I809" s="2171"/>
      <c r="J809" s="2341"/>
      <c r="K809" s="2175"/>
      <c r="L809" s="1189" t="s">
        <v>247</v>
      </c>
      <c r="M809" s="1189" t="s">
        <v>252</v>
      </c>
      <c r="N809" s="1189" t="s">
        <v>241</v>
      </c>
      <c r="O809" s="2159"/>
      <c r="P809" s="3009"/>
      <c r="Q809" s="2159"/>
      <c r="R809" s="2167"/>
      <c r="S809" s="2167"/>
      <c r="T809" s="1189" t="s">
        <v>250</v>
      </c>
      <c r="U809" s="188"/>
      <c r="V809" s="188"/>
      <c r="W809" s="188"/>
      <c r="X809" s="188"/>
      <c r="Y809" s="188"/>
      <c r="Z809" s="190"/>
      <c r="AA809" s="189"/>
      <c r="AB809" s="188"/>
      <c r="AC809" s="188"/>
      <c r="AD809" s="190"/>
      <c r="AE809" s="190"/>
      <c r="AF809" s="190"/>
    </row>
    <row r="810" spans="1:32" ht="30" x14ac:dyDescent="0.25">
      <c r="A810" s="2137"/>
      <c r="B810" s="2678"/>
      <c r="C810" s="2678"/>
      <c r="D810" s="2678"/>
      <c r="E810" s="2678"/>
      <c r="F810" s="2678"/>
      <c r="G810" s="2678"/>
      <c r="H810" s="2678"/>
      <c r="I810" s="2172"/>
      <c r="J810" s="2342"/>
      <c r="K810" s="2176"/>
      <c r="L810" s="1189" t="s">
        <v>251</v>
      </c>
      <c r="M810" s="1189" t="s">
        <v>244</v>
      </c>
      <c r="N810" s="1189" t="s">
        <v>241</v>
      </c>
      <c r="O810" s="2160"/>
      <c r="P810" s="3010"/>
      <c r="Q810" s="2160"/>
      <c r="R810" s="2168"/>
      <c r="S810" s="2168"/>
      <c r="T810" s="1189" t="s">
        <v>253</v>
      </c>
      <c r="U810" s="184"/>
      <c r="V810" s="184"/>
      <c r="W810" s="184"/>
      <c r="X810" s="184"/>
      <c r="Y810" s="186"/>
      <c r="Z810" s="184"/>
      <c r="AA810" s="185"/>
      <c r="AB810" s="184"/>
      <c r="AC810" s="186"/>
      <c r="AD810" s="184"/>
      <c r="AE810" s="184"/>
      <c r="AF810" s="184"/>
    </row>
    <row r="811" spans="1:32" ht="45" x14ac:dyDescent="0.25">
      <c r="A811" s="2137"/>
      <c r="B811" s="2678"/>
      <c r="C811" s="2678"/>
      <c r="D811" s="2678"/>
      <c r="E811" s="2678"/>
      <c r="F811" s="2678"/>
      <c r="G811" s="2678"/>
      <c r="H811" s="2678"/>
      <c r="I811" s="2172"/>
      <c r="J811" s="2342"/>
      <c r="K811" s="2176"/>
      <c r="L811" s="1189" t="s">
        <v>254</v>
      </c>
      <c r="M811" s="1189" t="s">
        <v>252</v>
      </c>
      <c r="N811" s="1189" t="s">
        <v>241</v>
      </c>
      <c r="O811" s="2160"/>
      <c r="P811" s="3010"/>
      <c r="Q811" s="2160"/>
      <c r="R811" s="2168"/>
      <c r="S811" s="2168"/>
      <c r="T811" s="1189" t="s">
        <v>256</v>
      </c>
      <c r="U811" s="184"/>
      <c r="V811" s="184"/>
      <c r="W811" s="184"/>
      <c r="X811" s="184"/>
      <c r="Y811" s="186"/>
      <c r="Z811" s="184"/>
      <c r="AA811" s="187"/>
      <c r="AB811" s="186"/>
      <c r="AC811" s="186"/>
      <c r="AD811" s="186"/>
      <c r="AE811" s="184"/>
      <c r="AF811" s="184"/>
    </row>
    <row r="812" spans="1:32" ht="30" x14ac:dyDescent="0.25">
      <c r="A812" s="2137"/>
      <c r="B812" s="2678"/>
      <c r="C812" s="2678"/>
      <c r="D812" s="2678"/>
      <c r="E812" s="2678"/>
      <c r="F812" s="2678"/>
      <c r="G812" s="2678"/>
      <c r="H812" s="2678"/>
      <c r="I812" s="2172"/>
      <c r="J812" s="2342"/>
      <c r="K812" s="2176"/>
      <c r="L812" s="1189" t="s">
        <v>257</v>
      </c>
      <c r="M812" s="1189" t="s">
        <v>244</v>
      </c>
      <c r="N812" s="1189" t="s">
        <v>241</v>
      </c>
      <c r="O812" s="2160"/>
      <c r="P812" s="3010"/>
      <c r="Q812" s="2160"/>
      <c r="R812" s="2168"/>
      <c r="S812" s="2168"/>
      <c r="T812" s="1189" t="s">
        <v>258</v>
      </c>
      <c r="U812" s="184"/>
      <c r="V812" s="184"/>
      <c r="W812" s="184"/>
      <c r="X812" s="184"/>
      <c r="Y812" s="184"/>
      <c r="Z812" s="184"/>
      <c r="AA812" s="185"/>
      <c r="AB812" s="184"/>
      <c r="AC812" s="184"/>
      <c r="AD812" s="184"/>
      <c r="AE812" s="184"/>
      <c r="AF812" s="184"/>
    </row>
    <row r="813" spans="1:32" ht="45" x14ac:dyDescent="0.25">
      <c r="A813" s="2137"/>
      <c r="B813" s="2678"/>
      <c r="C813" s="2678"/>
      <c r="D813" s="2678"/>
      <c r="E813" s="2678"/>
      <c r="F813" s="2678"/>
      <c r="G813" s="2678"/>
      <c r="H813" s="2678"/>
      <c r="I813" s="2172"/>
      <c r="J813" s="2342"/>
      <c r="K813" s="2176"/>
      <c r="L813" s="1189" t="s">
        <v>259</v>
      </c>
      <c r="M813" s="1189" t="s">
        <v>248</v>
      </c>
      <c r="N813" s="1189" t="s">
        <v>241</v>
      </c>
      <c r="O813" s="2160"/>
      <c r="P813" s="3010"/>
      <c r="Q813" s="2160"/>
      <c r="R813" s="2168"/>
      <c r="S813" s="2168"/>
      <c r="T813" s="1189" t="s">
        <v>260</v>
      </c>
      <c r="U813" s="186"/>
      <c r="V813" s="186"/>
      <c r="W813" s="186"/>
      <c r="X813" s="186"/>
      <c r="Y813" s="186"/>
      <c r="Z813" s="184"/>
      <c r="AA813" s="187"/>
      <c r="AB813" s="186"/>
      <c r="AC813" s="186"/>
      <c r="AD813" s="184"/>
      <c r="AE813" s="184"/>
      <c r="AF813" s="184"/>
    </row>
    <row r="814" spans="1:32" ht="30.75" thickBot="1" x14ac:dyDescent="0.3">
      <c r="A814" s="2138"/>
      <c r="B814" s="2679"/>
      <c r="C814" s="2679"/>
      <c r="D814" s="2679"/>
      <c r="E814" s="2679"/>
      <c r="F814" s="2678"/>
      <c r="G814" s="2679"/>
      <c r="H814" s="2679"/>
      <c r="I814" s="2173"/>
      <c r="J814" s="2343"/>
      <c r="K814" s="2177"/>
      <c r="L814" s="1189" t="s">
        <v>261</v>
      </c>
      <c r="M814" s="1190" t="s">
        <v>244</v>
      </c>
      <c r="N814" s="1190" t="s">
        <v>241</v>
      </c>
      <c r="O814" s="2161"/>
      <c r="P814" s="3011"/>
      <c r="Q814" s="2161"/>
      <c r="R814" s="2169"/>
      <c r="S814" s="2169"/>
      <c r="T814" s="1189" t="s">
        <v>262</v>
      </c>
      <c r="U814" s="192"/>
      <c r="V814" s="192"/>
      <c r="W814" s="192"/>
      <c r="X814" s="192"/>
      <c r="Y814" s="193"/>
      <c r="Z814" s="192"/>
      <c r="AA814" s="194"/>
      <c r="AB814" s="192"/>
      <c r="AC814" s="193"/>
      <c r="AD814" s="192"/>
      <c r="AE814" s="192"/>
      <c r="AF814" s="192"/>
    </row>
    <row r="815" spans="1:32" ht="45" x14ac:dyDescent="0.25">
      <c r="A815" s="2188">
        <v>70</v>
      </c>
      <c r="B815" s="2674" t="s">
        <v>61</v>
      </c>
      <c r="C815" s="2674" t="s">
        <v>62</v>
      </c>
      <c r="D815" s="2674" t="s">
        <v>68</v>
      </c>
      <c r="E815" s="2674" t="s">
        <v>84</v>
      </c>
      <c r="F815" s="2674" t="s">
        <v>58</v>
      </c>
      <c r="G815" s="2674" t="s">
        <v>99</v>
      </c>
      <c r="H815" s="2674" t="s">
        <v>131</v>
      </c>
      <c r="I815" s="2332" t="s">
        <v>327</v>
      </c>
      <c r="J815" s="2334" t="s">
        <v>328</v>
      </c>
      <c r="K815" s="2336" t="s">
        <v>48</v>
      </c>
      <c r="L815" s="179" t="s">
        <v>210</v>
      </c>
      <c r="M815" s="179" t="s">
        <v>244</v>
      </c>
      <c r="N815" s="179" t="s">
        <v>241</v>
      </c>
      <c r="O815" s="2152" t="s">
        <v>213</v>
      </c>
      <c r="P815" s="3006">
        <v>29096971.039999999</v>
      </c>
      <c r="Q815" s="2152" t="s">
        <v>265</v>
      </c>
      <c r="R815" s="2192">
        <v>1</v>
      </c>
      <c r="S815" s="2192">
        <v>0.23</v>
      </c>
      <c r="T815" s="179" t="s">
        <v>215</v>
      </c>
      <c r="U815" s="180"/>
      <c r="V815" s="180"/>
      <c r="W815" s="180"/>
      <c r="X815" s="181"/>
      <c r="Y815" s="180"/>
      <c r="Z815" s="182"/>
      <c r="AA815" s="180"/>
      <c r="AB815" s="180"/>
      <c r="AC815" s="180"/>
      <c r="AD815" s="182"/>
      <c r="AE815" s="182"/>
      <c r="AF815" s="182"/>
    </row>
    <row r="816" spans="1:32" ht="75" x14ac:dyDescent="0.25">
      <c r="A816" s="2189"/>
      <c r="B816" s="2675"/>
      <c r="C816" s="2675"/>
      <c r="D816" s="2675"/>
      <c r="E816" s="2675"/>
      <c r="F816" s="2675"/>
      <c r="G816" s="2675"/>
      <c r="H816" s="2675"/>
      <c r="I816" s="2344"/>
      <c r="J816" s="2346"/>
      <c r="K816" s="2348"/>
      <c r="L816" s="183" t="s">
        <v>216</v>
      </c>
      <c r="M816" s="183" t="s">
        <v>252</v>
      </c>
      <c r="N816" s="183" t="s">
        <v>233</v>
      </c>
      <c r="O816" s="2187"/>
      <c r="P816" s="3012"/>
      <c r="Q816" s="2187"/>
      <c r="R816" s="2193"/>
      <c r="S816" s="2193"/>
      <c r="T816" s="183" t="s">
        <v>220</v>
      </c>
      <c r="U816" s="188"/>
      <c r="V816" s="188"/>
      <c r="W816" s="188"/>
      <c r="X816" s="189"/>
      <c r="Y816" s="188"/>
      <c r="Z816" s="190"/>
      <c r="AA816" s="188"/>
      <c r="AB816" s="188"/>
      <c r="AC816" s="188"/>
      <c r="AD816" s="190"/>
      <c r="AE816" s="190"/>
      <c r="AF816" s="190"/>
    </row>
    <row r="817" spans="1:32" ht="30" x14ac:dyDescent="0.25">
      <c r="A817" s="2189"/>
      <c r="B817" s="2675"/>
      <c r="C817" s="2675"/>
      <c r="D817" s="2675"/>
      <c r="E817" s="2675"/>
      <c r="F817" s="2675"/>
      <c r="G817" s="2675"/>
      <c r="H817" s="2675"/>
      <c r="I817" s="2344"/>
      <c r="J817" s="2346"/>
      <c r="K817" s="2348"/>
      <c r="L817" s="183" t="s">
        <v>221</v>
      </c>
      <c r="M817" s="183" t="s">
        <v>244</v>
      </c>
      <c r="N817" s="183" t="s">
        <v>241</v>
      </c>
      <c r="O817" s="2187"/>
      <c r="P817" s="3012"/>
      <c r="Q817" s="2187"/>
      <c r="R817" s="2193"/>
      <c r="S817" s="2193"/>
      <c r="T817" s="183" t="s">
        <v>225</v>
      </c>
      <c r="U817" s="188"/>
      <c r="V817" s="188"/>
      <c r="W817" s="188"/>
      <c r="X817" s="189"/>
      <c r="Y817" s="188"/>
      <c r="Z817" s="190"/>
      <c r="AA817" s="188"/>
      <c r="AB817" s="188"/>
      <c r="AC817" s="188"/>
      <c r="AD817" s="190"/>
      <c r="AE817" s="190"/>
      <c r="AF817" s="190"/>
    </row>
    <row r="818" spans="1:32" ht="30" x14ac:dyDescent="0.25">
      <c r="A818" s="2189"/>
      <c r="B818" s="2675"/>
      <c r="C818" s="2675"/>
      <c r="D818" s="2675"/>
      <c r="E818" s="2675"/>
      <c r="F818" s="2675"/>
      <c r="G818" s="2675"/>
      <c r="H818" s="2675"/>
      <c r="I818" s="2344"/>
      <c r="J818" s="2346"/>
      <c r="K818" s="2348"/>
      <c r="L818" s="183" t="s">
        <v>226</v>
      </c>
      <c r="M818" s="183" t="s">
        <v>248</v>
      </c>
      <c r="N818" s="183" t="s">
        <v>241</v>
      </c>
      <c r="O818" s="2187"/>
      <c r="P818" s="3012"/>
      <c r="Q818" s="2187"/>
      <c r="R818" s="2193"/>
      <c r="S818" s="2193"/>
      <c r="T818" s="183" t="s">
        <v>230</v>
      </c>
      <c r="U818" s="188"/>
      <c r="V818" s="188"/>
      <c r="W818" s="188"/>
      <c r="X818" s="189"/>
      <c r="Y818" s="188"/>
      <c r="Z818" s="190"/>
      <c r="AA818" s="188"/>
      <c r="AB818" s="188"/>
      <c r="AC818" s="188"/>
      <c r="AD818" s="190"/>
      <c r="AE818" s="190"/>
      <c r="AF818" s="190"/>
    </row>
    <row r="819" spans="1:32" ht="45" x14ac:dyDescent="0.25">
      <c r="A819" s="2189"/>
      <c r="B819" s="2675"/>
      <c r="C819" s="2675"/>
      <c r="D819" s="2675"/>
      <c r="E819" s="2675"/>
      <c r="F819" s="2675"/>
      <c r="G819" s="2675"/>
      <c r="H819" s="2675"/>
      <c r="I819" s="2344"/>
      <c r="J819" s="2346"/>
      <c r="K819" s="2348"/>
      <c r="L819" s="183" t="s">
        <v>231</v>
      </c>
      <c r="M819" s="183" t="s">
        <v>252</v>
      </c>
      <c r="N819" s="183" t="s">
        <v>241</v>
      </c>
      <c r="O819" s="2187"/>
      <c r="P819" s="3012"/>
      <c r="Q819" s="2187"/>
      <c r="R819" s="2193"/>
      <c r="S819" s="2193"/>
      <c r="T819" s="183" t="s">
        <v>234</v>
      </c>
      <c r="U819" s="188"/>
      <c r="V819" s="188"/>
      <c r="W819" s="188"/>
      <c r="X819" s="189"/>
      <c r="Y819" s="188"/>
      <c r="Z819" s="190"/>
      <c r="AA819" s="188"/>
      <c r="AB819" s="188"/>
      <c r="AC819" s="188"/>
      <c r="AD819" s="190"/>
      <c r="AE819" s="190"/>
      <c r="AF819" s="190"/>
    </row>
    <row r="820" spans="1:32" ht="30" customHeight="1" x14ac:dyDescent="0.25">
      <c r="A820" s="2189"/>
      <c r="B820" s="2675"/>
      <c r="C820" s="2675"/>
      <c r="D820" s="2675"/>
      <c r="E820" s="2675"/>
      <c r="F820" s="2675"/>
      <c r="G820" s="2675"/>
      <c r="H820" s="2675"/>
      <c r="I820" s="2344"/>
      <c r="J820" s="2346"/>
      <c r="K820" s="2348"/>
      <c r="L820" s="183" t="s">
        <v>235</v>
      </c>
      <c r="M820" s="183" t="s">
        <v>244</v>
      </c>
      <c r="N820" s="183" t="s">
        <v>241</v>
      </c>
      <c r="O820" s="2187"/>
      <c r="P820" s="3012"/>
      <c r="Q820" s="2187"/>
      <c r="R820" s="2193"/>
      <c r="S820" s="2193"/>
      <c r="T820" s="183" t="s">
        <v>238</v>
      </c>
      <c r="U820" s="188"/>
      <c r="V820" s="188"/>
      <c r="W820" s="188"/>
      <c r="X820" s="189"/>
      <c r="Y820" s="188"/>
      <c r="Z820" s="190"/>
      <c r="AA820" s="188"/>
      <c r="AB820" s="188"/>
      <c r="AC820" s="188"/>
      <c r="AD820" s="190"/>
      <c r="AE820" s="190"/>
      <c r="AF820" s="190"/>
    </row>
    <row r="821" spans="1:32" ht="45" x14ac:dyDescent="0.25">
      <c r="A821" s="2189"/>
      <c r="B821" s="2675"/>
      <c r="C821" s="2675"/>
      <c r="D821" s="2675"/>
      <c r="E821" s="2675"/>
      <c r="F821" s="2675"/>
      <c r="G821" s="2675"/>
      <c r="H821" s="2675"/>
      <c r="I821" s="2344"/>
      <c r="J821" s="2346"/>
      <c r="K821" s="2348"/>
      <c r="L821" s="183" t="s">
        <v>239</v>
      </c>
      <c r="M821" s="183" t="s">
        <v>252</v>
      </c>
      <c r="N821" s="183" t="s">
        <v>241</v>
      </c>
      <c r="O821" s="2187"/>
      <c r="P821" s="3012"/>
      <c r="Q821" s="2187"/>
      <c r="R821" s="2193"/>
      <c r="S821" s="2193"/>
      <c r="T821" s="183" t="s">
        <v>242</v>
      </c>
      <c r="U821" s="188"/>
      <c r="V821" s="188"/>
      <c r="W821" s="188"/>
      <c r="X821" s="189"/>
      <c r="Y821" s="188"/>
      <c r="Z821" s="190"/>
      <c r="AA821" s="188"/>
      <c r="AB821" s="188"/>
      <c r="AC821" s="188"/>
      <c r="AD821" s="190"/>
      <c r="AE821" s="190"/>
      <c r="AF821" s="190"/>
    </row>
    <row r="822" spans="1:32" ht="30" customHeight="1" x14ac:dyDescent="0.25">
      <c r="A822" s="2189"/>
      <c r="B822" s="2675"/>
      <c r="C822" s="2675"/>
      <c r="D822" s="2675"/>
      <c r="E822" s="2675"/>
      <c r="F822" s="2675"/>
      <c r="G822" s="2675"/>
      <c r="H822" s="2675"/>
      <c r="I822" s="2344"/>
      <c r="J822" s="2346"/>
      <c r="K822" s="2348"/>
      <c r="L822" s="183" t="s">
        <v>243</v>
      </c>
      <c r="M822" s="183" t="s">
        <v>255</v>
      </c>
      <c r="N822" s="183"/>
      <c r="O822" s="2187"/>
      <c r="P822" s="3012"/>
      <c r="Q822" s="2187"/>
      <c r="R822" s="2193"/>
      <c r="S822" s="2193"/>
      <c r="T822" s="183" t="s">
        <v>246</v>
      </c>
      <c r="U822" s="188"/>
      <c r="V822" s="188"/>
      <c r="W822" s="188"/>
      <c r="X822" s="188"/>
      <c r="Y822" s="189"/>
      <c r="Z822" s="190"/>
      <c r="AA822" s="188"/>
      <c r="AB822" s="188"/>
      <c r="AC822" s="188"/>
      <c r="AD822" s="190"/>
      <c r="AE822" s="190"/>
      <c r="AF822" s="190"/>
    </row>
    <row r="823" spans="1:32" ht="60" x14ac:dyDescent="0.25">
      <c r="A823" s="2189"/>
      <c r="B823" s="2675"/>
      <c r="C823" s="2675"/>
      <c r="D823" s="2675"/>
      <c r="E823" s="2675"/>
      <c r="F823" s="2675"/>
      <c r="G823" s="2675"/>
      <c r="H823" s="2675"/>
      <c r="I823" s="2344"/>
      <c r="J823" s="2346"/>
      <c r="K823" s="2348"/>
      <c r="L823" s="183" t="s">
        <v>247</v>
      </c>
      <c r="M823" s="183" t="s">
        <v>252</v>
      </c>
      <c r="N823" s="183" t="s">
        <v>241</v>
      </c>
      <c r="O823" s="2187"/>
      <c r="P823" s="3012"/>
      <c r="Q823" s="2187"/>
      <c r="R823" s="2193"/>
      <c r="S823" s="2193"/>
      <c r="T823" s="183" t="s">
        <v>250</v>
      </c>
      <c r="U823" s="188"/>
      <c r="V823" s="188"/>
      <c r="W823" s="188"/>
      <c r="X823" s="188"/>
      <c r="Y823" s="189"/>
      <c r="Z823" s="190"/>
      <c r="AA823" s="188"/>
      <c r="AB823" s="188"/>
      <c r="AC823" s="188"/>
      <c r="AD823" s="190"/>
      <c r="AE823" s="190"/>
      <c r="AF823" s="190"/>
    </row>
    <row r="824" spans="1:32" ht="30" x14ac:dyDescent="0.25">
      <c r="A824" s="2189"/>
      <c r="B824" s="2675"/>
      <c r="C824" s="2675"/>
      <c r="D824" s="2675"/>
      <c r="E824" s="2675"/>
      <c r="F824" s="2675"/>
      <c r="G824" s="2675"/>
      <c r="H824" s="2675"/>
      <c r="I824" s="2333"/>
      <c r="J824" s="2335"/>
      <c r="K824" s="2337"/>
      <c r="L824" s="183" t="s">
        <v>251</v>
      </c>
      <c r="M824" s="183" t="s">
        <v>244</v>
      </c>
      <c r="N824" s="183" t="s">
        <v>241</v>
      </c>
      <c r="O824" s="2153"/>
      <c r="P824" s="3007"/>
      <c r="Q824" s="2153"/>
      <c r="R824" s="2194"/>
      <c r="S824" s="2194"/>
      <c r="T824" s="183" t="s">
        <v>253</v>
      </c>
      <c r="U824" s="184"/>
      <c r="V824" s="184"/>
      <c r="W824" s="184"/>
      <c r="X824" s="184"/>
      <c r="Y824" s="187"/>
      <c r="Z824" s="184"/>
      <c r="AA824" s="184"/>
      <c r="AB824" s="184"/>
      <c r="AC824" s="186"/>
      <c r="AD824" s="184"/>
      <c r="AE824" s="184"/>
      <c r="AF824" s="184"/>
    </row>
    <row r="825" spans="1:32" ht="45" x14ac:dyDescent="0.25">
      <c r="A825" s="2189"/>
      <c r="B825" s="2675"/>
      <c r="C825" s="2675"/>
      <c r="D825" s="2675"/>
      <c r="E825" s="2675"/>
      <c r="F825" s="2675"/>
      <c r="G825" s="2675"/>
      <c r="H825" s="2675"/>
      <c r="I825" s="2333"/>
      <c r="J825" s="2335"/>
      <c r="K825" s="2337"/>
      <c r="L825" s="183" t="s">
        <v>254</v>
      </c>
      <c r="M825" s="183" t="s">
        <v>252</v>
      </c>
      <c r="N825" s="183" t="s">
        <v>241</v>
      </c>
      <c r="O825" s="2153"/>
      <c r="P825" s="3007"/>
      <c r="Q825" s="2153"/>
      <c r="R825" s="2194"/>
      <c r="S825" s="2194"/>
      <c r="T825" s="183" t="s">
        <v>256</v>
      </c>
      <c r="U825" s="184"/>
      <c r="V825" s="184"/>
      <c r="W825" s="184"/>
      <c r="X825" s="184"/>
      <c r="Y825" s="187"/>
      <c r="Z825" s="184"/>
      <c r="AA825" s="186"/>
      <c r="AB825" s="186"/>
      <c r="AC825" s="186"/>
      <c r="AD825" s="186"/>
      <c r="AE825" s="184"/>
      <c r="AF825" s="184"/>
    </row>
    <row r="826" spans="1:32" ht="30" x14ac:dyDescent="0.25">
      <c r="A826" s="2189"/>
      <c r="B826" s="2675"/>
      <c r="C826" s="2675"/>
      <c r="D826" s="2675"/>
      <c r="E826" s="2675"/>
      <c r="F826" s="2675"/>
      <c r="G826" s="2675"/>
      <c r="H826" s="2675"/>
      <c r="I826" s="2333"/>
      <c r="J826" s="2335"/>
      <c r="K826" s="2337"/>
      <c r="L826" s="183" t="s">
        <v>257</v>
      </c>
      <c r="M826" s="183" t="s">
        <v>244</v>
      </c>
      <c r="N826" s="183" t="s">
        <v>241</v>
      </c>
      <c r="O826" s="2153"/>
      <c r="P826" s="3007"/>
      <c r="Q826" s="2153"/>
      <c r="R826" s="2194"/>
      <c r="S826" s="2194"/>
      <c r="T826" s="183" t="s">
        <v>258</v>
      </c>
      <c r="U826" s="184"/>
      <c r="V826" s="184"/>
      <c r="W826" s="184"/>
      <c r="X826" s="184"/>
      <c r="Y826" s="185"/>
      <c r="Z826" s="184"/>
      <c r="AA826" s="184"/>
      <c r="AB826" s="184"/>
      <c r="AC826" s="184"/>
      <c r="AD826" s="184"/>
      <c r="AE826" s="184"/>
      <c r="AF826" s="184"/>
    </row>
    <row r="827" spans="1:32" ht="45" x14ac:dyDescent="0.25">
      <c r="A827" s="2189"/>
      <c r="B827" s="2675"/>
      <c r="C827" s="2675"/>
      <c r="D827" s="2675"/>
      <c r="E827" s="2675"/>
      <c r="F827" s="2675"/>
      <c r="G827" s="2675"/>
      <c r="H827" s="2675"/>
      <c r="I827" s="2333"/>
      <c r="J827" s="2335"/>
      <c r="K827" s="2337"/>
      <c r="L827" s="183" t="s">
        <v>259</v>
      </c>
      <c r="M827" s="183" t="s">
        <v>248</v>
      </c>
      <c r="N827" s="183" t="s">
        <v>241</v>
      </c>
      <c r="O827" s="2153"/>
      <c r="P827" s="3007"/>
      <c r="Q827" s="2153"/>
      <c r="R827" s="2194"/>
      <c r="S827" s="2194"/>
      <c r="T827" s="183" t="s">
        <v>260</v>
      </c>
      <c r="U827" s="186"/>
      <c r="V827" s="186"/>
      <c r="W827" s="186"/>
      <c r="X827" s="186"/>
      <c r="Y827" s="187"/>
      <c r="Z827" s="184"/>
      <c r="AA827" s="186"/>
      <c r="AB827" s="186"/>
      <c r="AC827" s="186"/>
      <c r="AD827" s="184"/>
      <c r="AE827" s="184"/>
      <c r="AF827" s="184"/>
    </row>
    <row r="828" spans="1:32" ht="30.75" thickBot="1" x14ac:dyDescent="0.3">
      <c r="A828" s="2189"/>
      <c r="B828" s="2676"/>
      <c r="C828" s="2676"/>
      <c r="D828" s="2676"/>
      <c r="E828" s="2676"/>
      <c r="F828" s="2675"/>
      <c r="G828" s="2676"/>
      <c r="H828" s="2676"/>
      <c r="I828" s="2345"/>
      <c r="J828" s="2347"/>
      <c r="K828" s="2349"/>
      <c r="L828" s="183" t="s">
        <v>261</v>
      </c>
      <c r="M828" s="201" t="s">
        <v>244</v>
      </c>
      <c r="N828" s="201" t="s">
        <v>241</v>
      </c>
      <c r="O828" s="2154"/>
      <c r="P828" s="3013"/>
      <c r="Q828" s="2154"/>
      <c r="R828" s="2195"/>
      <c r="S828" s="2195"/>
      <c r="T828" s="183" t="s">
        <v>262</v>
      </c>
      <c r="U828" s="192"/>
      <c r="V828" s="192"/>
      <c r="W828" s="192"/>
      <c r="X828" s="192"/>
      <c r="Y828" s="196"/>
      <c r="Z828" s="192"/>
      <c r="AA828" s="192"/>
      <c r="AB828" s="192"/>
      <c r="AC828" s="193"/>
      <c r="AD828" s="192"/>
      <c r="AE828" s="192"/>
      <c r="AF828" s="192"/>
    </row>
    <row r="829" spans="1:32" ht="45" x14ac:dyDescent="0.25">
      <c r="A829" s="2136">
        <v>71</v>
      </c>
      <c r="B829" s="2677" t="s">
        <v>61</v>
      </c>
      <c r="C829" s="2677" t="s">
        <v>64</v>
      </c>
      <c r="D829" s="2677" t="s">
        <v>70</v>
      </c>
      <c r="E829" s="2677" t="s">
        <v>87</v>
      </c>
      <c r="F829" s="2677" t="s">
        <v>55</v>
      </c>
      <c r="G829" s="2677" t="s">
        <v>97</v>
      </c>
      <c r="H829" s="2677" t="s">
        <v>115</v>
      </c>
      <c r="I829" s="2170" t="s">
        <v>329</v>
      </c>
      <c r="J829" s="2340" t="s">
        <v>330</v>
      </c>
      <c r="K829" s="2174" t="s">
        <v>201</v>
      </c>
      <c r="L829" s="1188" t="s">
        <v>210</v>
      </c>
      <c r="M829" s="1188" t="s">
        <v>244</v>
      </c>
      <c r="N829" s="1188" t="s">
        <v>241</v>
      </c>
      <c r="O829" s="2158" t="s">
        <v>213</v>
      </c>
      <c r="P829" s="3008">
        <v>3909185.05</v>
      </c>
      <c r="Q829" s="2158" t="s">
        <v>265</v>
      </c>
      <c r="R829" s="2166">
        <v>1</v>
      </c>
      <c r="S829" s="2166">
        <v>0</v>
      </c>
      <c r="T829" s="1188" t="s">
        <v>215</v>
      </c>
      <c r="U829" s="180"/>
      <c r="V829" s="180"/>
      <c r="W829" s="180"/>
      <c r="X829" s="180"/>
      <c r="Y829" s="181"/>
      <c r="Z829" s="182"/>
      <c r="AA829" s="180"/>
      <c r="AB829" s="180"/>
      <c r="AC829" s="180"/>
      <c r="AD829" s="182"/>
      <c r="AE829" s="182"/>
      <c r="AF829" s="182"/>
    </row>
    <row r="830" spans="1:32" ht="75" x14ac:dyDescent="0.25">
      <c r="A830" s="2137"/>
      <c r="B830" s="2678"/>
      <c r="C830" s="2678"/>
      <c r="D830" s="2678"/>
      <c r="E830" s="2678"/>
      <c r="F830" s="2678"/>
      <c r="G830" s="2678"/>
      <c r="H830" s="2678"/>
      <c r="I830" s="2171"/>
      <c r="J830" s="2341"/>
      <c r="K830" s="2175"/>
      <c r="L830" s="1189" t="s">
        <v>216</v>
      </c>
      <c r="M830" s="1189" t="s">
        <v>252</v>
      </c>
      <c r="N830" s="1189" t="s">
        <v>233</v>
      </c>
      <c r="O830" s="2159"/>
      <c r="P830" s="3009"/>
      <c r="Q830" s="2159"/>
      <c r="R830" s="2167"/>
      <c r="S830" s="2167"/>
      <c r="T830" s="1189" t="s">
        <v>220</v>
      </c>
      <c r="U830" s="188"/>
      <c r="V830" s="188"/>
      <c r="W830" s="188"/>
      <c r="X830" s="188"/>
      <c r="Y830" s="189"/>
      <c r="Z830" s="190"/>
      <c r="AA830" s="188"/>
      <c r="AB830" s="188"/>
      <c r="AC830" s="188"/>
      <c r="AD830" s="190"/>
      <c r="AE830" s="190"/>
      <c r="AF830" s="190"/>
    </row>
    <row r="831" spans="1:32" ht="30" x14ac:dyDescent="0.25">
      <c r="A831" s="2137"/>
      <c r="B831" s="2678"/>
      <c r="C831" s="2678"/>
      <c r="D831" s="2678"/>
      <c r="E831" s="2678"/>
      <c r="F831" s="2678"/>
      <c r="G831" s="2678"/>
      <c r="H831" s="2678"/>
      <c r="I831" s="2171"/>
      <c r="J831" s="2341"/>
      <c r="K831" s="2175"/>
      <c r="L831" s="1189" t="s">
        <v>221</v>
      </c>
      <c r="M831" s="1189" t="s">
        <v>244</v>
      </c>
      <c r="N831" s="1189" t="s">
        <v>241</v>
      </c>
      <c r="O831" s="2159"/>
      <c r="P831" s="3009"/>
      <c r="Q831" s="2159"/>
      <c r="R831" s="2167"/>
      <c r="S831" s="2167"/>
      <c r="T831" s="1189" t="s">
        <v>225</v>
      </c>
      <c r="U831" s="188"/>
      <c r="V831" s="188"/>
      <c r="W831" s="188"/>
      <c r="X831" s="188"/>
      <c r="Y831" s="189"/>
      <c r="Z831" s="190"/>
      <c r="AA831" s="188"/>
      <c r="AB831" s="188"/>
      <c r="AC831" s="188"/>
      <c r="AD831" s="190"/>
      <c r="AE831" s="190"/>
      <c r="AF831" s="190"/>
    </row>
    <row r="832" spans="1:32" ht="30" x14ac:dyDescent="0.25">
      <c r="A832" s="2137"/>
      <c r="B832" s="2678"/>
      <c r="C832" s="2678"/>
      <c r="D832" s="2678"/>
      <c r="E832" s="2678"/>
      <c r="F832" s="2678"/>
      <c r="G832" s="2678"/>
      <c r="H832" s="2678"/>
      <c r="I832" s="2171"/>
      <c r="J832" s="2341"/>
      <c r="K832" s="2175"/>
      <c r="L832" s="1189" t="s">
        <v>226</v>
      </c>
      <c r="M832" s="1189" t="s">
        <v>248</v>
      </c>
      <c r="N832" s="1189" t="s">
        <v>241</v>
      </c>
      <c r="O832" s="2159"/>
      <c r="P832" s="3009"/>
      <c r="Q832" s="2159"/>
      <c r="R832" s="2167"/>
      <c r="S832" s="2167"/>
      <c r="T832" s="1189" t="s">
        <v>230</v>
      </c>
      <c r="U832" s="188"/>
      <c r="V832" s="188"/>
      <c r="W832" s="188"/>
      <c r="X832" s="188"/>
      <c r="Y832" s="189"/>
      <c r="Z832" s="190"/>
      <c r="AA832" s="188"/>
      <c r="AB832" s="188"/>
      <c r="AC832" s="188"/>
      <c r="AD832" s="190"/>
      <c r="AE832" s="190"/>
      <c r="AF832" s="190"/>
    </row>
    <row r="833" spans="1:32" ht="45" x14ac:dyDescent="0.25">
      <c r="A833" s="2137"/>
      <c r="B833" s="2678"/>
      <c r="C833" s="2678"/>
      <c r="D833" s="2678"/>
      <c r="E833" s="2678"/>
      <c r="F833" s="2678"/>
      <c r="G833" s="2678"/>
      <c r="H833" s="2678"/>
      <c r="I833" s="2171"/>
      <c r="J833" s="2341"/>
      <c r="K833" s="2175"/>
      <c r="L833" s="1189" t="s">
        <v>231</v>
      </c>
      <c r="M833" s="1189" t="s">
        <v>252</v>
      </c>
      <c r="N833" s="1189" t="s">
        <v>241</v>
      </c>
      <c r="O833" s="2159"/>
      <c r="P833" s="3009"/>
      <c r="Q833" s="2159"/>
      <c r="R833" s="2167"/>
      <c r="S833" s="2167"/>
      <c r="T833" s="1189" t="s">
        <v>234</v>
      </c>
      <c r="U833" s="188"/>
      <c r="V833" s="188"/>
      <c r="W833" s="188"/>
      <c r="X833" s="188"/>
      <c r="Y833" s="189"/>
      <c r="Z833" s="190"/>
      <c r="AA833" s="188"/>
      <c r="AB833" s="188"/>
      <c r="AC833" s="188"/>
      <c r="AD833" s="190"/>
      <c r="AE833" s="190"/>
      <c r="AF833" s="190"/>
    </row>
    <row r="834" spans="1:32" ht="30" customHeight="1" x14ac:dyDescent="0.25">
      <c r="A834" s="2137"/>
      <c r="B834" s="2678"/>
      <c r="C834" s="2678"/>
      <c r="D834" s="2678"/>
      <c r="E834" s="2678"/>
      <c r="F834" s="2678"/>
      <c r="G834" s="2678"/>
      <c r="H834" s="2678"/>
      <c r="I834" s="2171"/>
      <c r="J834" s="2341"/>
      <c r="K834" s="2175"/>
      <c r="L834" s="1189" t="s">
        <v>235</v>
      </c>
      <c r="M834" s="1189" t="s">
        <v>244</v>
      </c>
      <c r="N834" s="1189" t="s">
        <v>241</v>
      </c>
      <c r="O834" s="2159"/>
      <c r="P834" s="3009"/>
      <c r="Q834" s="2159"/>
      <c r="R834" s="2167"/>
      <c r="S834" s="2167"/>
      <c r="T834" s="1189" t="s">
        <v>238</v>
      </c>
      <c r="U834" s="188"/>
      <c r="V834" s="188"/>
      <c r="W834" s="188"/>
      <c r="X834" s="188"/>
      <c r="Y834" s="189"/>
      <c r="Z834" s="190"/>
      <c r="AA834" s="188"/>
      <c r="AB834" s="188"/>
      <c r="AC834" s="188"/>
      <c r="AD834" s="190"/>
      <c r="AE834" s="190"/>
      <c r="AF834" s="190"/>
    </row>
    <row r="835" spans="1:32" ht="45" x14ac:dyDescent="0.25">
      <c r="A835" s="2137"/>
      <c r="B835" s="2678"/>
      <c r="C835" s="2678"/>
      <c r="D835" s="2678"/>
      <c r="E835" s="2678"/>
      <c r="F835" s="2678"/>
      <c r="G835" s="2678"/>
      <c r="H835" s="2678"/>
      <c r="I835" s="2171"/>
      <c r="J835" s="2341"/>
      <c r="K835" s="2175"/>
      <c r="L835" s="1189" t="s">
        <v>239</v>
      </c>
      <c r="M835" s="1189" t="s">
        <v>252</v>
      </c>
      <c r="N835" s="1189" t="s">
        <v>241</v>
      </c>
      <c r="O835" s="2159"/>
      <c r="P835" s="3009"/>
      <c r="Q835" s="2159"/>
      <c r="R835" s="2167"/>
      <c r="S835" s="2167"/>
      <c r="T835" s="1189" t="s">
        <v>242</v>
      </c>
      <c r="U835" s="188"/>
      <c r="V835" s="188"/>
      <c r="W835" s="188"/>
      <c r="X835" s="188"/>
      <c r="Y835" s="189"/>
      <c r="Z835" s="190"/>
      <c r="AA835" s="188"/>
      <c r="AB835" s="188"/>
      <c r="AC835" s="188"/>
      <c r="AD835" s="190"/>
      <c r="AE835" s="190"/>
      <c r="AF835" s="190"/>
    </row>
    <row r="836" spans="1:32" ht="30" customHeight="1" x14ac:dyDescent="0.25">
      <c r="A836" s="2137"/>
      <c r="B836" s="2678"/>
      <c r="C836" s="2678"/>
      <c r="D836" s="2678"/>
      <c r="E836" s="2678"/>
      <c r="F836" s="2678"/>
      <c r="G836" s="2678"/>
      <c r="H836" s="2678"/>
      <c r="I836" s="2172"/>
      <c r="J836" s="2342"/>
      <c r="K836" s="2176"/>
      <c r="L836" s="1189" t="s">
        <v>243</v>
      </c>
      <c r="M836" s="1189" t="s">
        <v>255</v>
      </c>
      <c r="N836" s="1189"/>
      <c r="O836" s="2160"/>
      <c r="P836" s="3010"/>
      <c r="Q836" s="2160"/>
      <c r="R836" s="2168"/>
      <c r="S836" s="2168"/>
      <c r="T836" s="1189" t="s">
        <v>246</v>
      </c>
      <c r="U836" s="184"/>
      <c r="V836" s="184"/>
      <c r="W836" s="184"/>
      <c r="X836" s="184"/>
      <c r="Y836" s="186"/>
      <c r="Z836" s="185"/>
      <c r="AA836" s="184"/>
      <c r="AB836" s="184"/>
      <c r="AC836" s="186"/>
      <c r="AD836" s="184"/>
      <c r="AE836" s="184"/>
      <c r="AF836" s="184"/>
    </row>
    <row r="837" spans="1:32" ht="60" x14ac:dyDescent="0.25">
      <c r="A837" s="2137"/>
      <c r="B837" s="2678"/>
      <c r="C837" s="2678"/>
      <c r="D837" s="2678"/>
      <c r="E837" s="2678"/>
      <c r="F837" s="2678"/>
      <c r="G837" s="2678"/>
      <c r="H837" s="2678"/>
      <c r="I837" s="2172"/>
      <c r="J837" s="2342"/>
      <c r="K837" s="2176"/>
      <c r="L837" s="1189" t="s">
        <v>247</v>
      </c>
      <c r="M837" s="1189" t="s">
        <v>252</v>
      </c>
      <c r="N837" s="1189" t="s">
        <v>241</v>
      </c>
      <c r="O837" s="2160"/>
      <c r="P837" s="3010"/>
      <c r="Q837" s="2160"/>
      <c r="R837" s="2168"/>
      <c r="S837" s="2168"/>
      <c r="T837" s="1189" t="s">
        <v>250</v>
      </c>
      <c r="U837" s="184"/>
      <c r="V837" s="184"/>
      <c r="W837" s="184"/>
      <c r="X837" s="184"/>
      <c r="Y837" s="186"/>
      <c r="Z837" s="185"/>
      <c r="AA837" s="186"/>
      <c r="AB837" s="186"/>
      <c r="AC837" s="186"/>
      <c r="AD837" s="186"/>
      <c r="AE837" s="184"/>
      <c r="AF837" s="184"/>
    </row>
    <row r="838" spans="1:32" ht="30" x14ac:dyDescent="0.25">
      <c r="A838" s="2137"/>
      <c r="B838" s="2678"/>
      <c r="C838" s="2678"/>
      <c r="D838" s="2678"/>
      <c r="E838" s="2678"/>
      <c r="F838" s="2678"/>
      <c r="G838" s="2678"/>
      <c r="H838" s="2678"/>
      <c r="I838" s="2172"/>
      <c r="J838" s="2342"/>
      <c r="K838" s="2176"/>
      <c r="L838" s="1189" t="s">
        <v>251</v>
      </c>
      <c r="M838" s="1189" t="s">
        <v>244</v>
      </c>
      <c r="N838" s="1189" t="s">
        <v>241</v>
      </c>
      <c r="O838" s="2160"/>
      <c r="P838" s="3010"/>
      <c r="Q838" s="2160"/>
      <c r="R838" s="2168"/>
      <c r="S838" s="2168"/>
      <c r="T838" s="1189" t="s">
        <v>253</v>
      </c>
      <c r="U838" s="184"/>
      <c r="V838" s="184"/>
      <c r="W838" s="184"/>
      <c r="X838" s="184"/>
      <c r="Y838" s="184"/>
      <c r="Z838" s="185"/>
      <c r="AA838" s="184"/>
      <c r="AB838" s="184"/>
      <c r="AC838" s="184"/>
      <c r="AD838" s="184"/>
      <c r="AE838" s="184"/>
      <c r="AF838" s="184"/>
    </row>
    <row r="839" spans="1:32" ht="45" x14ac:dyDescent="0.25">
      <c r="A839" s="2137"/>
      <c r="B839" s="2678"/>
      <c r="C839" s="2678"/>
      <c r="D839" s="2678"/>
      <c r="E839" s="2678"/>
      <c r="F839" s="2678"/>
      <c r="G839" s="2678"/>
      <c r="H839" s="2678"/>
      <c r="I839" s="2172"/>
      <c r="J839" s="2342"/>
      <c r="K839" s="2176"/>
      <c r="L839" s="1189" t="s">
        <v>254</v>
      </c>
      <c r="M839" s="1189" t="s">
        <v>252</v>
      </c>
      <c r="N839" s="1189" t="s">
        <v>241</v>
      </c>
      <c r="O839" s="2160"/>
      <c r="P839" s="3010"/>
      <c r="Q839" s="2160"/>
      <c r="R839" s="2168"/>
      <c r="S839" s="2168"/>
      <c r="T839" s="1189" t="s">
        <v>256</v>
      </c>
      <c r="U839" s="186"/>
      <c r="V839" s="186"/>
      <c r="W839" s="186"/>
      <c r="X839" s="186"/>
      <c r="Y839" s="186"/>
      <c r="Z839" s="185"/>
      <c r="AA839" s="186"/>
      <c r="AB839" s="186"/>
      <c r="AC839" s="186"/>
      <c r="AD839" s="184"/>
      <c r="AE839" s="184"/>
      <c r="AF839" s="184"/>
    </row>
    <row r="840" spans="1:32" ht="30" x14ac:dyDescent="0.25">
      <c r="A840" s="2137"/>
      <c r="B840" s="2678"/>
      <c r="C840" s="2678"/>
      <c r="D840" s="2678"/>
      <c r="E840" s="2678"/>
      <c r="F840" s="2678"/>
      <c r="G840" s="2678"/>
      <c r="H840" s="2678"/>
      <c r="I840" s="2356"/>
      <c r="J840" s="2357"/>
      <c r="K840" s="2205"/>
      <c r="L840" s="1189" t="s">
        <v>257</v>
      </c>
      <c r="M840" s="1189" t="s">
        <v>244</v>
      </c>
      <c r="N840" s="1189" t="s">
        <v>241</v>
      </c>
      <c r="O840" s="2196"/>
      <c r="P840" s="3014"/>
      <c r="Q840" s="2196"/>
      <c r="R840" s="2198"/>
      <c r="S840" s="2198"/>
      <c r="T840" s="1189" t="s">
        <v>258</v>
      </c>
      <c r="U840" s="197"/>
      <c r="V840" s="197"/>
      <c r="W840" s="197"/>
      <c r="X840" s="197"/>
      <c r="Y840" s="197"/>
      <c r="Z840" s="198"/>
      <c r="AA840" s="197"/>
      <c r="AB840" s="197"/>
      <c r="AC840" s="197"/>
      <c r="AD840" s="199"/>
      <c r="AE840" s="199"/>
      <c r="AF840" s="199"/>
    </row>
    <row r="841" spans="1:32" ht="45" x14ac:dyDescent="0.25">
      <c r="A841" s="2137"/>
      <c r="B841" s="2678"/>
      <c r="C841" s="2678"/>
      <c r="D841" s="2678"/>
      <c r="E841" s="2678"/>
      <c r="F841" s="2678"/>
      <c r="G841" s="2678"/>
      <c r="H841" s="2678"/>
      <c r="I841" s="2356"/>
      <c r="J841" s="2357"/>
      <c r="K841" s="2205"/>
      <c r="L841" s="1189" t="s">
        <v>259</v>
      </c>
      <c r="M841" s="1189" t="s">
        <v>248</v>
      </c>
      <c r="N841" s="1189" t="s">
        <v>241</v>
      </c>
      <c r="O841" s="2196"/>
      <c r="P841" s="3014"/>
      <c r="Q841" s="2196"/>
      <c r="R841" s="2198"/>
      <c r="S841" s="2198"/>
      <c r="T841" s="1189" t="s">
        <v>260</v>
      </c>
      <c r="U841" s="197"/>
      <c r="V841" s="197"/>
      <c r="W841" s="197"/>
      <c r="X841" s="197"/>
      <c r="Y841" s="197"/>
      <c r="Z841" s="198"/>
      <c r="AA841" s="197"/>
      <c r="AB841" s="197"/>
      <c r="AC841" s="197"/>
      <c r="AD841" s="199"/>
      <c r="AE841" s="199"/>
      <c r="AF841" s="199"/>
    </row>
    <row r="842" spans="1:32" ht="30.75" thickBot="1" x14ac:dyDescent="0.3">
      <c r="A842" s="2138"/>
      <c r="B842" s="2679"/>
      <c r="C842" s="2679"/>
      <c r="D842" s="2679"/>
      <c r="E842" s="2679"/>
      <c r="F842" s="2679"/>
      <c r="G842" s="2679"/>
      <c r="H842" s="2679"/>
      <c r="I842" s="2173"/>
      <c r="J842" s="2343"/>
      <c r="K842" s="2177"/>
      <c r="L842" s="1189" t="s">
        <v>261</v>
      </c>
      <c r="M842" s="1190" t="s">
        <v>244</v>
      </c>
      <c r="N842" s="1190" t="s">
        <v>241</v>
      </c>
      <c r="O842" s="2161"/>
      <c r="P842" s="3011"/>
      <c r="Q842" s="2161"/>
      <c r="R842" s="2169"/>
      <c r="S842" s="2169"/>
      <c r="T842" s="1189" t="s">
        <v>262</v>
      </c>
      <c r="U842" s="192"/>
      <c r="V842" s="192"/>
      <c r="W842" s="192"/>
      <c r="X842" s="192"/>
      <c r="Y842" s="193"/>
      <c r="Z842" s="194"/>
      <c r="AA842" s="192"/>
      <c r="AB842" s="192"/>
      <c r="AC842" s="193"/>
      <c r="AD842" s="192"/>
      <c r="AE842" s="192"/>
      <c r="AF842" s="192"/>
    </row>
    <row r="843" spans="1:32" ht="45" x14ac:dyDescent="0.25">
      <c r="A843" s="2188">
        <v>72</v>
      </c>
      <c r="B843" s="2674" t="s">
        <v>61</v>
      </c>
      <c r="C843" s="2674" t="s">
        <v>64</v>
      </c>
      <c r="D843" s="2674" t="s">
        <v>70</v>
      </c>
      <c r="E843" s="2674" t="s">
        <v>87</v>
      </c>
      <c r="F843" s="2674" t="s">
        <v>58</v>
      </c>
      <c r="G843" s="2674" t="s">
        <v>99</v>
      </c>
      <c r="H843" s="2674" t="s">
        <v>131</v>
      </c>
      <c r="I843" s="2332" t="s">
        <v>331</v>
      </c>
      <c r="J843" s="2334" t="s">
        <v>332</v>
      </c>
      <c r="K843" s="2336" t="s">
        <v>201</v>
      </c>
      <c r="L843" s="179" t="s">
        <v>210</v>
      </c>
      <c r="M843" s="179" t="s">
        <v>244</v>
      </c>
      <c r="N843" s="179" t="s">
        <v>241</v>
      </c>
      <c r="O843" s="2152" t="s">
        <v>213</v>
      </c>
      <c r="P843" s="3006">
        <v>15383302.130000001</v>
      </c>
      <c r="Q843" s="2152" t="s">
        <v>265</v>
      </c>
      <c r="R843" s="2192">
        <v>1</v>
      </c>
      <c r="S843" s="2192">
        <v>0</v>
      </c>
      <c r="T843" s="179" t="s">
        <v>215</v>
      </c>
      <c r="U843" s="180"/>
      <c r="V843" s="180"/>
      <c r="W843" s="180"/>
      <c r="X843" s="180"/>
      <c r="Y843" s="180"/>
      <c r="Z843" s="182"/>
      <c r="AA843" s="181"/>
      <c r="AB843" s="181"/>
      <c r="AC843" s="180"/>
      <c r="AD843" s="182"/>
      <c r="AE843" s="182"/>
      <c r="AF843" s="182"/>
    </row>
    <row r="844" spans="1:32" ht="75" x14ac:dyDescent="0.25">
      <c r="A844" s="2189"/>
      <c r="B844" s="2675"/>
      <c r="C844" s="2675"/>
      <c r="D844" s="2675"/>
      <c r="E844" s="2675"/>
      <c r="F844" s="2675"/>
      <c r="G844" s="2675"/>
      <c r="H844" s="2675"/>
      <c r="I844" s="2344"/>
      <c r="J844" s="2346"/>
      <c r="K844" s="2348"/>
      <c r="L844" s="183" t="s">
        <v>216</v>
      </c>
      <c r="M844" s="183" t="s">
        <v>252</v>
      </c>
      <c r="N844" s="183" t="s">
        <v>233</v>
      </c>
      <c r="O844" s="2187"/>
      <c r="P844" s="3012"/>
      <c r="Q844" s="2187"/>
      <c r="R844" s="2193"/>
      <c r="S844" s="2193"/>
      <c r="T844" s="183" t="s">
        <v>220</v>
      </c>
      <c r="U844" s="188"/>
      <c r="V844" s="188"/>
      <c r="W844" s="188"/>
      <c r="X844" s="188"/>
      <c r="Y844" s="188"/>
      <c r="Z844" s="190"/>
      <c r="AA844" s="189"/>
      <c r="AB844" s="189"/>
      <c r="AC844" s="188"/>
      <c r="AD844" s="190"/>
      <c r="AE844" s="190"/>
      <c r="AF844" s="190"/>
    </row>
    <row r="845" spans="1:32" ht="30" x14ac:dyDescent="0.25">
      <c r="A845" s="2189"/>
      <c r="B845" s="2675"/>
      <c r="C845" s="2675"/>
      <c r="D845" s="2675"/>
      <c r="E845" s="2675"/>
      <c r="F845" s="2675"/>
      <c r="G845" s="2675"/>
      <c r="H845" s="2675"/>
      <c r="I845" s="2344"/>
      <c r="J845" s="2346"/>
      <c r="K845" s="2348"/>
      <c r="L845" s="183" t="s">
        <v>221</v>
      </c>
      <c r="M845" s="183" t="s">
        <v>244</v>
      </c>
      <c r="N845" s="183" t="s">
        <v>241</v>
      </c>
      <c r="O845" s="2187"/>
      <c r="P845" s="3012"/>
      <c r="Q845" s="2187"/>
      <c r="R845" s="2193"/>
      <c r="S845" s="2193"/>
      <c r="T845" s="183" t="s">
        <v>225</v>
      </c>
      <c r="U845" s="188"/>
      <c r="V845" s="188"/>
      <c r="W845" s="188"/>
      <c r="X845" s="188"/>
      <c r="Y845" s="188"/>
      <c r="Z845" s="190"/>
      <c r="AA845" s="189"/>
      <c r="AB845" s="189"/>
      <c r="AC845" s="188"/>
      <c r="AD845" s="190"/>
      <c r="AE845" s="190"/>
      <c r="AF845" s="190"/>
    </row>
    <row r="846" spans="1:32" ht="30" x14ac:dyDescent="0.25">
      <c r="A846" s="2189"/>
      <c r="B846" s="2675"/>
      <c r="C846" s="2675"/>
      <c r="D846" s="2675"/>
      <c r="E846" s="2675"/>
      <c r="F846" s="2675"/>
      <c r="G846" s="2675"/>
      <c r="H846" s="2675"/>
      <c r="I846" s="2344"/>
      <c r="J846" s="2346"/>
      <c r="K846" s="2348"/>
      <c r="L846" s="183" t="s">
        <v>226</v>
      </c>
      <c r="M846" s="183" t="s">
        <v>248</v>
      </c>
      <c r="N846" s="183" t="s">
        <v>241</v>
      </c>
      <c r="O846" s="2187"/>
      <c r="P846" s="3012"/>
      <c r="Q846" s="2187"/>
      <c r="R846" s="2193"/>
      <c r="S846" s="2193"/>
      <c r="T846" s="183" t="s">
        <v>230</v>
      </c>
      <c r="U846" s="188"/>
      <c r="V846" s="188"/>
      <c r="W846" s="188"/>
      <c r="X846" s="188"/>
      <c r="Y846" s="188"/>
      <c r="Z846" s="190"/>
      <c r="AA846" s="189"/>
      <c r="AB846" s="189"/>
      <c r="AC846" s="188"/>
      <c r="AD846" s="190"/>
      <c r="AE846" s="190"/>
      <c r="AF846" s="190"/>
    </row>
    <row r="847" spans="1:32" ht="45" x14ac:dyDescent="0.25">
      <c r="A847" s="2189"/>
      <c r="B847" s="2675"/>
      <c r="C847" s="2675"/>
      <c r="D847" s="2675"/>
      <c r="E847" s="2675"/>
      <c r="F847" s="2675"/>
      <c r="G847" s="2675"/>
      <c r="H847" s="2675"/>
      <c r="I847" s="2344"/>
      <c r="J847" s="2346"/>
      <c r="K847" s="2348"/>
      <c r="L847" s="183" t="s">
        <v>231</v>
      </c>
      <c r="M847" s="183" t="s">
        <v>252</v>
      </c>
      <c r="N847" s="183" t="s">
        <v>241</v>
      </c>
      <c r="O847" s="2187"/>
      <c r="P847" s="3012"/>
      <c r="Q847" s="2187"/>
      <c r="R847" s="2193"/>
      <c r="S847" s="2193"/>
      <c r="T847" s="183" t="s">
        <v>234</v>
      </c>
      <c r="U847" s="188"/>
      <c r="V847" s="188"/>
      <c r="W847" s="188"/>
      <c r="X847" s="188"/>
      <c r="Y847" s="188"/>
      <c r="Z847" s="190"/>
      <c r="AA847" s="189"/>
      <c r="AB847" s="189"/>
      <c r="AC847" s="188"/>
      <c r="AD847" s="190"/>
      <c r="AE847" s="190"/>
      <c r="AF847" s="190"/>
    </row>
    <row r="848" spans="1:32" ht="30" x14ac:dyDescent="0.25">
      <c r="A848" s="2189"/>
      <c r="B848" s="2675"/>
      <c r="C848" s="2675"/>
      <c r="D848" s="2675"/>
      <c r="E848" s="2675"/>
      <c r="F848" s="2675"/>
      <c r="G848" s="2675"/>
      <c r="H848" s="2675"/>
      <c r="I848" s="2344"/>
      <c r="J848" s="2346"/>
      <c r="K848" s="2348"/>
      <c r="L848" s="183" t="s">
        <v>235</v>
      </c>
      <c r="M848" s="183" t="s">
        <v>244</v>
      </c>
      <c r="N848" s="183" t="s">
        <v>241</v>
      </c>
      <c r="O848" s="2187"/>
      <c r="P848" s="3012"/>
      <c r="Q848" s="2187"/>
      <c r="R848" s="2193"/>
      <c r="S848" s="2193"/>
      <c r="T848" s="183" t="s">
        <v>238</v>
      </c>
      <c r="U848" s="188"/>
      <c r="V848" s="188"/>
      <c r="W848" s="188"/>
      <c r="X848" s="188"/>
      <c r="Y848" s="188"/>
      <c r="Z848" s="190"/>
      <c r="AA848" s="189"/>
      <c r="AB848" s="189"/>
      <c r="AC848" s="188"/>
      <c r="AD848" s="190"/>
      <c r="AE848" s="190"/>
      <c r="AF848" s="190"/>
    </row>
    <row r="849" spans="1:32" ht="45" x14ac:dyDescent="0.25">
      <c r="A849" s="2189"/>
      <c r="B849" s="2675"/>
      <c r="C849" s="2675"/>
      <c r="D849" s="2675"/>
      <c r="E849" s="2675"/>
      <c r="F849" s="2675"/>
      <c r="G849" s="2675"/>
      <c r="H849" s="2675"/>
      <c r="I849" s="2344"/>
      <c r="J849" s="2346"/>
      <c r="K849" s="2348"/>
      <c r="L849" s="183" t="s">
        <v>239</v>
      </c>
      <c r="M849" s="183" t="s">
        <v>252</v>
      </c>
      <c r="N849" s="183" t="s">
        <v>241</v>
      </c>
      <c r="O849" s="2187"/>
      <c r="P849" s="3012"/>
      <c r="Q849" s="2187"/>
      <c r="R849" s="2193"/>
      <c r="S849" s="2193"/>
      <c r="T849" s="183" t="s">
        <v>242</v>
      </c>
      <c r="U849" s="188"/>
      <c r="V849" s="188"/>
      <c r="W849" s="188"/>
      <c r="X849" s="188"/>
      <c r="Y849" s="188"/>
      <c r="Z849" s="190"/>
      <c r="AA849" s="189"/>
      <c r="AB849" s="189"/>
      <c r="AC849" s="188"/>
      <c r="AD849" s="190"/>
      <c r="AE849" s="190"/>
      <c r="AF849" s="190"/>
    </row>
    <row r="850" spans="1:32" ht="30" x14ac:dyDescent="0.25">
      <c r="A850" s="2189"/>
      <c r="B850" s="2675"/>
      <c r="C850" s="2675"/>
      <c r="D850" s="2675"/>
      <c r="E850" s="2675"/>
      <c r="F850" s="2675"/>
      <c r="G850" s="2675"/>
      <c r="H850" s="2675"/>
      <c r="I850" s="2333"/>
      <c r="J850" s="2335"/>
      <c r="K850" s="2337"/>
      <c r="L850" s="183" t="s">
        <v>243</v>
      </c>
      <c r="M850" s="183" t="s">
        <v>255</v>
      </c>
      <c r="N850" s="183"/>
      <c r="O850" s="2153"/>
      <c r="P850" s="3007"/>
      <c r="Q850" s="2153"/>
      <c r="R850" s="2194"/>
      <c r="S850" s="2194"/>
      <c r="T850" s="183" t="s">
        <v>246</v>
      </c>
      <c r="U850" s="184"/>
      <c r="V850" s="184"/>
      <c r="W850" s="184"/>
      <c r="X850" s="184"/>
      <c r="Y850" s="186"/>
      <c r="Z850" s="184"/>
      <c r="AA850" s="185"/>
      <c r="AB850" s="185"/>
      <c r="AC850" s="186"/>
      <c r="AD850" s="184"/>
      <c r="AE850" s="184"/>
      <c r="AF850" s="184"/>
    </row>
    <row r="851" spans="1:32" ht="60" x14ac:dyDescent="0.25">
      <c r="A851" s="2189"/>
      <c r="B851" s="2675"/>
      <c r="C851" s="2675"/>
      <c r="D851" s="2675"/>
      <c r="E851" s="2675"/>
      <c r="F851" s="2675"/>
      <c r="G851" s="2675"/>
      <c r="H851" s="2675"/>
      <c r="I851" s="2333"/>
      <c r="J851" s="2335"/>
      <c r="K851" s="2337"/>
      <c r="L851" s="183" t="s">
        <v>247</v>
      </c>
      <c r="M851" s="183" t="s">
        <v>252</v>
      </c>
      <c r="N851" s="183" t="s">
        <v>241</v>
      </c>
      <c r="O851" s="2153"/>
      <c r="P851" s="3007"/>
      <c r="Q851" s="2153"/>
      <c r="R851" s="2194"/>
      <c r="S851" s="2194"/>
      <c r="T851" s="183" t="s">
        <v>250</v>
      </c>
      <c r="U851" s="184"/>
      <c r="V851" s="184"/>
      <c r="W851" s="184"/>
      <c r="X851" s="184"/>
      <c r="Y851" s="186"/>
      <c r="Z851" s="184"/>
      <c r="AA851" s="187"/>
      <c r="AB851" s="187"/>
      <c r="AC851" s="186"/>
      <c r="AD851" s="186"/>
      <c r="AE851" s="184"/>
      <c r="AF851" s="184"/>
    </row>
    <row r="852" spans="1:32" ht="30" x14ac:dyDescent="0.25">
      <c r="A852" s="2189"/>
      <c r="B852" s="2675"/>
      <c r="C852" s="2675"/>
      <c r="D852" s="2675"/>
      <c r="E852" s="2675"/>
      <c r="F852" s="2675"/>
      <c r="G852" s="2675"/>
      <c r="H852" s="2675"/>
      <c r="I852" s="2333"/>
      <c r="J852" s="2335"/>
      <c r="K852" s="2337"/>
      <c r="L852" s="183" t="s">
        <v>251</v>
      </c>
      <c r="M852" s="183" t="s">
        <v>244</v>
      </c>
      <c r="N852" s="183" t="s">
        <v>241</v>
      </c>
      <c r="O852" s="2153"/>
      <c r="P852" s="3007"/>
      <c r="Q852" s="2153"/>
      <c r="R852" s="2194"/>
      <c r="S852" s="2194"/>
      <c r="T852" s="183" t="s">
        <v>253</v>
      </c>
      <c r="U852" s="184"/>
      <c r="V852" s="184"/>
      <c r="W852" s="184"/>
      <c r="X852" s="184"/>
      <c r="Y852" s="184"/>
      <c r="Z852" s="184"/>
      <c r="AA852" s="185"/>
      <c r="AB852" s="185"/>
      <c r="AC852" s="184"/>
      <c r="AD852" s="184"/>
      <c r="AE852" s="184"/>
      <c r="AF852" s="184"/>
    </row>
    <row r="853" spans="1:32" ht="45" x14ac:dyDescent="0.25">
      <c r="A853" s="2189"/>
      <c r="B853" s="2675"/>
      <c r="C853" s="2675"/>
      <c r="D853" s="2675"/>
      <c r="E853" s="2675"/>
      <c r="F853" s="2675"/>
      <c r="G853" s="2675"/>
      <c r="H853" s="2675"/>
      <c r="I853" s="2333"/>
      <c r="J853" s="2335"/>
      <c r="K853" s="2337"/>
      <c r="L853" s="183" t="s">
        <v>254</v>
      </c>
      <c r="M853" s="183" t="s">
        <v>252</v>
      </c>
      <c r="N853" s="183" t="s">
        <v>241</v>
      </c>
      <c r="O853" s="2153"/>
      <c r="P853" s="3007"/>
      <c r="Q853" s="2153"/>
      <c r="R853" s="2194"/>
      <c r="S853" s="2194"/>
      <c r="T853" s="183" t="s">
        <v>256</v>
      </c>
      <c r="U853" s="186"/>
      <c r="V853" s="186"/>
      <c r="W853" s="186"/>
      <c r="X853" s="186"/>
      <c r="Y853" s="186"/>
      <c r="Z853" s="184"/>
      <c r="AA853" s="187"/>
      <c r="AB853" s="187"/>
      <c r="AC853" s="186"/>
      <c r="AD853" s="184"/>
      <c r="AE853" s="184"/>
      <c r="AF853" s="184"/>
    </row>
    <row r="854" spans="1:32" ht="30" x14ac:dyDescent="0.25">
      <c r="A854" s="2189"/>
      <c r="B854" s="2675"/>
      <c r="C854" s="2675"/>
      <c r="D854" s="2675"/>
      <c r="E854" s="2675"/>
      <c r="F854" s="2675"/>
      <c r="G854" s="2675"/>
      <c r="H854" s="2675"/>
      <c r="I854" s="2353"/>
      <c r="J854" s="2354"/>
      <c r="K854" s="2355"/>
      <c r="L854" s="183" t="s">
        <v>257</v>
      </c>
      <c r="M854" s="183" t="s">
        <v>244</v>
      </c>
      <c r="N854" s="183" t="s">
        <v>241</v>
      </c>
      <c r="O854" s="2351"/>
      <c r="P854" s="3015"/>
      <c r="Q854" s="2351"/>
      <c r="R854" s="2352"/>
      <c r="S854" s="2352"/>
      <c r="T854" s="183" t="s">
        <v>258</v>
      </c>
      <c r="U854" s="197"/>
      <c r="V854" s="197"/>
      <c r="W854" s="197"/>
      <c r="X854" s="197"/>
      <c r="Y854" s="197"/>
      <c r="Z854" s="199"/>
      <c r="AA854" s="200"/>
      <c r="AB854" s="200"/>
      <c r="AC854" s="197"/>
      <c r="AD854" s="199"/>
      <c r="AE854" s="199"/>
      <c r="AF854" s="199"/>
    </row>
    <row r="855" spans="1:32" ht="45" x14ac:dyDescent="0.25">
      <c r="A855" s="2189"/>
      <c r="B855" s="2675"/>
      <c r="C855" s="2675"/>
      <c r="D855" s="2675"/>
      <c r="E855" s="2675"/>
      <c r="F855" s="2675"/>
      <c r="G855" s="2675"/>
      <c r="H855" s="2675"/>
      <c r="I855" s="2353"/>
      <c r="J855" s="2354"/>
      <c r="K855" s="2355"/>
      <c r="L855" s="183" t="s">
        <v>259</v>
      </c>
      <c r="M855" s="183" t="s">
        <v>248</v>
      </c>
      <c r="N855" s="183" t="s">
        <v>241</v>
      </c>
      <c r="O855" s="2351" t="s">
        <v>213</v>
      </c>
      <c r="P855" s="3015"/>
      <c r="Q855" s="2351" t="s">
        <v>265</v>
      </c>
      <c r="R855" s="2352">
        <v>1</v>
      </c>
      <c r="S855" s="2352"/>
      <c r="T855" s="183" t="s">
        <v>260</v>
      </c>
      <c r="U855" s="197"/>
      <c r="V855" s="197"/>
      <c r="W855" s="197"/>
      <c r="X855" s="197"/>
      <c r="Y855" s="197"/>
      <c r="Z855" s="199"/>
      <c r="AA855" s="200"/>
      <c r="AB855" s="200"/>
      <c r="AC855" s="197"/>
      <c r="AD855" s="199"/>
      <c r="AE855" s="199"/>
      <c r="AF855" s="199"/>
    </row>
    <row r="856" spans="1:32" ht="30.75" thickBot="1" x14ac:dyDescent="0.3">
      <c r="A856" s="2189"/>
      <c r="B856" s="2676"/>
      <c r="C856" s="2676"/>
      <c r="D856" s="2676"/>
      <c r="E856" s="2676"/>
      <c r="F856" s="2676"/>
      <c r="G856" s="2676"/>
      <c r="H856" s="2676"/>
      <c r="I856" s="2345"/>
      <c r="J856" s="2347"/>
      <c r="K856" s="2349"/>
      <c r="L856" s="183" t="s">
        <v>261</v>
      </c>
      <c r="M856" s="201" t="s">
        <v>244</v>
      </c>
      <c r="N856" s="201" t="s">
        <v>241</v>
      </c>
      <c r="O856" s="2154"/>
      <c r="P856" s="3013"/>
      <c r="Q856" s="2154"/>
      <c r="R856" s="2195"/>
      <c r="S856" s="2195"/>
      <c r="T856" s="183" t="s">
        <v>262</v>
      </c>
      <c r="U856" s="192"/>
      <c r="V856" s="192"/>
      <c r="W856" s="192"/>
      <c r="X856" s="192"/>
      <c r="Y856" s="193"/>
      <c r="Z856" s="192"/>
      <c r="AA856" s="194"/>
      <c r="AB856" s="194"/>
      <c r="AC856" s="193"/>
      <c r="AD856" s="192"/>
      <c r="AE856" s="192"/>
      <c r="AF856" s="192"/>
    </row>
    <row r="857" spans="1:32" ht="45" x14ac:dyDescent="0.25">
      <c r="A857" s="2136">
        <v>73</v>
      </c>
      <c r="B857" s="2677" t="s">
        <v>61</v>
      </c>
      <c r="C857" s="2677" t="s">
        <v>64</v>
      </c>
      <c r="D857" s="2677" t="s">
        <v>70</v>
      </c>
      <c r="E857" s="2677" t="s">
        <v>87</v>
      </c>
      <c r="F857" s="2677" t="s">
        <v>58</v>
      </c>
      <c r="G857" s="2677" t="s">
        <v>99</v>
      </c>
      <c r="H857" s="2677" t="s">
        <v>131</v>
      </c>
      <c r="I857" s="2170" t="s">
        <v>333</v>
      </c>
      <c r="J857" s="2340" t="s">
        <v>334</v>
      </c>
      <c r="K857" s="2174" t="s">
        <v>201</v>
      </c>
      <c r="L857" s="1188" t="s">
        <v>210</v>
      </c>
      <c r="M857" s="1188" t="s">
        <v>244</v>
      </c>
      <c r="N857" s="1188" t="s">
        <v>241</v>
      </c>
      <c r="O857" s="2158" t="s">
        <v>213</v>
      </c>
      <c r="P857" s="3008">
        <v>54179782.359999999</v>
      </c>
      <c r="Q857" s="2158" t="s">
        <v>265</v>
      </c>
      <c r="R857" s="2166">
        <v>1</v>
      </c>
      <c r="S857" s="2166">
        <v>0</v>
      </c>
      <c r="T857" s="1188" t="s">
        <v>215</v>
      </c>
      <c r="U857" s="180"/>
      <c r="V857" s="180"/>
      <c r="W857" s="180"/>
      <c r="X857" s="180"/>
      <c r="Y857" s="180"/>
      <c r="Z857" s="182"/>
      <c r="AA857" s="180"/>
      <c r="AB857" s="180"/>
      <c r="AC857" s="181"/>
      <c r="AD857" s="182"/>
      <c r="AE857" s="182"/>
      <c r="AF857" s="182"/>
    </row>
    <row r="858" spans="1:32" ht="75" x14ac:dyDescent="0.25">
      <c r="A858" s="2137"/>
      <c r="B858" s="2678"/>
      <c r="C858" s="2678"/>
      <c r="D858" s="2678"/>
      <c r="E858" s="2678"/>
      <c r="F858" s="2678"/>
      <c r="G858" s="2678"/>
      <c r="H858" s="2678"/>
      <c r="I858" s="2171"/>
      <c r="J858" s="2341"/>
      <c r="K858" s="2175"/>
      <c r="L858" s="1189" t="s">
        <v>216</v>
      </c>
      <c r="M858" s="1189" t="s">
        <v>252</v>
      </c>
      <c r="N858" s="1189" t="s">
        <v>233</v>
      </c>
      <c r="O858" s="2159"/>
      <c r="P858" s="3009"/>
      <c r="Q858" s="2159"/>
      <c r="R858" s="2167"/>
      <c r="S858" s="2167"/>
      <c r="T858" s="1189" t="s">
        <v>220</v>
      </c>
      <c r="U858" s="188"/>
      <c r="V858" s="188"/>
      <c r="W858" s="188"/>
      <c r="X858" s="188"/>
      <c r="Y858" s="188"/>
      <c r="Z858" s="190"/>
      <c r="AA858" s="188"/>
      <c r="AB858" s="188"/>
      <c r="AC858" s="189"/>
      <c r="AD858" s="190"/>
      <c r="AE858" s="190"/>
      <c r="AF858" s="190"/>
    </row>
    <row r="859" spans="1:32" ht="30" x14ac:dyDescent="0.25">
      <c r="A859" s="2137"/>
      <c r="B859" s="2678"/>
      <c r="C859" s="2678"/>
      <c r="D859" s="2678"/>
      <c r="E859" s="2678"/>
      <c r="F859" s="2678"/>
      <c r="G859" s="2678"/>
      <c r="H859" s="2678"/>
      <c r="I859" s="2171"/>
      <c r="J859" s="2341"/>
      <c r="K859" s="2175"/>
      <c r="L859" s="1189" t="s">
        <v>221</v>
      </c>
      <c r="M859" s="1189" t="s">
        <v>244</v>
      </c>
      <c r="N859" s="1189" t="s">
        <v>241</v>
      </c>
      <c r="O859" s="2159"/>
      <c r="P859" s="3009"/>
      <c r="Q859" s="2159"/>
      <c r="R859" s="2167"/>
      <c r="S859" s="2167"/>
      <c r="T859" s="1189" t="s">
        <v>225</v>
      </c>
      <c r="U859" s="188"/>
      <c r="V859" s="188"/>
      <c r="W859" s="188"/>
      <c r="X859" s="188"/>
      <c r="Y859" s="188"/>
      <c r="Z859" s="190"/>
      <c r="AA859" s="188"/>
      <c r="AB859" s="188"/>
      <c r="AC859" s="189"/>
      <c r="AD859" s="190"/>
      <c r="AE859" s="190"/>
      <c r="AF859" s="190"/>
    </row>
    <row r="860" spans="1:32" ht="30" x14ac:dyDescent="0.25">
      <c r="A860" s="2137"/>
      <c r="B860" s="2678"/>
      <c r="C860" s="2678"/>
      <c r="D860" s="2678"/>
      <c r="E860" s="2678"/>
      <c r="F860" s="2678"/>
      <c r="G860" s="2678"/>
      <c r="H860" s="2678"/>
      <c r="I860" s="2171"/>
      <c r="J860" s="2341"/>
      <c r="K860" s="2175"/>
      <c r="L860" s="1189" t="s">
        <v>226</v>
      </c>
      <c r="M860" s="1189" t="s">
        <v>248</v>
      </c>
      <c r="N860" s="1189" t="s">
        <v>241</v>
      </c>
      <c r="O860" s="2159"/>
      <c r="P860" s="3009"/>
      <c r="Q860" s="2159"/>
      <c r="R860" s="2167"/>
      <c r="S860" s="2167"/>
      <c r="T860" s="1189" t="s">
        <v>230</v>
      </c>
      <c r="U860" s="188"/>
      <c r="V860" s="188"/>
      <c r="W860" s="188"/>
      <c r="X860" s="188"/>
      <c r="Y860" s="188"/>
      <c r="Z860" s="190"/>
      <c r="AA860" s="188"/>
      <c r="AB860" s="188"/>
      <c r="AC860" s="189"/>
      <c r="AD860" s="190"/>
      <c r="AE860" s="190"/>
      <c r="AF860" s="190"/>
    </row>
    <row r="861" spans="1:32" ht="45" x14ac:dyDescent="0.25">
      <c r="A861" s="2137"/>
      <c r="B861" s="2678"/>
      <c r="C861" s="2678"/>
      <c r="D861" s="2678"/>
      <c r="E861" s="2678"/>
      <c r="F861" s="2678"/>
      <c r="G861" s="2678"/>
      <c r="H861" s="2678"/>
      <c r="I861" s="2171"/>
      <c r="J861" s="2341"/>
      <c r="K861" s="2175"/>
      <c r="L861" s="1189" t="s">
        <v>231</v>
      </c>
      <c r="M861" s="1189" t="s">
        <v>252</v>
      </c>
      <c r="N861" s="1189" t="s">
        <v>241</v>
      </c>
      <c r="O861" s="2159"/>
      <c r="P861" s="3009"/>
      <c r="Q861" s="2159"/>
      <c r="R861" s="2167"/>
      <c r="S861" s="2167"/>
      <c r="T861" s="1189" t="s">
        <v>234</v>
      </c>
      <c r="U861" s="188"/>
      <c r="V861" s="188"/>
      <c r="W861" s="188"/>
      <c r="X861" s="188"/>
      <c r="Y861" s="188"/>
      <c r="Z861" s="190"/>
      <c r="AA861" s="188"/>
      <c r="AB861" s="188"/>
      <c r="AC861" s="189"/>
      <c r="AD861" s="190"/>
      <c r="AE861" s="190"/>
      <c r="AF861" s="190"/>
    </row>
    <row r="862" spans="1:32" ht="30" customHeight="1" x14ac:dyDescent="0.25">
      <c r="A862" s="2137"/>
      <c r="B862" s="2678"/>
      <c r="C862" s="2678"/>
      <c r="D862" s="2678"/>
      <c r="E862" s="2678"/>
      <c r="F862" s="2678"/>
      <c r="G862" s="2678"/>
      <c r="H862" s="2678"/>
      <c r="I862" s="2171"/>
      <c r="J862" s="2341"/>
      <c r="K862" s="2175"/>
      <c r="L862" s="1189" t="s">
        <v>235</v>
      </c>
      <c r="M862" s="1189" t="s">
        <v>244</v>
      </c>
      <c r="N862" s="1189" t="s">
        <v>241</v>
      </c>
      <c r="O862" s="2159"/>
      <c r="P862" s="3009"/>
      <c r="Q862" s="2159"/>
      <c r="R862" s="2167"/>
      <c r="S862" s="2167"/>
      <c r="T862" s="1189" t="s">
        <v>238</v>
      </c>
      <c r="U862" s="188"/>
      <c r="V862" s="188"/>
      <c r="W862" s="188"/>
      <c r="X862" s="188"/>
      <c r="Y862" s="188"/>
      <c r="Z862" s="190"/>
      <c r="AA862" s="188"/>
      <c r="AB862" s="188"/>
      <c r="AC862" s="189"/>
      <c r="AD862" s="190"/>
      <c r="AE862" s="190"/>
      <c r="AF862" s="190"/>
    </row>
    <row r="863" spans="1:32" ht="45" x14ac:dyDescent="0.25">
      <c r="A863" s="2137"/>
      <c r="B863" s="2678"/>
      <c r="C863" s="2678"/>
      <c r="D863" s="2678"/>
      <c r="E863" s="2678"/>
      <c r="F863" s="2678"/>
      <c r="G863" s="2678"/>
      <c r="H863" s="2678"/>
      <c r="I863" s="2171"/>
      <c r="J863" s="2341"/>
      <c r="K863" s="2175"/>
      <c r="L863" s="1189" t="s">
        <v>239</v>
      </c>
      <c r="M863" s="1189" t="s">
        <v>252</v>
      </c>
      <c r="N863" s="1189" t="s">
        <v>241</v>
      </c>
      <c r="O863" s="2159"/>
      <c r="P863" s="3009"/>
      <c r="Q863" s="2159"/>
      <c r="R863" s="2167"/>
      <c r="S863" s="2167"/>
      <c r="T863" s="1189" t="s">
        <v>242</v>
      </c>
      <c r="U863" s="188"/>
      <c r="V863" s="188"/>
      <c r="W863" s="188"/>
      <c r="X863" s="188"/>
      <c r="Y863" s="188"/>
      <c r="Z863" s="190"/>
      <c r="AA863" s="188"/>
      <c r="AB863" s="188"/>
      <c r="AC863" s="189"/>
      <c r="AD863" s="190"/>
      <c r="AE863" s="190"/>
      <c r="AF863" s="190"/>
    </row>
    <row r="864" spans="1:32" ht="30" customHeight="1" x14ac:dyDescent="0.25">
      <c r="A864" s="2137"/>
      <c r="B864" s="2678"/>
      <c r="C864" s="2678"/>
      <c r="D864" s="2678"/>
      <c r="E864" s="2678"/>
      <c r="F864" s="2678"/>
      <c r="G864" s="2678"/>
      <c r="H864" s="2678"/>
      <c r="I864" s="2172"/>
      <c r="J864" s="2342"/>
      <c r="K864" s="2176"/>
      <c r="L864" s="1189" t="s">
        <v>243</v>
      </c>
      <c r="M864" s="1189" t="s">
        <v>255</v>
      </c>
      <c r="N864" s="1189"/>
      <c r="O864" s="2160"/>
      <c r="P864" s="3010"/>
      <c r="Q864" s="2160"/>
      <c r="R864" s="2168"/>
      <c r="S864" s="2168"/>
      <c r="T864" s="1189" t="s">
        <v>246</v>
      </c>
      <c r="U864" s="184"/>
      <c r="V864" s="184"/>
      <c r="W864" s="184"/>
      <c r="X864" s="184"/>
      <c r="Y864" s="186"/>
      <c r="Z864" s="184"/>
      <c r="AA864" s="184"/>
      <c r="AB864" s="184"/>
      <c r="AC864" s="186"/>
      <c r="AD864" s="185"/>
      <c r="AE864" s="184"/>
      <c r="AF864" s="184"/>
    </row>
    <row r="865" spans="1:32" ht="60" x14ac:dyDescent="0.25">
      <c r="A865" s="2137"/>
      <c r="B865" s="2678"/>
      <c r="C865" s="2678"/>
      <c r="D865" s="2678"/>
      <c r="E865" s="2678"/>
      <c r="F865" s="2678"/>
      <c r="G865" s="2678"/>
      <c r="H865" s="2678"/>
      <c r="I865" s="2172"/>
      <c r="J865" s="2342"/>
      <c r="K865" s="2176"/>
      <c r="L865" s="1189" t="s">
        <v>247</v>
      </c>
      <c r="M865" s="1189" t="s">
        <v>252</v>
      </c>
      <c r="N865" s="1189" t="s">
        <v>241</v>
      </c>
      <c r="O865" s="2160"/>
      <c r="P865" s="3010"/>
      <c r="Q865" s="2160"/>
      <c r="R865" s="2168"/>
      <c r="S865" s="2168"/>
      <c r="T865" s="1189" t="s">
        <v>250</v>
      </c>
      <c r="U865" s="184"/>
      <c r="V865" s="184"/>
      <c r="W865" s="184"/>
      <c r="X865" s="184"/>
      <c r="Y865" s="186"/>
      <c r="Z865" s="184"/>
      <c r="AA865" s="186"/>
      <c r="AB865" s="186"/>
      <c r="AC865" s="186"/>
      <c r="AD865" s="187"/>
      <c r="AE865" s="184"/>
      <c r="AF865" s="184"/>
    </row>
    <row r="866" spans="1:32" ht="30" x14ac:dyDescent="0.25">
      <c r="A866" s="2137"/>
      <c r="B866" s="2678"/>
      <c r="C866" s="2678"/>
      <c r="D866" s="2678"/>
      <c r="E866" s="2678"/>
      <c r="F866" s="2678"/>
      <c r="G866" s="2678"/>
      <c r="H866" s="2678"/>
      <c r="I866" s="2172"/>
      <c r="J866" s="2342"/>
      <c r="K866" s="2176"/>
      <c r="L866" s="1189" t="s">
        <v>251</v>
      </c>
      <c r="M866" s="1189" t="s">
        <v>244</v>
      </c>
      <c r="N866" s="1189" t="s">
        <v>241</v>
      </c>
      <c r="O866" s="2160"/>
      <c r="P866" s="3010"/>
      <c r="Q866" s="2160"/>
      <c r="R866" s="2168"/>
      <c r="S866" s="2168"/>
      <c r="T866" s="1189" t="s">
        <v>253</v>
      </c>
      <c r="U866" s="184"/>
      <c r="V866" s="184"/>
      <c r="W866" s="184"/>
      <c r="X866" s="184"/>
      <c r="Y866" s="184"/>
      <c r="Z866" s="184"/>
      <c r="AA866" s="184"/>
      <c r="AB866" s="184"/>
      <c r="AC866" s="184"/>
      <c r="AD866" s="185"/>
      <c r="AE866" s="184"/>
      <c r="AF866" s="184"/>
    </row>
    <row r="867" spans="1:32" ht="45" x14ac:dyDescent="0.25">
      <c r="A867" s="2137"/>
      <c r="B867" s="2678"/>
      <c r="C867" s="2678"/>
      <c r="D867" s="2678"/>
      <c r="E867" s="2678"/>
      <c r="F867" s="2678"/>
      <c r="G867" s="2678"/>
      <c r="H867" s="2678"/>
      <c r="I867" s="2172"/>
      <c r="J867" s="2342"/>
      <c r="K867" s="2176"/>
      <c r="L867" s="1189" t="s">
        <v>254</v>
      </c>
      <c r="M867" s="1189" t="s">
        <v>252</v>
      </c>
      <c r="N867" s="1189" t="s">
        <v>241</v>
      </c>
      <c r="O867" s="2160"/>
      <c r="P867" s="3010"/>
      <c r="Q867" s="2160"/>
      <c r="R867" s="2168"/>
      <c r="S867" s="2168"/>
      <c r="T867" s="1189" t="s">
        <v>256</v>
      </c>
      <c r="U867" s="186"/>
      <c r="V867" s="186"/>
      <c r="W867" s="186"/>
      <c r="X867" s="186"/>
      <c r="Y867" s="186"/>
      <c r="Z867" s="184"/>
      <c r="AA867" s="186"/>
      <c r="AB867" s="186"/>
      <c r="AC867" s="186"/>
      <c r="AD867" s="185"/>
      <c r="AE867" s="184"/>
      <c r="AF867" s="184"/>
    </row>
    <row r="868" spans="1:32" ht="30" x14ac:dyDescent="0.25">
      <c r="A868" s="2137"/>
      <c r="B868" s="2678"/>
      <c r="C868" s="2678"/>
      <c r="D868" s="2678"/>
      <c r="E868" s="2678"/>
      <c r="F868" s="2678"/>
      <c r="G868" s="2678"/>
      <c r="H868" s="2678"/>
      <c r="I868" s="2356"/>
      <c r="J868" s="2357"/>
      <c r="K868" s="2205"/>
      <c r="L868" s="1189" t="s">
        <v>257</v>
      </c>
      <c r="M868" s="1189" t="s">
        <v>244</v>
      </c>
      <c r="N868" s="1189" t="s">
        <v>241</v>
      </c>
      <c r="O868" s="2196"/>
      <c r="P868" s="3014"/>
      <c r="Q868" s="2196"/>
      <c r="R868" s="2198"/>
      <c r="S868" s="2198"/>
      <c r="T868" s="1189" t="s">
        <v>258</v>
      </c>
      <c r="U868" s="197"/>
      <c r="V868" s="197"/>
      <c r="W868" s="197"/>
      <c r="X868" s="197"/>
      <c r="Y868" s="197"/>
      <c r="Z868" s="199"/>
      <c r="AA868" s="197"/>
      <c r="AB868" s="197"/>
      <c r="AC868" s="197"/>
      <c r="AD868" s="198"/>
      <c r="AE868" s="199"/>
      <c r="AF868" s="199"/>
    </row>
    <row r="869" spans="1:32" ht="45" x14ac:dyDescent="0.25">
      <c r="A869" s="2137"/>
      <c r="B869" s="2678"/>
      <c r="C869" s="2678"/>
      <c r="D869" s="2678"/>
      <c r="E869" s="2678"/>
      <c r="F869" s="2678"/>
      <c r="G869" s="2678"/>
      <c r="H869" s="2678"/>
      <c r="I869" s="2356"/>
      <c r="J869" s="2357"/>
      <c r="K869" s="2205"/>
      <c r="L869" s="1189" t="s">
        <v>259</v>
      </c>
      <c r="M869" s="1189" t="s">
        <v>248</v>
      </c>
      <c r="N869" s="1189" t="s">
        <v>241</v>
      </c>
      <c r="O869" s="2196" t="s">
        <v>213</v>
      </c>
      <c r="P869" s="3014"/>
      <c r="Q869" s="2196" t="s">
        <v>265</v>
      </c>
      <c r="R869" s="2198">
        <v>1</v>
      </c>
      <c r="S869" s="2198"/>
      <c r="T869" s="1189" t="s">
        <v>260</v>
      </c>
      <c r="U869" s="197"/>
      <c r="V869" s="197"/>
      <c r="W869" s="197"/>
      <c r="X869" s="197"/>
      <c r="Y869" s="197"/>
      <c r="Z869" s="199"/>
      <c r="AA869" s="197"/>
      <c r="AB869" s="197"/>
      <c r="AC869" s="197"/>
      <c r="AD869" s="198"/>
      <c r="AE869" s="199"/>
      <c r="AF869" s="199"/>
    </row>
    <row r="870" spans="1:32" ht="30.75" thickBot="1" x14ac:dyDescent="0.3">
      <c r="A870" s="2138"/>
      <c r="B870" s="2679"/>
      <c r="C870" s="2679"/>
      <c r="D870" s="2679"/>
      <c r="E870" s="2679"/>
      <c r="F870" s="2679"/>
      <c r="G870" s="2679"/>
      <c r="H870" s="2679"/>
      <c r="I870" s="2173"/>
      <c r="J870" s="2343"/>
      <c r="K870" s="2177"/>
      <c r="L870" s="1189" t="s">
        <v>261</v>
      </c>
      <c r="M870" s="1190" t="s">
        <v>244</v>
      </c>
      <c r="N870" s="1190" t="s">
        <v>241</v>
      </c>
      <c r="O870" s="2161"/>
      <c r="P870" s="3011"/>
      <c r="Q870" s="2161"/>
      <c r="R870" s="2169"/>
      <c r="S870" s="2169"/>
      <c r="T870" s="1189" t="s">
        <v>262</v>
      </c>
      <c r="U870" s="192"/>
      <c r="V870" s="192"/>
      <c r="W870" s="192"/>
      <c r="X870" s="192"/>
      <c r="Y870" s="193"/>
      <c r="Z870" s="192"/>
      <c r="AA870" s="192"/>
      <c r="AB870" s="192"/>
      <c r="AC870" s="193"/>
      <c r="AD870" s="194"/>
      <c r="AE870" s="192"/>
      <c r="AF870" s="192"/>
    </row>
    <row r="871" spans="1:32" ht="45" x14ac:dyDescent="0.25">
      <c r="A871" s="2188">
        <v>74</v>
      </c>
      <c r="B871" s="2674" t="s">
        <v>61</v>
      </c>
      <c r="C871" s="2674" t="s">
        <v>64</v>
      </c>
      <c r="D871" s="2674" t="s">
        <v>70</v>
      </c>
      <c r="E871" s="2674" t="s">
        <v>87</v>
      </c>
      <c r="F871" s="2674" t="s">
        <v>58</v>
      </c>
      <c r="G871" s="2674" t="s">
        <v>99</v>
      </c>
      <c r="H871" s="2674" t="s">
        <v>131</v>
      </c>
      <c r="I871" s="2332" t="s">
        <v>335</v>
      </c>
      <c r="J871" s="2334" t="s">
        <v>336</v>
      </c>
      <c r="K871" s="2336" t="s">
        <v>201</v>
      </c>
      <c r="L871" s="179" t="s">
        <v>210</v>
      </c>
      <c r="M871" s="179" t="s">
        <v>244</v>
      </c>
      <c r="N871" s="179" t="s">
        <v>241</v>
      </c>
      <c r="O871" s="2152" t="s">
        <v>213</v>
      </c>
      <c r="P871" s="3006">
        <v>114325431.23999999</v>
      </c>
      <c r="Q871" s="2152" t="s">
        <v>265</v>
      </c>
      <c r="R871" s="2192">
        <v>1</v>
      </c>
      <c r="S871" s="2192">
        <v>0</v>
      </c>
      <c r="T871" s="179" t="s">
        <v>215</v>
      </c>
      <c r="U871" s="180"/>
      <c r="V871" s="180"/>
      <c r="W871" s="180"/>
      <c r="X871" s="180"/>
      <c r="Y871" s="180"/>
      <c r="Z871" s="182"/>
      <c r="AA871" s="180"/>
      <c r="AB871" s="180"/>
      <c r="AC871" s="180"/>
      <c r="AD871" s="182"/>
      <c r="AE871" s="182"/>
      <c r="AF871" s="195"/>
    </row>
    <row r="872" spans="1:32" ht="75" x14ac:dyDescent="0.25">
      <c r="A872" s="2189"/>
      <c r="B872" s="2675"/>
      <c r="C872" s="2675"/>
      <c r="D872" s="2675"/>
      <c r="E872" s="2675"/>
      <c r="F872" s="2675"/>
      <c r="G872" s="2675"/>
      <c r="H872" s="2675"/>
      <c r="I872" s="2344"/>
      <c r="J872" s="2346"/>
      <c r="K872" s="2348"/>
      <c r="L872" s="183" t="s">
        <v>216</v>
      </c>
      <c r="M872" s="183" t="s">
        <v>252</v>
      </c>
      <c r="N872" s="183" t="s">
        <v>233</v>
      </c>
      <c r="O872" s="2187"/>
      <c r="P872" s="3012"/>
      <c r="Q872" s="2187"/>
      <c r="R872" s="2193"/>
      <c r="S872" s="2193"/>
      <c r="T872" s="183" t="s">
        <v>220</v>
      </c>
      <c r="U872" s="188"/>
      <c r="V872" s="188"/>
      <c r="W872" s="188"/>
      <c r="X872" s="188"/>
      <c r="Y872" s="188"/>
      <c r="Z872" s="190"/>
      <c r="AA872" s="188"/>
      <c r="AB872" s="188"/>
      <c r="AC872" s="188"/>
      <c r="AD872" s="190"/>
      <c r="AE872" s="190"/>
      <c r="AF872" s="191"/>
    </row>
    <row r="873" spans="1:32" ht="30" x14ac:dyDescent="0.25">
      <c r="A873" s="2189"/>
      <c r="B873" s="2675"/>
      <c r="C873" s="2675"/>
      <c r="D873" s="2675"/>
      <c r="E873" s="2675"/>
      <c r="F873" s="2675"/>
      <c r="G873" s="2675"/>
      <c r="H873" s="2675"/>
      <c r="I873" s="2344"/>
      <c r="J873" s="2346"/>
      <c r="K873" s="2348"/>
      <c r="L873" s="183" t="s">
        <v>221</v>
      </c>
      <c r="M873" s="183" t="s">
        <v>244</v>
      </c>
      <c r="N873" s="183" t="s">
        <v>241</v>
      </c>
      <c r="O873" s="2187"/>
      <c r="P873" s="3012"/>
      <c r="Q873" s="2187"/>
      <c r="R873" s="2193"/>
      <c r="S873" s="2193"/>
      <c r="T873" s="183" t="s">
        <v>225</v>
      </c>
      <c r="U873" s="188"/>
      <c r="V873" s="188"/>
      <c r="W873" s="188"/>
      <c r="X873" s="188"/>
      <c r="Y873" s="188"/>
      <c r="Z873" s="190"/>
      <c r="AA873" s="188"/>
      <c r="AB873" s="188"/>
      <c r="AC873" s="188"/>
      <c r="AD873" s="190"/>
      <c r="AE873" s="190"/>
      <c r="AF873" s="191"/>
    </row>
    <row r="874" spans="1:32" ht="30" x14ac:dyDescent="0.25">
      <c r="A874" s="2189"/>
      <c r="B874" s="2675"/>
      <c r="C874" s="2675"/>
      <c r="D874" s="2675"/>
      <c r="E874" s="2675"/>
      <c r="F874" s="2675"/>
      <c r="G874" s="2675"/>
      <c r="H874" s="2675"/>
      <c r="I874" s="2344"/>
      <c r="J874" s="2346"/>
      <c r="K874" s="2348"/>
      <c r="L874" s="183" t="s">
        <v>226</v>
      </c>
      <c r="M874" s="183" t="s">
        <v>248</v>
      </c>
      <c r="N874" s="183" t="s">
        <v>241</v>
      </c>
      <c r="O874" s="2187"/>
      <c r="P874" s="3012"/>
      <c r="Q874" s="2187"/>
      <c r="R874" s="2193"/>
      <c r="S874" s="2193"/>
      <c r="T874" s="183" t="s">
        <v>230</v>
      </c>
      <c r="U874" s="188"/>
      <c r="V874" s="188"/>
      <c r="W874" s="188"/>
      <c r="X874" s="188"/>
      <c r="Y874" s="188"/>
      <c r="Z874" s="190"/>
      <c r="AA874" s="188"/>
      <c r="AB874" s="188"/>
      <c r="AC874" s="188"/>
      <c r="AD874" s="190"/>
      <c r="AE874" s="190"/>
      <c r="AF874" s="191"/>
    </row>
    <row r="875" spans="1:32" ht="45" x14ac:dyDescent="0.25">
      <c r="A875" s="2189"/>
      <c r="B875" s="2675"/>
      <c r="C875" s="2675"/>
      <c r="D875" s="2675"/>
      <c r="E875" s="2675"/>
      <c r="F875" s="2675"/>
      <c r="G875" s="2675"/>
      <c r="H875" s="2675"/>
      <c r="I875" s="2344"/>
      <c r="J875" s="2346"/>
      <c r="K875" s="2348"/>
      <c r="L875" s="183" t="s">
        <v>231</v>
      </c>
      <c r="M875" s="183" t="s">
        <v>252</v>
      </c>
      <c r="N875" s="183" t="s">
        <v>241</v>
      </c>
      <c r="O875" s="2187"/>
      <c r="P875" s="3012"/>
      <c r="Q875" s="2187"/>
      <c r="R875" s="2193"/>
      <c r="S875" s="2193"/>
      <c r="T875" s="183" t="s">
        <v>234</v>
      </c>
      <c r="U875" s="188"/>
      <c r="V875" s="188"/>
      <c r="W875" s="188"/>
      <c r="X875" s="188"/>
      <c r="Y875" s="188"/>
      <c r="Z875" s="190"/>
      <c r="AA875" s="188"/>
      <c r="AB875" s="188"/>
      <c r="AC875" s="188"/>
      <c r="AD875" s="190"/>
      <c r="AE875" s="190"/>
      <c r="AF875" s="191"/>
    </row>
    <row r="876" spans="1:32" ht="30" customHeight="1" x14ac:dyDescent="0.25">
      <c r="A876" s="2189"/>
      <c r="B876" s="2675"/>
      <c r="C876" s="2675"/>
      <c r="D876" s="2675"/>
      <c r="E876" s="2675"/>
      <c r="F876" s="2675"/>
      <c r="G876" s="2675"/>
      <c r="H876" s="2675"/>
      <c r="I876" s="2344"/>
      <c r="J876" s="2346"/>
      <c r="K876" s="2348"/>
      <c r="L876" s="183" t="s">
        <v>235</v>
      </c>
      <c r="M876" s="183" t="s">
        <v>244</v>
      </c>
      <c r="N876" s="183" t="s">
        <v>241</v>
      </c>
      <c r="O876" s="2187"/>
      <c r="P876" s="3012"/>
      <c r="Q876" s="2187"/>
      <c r="R876" s="2193"/>
      <c r="S876" s="2193"/>
      <c r="T876" s="183" t="s">
        <v>238</v>
      </c>
      <c r="U876" s="188"/>
      <c r="V876" s="188"/>
      <c r="W876" s="188"/>
      <c r="X876" s="188"/>
      <c r="Y876" s="188"/>
      <c r="Z876" s="190"/>
      <c r="AA876" s="188"/>
      <c r="AB876" s="188"/>
      <c r="AC876" s="188"/>
      <c r="AD876" s="190"/>
      <c r="AE876" s="190"/>
      <c r="AF876" s="191"/>
    </row>
    <row r="877" spans="1:32" ht="45" x14ac:dyDescent="0.25">
      <c r="A877" s="2189"/>
      <c r="B877" s="2675"/>
      <c r="C877" s="2675"/>
      <c r="D877" s="2675"/>
      <c r="E877" s="2675"/>
      <c r="F877" s="2675"/>
      <c r="G877" s="2675"/>
      <c r="H877" s="2675"/>
      <c r="I877" s="2344"/>
      <c r="J877" s="2346"/>
      <c r="K877" s="2348"/>
      <c r="L877" s="183" t="s">
        <v>239</v>
      </c>
      <c r="M877" s="183" t="s">
        <v>252</v>
      </c>
      <c r="N877" s="183" t="s">
        <v>241</v>
      </c>
      <c r="O877" s="2187"/>
      <c r="P877" s="3012"/>
      <c r="Q877" s="2187"/>
      <c r="R877" s="2193"/>
      <c r="S877" s="2193"/>
      <c r="T877" s="183" t="s">
        <v>242</v>
      </c>
      <c r="U877" s="188"/>
      <c r="V877" s="188"/>
      <c r="W877" s="188"/>
      <c r="X877" s="188"/>
      <c r="Y877" s="188"/>
      <c r="Z877" s="190"/>
      <c r="AA877" s="188"/>
      <c r="AB877" s="188"/>
      <c r="AC877" s="188"/>
      <c r="AD877" s="190"/>
      <c r="AE877" s="190"/>
      <c r="AF877" s="191"/>
    </row>
    <row r="878" spans="1:32" ht="30" customHeight="1" x14ac:dyDescent="0.25">
      <c r="A878" s="2189"/>
      <c r="B878" s="2675"/>
      <c r="C878" s="2675"/>
      <c r="D878" s="2675"/>
      <c r="E878" s="2675"/>
      <c r="F878" s="2675"/>
      <c r="G878" s="2675"/>
      <c r="H878" s="2675"/>
      <c r="I878" s="2333"/>
      <c r="J878" s="2335"/>
      <c r="K878" s="2337"/>
      <c r="L878" s="183" t="s">
        <v>243</v>
      </c>
      <c r="M878" s="183" t="s">
        <v>255</v>
      </c>
      <c r="N878" s="183"/>
      <c r="O878" s="2153"/>
      <c r="P878" s="3007"/>
      <c r="Q878" s="2153"/>
      <c r="R878" s="2194"/>
      <c r="S878" s="2194"/>
      <c r="T878" s="183" t="s">
        <v>246</v>
      </c>
      <c r="U878" s="184"/>
      <c r="V878" s="184"/>
      <c r="W878" s="184"/>
      <c r="X878" s="184"/>
      <c r="Y878" s="186"/>
      <c r="Z878" s="184"/>
      <c r="AA878" s="184"/>
      <c r="AB878" s="184"/>
      <c r="AC878" s="186"/>
      <c r="AD878" s="184"/>
      <c r="AE878" s="184"/>
      <c r="AF878" s="184"/>
    </row>
    <row r="879" spans="1:32" ht="60" x14ac:dyDescent="0.25">
      <c r="A879" s="2189"/>
      <c r="B879" s="2675"/>
      <c r="C879" s="2675"/>
      <c r="D879" s="2675"/>
      <c r="E879" s="2675"/>
      <c r="F879" s="2675"/>
      <c r="G879" s="2675"/>
      <c r="H879" s="2675"/>
      <c r="I879" s="2333"/>
      <c r="J879" s="2335"/>
      <c r="K879" s="2337"/>
      <c r="L879" s="183" t="s">
        <v>247</v>
      </c>
      <c r="M879" s="183" t="s">
        <v>252</v>
      </c>
      <c r="N879" s="183" t="s">
        <v>241</v>
      </c>
      <c r="O879" s="2153"/>
      <c r="P879" s="3007"/>
      <c r="Q879" s="2153"/>
      <c r="R879" s="2194"/>
      <c r="S879" s="2194"/>
      <c r="T879" s="183" t="s">
        <v>250</v>
      </c>
      <c r="U879" s="184"/>
      <c r="V879" s="184"/>
      <c r="W879" s="184"/>
      <c r="X879" s="184"/>
      <c r="Y879" s="186"/>
      <c r="Z879" s="184"/>
      <c r="AA879" s="186"/>
      <c r="AB879" s="186"/>
      <c r="AC879" s="186"/>
      <c r="AD879" s="186"/>
      <c r="AE879" s="184"/>
      <c r="AF879" s="184"/>
    </row>
    <row r="880" spans="1:32" ht="30" x14ac:dyDescent="0.25">
      <c r="A880" s="2189"/>
      <c r="B880" s="2675"/>
      <c r="C880" s="2675"/>
      <c r="D880" s="2675"/>
      <c r="E880" s="2675"/>
      <c r="F880" s="2675"/>
      <c r="G880" s="2675"/>
      <c r="H880" s="2675"/>
      <c r="I880" s="2333"/>
      <c r="J880" s="2335"/>
      <c r="K880" s="2337"/>
      <c r="L880" s="183" t="s">
        <v>251</v>
      </c>
      <c r="M880" s="183" t="s">
        <v>244</v>
      </c>
      <c r="N880" s="183" t="s">
        <v>241</v>
      </c>
      <c r="O880" s="2153"/>
      <c r="P880" s="3007"/>
      <c r="Q880" s="2153"/>
      <c r="R880" s="2194"/>
      <c r="S880" s="2194"/>
      <c r="T880" s="183" t="s">
        <v>253</v>
      </c>
      <c r="U880" s="184"/>
      <c r="V880" s="184"/>
      <c r="W880" s="184"/>
      <c r="X880" s="184"/>
      <c r="Y880" s="184"/>
      <c r="Z880" s="184"/>
      <c r="AA880" s="184"/>
      <c r="AB880" s="184"/>
      <c r="AC880" s="184"/>
      <c r="AD880" s="184"/>
      <c r="AE880" s="184"/>
      <c r="AF880" s="184"/>
    </row>
    <row r="881" spans="1:32" ht="45" x14ac:dyDescent="0.25">
      <c r="A881" s="2189"/>
      <c r="B881" s="2675"/>
      <c r="C881" s="2675"/>
      <c r="D881" s="2675"/>
      <c r="E881" s="2675"/>
      <c r="F881" s="2675"/>
      <c r="G881" s="2675"/>
      <c r="H881" s="2675"/>
      <c r="I881" s="2333"/>
      <c r="J881" s="2335"/>
      <c r="K881" s="2337"/>
      <c r="L881" s="183" t="s">
        <v>254</v>
      </c>
      <c r="M881" s="183" t="s">
        <v>252</v>
      </c>
      <c r="N881" s="183" t="s">
        <v>241</v>
      </c>
      <c r="O881" s="2153"/>
      <c r="P881" s="3007"/>
      <c r="Q881" s="2153"/>
      <c r="R881" s="2194"/>
      <c r="S881" s="2194"/>
      <c r="T881" s="183" t="s">
        <v>256</v>
      </c>
      <c r="U881" s="186"/>
      <c r="V881" s="186"/>
      <c r="W881" s="186"/>
      <c r="X881" s="186"/>
      <c r="Y881" s="186"/>
      <c r="Z881" s="184"/>
      <c r="AA881" s="186"/>
      <c r="AB881" s="186"/>
      <c r="AC881" s="186"/>
      <c r="AD881" s="184"/>
      <c r="AE881" s="184"/>
      <c r="AF881" s="184"/>
    </row>
    <row r="882" spans="1:32" ht="30" x14ac:dyDescent="0.25">
      <c r="A882" s="2189"/>
      <c r="B882" s="2675"/>
      <c r="C882" s="2675"/>
      <c r="D882" s="2675"/>
      <c r="E882" s="2675"/>
      <c r="F882" s="2675"/>
      <c r="G882" s="2675"/>
      <c r="H882" s="2675"/>
      <c r="I882" s="2353"/>
      <c r="J882" s="2354"/>
      <c r="K882" s="2355"/>
      <c r="L882" s="183" t="s">
        <v>257</v>
      </c>
      <c r="M882" s="183" t="s">
        <v>244</v>
      </c>
      <c r="N882" s="183" t="s">
        <v>241</v>
      </c>
      <c r="O882" s="2351"/>
      <c r="P882" s="3015"/>
      <c r="Q882" s="2351"/>
      <c r="R882" s="2352"/>
      <c r="S882" s="2352"/>
      <c r="T882" s="183" t="s">
        <v>258</v>
      </c>
      <c r="U882" s="197"/>
      <c r="V882" s="197"/>
      <c r="W882" s="197"/>
      <c r="X882" s="197"/>
      <c r="Y882" s="197"/>
      <c r="Z882" s="199"/>
      <c r="AA882" s="197"/>
      <c r="AB882" s="197"/>
      <c r="AC882" s="197"/>
      <c r="AD882" s="199"/>
      <c r="AE882" s="199"/>
      <c r="AF882" s="199"/>
    </row>
    <row r="883" spans="1:32" ht="45" x14ac:dyDescent="0.25">
      <c r="A883" s="2189"/>
      <c r="B883" s="2675"/>
      <c r="C883" s="2675"/>
      <c r="D883" s="2675"/>
      <c r="E883" s="2675"/>
      <c r="F883" s="2675"/>
      <c r="G883" s="2675"/>
      <c r="H883" s="2675"/>
      <c r="I883" s="2353"/>
      <c r="J883" s="2354"/>
      <c r="K883" s="2355"/>
      <c r="L883" s="183" t="s">
        <v>259</v>
      </c>
      <c r="M883" s="183" t="s">
        <v>248</v>
      </c>
      <c r="N883" s="183" t="s">
        <v>241</v>
      </c>
      <c r="O883" s="2351" t="s">
        <v>213</v>
      </c>
      <c r="P883" s="3015"/>
      <c r="Q883" s="2351" t="s">
        <v>265</v>
      </c>
      <c r="R883" s="2352">
        <v>1</v>
      </c>
      <c r="S883" s="2352"/>
      <c r="T883" s="183" t="s">
        <v>260</v>
      </c>
      <c r="U883" s="197"/>
      <c r="V883" s="197"/>
      <c r="W883" s="197"/>
      <c r="X883" s="197"/>
      <c r="Y883" s="197"/>
      <c r="Z883" s="199"/>
      <c r="AA883" s="197"/>
      <c r="AB883" s="197"/>
      <c r="AC883" s="197"/>
      <c r="AD883" s="199"/>
      <c r="AE883" s="199"/>
      <c r="AF883" s="199"/>
    </row>
    <row r="884" spans="1:32" ht="30.75" thickBot="1" x14ac:dyDescent="0.3">
      <c r="A884" s="2189"/>
      <c r="B884" s="2676"/>
      <c r="C884" s="2676"/>
      <c r="D884" s="2676"/>
      <c r="E884" s="2676"/>
      <c r="F884" s="2676"/>
      <c r="G884" s="2676"/>
      <c r="H884" s="2676"/>
      <c r="I884" s="2345"/>
      <c r="J884" s="2347"/>
      <c r="K884" s="2349"/>
      <c r="L884" s="183" t="s">
        <v>261</v>
      </c>
      <c r="M884" s="201" t="s">
        <v>244</v>
      </c>
      <c r="N884" s="201" t="s">
        <v>241</v>
      </c>
      <c r="O884" s="2154"/>
      <c r="P884" s="3013"/>
      <c r="Q884" s="2154"/>
      <c r="R884" s="2195"/>
      <c r="S884" s="2195"/>
      <c r="T884" s="183" t="s">
        <v>262</v>
      </c>
      <c r="U884" s="192"/>
      <c r="V884" s="192"/>
      <c r="W884" s="192"/>
      <c r="X884" s="192"/>
      <c r="Y884" s="193"/>
      <c r="Z884" s="192"/>
      <c r="AA884" s="192"/>
      <c r="AB884" s="192"/>
      <c r="AC884" s="193"/>
      <c r="AD884" s="192"/>
      <c r="AE884" s="192"/>
      <c r="AF884" s="192"/>
    </row>
    <row r="885" spans="1:32" ht="45" x14ac:dyDescent="0.25">
      <c r="A885" s="2136">
        <v>75</v>
      </c>
      <c r="B885" s="2677" t="s">
        <v>61</v>
      </c>
      <c r="C885" s="2677" t="s">
        <v>64</v>
      </c>
      <c r="D885" s="2677" t="s">
        <v>70</v>
      </c>
      <c r="E885" s="2677" t="s">
        <v>87</v>
      </c>
      <c r="F885" s="2677" t="s">
        <v>58</v>
      </c>
      <c r="G885" s="2677" t="s">
        <v>99</v>
      </c>
      <c r="H885" s="2677" t="s">
        <v>131</v>
      </c>
      <c r="I885" s="2170" t="s">
        <v>337</v>
      </c>
      <c r="J885" s="2340" t="s">
        <v>338</v>
      </c>
      <c r="K885" s="2174" t="s">
        <v>201</v>
      </c>
      <c r="L885" s="1188" t="s">
        <v>210</v>
      </c>
      <c r="M885" s="1188" t="s">
        <v>244</v>
      </c>
      <c r="N885" s="1188" t="s">
        <v>241</v>
      </c>
      <c r="O885" s="2158" t="s">
        <v>213</v>
      </c>
      <c r="P885" s="3008">
        <v>20512141.02</v>
      </c>
      <c r="Q885" s="2158" t="s">
        <v>265</v>
      </c>
      <c r="R885" s="2166">
        <v>1</v>
      </c>
      <c r="S885" s="2166">
        <v>0</v>
      </c>
      <c r="T885" s="1188" t="s">
        <v>215</v>
      </c>
      <c r="U885" s="180"/>
      <c r="V885" s="180"/>
      <c r="W885" s="180"/>
      <c r="X885" s="180"/>
      <c r="Y885" s="181"/>
      <c r="Z885" s="182"/>
      <c r="AA885" s="180"/>
      <c r="AB885" s="180"/>
      <c r="AC885" s="180"/>
      <c r="AD885" s="182"/>
      <c r="AE885" s="182"/>
      <c r="AF885" s="182"/>
    </row>
    <row r="886" spans="1:32" ht="75" x14ac:dyDescent="0.25">
      <c r="A886" s="2137"/>
      <c r="B886" s="2678"/>
      <c r="C886" s="2678"/>
      <c r="D886" s="2678"/>
      <c r="E886" s="2678"/>
      <c r="F886" s="2678"/>
      <c r="G886" s="2678"/>
      <c r="H886" s="2678"/>
      <c r="I886" s="2171"/>
      <c r="J886" s="2341"/>
      <c r="K886" s="2175"/>
      <c r="L886" s="1189" t="s">
        <v>216</v>
      </c>
      <c r="M886" s="1189" t="s">
        <v>252</v>
      </c>
      <c r="N886" s="1189" t="s">
        <v>233</v>
      </c>
      <c r="O886" s="2159"/>
      <c r="P886" s="3009"/>
      <c r="Q886" s="2159"/>
      <c r="R886" s="2167"/>
      <c r="S886" s="2167"/>
      <c r="T886" s="1189" t="s">
        <v>220</v>
      </c>
      <c r="U886" s="188"/>
      <c r="V886" s="188"/>
      <c r="W886" s="188"/>
      <c r="X886" s="188"/>
      <c r="Y886" s="189"/>
      <c r="Z886" s="190"/>
      <c r="AA886" s="188"/>
      <c r="AB886" s="188"/>
      <c r="AC886" s="188"/>
      <c r="AD886" s="190"/>
      <c r="AE886" s="190"/>
      <c r="AF886" s="190"/>
    </row>
    <row r="887" spans="1:32" ht="30" x14ac:dyDescent="0.25">
      <c r="A887" s="2137"/>
      <c r="B887" s="2678"/>
      <c r="C887" s="2678"/>
      <c r="D887" s="2678"/>
      <c r="E887" s="2678"/>
      <c r="F887" s="2678"/>
      <c r="G887" s="2678"/>
      <c r="H887" s="2678"/>
      <c r="I887" s="2171"/>
      <c r="J887" s="2341"/>
      <c r="K887" s="2175"/>
      <c r="L887" s="1189" t="s">
        <v>221</v>
      </c>
      <c r="M887" s="1189" t="s">
        <v>244</v>
      </c>
      <c r="N887" s="1189" t="s">
        <v>241</v>
      </c>
      <c r="O887" s="2159"/>
      <c r="P887" s="3009"/>
      <c r="Q887" s="2159"/>
      <c r="R887" s="2167"/>
      <c r="S887" s="2167"/>
      <c r="T887" s="1189" t="s">
        <v>225</v>
      </c>
      <c r="U887" s="188"/>
      <c r="V887" s="188"/>
      <c r="W887" s="188"/>
      <c r="X887" s="188"/>
      <c r="Y887" s="189"/>
      <c r="Z887" s="190"/>
      <c r="AA887" s="188"/>
      <c r="AB887" s="188"/>
      <c r="AC887" s="188"/>
      <c r="AD887" s="190"/>
      <c r="AE887" s="190"/>
      <c r="AF887" s="190"/>
    </row>
    <row r="888" spans="1:32" ht="30" x14ac:dyDescent="0.25">
      <c r="A888" s="2137"/>
      <c r="B888" s="2678"/>
      <c r="C888" s="2678"/>
      <c r="D888" s="2678"/>
      <c r="E888" s="2678"/>
      <c r="F888" s="2678"/>
      <c r="G888" s="2678"/>
      <c r="H888" s="2678"/>
      <c r="I888" s="2171"/>
      <c r="J888" s="2341"/>
      <c r="K888" s="2175"/>
      <c r="L888" s="1189" t="s">
        <v>226</v>
      </c>
      <c r="M888" s="1189" t="s">
        <v>248</v>
      </c>
      <c r="N888" s="1189" t="s">
        <v>241</v>
      </c>
      <c r="O888" s="2159"/>
      <c r="P888" s="3009"/>
      <c r="Q888" s="2159"/>
      <c r="R888" s="2167"/>
      <c r="S888" s="2167"/>
      <c r="T888" s="1189" t="s">
        <v>230</v>
      </c>
      <c r="U888" s="188"/>
      <c r="V888" s="188"/>
      <c r="W888" s="188"/>
      <c r="X888" s="188"/>
      <c r="Y888" s="189"/>
      <c r="Z888" s="190"/>
      <c r="AA888" s="188"/>
      <c r="AB888" s="188"/>
      <c r="AC888" s="188"/>
      <c r="AD888" s="190"/>
      <c r="AE888" s="190"/>
      <c r="AF888" s="190"/>
    </row>
    <row r="889" spans="1:32" ht="45" x14ac:dyDescent="0.25">
      <c r="A889" s="2137"/>
      <c r="B889" s="2678"/>
      <c r="C889" s="2678"/>
      <c r="D889" s="2678"/>
      <c r="E889" s="2678"/>
      <c r="F889" s="2678"/>
      <c r="G889" s="2678"/>
      <c r="H889" s="2678"/>
      <c r="I889" s="2171"/>
      <c r="J889" s="2341"/>
      <c r="K889" s="2175"/>
      <c r="L889" s="1189" t="s">
        <v>231</v>
      </c>
      <c r="M889" s="1189" t="s">
        <v>252</v>
      </c>
      <c r="N889" s="1189" t="s">
        <v>241</v>
      </c>
      <c r="O889" s="2159"/>
      <c r="P889" s="3009"/>
      <c r="Q889" s="2159"/>
      <c r="R889" s="2167"/>
      <c r="S889" s="2167"/>
      <c r="T889" s="1189" t="s">
        <v>234</v>
      </c>
      <c r="U889" s="188"/>
      <c r="V889" s="188"/>
      <c r="W889" s="188"/>
      <c r="X889" s="188"/>
      <c r="Y889" s="189"/>
      <c r="Z889" s="190"/>
      <c r="AA889" s="188"/>
      <c r="AB889" s="188"/>
      <c r="AC889" s="188"/>
      <c r="AD889" s="190"/>
      <c r="AE889" s="190"/>
      <c r="AF889" s="190"/>
    </row>
    <row r="890" spans="1:32" ht="30" customHeight="1" x14ac:dyDescent="0.25">
      <c r="A890" s="2137"/>
      <c r="B890" s="2678"/>
      <c r="C890" s="2678"/>
      <c r="D890" s="2678"/>
      <c r="E890" s="2678"/>
      <c r="F890" s="2678"/>
      <c r="G890" s="2678"/>
      <c r="H890" s="2678"/>
      <c r="I890" s="2171"/>
      <c r="J890" s="2341"/>
      <c r="K890" s="2175"/>
      <c r="L890" s="1189" t="s">
        <v>235</v>
      </c>
      <c r="M890" s="1189" t="s">
        <v>244</v>
      </c>
      <c r="N890" s="1189" t="s">
        <v>241</v>
      </c>
      <c r="O890" s="2159"/>
      <c r="P890" s="3009"/>
      <c r="Q890" s="2159"/>
      <c r="R890" s="2167"/>
      <c r="S890" s="2167"/>
      <c r="T890" s="1189" t="s">
        <v>238</v>
      </c>
      <c r="U890" s="188"/>
      <c r="V890" s="188"/>
      <c r="W890" s="188"/>
      <c r="X890" s="188"/>
      <c r="Y890" s="189"/>
      <c r="Z890" s="190"/>
      <c r="AA890" s="188"/>
      <c r="AB890" s="188"/>
      <c r="AC890" s="188"/>
      <c r="AD890" s="190"/>
      <c r="AE890" s="190"/>
      <c r="AF890" s="190"/>
    </row>
    <row r="891" spans="1:32" ht="45" x14ac:dyDescent="0.25">
      <c r="A891" s="2137"/>
      <c r="B891" s="2678"/>
      <c r="C891" s="2678"/>
      <c r="D891" s="2678"/>
      <c r="E891" s="2678"/>
      <c r="F891" s="2678"/>
      <c r="G891" s="2678"/>
      <c r="H891" s="2678"/>
      <c r="I891" s="2171"/>
      <c r="J891" s="2341"/>
      <c r="K891" s="2175"/>
      <c r="L891" s="1189" t="s">
        <v>239</v>
      </c>
      <c r="M891" s="1189" t="s">
        <v>252</v>
      </c>
      <c r="N891" s="1189" t="s">
        <v>241</v>
      </c>
      <c r="O891" s="2159"/>
      <c r="P891" s="3009"/>
      <c r="Q891" s="2159"/>
      <c r="R891" s="2167"/>
      <c r="S891" s="2167"/>
      <c r="T891" s="1189" t="s">
        <v>242</v>
      </c>
      <c r="U891" s="188"/>
      <c r="V891" s="188"/>
      <c r="W891" s="188"/>
      <c r="X891" s="188"/>
      <c r="Y891" s="189"/>
      <c r="Z891" s="190"/>
      <c r="AA891" s="188"/>
      <c r="AB891" s="188"/>
      <c r="AC891" s="188"/>
      <c r="AD891" s="190"/>
      <c r="AE891" s="190"/>
      <c r="AF891" s="190"/>
    </row>
    <row r="892" spans="1:32" ht="30" customHeight="1" x14ac:dyDescent="0.25">
      <c r="A892" s="2137"/>
      <c r="B892" s="2678"/>
      <c r="C892" s="2678"/>
      <c r="D892" s="2678"/>
      <c r="E892" s="2678"/>
      <c r="F892" s="2678"/>
      <c r="G892" s="2678"/>
      <c r="H892" s="2678"/>
      <c r="I892" s="2172"/>
      <c r="J892" s="2342"/>
      <c r="K892" s="2176"/>
      <c r="L892" s="1189" t="s">
        <v>243</v>
      </c>
      <c r="M892" s="1189" t="s">
        <v>255</v>
      </c>
      <c r="N892" s="1189"/>
      <c r="O892" s="2160"/>
      <c r="P892" s="3010"/>
      <c r="Q892" s="2160"/>
      <c r="R892" s="2168"/>
      <c r="S892" s="2168"/>
      <c r="T892" s="1189" t="s">
        <v>246</v>
      </c>
      <c r="U892" s="184"/>
      <c r="V892" s="184"/>
      <c r="W892" s="184"/>
      <c r="X892" s="184"/>
      <c r="Y892" s="186"/>
      <c r="Z892" s="185"/>
      <c r="AA892" s="184"/>
      <c r="AB892" s="184"/>
      <c r="AC892" s="186"/>
      <c r="AD892" s="184"/>
      <c r="AE892" s="184"/>
      <c r="AF892" s="184"/>
    </row>
    <row r="893" spans="1:32" ht="60" x14ac:dyDescent="0.25">
      <c r="A893" s="2137"/>
      <c r="B893" s="2678"/>
      <c r="C893" s="2678"/>
      <c r="D893" s="2678"/>
      <c r="E893" s="2678"/>
      <c r="F893" s="2678"/>
      <c r="G893" s="2678"/>
      <c r="H893" s="2678"/>
      <c r="I893" s="2172"/>
      <c r="J893" s="2342"/>
      <c r="K893" s="2176"/>
      <c r="L893" s="1189" t="s">
        <v>247</v>
      </c>
      <c r="M893" s="1189" t="s">
        <v>252</v>
      </c>
      <c r="N893" s="1189" t="s">
        <v>241</v>
      </c>
      <c r="O893" s="2160"/>
      <c r="P893" s="3010"/>
      <c r="Q893" s="2160"/>
      <c r="R893" s="2168"/>
      <c r="S893" s="2168"/>
      <c r="T893" s="1189" t="s">
        <v>250</v>
      </c>
      <c r="U893" s="184"/>
      <c r="V893" s="184"/>
      <c r="W893" s="184"/>
      <c r="X893" s="184"/>
      <c r="Y893" s="186"/>
      <c r="Z893" s="185"/>
      <c r="AA893" s="186"/>
      <c r="AB893" s="186"/>
      <c r="AC893" s="186"/>
      <c r="AD893" s="186"/>
      <c r="AE893" s="184"/>
      <c r="AF893" s="184"/>
    </row>
    <row r="894" spans="1:32" ht="30" x14ac:dyDescent="0.25">
      <c r="A894" s="2137"/>
      <c r="B894" s="2678"/>
      <c r="C894" s="2678"/>
      <c r="D894" s="2678"/>
      <c r="E894" s="2678"/>
      <c r="F894" s="2678"/>
      <c r="G894" s="2678"/>
      <c r="H894" s="2678"/>
      <c r="I894" s="2172"/>
      <c r="J894" s="2342"/>
      <c r="K894" s="2176"/>
      <c r="L894" s="1189" t="s">
        <v>251</v>
      </c>
      <c r="M894" s="1189" t="s">
        <v>244</v>
      </c>
      <c r="N894" s="1189" t="s">
        <v>241</v>
      </c>
      <c r="O894" s="2160"/>
      <c r="P894" s="3010"/>
      <c r="Q894" s="2160"/>
      <c r="R894" s="2168"/>
      <c r="S894" s="2168"/>
      <c r="T894" s="1189" t="s">
        <v>253</v>
      </c>
      <c r="U894" s="184"/>
      <c r="V894" s="184"/>
      <c r="W894" s="184"/>
      <c r="X894" s="184"/>
      <c r="Y894" s="184"/>
      <c r="Z894" s="185"/>
      <c r="AA894" s="184"/>
      <c r="AB894" s="184"/>
      <c r="AC894" s="184"/>
      <c r="AD894" s="184"/>
      <c r="AE894" s="184"/>
      <c r="AF894" s="184"/>
    </row>
    <row r="895" spans="1:32" ht="45" x14ac:dyDescent="0.25">
      <c r="A895" s="2137"/>
      <c r="B895" s="2678"/>
      <c r="C895" s="2678"/>
      <c r="D895" s="2678"/>
      <c r="E895" s="2678"/>
      <c r="F895" s="2678"/>
      <c r="G895" s="2678"/>
      <c r="H895" s="2678"/>
      <c r="I895" s="2172"/>
      <c r="J895" s="2342"/>
      <c r="K895" s="2176"/>
      <c r="L895" s="1189" t="s">
        <v>254</v>
      </c>
      <c r="M895" s="1189" t="s">
        <v>252</v>
      </c>
      <c r="N895" s="1189" t="s">
        <v>241</v>
      </c>
      <c r="O895" s="2160"/>
      <c r="P895" s="3010"/>
      <c r="Q895" s="2160"/>
      <c r="R895" s="2168"/>
      <c r="S895" s="2168"/>
      <c r="T895" s="1189" t="s">
        <v>256</v>
      </c>
      <c r="U895" s="186"/>
      <c r="V895" s="186"/>
      <c r="W895" s="186"/>
      <c r="X895" s="186"/>
      <c r="Y895" s="186"/>
      <c r="Z895" s="185"/>
      <c r="AA895" s="186"/>
      <c r="AB895" s="186"/>
      <c r="AC895" s="186"/>
      <c r="AD895" s="184"/>
      <c r="AE895" s="184"/>
      <c r="AF895" s="184"/>
    </row>
    <row r="896" spans="1:32" ht="30" x14ac:dyDescent="0.25">
      <c r="A896" s="2137"/>
      <c r="B896" s="2678"/>
      <c r="C896" s="2678"/>
      <c r="D896" s="2678"/>
      <c r="E896" s="2678"/>
      <c r="F896" s="2678"/>
      <c r="G896" s="2678"/>
      <c r="H896" s="2678"/>
      <c r="I896" s="2356"/>
      <c r="J896" s="2357"/>
      <c r="K896" s="2205"/>
      <c r="L896" s="1189" t="s">
        <v>257</v>
      </c>
      <c r="M896" s="1189" t="s">
        <v>244</v>
      </c>
      <c r="N896" s="1189" t="s">
        <v>241</v>
      </c>
      <c r="O896" s="2196"/>
      <c r="P896" s="3014"/>
      <c r="Q896" s="2196"/>
      <c r="R896" s="2198"/>
      <c r="S896" s="2198"/>
      <c r="T896" s="1189" t="s">
        <v>258</v>
      </c>
      <c r="U896" s="197"/>
      <c r="V896" s="197"/>
      <c r="W896" s="197"/>
      <c r="X896" s="197"/>
      <c r="Y896" s="197"/>
      <c r="Z896" s="198"/>
      <c r="AA896" s="197"/>
      <c r="AB896" s="197"/>
      <c r="AC896" s="197"/>
      <c r="AD896" s="199"/>
      <c r="AE896" s="199"/>
      <c r="AF896" s="199"/>
    </row>
    <row r="897" spans="1:32" ht="45" x14ac:dyDescent="0.25">
      <c r="A897" s="2137"/>
      <c r="B897" s="2678"/>
      <c r="C897" s="2678"/>
      <c r="D897" s="2678"/>
      <c r="E897" s="2678"/>
      <c r="F897" s="2678"/>
      <c r="G897" s="2678"/>
      <c r="H897" s="2678"/>
      <c r="I897" s="2356"/>
      <c r="J897" s="2357"/>
      <c r="K897" s="2205"/>
      <c r="L897" s="1189" t="s">
        <v>259</v>
      </c>
      <c r="M897" s="1189" t="s">
        <v>248</v>
      </c>
      <c r="N897" s="1189" t="s">
        <v>241</v>
      </c>
      <c r="O897" s="2196" t="s">
        <v>213</v>
      </c>
      <c r="P897" s="3014"/>
      <c r="Q897" s="2196" t="s">
        <v>265</v>
      </c>
      <c r="R897" s="2198">
        <v>1</v>
      </c>
      <c r="S897" s="2198"/>
      <c r="T897" s="1189" t="s">
        <v>260</v>
      </c>
      <c r="U897" s="197"/>
      <c r="V897" s="197"/>
      <c r="W897" s="197"/>
      <c r="X897" s="197"/>
      <c r="Y897" s="197"/>
      <c r="Z897" s="198"/>
      <c r="AA897" s="197"/>
      <c r="AB897" s="197"/>
      <c r="AC897" s="197"/>
      <c r="AD897" s="199"/>
      <c r="AE897" s="199"/>
      <c r="AF897" s="199"/>
    </row>
    <row r="898" spans="1:32" ht="30.75" thickBot="1" x14ac:dyDescent="0.3">
      <c r="A898" s="2138"/>
      <c r="B898" s="2679"/>
      <c r="C898" s="2679"/>
      <c r="D898" s="2679"/>
      <c r="E898" s="2679"/>
      <c r="F898" s="2679"/>
      <c r="G898" s="2679"/>
      <c r="H898" s="2679"/>
      <c r="I898" s="2173"/>
      <c r="J898" s="2343"/>
      <c r="K898" s="2177"/>
      <c r="L898" s="1189" t="s">
        <v>261</v>
      </c>
      <c r="M898" s="1190" t="s">
        <v>244</v>
      </c>
      <c r="N898" s="1190" t="s">
        <v>241</v>
      </c>
      <c r="O898" s="2161"/>
      <c r="P898" s="3011"/>
      <c r="Q898" s="2161"/>
      <c r="R898" s="2169"/>
      <c r="S898" s="2169"/>
      <c r="T898" s="1189" t="s">
        <v>262</v>
      </c>
      <c r="U898" s="192"/>
      <c r="V898" s="192"/>
      <c r="W898" s="192"/>
      <c r="X898" s="192"/>
      <c r="Y898" s="193"/>
      <c r="Z898" s="194"/>
      <c r="AA898" s="192"/>
      <c r="AB898" s="192"/>
      <c r="AC898" s="193"/>
      <c r="AD898" s="192"/>
      <c r="AE898" s="192"/>
      <c r="AF898" s="192"/>
    </row>
    <row r="899" spans="1:32" ht="45" x14ac:dyDescent="0.25">
      <c r="A899" s="2188">
        <v>76</v>
      </c>
      <c r="B899" s="2674" t="s">
        <v>61</v>
      </c>
      <c r="C899" s="2674" t="s">
        <v>64</v>
      </c>
      <c r="D899" s="2674" t="s">
        <v>70</v>
      </c>
      <c r="E899" s="2674" t="s">
        <v>87</v>
      </c>
      <c r="F899" s="2674" t="s">
        <v>58</v>
      </c>
      <c r="G899" s="2674" t="s">
        <v>99</v>
      </c>
      <c r="H899" s="2674" t="s">
        <v>131</v>
      </c>
      <c r="I899" s="2332" t="s">
        <v>339</v>
      </c>
      <c r="J899" s="2334" t="s">
        <v>340</v>
      </c>
      <c r="K899" s="2336" t="s">
        <v>201</v>
      </c>
      <c r="L899" s="179" t="s">
        <v>210</v>
      </c>
      <c r="M899" s="179" t="s">
        <v>244</v>
      </c>
      <c r="N899" s="179" t="s">
        <v>241</v>
      </c>
      <c r="O899" s="2152" t="s">
        <v>213</v>
      </c>
      <c r="P899" s="3006">
        <v>9250906.0899999999</v>
      </c>
      <c r="Q899" s="2152" t="s">
        <v>265</v>
      </c>
      <c r="R899" s="2192">
        <v>1</v>
      </c>
      <c r="S899" s="2192">
        <v>0</v>
      </c>
      <c r="T899" s="179" t="s">
        <v>215</v>
      </c>
      <c r="U899" s="180"/>
      <c r="V899" s="180"/>
      <c r="W899" s="180"/>
      <c r="X899" s="181"/>
      <c r="Y899" s="180"/>
      <c r="Z899" s="182"/>
      <c r="AA899" s="180"/>
      <c r="AB899" s="180"/>
      <c r="AC899" s="180"/>
      <c r="AD899" s="182"/>
      <c r="AE899" s="182"/>
      <c r="AF899" s="182"/>
    </row>
    <row r="900" spans="1:32" ht="75" x14ac:dyDescent="0.25">
      <c r="A900" s="2189"/>
      <c r="B900" s="2675"/>
      <c r="C900" s="2675"/>
      <c r="D900" s="2675"/>
      <c r="E900" s="2675"/>
      <c r="F900" s="2675"/>
      <c r="G900" s="2675"/>
      <c r="H900" s="2675"/>
      <c r="I900" s="2344"/>
      <c r="J900" s="2346"/>
      <c r="K900" s="2348"/>
      <c r="L900" s="183" t="s">
        <v>216</v>
      </c>
      <c r="M900" s="183" t="s">
        <v>252</v>
      </c>
      <c r="N900" s="183" t="s">
        <v>233</v>
      </c>
      <c r="O900" s="2187"/>
      <c r="P900" s="3012"/>
      <c r="Q900" s="2187"/>
      <c r="R900" s="2193"/>
      <c r="S900" s="2193"/>
      <c r="T900" s="183" t="s">
        <v>220</v>
      </c>
      <c r="U900" s="188"/>
      <c r="V900" s="188"/>
      <c r="W900" s="188"/>
      <c r="X900" s="189"/>
      <c r="Y900" s="188"/>
      <c r="Z900" s="190"/>
      <c r="AA900" s="188"/>
      <c r="AB900" s="188"/>
      <c r="AC900" s="188"/>
      <c r="AD900" s="190"/>
      <c r="AE900" s="190"/>
      <c r="AF900" s="190"/>
    </row>
    <row r="901" spans="1:32" ht="30" x14ac:dyDescent="0.25">
      <c r="A901" s="2189"/>
      <c r="B901" s="2675"/>
      <c r="C901" s="2675"/>
      <c r="D901" s="2675"/>
      <c r="E901" s="2675"/>
      <c r="F901" s="2675"/>
      <c r="G901" s="2675"/>
      <c r="H901" s="2675"/>
      <c r="I901" s="2344"/>
      <c r="J901" s="2346"/>
      <c r="K901" s="2348"/>
      <c r="L901" s="183" t="s">
        <v>221</v>
      </c>
      <c r="M901" s="183" t="s">
        <v>244</v>
      </c>
      <c r="N901" s="183" t="s">
        <v>241</v>
      </c>
      <c r="O901" s="2187"/>
      <c r="P901" s="3012"/>
      <c r="Q901" s="2187"/>
      <c r="R901" s="2193"/>
      <c r="S901" s="2193"/>
      <c r="T901" s="183" t="s">
        <v>225</v>
      </c>
      <c r="U901" s="188"/>
      <c r="V901" s="188"/>
      <c r="W901" s="188"/>
      <c r="X901" s="189"/>
      <c r="Y901" s="188"/>
      <c r="Z901" s="190"/>
      <c r="AA901" s="188"/>
      <c r="AB901" s="188"/>
      <c r="AC901" s="188"/>
      <c r="AD901" s="190"/>
      <c r="AE901" s="190"/>
      <c r="AF901" s="190"/>
    </row>
    <row r="902" spans="1:32" ht="30" x14ac:dyDescent="0.25">
      <c r="A902" s="2189"/>
      <c r="B902" s="2675"/>
      <c r="C902" s="2675"/>
      <c r="D902" s="2675"/>
      <c r="E902" s="2675"/>
      <c r="F902" s="2675"/>
      <c r="G902" s="2675"/>
      <c r="H902" s="2675"/>
      <c r="I902" s="2344"/>
      <c r="J902" s="2346"/>
      <c r="K902" s="2348"/>
      <c r="L902" s="183" t="s">
        <v>226</v>
      </c>
      <c r="M902" s="183" t="s">
        <v>248</v>
      </c>
      <c r="N902" s="183" t="s">
        <v>241</v>
      </c>
      <c r="O902" s="2187"/>
      <c r="P902" s="3012"/>
      <c r="Q902" s="2187"/>
      <c r="R902" s="2193"/>
      <c r="S902" s="2193"/>
      <c r="T902" s="183" t="s">
        <v>230</v>
      </c>
      <c r="U902" s="188"/>
      <c r="V902" s="188"/>
      <c r="W902" s="188"/>
      <c r="X902" s="189"/>
      <c r="Y902" s="188"/>
      <c r="Z902" s="190"/>
      <c r="AA902" s="188"/>
      <c r="AB902" s="188"/>
      <c r="AC902" s="188"/>
      <c r="AD902" s="190"/>
      <c r="AE902" s="190"/>
      <c r="AF902" s="190"/>
    </row>
    <row r="903" spans="1:32" ht="45" x14ac:dyDescent="0.25">
      <c r="A903" s="2189"/>
      <c r="B903" s="2675"/>
      <c r="C903" s="2675"/>
      <c r="D903" s="2675"/>
      <c r="E903" s="2675"/>
      <c r="F903" s="2675"/>
      <c r="G903" s="2675"/>
      <c r="H903" s="2675"/>
      <c r="I903" s="2344"/>
      <c r="J903" s="2346"/>
      <c r="K903" s="2348"/>
      <c r="L903" s="183" t="s">
        <v>231</v>
      </c>
      <c r="M903" s="183" t="s">
        <v>252</v>
      </c>
      <c r="N903" s="183" t="s">
        <v>241</v>
      </c>
      <c r="O903" s="2187"/>
      <c r="P903" s="3012"/>
      <c r="Q903" s="2187"/>
      <c r="R903" s="2193"/>
      <c r="S903" s="2193"/>
      <c r="T903" s="183" t="s">
        <v>234</v>
      </c>
      <c r="U903" s="188"/>
      <c r="V903" s="188"/>
      <c r="W903" s="188"/>
      <c r="X903" s="189"/>
      <c r="Y903" s="188"/>
      <c r="Z903" s="190"/>
      <c r="AA903" s="188"/>
      <c r="AB903" s="188"/>
      <c r="AC903" s="188"/>
      <c r="AD903" s="190"/>
      <c r="AE903" s="190"/>
      <c r="AF903" s="190"/>
    </row>
    <row r="904" spans="1:32" ht="30" customHeight="1" x14ac:dyDescent="0.25">
      <c r="A904" s="2189"/>
      <c r="B904" s="2675"/>
      <c r="C904" s="2675"/>
      <c r="D904" s="2675"/>
      <c r="E904" s="2675"/>
      <c r="F904" s="2675"/>
      <c r="G904" s="2675"/>
      <c r="H904" s="2675"/>
      <c r="I904" s="2344"/>
      <c r="J904" s="2346"/>
      <c r="K904" s="2348"/>
      <c r="L904" s="183" t="s">
        <v>235</v>
      </c>
      <c r="M904" s="183" t="s">
        <v>244</v>
      </c>
      <c r="N904" s="183" t="s">
        <v>241</v>
      </c>
      <c r="O904" s="2187"/>
      <c r="P904" s="3012"/>
      <c r="Q904" s="2187"/>
      <c r="R904" s="2193"/>
      <c r="S904" s="2193"/>
      <c r="T904" s="183" t="s">
        <v>238</v>
      </c>
      <c r="U904" s="188"/>
      <c r="V904" s="188"/>
      <c r="W904" s="188"/>
      <c r="X904" s="189"/>
      <c r="Y904" s="188"/>
      <c r="Z904" s="190"/>
      <c r="AA904" s="188"/>
      <c r="AB904" s="188"/>
      <c r="AC904" s="188"/>
      <c r="AD904" s="190"/>
      <c r="AE904" s="190"/>
      <c r="AF904" s="190"/>
    </row>
    <row r="905" spans="1:32" ht="45" x14ac:dyDescent="0.25">
      <c r="A905" s="2189"/>
      <c r="B905" s="2675"/>
      <c r="C905" s="2675"/>
      <c r="D905" s="2675"/>
      <c r="E905" s="2675"/>
      <c r="F905" s="2675"/>
      <c r="G905" s="2675"/>
      <c r="H905" s="2675"/>
      <c r="I905" s="2344"/>
      <c r="J905" s="2346"/>
      <c r="K905" s="2348"/>
      <c r="L905" s="183" t="s">
        <v>239</v>
      </c>
      <c r="M905" s="183" t="s">
        <v>252</v>
      </c>
      <c r="N905" s="183" t="s">
        <v>241</v>
      </c>
      <c r="O905" s="2187"/>
      <c r="P905" s="3012"/>
      <c r="Q905" s="2187"/>
      <c r="R905" s="2193"/>
      <c r="S905" s="2193"/>
      <c r="T905" s="183" t="s">
        <v>242</v>
      </c>
      <c r="U905" s="188"/>
      <c r="V905" s="188"/>
      <c r="W905" s="188"/>
      <c r="X905" s="189"/>
      <c r="Y905" s="188"/>
      <c r="Z905" s="190"/>
      <c r="AA905" s="188"/>
      <c r="AB905" s="188"/>
      <c r="AC905" s="188"/>
      <c r="AD905" s="190"/>
      <c r="AE905" s="190"/>
      <c r="AF905" s="190"/>
    </row>
    <row r="906" spans="1:32" ht="30" customHeight="1" x14ac:dyDescent="0.25">
      <c r="A906" s="2189"/>
      <c r="B906" s="2675"/>
      <c r="C906" s="2675"/>
      <c r="D906" s="2675"/>
      <c r="E906" s="2675"/>
      <c r="F906" s="2675"/>
      <c r="G906" s="2675"/>
      <c r="H906" s="2675"/>
      <c r="I906" s="2333"/>
      <c r="J906" s="2335"/>
      <c r="K906" s="2337"/>
      <c r="L906" s="183" t="s">
        <v>243</v>
      </c>
      <c r="M906" s="183" t="s">
        <v>255</v>
      </c>
      <c r="N906" s="183"/>
      <c r="O906" s="2153"/>
      <c r="P906" s="3007"/>
      <c r="Q906" s="2153"/>
      <c r="R906" s="2194"/>
      <c r="S906" s="2194"/>
      <c r="T906" s="183" t="s">
        <v>246</v>
      </c>
      <c r="U906" s="184"/>
      <c r="V906" s="184"/>
      <c r="W906" s="184"/>
      <c r="X906" s="184"/>
      <c r="Y906" s="187"/>
      <c r="Z906" s="184"/>
      <c r="AA906" s="184"/>
      <c r="AB906" s="184"/>
      <c r="AC906" s="186"/>
      <c r="AD906" s="184"/>
      <c r="AE906" s="184"/>
      <c r="AF906" s="184"/>
    </row>
    <row r="907" spans="1:32" ht="60" x14ac:dyDescent="0.25">
      <c r="A907" s="2189"/>
      <c r="B907" s="2675"/>
      <c r="C907" s="2675"/>
      <c r="D907" s="2675"/>
      <c r="E907" s="2675"/>
      <c r="F907" s="2675"/>
      <c r="G907" s="2675"/>
      <c r="H907" s="2675"/>
      <c r="I907" s="2333"/>
      <c r="J907" s="2335"/>
      <c r="K907" s="2337"/>
      <c r="L907" s="183" t="s">
        <v>247</v>
      </c>
      <c r="M907" s="183" t="s">
        <v>252</v>
      </c>
      <c r="N907" s="183" t="s">
        <v>241</v>
      </c>
      <c r="O907" s="2153"/>
      <c r="P907" s="3007"/>
      <c r="Q907" s="2153"/>
      <c r="R907" s="2194"/>
      <c r="S907" s="2194"/>
      <c r="T907" s="183" t="s">
        <v>250</v>
      </c>
      <c r="U907" s="184"/>
      <c r="V907" s="184"/>
      <c r="W907" s="184"/>
      <c r="X907" s="184"/>
      <c r="Y907" s="187"/>
      <c r="Z907" s="184"/>
      <c r="AA907" s="186"/>
      <c r="AB907" s="186"/>
      <c r="AC907" s="186"/>
      <c r="AD907" s="186"/>
      <c r="AE907" s="184"/>
      <c r="AF907" s="184"/>
    </row>
    <row r="908" spans="1:32" ht="30" x14ac:dyDescent="0.25">
      <c r="A908" s="2189"/>
      <c r="B908" s="2675"/>
      <c r="C908" s="2675"/>
      <c r="D908" s="2675"/>
      <c r="E908" s="2675"/>
      <c r="F908" s="2675"/>
      <c r="G908" s="2675"/>
      <c r="H908" s="2675"/>
      <c r="I908" s="2333"/>
      <c r="J908" s="2335"/>
      <c r="K908" s="2337"/>
      <c r="L908" s="183" t="s">
        <v>251</v>
      </c>
      <c r="M908" s="183" t="s">
        <v>244</v>
      </c>
      <c r="N908" s="183" t="s">
        <v>241</v>
      </c>
      <c r="O908" s="2153"/>
      <c r="P908" s="3007"/>
      <c r="Q908" s="2153"/>
      <c r="R908" s="2194"/>
      <c r="S908" s="2194"/>
      <c r="T908" s="183" t="s">
        <v>253</v>
      </c>
      <c r="U908" s="184"/>
      <c r="V908" s="184"/>
      <c r="W908" s="184"/>
      <c r="X908" s="184"/>
      <c r="Y908" s="185"/>
      <c r="Z908" s="184"/>
      <c r="AA908" s="184"/>
      <c r="AB908" s="184"/>
      <c r="AC908" s="184"/>
      <c r="AD908" s="184"/>
      <c r="AE908" s="184"/>
      <c r="AF908" s="184"/>
    </row>
    <row r="909" spans="1:32" ht="45" x14ac:dyDescent="0.25">
      <c r="A909" s="2189"/>
      <c r="B909" s="2675"/>
      <c r="C909" s="2675"/>
      <c r="D909" s="2675"/>
      <c r="E909" s="2675"/>
      <c r="F909" s="2675"/>
      <c r="G909" s="2675"/>
      <c r="H909" s="2675"/>
      <c r="I909" s="2333"/>
      <c r="J909" s="2335"/>
      <c r="K909" s="2337"/>
      <c r="L909" s="183" t="s">
        <v>254</v>
      </c>
      <c r="M909" s="183" t="s">
        <v>252</v>
      </c>
      <c r="N909" s="183" t="s">
        <v>241</v>
      </c>
      <c r="O909" s="2153"/>
      <c r="P909" s="3007"/>
      <c r="Q909" s="2153"/>
      <c r="R909" s="2194"/>
      <c r="S909" s="2194"/>
      <c r="T909" s="183" t="s">
        <v>256</v>
      </c>
      <c r="U909" s="186"/>
      <c r="V909" s="186"/>
      <c r="W909" s="186"/>
      <c r="X909" s="186"/>
      <c r="Y909" s="187"/>
      <c r="Z909" s="184"/>
      <c r="AA909" s="186"/>
      <c r="AB909" s="186"/>
      <c r="AC909" s="186"/>
      <c r="AD909" s="184"/>
      <c r="AE909" s="184"/>
      <c r="AF909" s="184"/>
    </row>
    <row r="910" spans="1:32" ht="30" x14ac:dyDescent="0.25">
      <c r="A910" s="2189"/>
      <c r="B910" s="2675"/>
      <c r="C910" s="2675"/>
      <c r="D910" s="2675"/>
      <c r="E910" s="2675"/>
      <c r="F910" s="2675"/>
      <c r="G910" s="2675"/>
      <c r="H910" s="2675"/>
      <c r="I910" s="2353"/>
      <c r="J910" s="2354"/>
      <c r="K910" s="2355"/>
      <c r="L910" s="183" t="s">
        <v>257</v>
      </c>
      <c r="M910" s="183" t="s">
        <v>244</v>
      </c>
      <c r="N910" s="183" t="s">
        <v>241</v>
      </c>
      <c r="O910" s="2351"/>
      <c r="P910" s="3015"/>
      <c r="Q910" s="2351"/>
      <c r="R910" s="2352"/>
      <c r="S910" s="2352"/>
      <c r="T910" s="183" t="s">
        <v>258</v>
      </c>
      <c r="U910" s="197"/>
      <c r="V910" s="197"/>
      <c r="W910" s="197"/>
      <c r="X910" s="197"/>
      <c r="Y910" s="200"/>
      <c r="Z910" s="199"/>
      <c r="AA910" s="197"/>
      <c r="AB910" s="197"/>
      <c r="AC910" s="197"/>
      <c r="AD910" s="199"/>
      <c r="AE910" s="199"/>
      <c r="AF910" s="199"/>
    </row>
    <row r="911" spans="1:32" ht="45" x14ac:dyDescent="0.25">
      <c r="A911" s="2189"/>
      <c r="B911" s="2675"/>
      <c r="C911" s="2675"/>
      <c r="D911" s="2675"/>
      <c r="E911" s="2675"/>
      <c r="F911" s="2675"/>
      <c r="G911" s="2675"/>
      <c r="H911" s="2675"/>
      <c r="I911" s="2353"/>
      <c r="J911" s="2354"/>
      <c r="K911" s="2355"/>
      <c r="L911" s="183" t="s">
        <v>259</v>
      </c>
      <c r="M911" s="183" t="s">
        <v>248</v>
      </c>
      <c r="N911" s="183" t="s">
        <v>241</v>
      </c>
      <c r="O911" s="2351" t="s">
        <v>213</v>
      </c>
      <c r="P911" s="3015"/>
      <c r="Q911" s="2351" t="s">
        <v>265</v>
      </c>
      <c r="R911" s="2352">
        <v>1</v>
      </c>
      <c r="S911" s="2352"/>
      <c r="T911" s="183" t="s">
        <v>260</v>
      </c>
      <c r="U911" s="197"/>
      <c r="V911" s="197"/>
      <c r="W911" s="197"/>
      <c r="X911" s="197"/>
      <c r="Y911" s="200"/>
      <c r="Z911" s="199"/>
      <c r="AA911" s="197"/>
      <c r="AB911" s="197"/>
      <c r="AC911" s="197"/>
      <c r="AD911" s="199"/>
      <c r="AE911" s="199"/>
      <c r="AF911" s="199"/>
    </row>
    <row r="912" spans="1:32" ht="30.75" thickBot="1" x14ac:dyDescent="0.3">
      <c r="A912" s="2189"/>
      <c r="B912" s="2676"/>
      <c r="C912" s="2676"/>
      <c r="D912" s="2676"/>
      <c r="E912" s="2676"/>
      <c r="F912" s="2676"/>
      <c r="G912" s="2676"/>
      <c r="H912" s="2676"/>
      <c r="I912" s="2345"/>
      <c r="J912" s="2347"/>
      <c r="K912" s="2349"/>
      <c r="L912" s="183" t="s">
        <v>261</v>
      </c>
      <c r="M912" s="201" t="s">
        <v>244</v>
      </c>
      <c r="N912" s="201" t="s">
        <v>241</v>
      </c>
      <c r="O912" s="2154"/>
      <c r="P912" s="3013"/>
      <c r="Q912" s="2154"/>
      <c r="R912" s="2195"/>
      <c r="S912" s="2195"/>
      <c r="T912" s="183" t="s">
        <v>262</v>
      </c>
      <c r="U912" s="192"/>
      <c r="V912" s="192"/>
      <c r="W912" s="192"/>
      <c r="X912" s="192"/>
      <c r="Y912" s="196"/>
      <c r="Z912" s="192"/>
      <c r="AA912" s="192"/>
      <c r="AB912" s="192"/>
      <c r="AC912" s="193"/>
      <c r="AD912" s="192"/>
      <c r="AE912" s="192"/>
      <c r="AF912" s="192"/>
    </row>
    <row r="913" spans="1:32" ht="45" x14ac:dyDescent="0.25">
      <c r="A913" s="2136">
        <v>77</v>
      </c>
      <c r="B913" s="2677" t="s">
        <v>61</v>
      </c>
      <c r="C913" s="2677" t="s">
        <v>64</v>
      </c>
      <c r="D913" s="2677" t="s">
        <v>70</v>
      </c>
      <c r="E913" s="2677" t="s">
        <v>87</v>
      </c>
      <c r="F913" s="2677" t="s">
        <v>58</v>
      </c>
      <c r="G913" s="2677" t="s">
        <v>99</v>
      </c>
      <c r="H913" s="2677" t="s">
        <v>131</v>
      </c>
      <c r="I913" s="2170" t="s">
        <v>341</v>
      </c>
      <c r="J913" s="2340" t="s">
        <v>342</v>
      </c>
      <c r="K913" s="2174" t="s">
        <v>201</v>
      </c>
      <c r="L913" s="1188" t="s">
        <v>210</v>
      </c>
      <c r="M913" s="1188" t="s">
        <v>244</v>
      </c>
      <c r="N913" s="1188" t="s">
        <v>241</v>
      </c>
      <c r="O913" s="2158" t="s">
        <v>213</v>
      </c>
      <c r="P913" s="3008">
        <v>83147140.540000007</v>
      </c>
      <c r="Q913" s="2158" t="s">
        <v>265</v>
      </c>
      <c r="R913" s="2166">
        <v>1</v>
      </c>
      <c r="S913" s="2166">
        <v>0</v>
      </c>
      <c r="T913" s="1188" t="s">
        <v>215</v>
      </c>
      <c r="U913" s="180"/>
      <c r="V913" s="180"/>
      <c r="W913" s="180"/>
      <c r="X913" s="180"/>
      <c r="Y913" s="180"/>
      <c r="Z913" s="182"/>
      <c r="AA913" s="181"/>
      <c r="AB913" s="180"/>
      <c r="AC913" s="180"/>
      <c r="AD913" s="182"/>
      <c r="AE913" s="182"/>
      <c r="AF913" s="182"/>
    </row>
    <row r="914" spans="1:32" ht="75" x14ac:dyDescent="0.25">
      <c r="A914" s="2137"/>
      <c r="B914" s="2678"/>
      <c r="C914" s="2678"/>
      <c r="D914" s="2678"/>
      <c r="E914" s="2678"/>
      <c r="F914" s="2678"/>
      <c r="G914" s="2678"/>
      <c r="H914" s="2678"/>
      <c r="I914" s="2171"/>
      <c r="J914" s="2341"/>
      <c r="K914" s="2175"/>
      <c r="L914" s="1189" t="s">
        <v>216</v>
      </c>
      <c r="M914" s="1189" t="s">
        <v>252</v>
      </c>
      <c r="N914" s="1189" t="s">
        <v>233</v>
      </c>
      <c r="O914" s="2159"/>
      <c r="P914" s="3009"/>
      <c r="Q914" s="2159"/>
      <c r="R914" s="2167"/>
      <c r="S914" s="2167"/>
      <c r="T914" s="1189" t="s">
        <v>220</v>
      </c>
      <c r="U914" s="188"/>
      <c r="V914" s="188"/>
      <c r="W914" s="188"/>
      <c r="X914" s="188"/>
      <c r="Y914" s="188"/>
      <c r="Z914" s="190"/>
      <c r="AA914" s="189"/>
      <c r="AB914" s="188"/>
      <c r="AC914" s="188"/>
      <c r="AD914" s="190"/>
      <c r="AE914" s="190"/>
      <c r="AF914" s="190"/>
    </row>
    <row r="915" spans="1:32" ht="30" x14ac:dyDescent="0.25">
      <c r="A915" s="2137"/>
      <c r="B915" s="2678"/>
      <c r="C915" s="2678"/>
      <c r="D915" s="2678"/>
      <c r="E915" s="2678"/>
      <c r="F915" s="2678"/>
      <c r="G915" s="2678"/>
      <c r="H915" s="2678"/>
      <c r="I915" s="2171"/>
      <c r="J915" s="2341"/>
      <c r="K915" s="2175"/>
      <c r="L915" s="1189" t="s">
        <v>221</v>
      </c>
      <c r="M915" s="1189" t="s">
        <v>244</v>
      </c>
      <c r="N915" s="1189" t="s">
        <v>241</v>
      </c>
      <c r="O915" s="2159"/>
      <c r="P915" s="3009"/>
      <c r="Q915" s="2159"/>
      <c r="R915" s="2167"/>
      <c r="S915" s="2167"/>
      <c r="T915" s="1189" t="s">
        <v>225</v>
      </c>
      <c r="U915" s="188"/>
      <c r="V915" s="188"/>
      <c r="W915" s="188"/>
      <c r="X915" s="188"/>
      <c r="Y915" s="188"/>
      <c r="Z915" s="190"/>
      <c r="AA915" s="189"/>
      <c r="AB915" s="188"/>
      <c r="AC915" s="188"/>
      <c r="AD915" s="190"/>
      <c r="AE915" s="190"/>
      <c r="AF915" s="190"/>
    </row>
    <row r="916" spans="1:32" ht="30" x14ac:dyDescent="0.25">
      <c r="A916" s="2137"/>
      <c r="B916" s="2678"/>
      <c r="C916" s="2678"/>
      <c r="D916" s="2678"/>
      <c r="E916" s="2678"/>
      <c r="F916" s="2678"/>
      <c r="G916" s="2678"/>
      <c r="H916" s="2678"/>
      <c r="I916" s="2171"/>
      <c r="J916" s="2341"/>
      <c r="K916" s="2175"/>
      <c r="L916" s="1189" t="s">
        <v>226</v>
      </c>
      <c r="M916" s="1189" t="s">
        <v>248</v>
      </c>
      <c r="N916" s="1189" t="s">
        <v>241</v>
      </c>
      <c r="O916" s="2159"/>
      <c r="P916" s="3009"/>
      <c r="Q916" s="2159"/>
      <c r="R916" s="2167"/>
      <c r="S916" s="2167"/>
      <c r="T916" s="1189" t="s">
        <v>230</v>
      </c>
      <c r="U916" s="188"/>
      <c r="V916" s="188"/>
      <c r="W916" s="188"/>
      <c r="X916" s="188"/>
      <c r="Y916" s="188"/>
      <c r="Z916" s="190"/>
      <c r="AA916" s="189"/>
      <c r="AB916" s="188"/>
      <c r="AC916" s="188"/>
      <c r="AD916" s="190"/>
      <c r="AE916" s="190"/>
      <c r="AF916" s="190"/>
    </row>
    <row r="917" spans="1:32" ht="45" x14ac:dyDescent="0.25">
      <c r="A917" s="2137"/>
      <c r="B917" s="2678"/>
      <c r="C917" s="2678"/>
      <c r="D917" s="2678"/>
      <c r="E917" s="2678"/>
      <c r="F917" s="2678"/>
      <c r="G917" s="2678"/>
      <c r="H917" s="2678"/>
      <c r="I917" s="2171"/>
      <c r="J917" s="2341"/>
      <c r="K917" s="2175"/>
      <c r="L917" s="1189" t="s">
        <v>231</v>
      </c>
      <c r="M917" s="1189" t="s">
        <v>252</v>
      </c>
      <c r="N917" s="1189" t="s">
        <v>241</v>
      </c>
      <c r="O917" s="2159"/>
      <c r="P917" s="3009"/>
      <c r="Q917" s="2159"/>
      <c r="R917" s="2167"/>
      <c r="S917" s="2167"/>
      <c r="T917" s="1189" t="s">
        <v>234</v>
      </c>
      <c r="U917" s="188"/>
      <c r="V917" s="188"/>
      <c r="W917" s="188"/>
      <c r="X917" s="188"/>
      <c r="Y917" s="188"/>
      <c r="Z917" s="190"/>
      <c r="AA917" s="189"/>
      <c r="AB917" s="188"/>
      <c r="AC917" s="188"/>
      <c r="AD917" s="190"/>
      <c r="AE917" s="190"/>
      <c r="AF917" s="190"/>
    </row>
    <row r="918" spans="1:32" ht="30" customHeight="1" x14ac:dyDescent="0.25">
      <c r="A918" s="2137"/>
      <c r="B918" s="2678"/>
      <c r="C918" s="2678"/>
      <c r="D918" s="2678"/>
      <c r="E918" s="2678"/>
      <c r="F918" s="2678"/>
      <c r="G918" s="2678"/>
      <c r="H918" s="2678"/>
      <c r="I918" s="2171"/>
      <c r="J918" s="2341"/>
      <c r="K918" s="2175"/>
      <c r="L918" s="1189" t="s">
        <v>235</v>
      </c>
      <c r="M918" s="1189" t="s">
        <v>244</v>
      </c>
      <c r="N918" s="1189" t="s">
        <v>241</v>
      </c>
      <c r="O918" s="2159"/>
      <c r="P918" s="3009"/>
      <c r="Q918" s="2159"/>
      <c r="R918" s="2167"/>
      <c r="S918" s="2167"/>
      <c r="T918" s="1189" t="s">
        <v>238</v>
      </c>
      <c r="U918" s="188"/>
      <c r="V918" s="188"/>
      <c r="W918" s="188"/>
      <c r="X918" s="188"/>
      <c r="Y918" s="188"/>
      <c r="Z918" s="190"/>
      <c r="AA918" s="189"/>
      <c r="AB918" s="188"/>
      <c r="AC918" s="188"/>
      <c r="AD918" s="190"/>
      <c r="AE918" s="190"/>
      <c r="AF918" s="190"/>
    </row>
    <row r="919" spans="1:32" ht="45" x14ac:dyDescent="0.25">
      <c r="A919" s="2137"/>
      <c r="B919" s="2678"/>
      <c r="C919" s="2678"/>
      <c r="D919" s="2678"/>
      <c r="E919" s="2678"/>
      <c r="F919" s="2678"/>
      <c r="G919" s="2678"/>
      <c r="H919" s="2678"/>
      <c r="I919" s="2171"/>
      <c r="J919" s="2341"/>
      <c r="K919" s="2175"/>
      <c r="L919" s="1189" t="s">
        <v>239</v>
      </c>
      <c r="M919" s="1189" t="s">
        <v>252</v>
      </c>
      <c r="N919" s="1189" t="s">
        <v>241</v>
      </c>
      <c r="O919" s="2159"/>
      <c r="P919" s="3009"/>
      <c r="Q919" s="2159"/>
      <c r="R919" s="2167"/>
      <c r="S919" s="2167"/>
      <c r="T919" s="1189" t="s">
        <v>242</v>
      </c>
      <c r="U919" s="188"/>
      <c r="V919" s="188"/>
      <c r="W919" s="188"/>
      <c r="X919" s="188"/>
      <c r="Y919" s="188"/>
      <c r="Z919" s="190"/>
      <c r="AA919" s="189"/>
      <c r="AB919" s="188"/>
      <c r="AC919" s="188"/>
      <c r="AD919" s="190"/>
      <c r="AE919" s="190"/>
      <c r="AF919" s="190"/>
    </row>
    <row r="920" spans="1:32" ht="30" customHeight="1" x14ac:dyDescent="0.25">
      <c r="A920" s="2137"/>
      <c r="B920" s="2678"/>
      <c r="C920" s="2678"/>
      <c r="D920" s="2678"/>
      <c r="E920" s="2678"/>
      <c r="F920" s="2678"/>
      <c r="G920" s="2678"/>
      <c r="H920" s="2678"/>
      <c r="I920" s="2172"/>
      <c r="J920" s="2342"/>
      <c r="K920" s="2176"/>
      <c r="L920" s="1189" t="s">
        <v>243</v>
      </c>
      <c r="M920" s="1189" t="s">
        <v>255</v>
      </c>
      <c r="N920" s="1189"/>
      <c r="O920" s="2160"/>
      <c r="P920" s="3010"/>
      <c r="Q920" s="2160"/>
      <c r="R920" s="2168"/>
      <c r="S920" s="2168"/>
      <c r="T920" s="1189" t="s">
        <v>246</v>
      </c>
      <c r="U920" s="184"/>
      <c r="V920" s="184"/>
      <c r="W920" s="184"/>
      <c r="X920" s="184"/>
      <c r="Y920" s="186"/>
      <c r="Z920" s="184"/>
      <c r="AA920" s="184"/>
      <c r="AB920" s="185"/>
      <c r="AC920" s="186"/>
      <c r="AD920" s="184"/>
      <c r="AE920" s="184"/>
      <c r="AF920" s="184"/>
    </row>
    <row r="921" spans="1:32" ht="60" x14ac:dyDescent="0.25">
      <c r="A921" s="2137"/>
      <c r="B921" s="2678"/>
      <c r="C921" s="2678"/>
      <c r="D921" s="2678"/>
      <c r="E921" s="2678"/>
      <c r="F921" s="2678"/>
      <c r="G921" s="2678"/>
      <c r="H921" s="2678"/>
      <c r="I921" s="2172"/>
      <c r="J921" s="2342"/>
      <c r="K921" s="2176"/>
      <c r="L921" s="1189" t="s">
        <v>247</v>
      </c>
      <c r="M921" s="1189" t="s">
        <v>252</v>
      </c>
      <c r="N921" s="1189" t="s">
        <v>241</v>
      </c>
      <c r="O921" s="2160"/>
      <c r="P921" s="3010"/>
      <c r="Q921" s="2160"/>
      <c r="R921" s="2168"/>
      <c r="S921" s="2168"/>
      <c r="T921" s="1189" t="s">
        <v>250</v>
      </c>
      <c r="U921" s="184"/>
      <c r="V921" s="184"/>
      <c r="W921" s="184"/>
      <c r="X921" s="184"/>
      <c r="Y921" s="186"/>
      <c r="Z921" s="184"/>
      <c r="AA921" s="186"/>
      <c r="AB921" s="187"/>
      <c r="AC921" s="186"/>
      <c r="AD921" s="186"/>
      <c r="AE921" s="184"/>
      <c r="AF921" s="184"/>
    </row>
    <row r="922" spans="1:32" ht="30" x14ac:dyDescent="0.25">
      <c r="A922" s="2137"/>
      <c r="B922" s="2678"/>
      <c r="C922" s="2678"/>
      <c r="D922" s="2678"/>
      <c r="E922" s="2678"/>
      <c r="F922" s="2678"/>
      <c r="G922" s="2678"/>
      <c r="H922" s="2678"/>
      <c r="I922" s="2172"/>
      <c r="J922" s="2342"/>
      <c r="K922" s="2176"/>
      <c r="L922" s="1189" t="s">
        <v>251</v>
      </c>
      <c r="M922" s="1189" t="s">
        <v>244</v>
      </c>
      <c r="N922" s="1189" t="s">
        <v>241</v>
      </c>
      <c r="O922" s="2160"/>
      <c r="P922" s="3010"/>
      <c r="Q922" s="2160"/>
      <c r="R922" s="2168"/>
      <c r="S922" s="2168"/>
      <c r="T922" s="1189" t="s">
        <v>253</v>
      </c>
      <c r="U922" s="184"/>
      <c r="V922" s="184"/>
      <c r="W922" s="184"/>
      <c r="X922" s="184"/>
      <c r="Y922" s="184"/>
      <c r="Z922" s="184"/>
      <c r="AA922" s="184"/>
      <c r="AB922" s="185"/>
      <c r="AC922" s="184"/>
      <c r="AD922" s="184"/>
      <c r="AE922" s="184"/>
      <c r="AF922" s="184"/>
    </row>
    <row r="923" spans="1:32" ht="45" x14ac:dyDescent="0.25">
      <c r="A923" s="2137"/>
      <c r="B923" s="2678"/>
      <c r="C923" s="2678"/>
      <c r="D923" s="2678"/>
      <c r="E923" s="2678"/>
      <c r="F923" s="2678"/>
      <c r="G923" s="2678"/>
      <c r="H923" s="2678"/>
      <c r="I923" s="2172"/>
      <c r="J923" s="2342"/>
      <c r="K923" s="2176"/>
      <c r="L923" s="1189" t="s">
        <v>254</v>
      </c>
      <c r="M923" s="1189" t="s">
        <v>252</v>
      </c>
      <c r="N923" s="1189" t="s">
        <v>241</v>
      </c>
      <c r="O923" s="2160"/>
      <c r="P923" s="3010"/>
      <c r="Q923" s="2160"/>
      <c r="R923" s="2168"/>
      <c r="S923" s="2168"/>
      <c r="T923" s="1189" t="s">
        <v>256</v>
      </c>
      <c r="U923" s="186"/>
      <c r="V923" s="186"/>
      <c r="W923" s="186"/>
      <c r="X923" s="186"/>
      <c r="Y923" s="186"/>
      <c r="Z923" s="184"/>
      <c r="AA923" s="186"/>
      <c r="AB923" s="187"/>
      <c r="AC923" s="186"/>
      <c r="AD923" s="184"/>
      <c r="AE923" s="184"/>
      <c r="AF923" s="184"/>
    </row>
    <row r="924" spans="1:32" ht="30" x14ac:dyDescent="0.25">
      <c r="A924" s="2137"/>
      <c r="B924" s="2678"/>
      <c r="C924" s="2678"/>
      <c r="D924" s="2678"/>
      <c r="E924" s="2678"/>
      <c r="F924" s="2678"/>
      <c r="G924" s="2678"/>
      <c r="H924" s="2678"/>
      <c r="I924" s="2356"/>
      <c r="J924" s="2357"/>
      <c r="K924" s="2205"/>
      <c r="L924" s="1189" t="s">
        <v>257</v>
      </c>
      <c r="M924" s="1189" t="s">
        <v>244</v>
      </c>
      <c r="N924" s="1189" t="s">
        <v>241</v>
      </c>
      <c r="O924" s="2196"/>
      <c r="P924" s="3014"/>
      <c r="Q924" s="2196"/>
      <c r="R924" s="2198"/>
      <c r="S924" s="2198"/>
      <c r="T924" s="1189" t="s">
        <v>258</v>
      </c>
      <c r="U924" s="197"/>
      <c r="V924" s="197"/>
      <c r="W924" s="197"/>
      <c r="X924" s="197"/>
      <c r="Y924" s="197"/>
      <c r="Z924" s="199"/>
      <c r="AA924" s="197"/>
      <c r="AB924" s="200"/>
      <c r="AC924" s="197"/>
      <c r="AD924" s="199"/>
      <c r="AE924" s="199"/>
      <c r="AF924" s="199"/>
    </row>
    <row r="925" spans="1:32" ht="45" x14ac:dyDescent="0.25">
      <c r="A925" s="2137"/>
      <c r="B925" s="2678"/>
      <c r="C925" s="2678"/>
      <c r="D925" s="2678"/>
      <c r="E925" s="2678"/>
      <c r="F925" s="2678"/>
      <c r="G925" s="2678"/>
      <c r="H925" s="2678"/>
      <c r="I925" s="2356"/>
      <c r="J925" s="2357"/>
      <c r="K925" s="2205"/>
      <c r="L925" s="1189" t="s">
        <v>259</v>
      </c>
      <c r="M925" s="1189" t="s">
        <v>248</v>
      </c>
      <c r="N925" s="1189" t="s">
        <v>241</v>
      </c>
      <c r="O925" s="2196" t="s">
        <v>213</v>
      </c>
      <c r="P925" s="3014"/>
      <c r="Q925" s="2196" t="s">
        <v>265</v>
      </c>
      <c r="R925" s="2198">
        <v>1</v>
      </c>
      <c r="S925" s="2198"/>
      <c r="T925" s="1189" t="s">
        <v>260</v>
      </c>
      <c r="U925" s="197"/>
      <c r="V925" s="197"/>
      <c r="W925" s="197"/>
      <c r="X925" s="197"/>
      <c r="Y925" s="197"/>
      <c r="Z925" s="199"/>
      <c r="AA925" s="197"/>
      <c r="AB925" s="200"/>
      <c r="AC925" s="197"/>
      <c r="AD925" s="199"/>
      <c r="AE925" s="199"/>
      <c r="AF925" s="199"/>
    </row>
    <row r="926" spans="1:32" ht="30.75" thickBot="1" x14ac:dyDescent="0.3">
      <c r="A926" s="2138"/>
      <c r="B926" s="2679"/>
      <c r="C926" s="2679"/>
      <c r="D926" s="2679"/>
      <c r="E926" s="2679"/>
      <c r="F926" s="2679"/>
      <c r="G926" s="2679"/>
      <c r="H926" s="2679"/>
      <c r="I926" s="2173"/>
      <c r="J926" s="2343"/>
      <c r="K926" s="2177"/>
      <c r="L926" s="1189" t="s">
        <v>261</v>
      </c>
      <c r="M926" s="1190" t="s">
        <v>244</v>
      </c>
      <c r="N926" s="1190" t="s">
        <v>241</v>
      </c>
      <c r="O926" s="2161"/>
      <c r="P926" s="3011"/>
      <c r="Q926" s="2161"/>
      <c r="R926" s="2169"/>
      <c r="S926" s="2169"/>
      <c r="T926" s="1189" t="s">
        <v>262</v>
      </c>
      <c r="U926" s="192"/>
      <c r="V926" s="192"/>
      <c r="W926" s="192"/>
      <c r="X926" s="192"/>
      <c r="Y926" s="193"/>
      <c r="Z926" s="192"/>
      <c r="AA926" s="192"/>
      <c r="AB926" s="194"/>
      <c r="AC926" s="193"/>
      <c r="AD926" s="192"/>
      <c r="AE926" s="192"/>
      <c r="AF926" s="192"/>
    </row>
    <row r="927" spans="1:32" ht="45" x14ac:dyDescent="0.25">
      <c r="A927" s="2188">
        <v>78</v>
      </c>
      <c r="B927" s="2674" t="s">
        <v>61</v>
      </c>
      <c r="C927" s="2674" t="s">
        <v>67</v>
      </c>
      <c r="D927" s="2674" t="s">
        <v>74</v>
      </c>
      <c r="E927" s="2674" t="s">
        <v>90</v>
      </c>
      <c r="F927" s="2674" t="s">
        <v>58</v>
      </c>
      <c r="G927" s="2674" t="s">
        <v>99</v>
      </c>
      <c r="H927" s="2674" t="s">
        <v>131</v>
      </c>
      <c r="I927" s="2332" t="s">
        <v>343</v>
      </c>
      <c r="J927" s="2334" t="s">
        <v>344</v>
      </c>
      <c r="K927" s="2336" t="s">
        <v>48</v>
      </c>
      <c r="L927" s="179" t="s">
        <v>210</v>
      </c>
      <c r="M927" s="179" t="s">
        <v>244</v>
      </c>
      <c r="N927" s="179" t="s">
        <v>241</v>
      </c>
      <c r="O927" s="2152" t="s">
        <v>213</v>
      </c>
      <c r="P927" s="3006">
        <v>19889285.309999999</v>
      </c>
      <c r="Q927" s="2152" t="s">
        <v>265</v>
      </c>
      <c r="R927" s="2192">
        <v>1</v>
      </c>
      <c r="S927" s="2192">
        <v>0</v>
      </c>
      <c r="T927" s="179" t="s">
        <v>215</v>
      </c>
      <c r="U927" s="180"/>
      <c r="V927" s="180"/>
      <c r="W927" s="180"/>
      <c r="X927" s="180"/>
      <c r="Y927" s="181"/>
      <c r="Z927" s="182"/>
      <c r="AA927" s="180"/>
      <c r="AB927" s="180"/>
      <c r="AC927" s="180"/>
      <c r="AD927" s="182"/>
      <c r="AE927" s="182"/>
      <c r="AF927" s="182"/>
    </row>
    <row r="928" spans="1:32" ht="75" x14ac:dyDescent="0.25">
      <c r="A928" s="2189"/>
      <c r="B928" s="2675"/>
      <c r="C928" s="2675"/>
      <c r="D928" s="2675"/>
      <c r="E928" s="2675"/>
      <c r="F928" s="2675"/>
      <c r="G928" s="2675"/>
      <c r="H928" s="2675"/>
      <c r="I928" s="2344"/>
      <c r="J928" s="2346"/>
      <c r="K928" s="2348"/>
      <c r="L928" s="183" t="s">
        <v>216</v>
      </c>
      <c r="M928" s="183" t="s">
        <v>252</v>
      </c>
      <c r="N928" s="183" t="s">
        <v>233</v>
      </c>
      <c r="O928" s="2187"/>
      <c r="P928" s="3012"/>
      <c r="Q928" s="2187"/>
      <c r="R928" s="2193"/>
      <c r="S928" s="2193"/>
      <c r="T928" s="183" t="s">
        <v>220</v>
      </c>
      <c r="U928" s="188"/>
      <c r="V928" s="188"/>
      <c r="W928" s="188"/>
      <c r="X928" s="188"/>
      <c r="Y928" s="189"/>
      <c r="Z928" s="190"/>
      <c r="AA928" s="188"/>
      <c r="AB928" s="188"/>
      <c r="AC928" s="188"/>
      <c r="AD928" s="190"/>
      <c r="AE928" s="190"/>
      <c r="AF928" s="190"/>
    </row>
    <row r="929" spans="1:32" ht="30" x14ac:dyDescent="0.25">
      <c r="A929" s="2189"/>
      <c r="B929" s="2675"/>
      <c r="C929" s="2675"/>
      <c r="D929" s="2675"/>
      <c r="E929" s="2675"/>
      <c r="F929" s="2675"/>
      <c r="G929" s="2675"/>
      <c r="H929" s="2675"/>
      <c r="I929" s="2344"/>
      <c r="J929" s="2346"/>
      <c r="K929" s="2348"/>
      <c r="L929" s="183" t="s">
        <v>221</v>
      </c>
      <c r="M929" s="183" t="s">
        <v>244</v>
      </c>
      <c r="N929" s="183" t="s">
        <v>241</v>
      </c>
      <c r="O929" s="2187"/>
      <c r="P929" s="3012"/>
      <c r="Q929" s="2187"/>
      <c r="R929" s="2193"/>
      <c r="S929" s="2193"/>
      <c r="T929" s="183" t="s">
        <v>225</v>
      </c>
      <c r="U929" s="188"/>
      <c r="V929" s="188"/>
      <c r="W929" s="188"/>
      <c r="X929" s="188"/>
      <c r="Y929" s="189"/>
      <c r="Z929" s="190"/>
      <c r="AA929" s="188"/>
      <c r="AB929" s="188"/>
      <c r="AC929" s="188"/>
      <c r="AD929" s="190"/>
      <c r="AE929" s="190"/>
      <c r="AF929" s="190"/>
    </row>
    <row r="930" spans="1:32" ht="30" x14ac:dyDescent="0.25">
      <c r="A930" s="2189"/>
      <c r="B930" s="2675"/>
      <c r="C930" s="2675"/>
      <c r="D930" s="2675"/>
      <c r="E930" s="2675"/>
      <c r="F930" s="2675"/>
      <c r="G930" s="2675"/>
      <c r="H930" s="2675"/>
      <c r="I930" s="2344"/>
      <c r="J930" s="2346"/>
      <c r="K930" s="2348"/>
      <c r="L930" s="183" t="s">
        <v>226</v>
      </c>
      <c r="M930" s="183" t="s">
        <v>248</v>
      </c>
      <c r="N930" s="183" t="s">
        <v>241</v>
      </c>
      <c r="O930" s="2187"/>
      <c r="P930" s="3012"/>
      <c r="Q930" s="2187"/>
      <c r="R930" s="2193"/>
      <c r="S930" s="2193"/>
      <c r="T930" s="183" t="s">
        <v>230</v>
      </c>
      <c r="U930" s="188"/>
      <c r="V930" s="188"/>
      <c r="W930" s="188"/>
      <c r="X930" s="188"/>
      <c r="Y930" s="189"/>
      <c r="Z930" s="190"/>
      <c r="AA930" s="188"/>
      <c r="AB930" s="188"/>
      <c r="AC930" s="188"/>
      <c r="AD930" s="190"/>
      <c r="AE930" s="190"/>
      <c r="AF930" s="190"/>
    </row>
    <row r="931" spans="1:32" ht="45" x14ac:dyDescent="0.25">
      <c r="A931" s="2189"/>
      <c r="B931" s="2675"/>
      <c r="C931" s="2675"/>
      <c r="D931" s="2675"/>
      <c r="E931" s="2675"/>
      <c r="F931" s="2675"/>
      <c r="G931" s="2675"/>
      <c r="H931" s="2675"/>
      <c r="I931" s="2344"/>
      <c r="J931" s="2346"/>
      <c r="K931" s="2348"/>
      <c r="L931" s="183" t="s">
        <v>231</v>
      </c>
      <c r="M931" s="183" t="s">
        <v>252</v>
      </c>
      <c r="N931" s="183" t="s">
        <v>241</v>
      </c>
      <c r="O931" s="2187"/>
      <c r="P931" s="3012"/>
      <c r="Q931" s="2187"/>
      <c r="R931" s="2193"/>
      <c r="S931" s="2193"/>
      <c r="T931" s="183" t="s">
        <v>234</v>
      </c>
      <c r="U931" s="188"/>
      <c r="V931" s="188"/>
      <c r="W931" s="188"/>
      <c r="X931" s="188"/>
      <c r="Y931" s="189"/>
      <c r="Z931" s="190"/>
      <c r="AA931" s="188"/>
      <c r="AB931" s="188"/>
      <c r="AC931" s="188"/>
      <c r="AD931" s="190"/>
      <c r="AE931" s="190"/>
      <c r="AF931" s="190"/>
    </row>
    <row r="932" spans="1:32" ht="30" customHeight="1" x14ac:dyDescent="0.25">
      <c r="A932" s="2189"/>
      <c r="B932" s="2675"/>
      <c r="C932" s="2675"/>
      <c r="D932" s="2675"/>
      <c r="E932" s="2675"/>
      <c r="F932" s="2675"/>
      <c r="G932" s="2675"/>
      <c r="H932" s="2675"/>
      <c r="I932" s="2344"/>
      <c r="J932" s="2346"/>
      <c r="K932" s="2348"/>
      <c r="L932" s="183" t="s">
        <v>235</v>
      </c>
      <c r="M932" s="183" t="s">
        <v>244</v>
      </c>
      <c r="N932" s="183" t="s">
        <v>241</v>
      </c>
      <c r="O932" s="2187"/>
      <c r="P932" s="3012"/>
      <c r="Q932" s="2187"/>
      <c r="R932" s="2193"/>
      <c r="S932" s="2193"/>
      <c r="T932" s="183" t="s">
        <v>238</v>
      </c>
      <c r="U932" s="188"/>
      <c r="V932" s="188"/>
      <c r="W932" s="188"/>
      <c r="X932" s="188"/>
      <c r="Y932" s="189"/>
      <c r="Z932" s="190"/>
      <c r="AA932" s="188"/>
      <c r="AB932" s="188"/>
      <c r="AC932" s="188"/>
      <c r="AD932" s="190"/>
      <c r="AE932" s="190"/>
      <c r="AF932" s="190"/>
    </row>
    <row r="933" spans="1:32" ht="45" x14ac:dyDescent="0.25">
      <c r="A933" s="2189"/>
      <c r="B933" s="2675"/>
      <c r="C933" s="2675"/>
      <c r="D933" s="2675"/>
      <c r="E933" s="2675"/>
      <c r="F933" s="2675"/>
      <c r="G933" s="2675"/>
      <c r="H933" s="2675"/>
      <c r="I933" s="2344"/>
      <c r="J933" s="2346"/>
      <c r="K933" s="2348"/>
      <c r="L933" s="183" t="s">
        <v>239</v>
      </c>
      <c r="M933" s="183" t="s">
        <v>252</v>
      </c>
      <c r="N933" s="183" t="s">
        <v>241</v>
      </c>
      <c r="O933" s="2187"/>
      <c r="P933" s="3012"/>
      <c r="Q933" s="2187"/>
      <c r="R933" s="2193"/>
      <c r="S933" s="2193"/>
      <c r="T933" s="183" t="s">
        <v>242</v>
      </c>
      <c r="U933" s="188"/>
      <c r="V933" s="188"/>
      <c r="W933" s="188"/>
      <c r="X933" s="188"/>
      <c r="Y933" s="189"/>
      <c r="Z933" s="190"/>
      <c r="AA933" s="188"/>
      <c r="AB933" s="188"/>
      <c r="AC933" s="188"/>
      <c r="AD933" s="190"/>
      <c r="AE933" s="190"/>
      <c r="AF933" s="190"/>
    </row>
    <row r="934" spans="1:32" ht="30" customHeight="1" x14ac:dyDescent="0.25">
      <c r="A934" s="2189"/>
      <c r="B934" s="2675"/>
      <c r="C934" s="2675"/>
      <c r="D934" s="2675"/>
      <c r="E934" s="2675"/>
      <c r="F934" s="2675"/>
      <c r="G934" s="2675"/>
      <c r="H934" s="2675"/>
      <c r="I934" s="2333"/>
      <c r="J934" s="2335"/>
      <c r="K934" s="2337"/>
      <c r="L934" s="183" t="s">
        <v>243</v>
      </c>
      <c r="M934" s="183" t="s">
        <v>255</v>
      </c>
      <c r="N934" s="183"/>
      <c r="O934" s="2153"/>
      <c r="P934" s="3007"/>
      <c r="Q934" s="2153"/>
      <c r="R934" s="2194"/>
      <c r="S934" s="2194"/>
      <c r="T934" s="183" t="s">
        <v>246</v>
      </c>
      <c r="U934" s="184"/>
      <c r="V934" s="184"/>
      <c r="W934" s="184"/>
      <c r="X934" s="184"/>
      <c r="Y934" s="186"/>
      <c r="Z934" s="185"/>
      <c r="AA934" s="184"/>
      <c r="AB934" s="184"/>
      <c r="AC934" s="186"/>
      <c r="AD934" s="184"/>
      <c r="AE934" s="184"/>
      <c r="AF934" s="184"/>
    </row>
    <row r="935" spans="1:32" ht="60" x14ac:dyDescent="0.25">
      <c r="A935" s="2189"/>
      <c r="B935" s="2675"/>
      <c r="C935" s="2675"/>
      <c r="D935" s="2675"/>
      <c r="E935" s="2675"/>
      <c r="F935" s="2675"/>
      <c r="G935" s="2675"/>
      <c r="H935" s="2675"/>
      <c r="I935" s="2333"/>
      <c r="J935" s="2335"/>
      <c r="K935" s="2337"/>
      <c r="L935" s="183" t="s">
        <v>247</v>
      </c>
      <c r="M935" s="183" t="s">
        <v>252</v>
      </c>
      <c r="N935" s="183" t="s">
        <v>241</v>
      </c>
      <c r="O935" s="2153"/>
      <c r="P935" s="3007"/>
      <c r="Q935" s="2153"/>
      <c r="R935" s="2194"/>
      <c r="S935" s="2194"/>
      <c r="T935" s="183" t="s">
        <v>250</v>
      </c>
      <c r="U935" s="184"/>
      <c r="V935" s="184"/>
      <c r="W935" s="184"/>
      <c r="X935" s="184"/>
      <c r="Y935" s="186"/>
      <c r="Z935" s="185"/>
      <c r="AA935" s="186"/>
      <c r="AB935" s="186"/>
      <c r="AC935" s="186"/>
      <c r="AD935" s="186"/>
      <c r="AE935" s="184"/>
      <c r="AF935" s="184"/>
    </row>
    <row r="936" spans="1:32" ht="30" x14ac:dyDescent="0.25">
      <c r="A936" s="2189"/>
      <c r="B936" s="2675"/>
      <c r="C936" s="2675"/>
      <c r="D936" s="2675"/>
      <c r="E936" s="2675"/>
      <c r="F936" s="2675"/>
      <c r="G936" s="2675"/>
      <c r="H936" s="2675"/>
      <c r="I936" s="2333"/>
      <c r="J936" s="2335"/>
      <c r="K936" s="2337"/>
      <c r="L936" s="183" t="s">
        <v>251</v>
      </c>
      <c r="M936" s="183" t="s">
        <v>244</v>
      </c>
      <c r="N936" s="183" t="s">
        <v>241</v>
      </c>
      <c r="O936" s="2153"/>
      <c r="P936" s="3007"/>
      <c r="Q936" s="2153"/>
      <c r="R936" s="2194"/>
      <c r="S936" s="2194"/>
      <c r="T936" s="183" t="s">
        <v>253</v>
      </c>
      <c r="U936" s="184"/>
      <c r="V936" s="184"/>
      <c r="W936" s="184"/>
      <c r="X936" s="184"/>
      <c r="Y936" s="184"/>
      <c r="Z936" s="185"/>
      <c r="AA936" s="184"/>
      <c r="AB936" s="184"/>
      <c r="AC936" s="184"/>
      <c r="AD936" s="184"/>
      <c r="AE936" s="184"/>
      <c r="AF936" s="184"/>
    </row>
    <row r="937" spans="1:32" ht="45" x14ac:dyDescent="0.25">
      <c r="A937" s="2189"/>
      <c r="B937" s="2675"/>
      <c r="C937" s="2675"/>
      <c r="D937" s="2675"/>
      <c r="E937" s="2675"/>
      <c r="F937" s="2675"/>
      <c r="G937" s="2675"/>
      <c r="H937" s="2675"/>
      <c r="I937" s="2333"/>
      <c r="J937" s="2335"/>
      <c r="K937" s="2337"/>
      <c r="L937" s="183" t="s">
        <v>254</v>
      </c>
      <c r="M937" s="183" t="s">
        <v>252</v>
      </c>
      <c r="N937" s="183" t="s">
        <v>241</v>
      </c>
      <c r="O937" s="2153"/>
      <c r="P937" s="3007"/>
      <c r="Q937" s="2153"/>
      <c r="R937" s="2194"/>
      <c r="S937" s="2194"/>
      <c r="T937" s="183" t="s">
        <v>256</v>
      </c>
      <c r="U937" s="186"/>
      <c r="V937" s="186"/>
      <c r="W937" s="186"/>
      <c r="X937" s="186"/>
      <c r="Y937" s="186"/>
      <c r="Z937" s="185"/>
      <c r="AA937" s="186"/>
      <c r="AB937" s="186"/>
      <c r="AC937" s="186"/>
      <c r="AD937" s="184"/>
      <c r="AE937" s="184"/>
      <c r="AF937" s="184"/>
    </row>
    <row r="938" spans="1:32" ht="30" x14ac:dyDescent="0.25">
      <c r="A938" s="2189"/>
      <c r="B938" s="2675"/>
      <c r="C938" s="2675"/>
      <c r="D938" s="2675"/>
      <c r="E938" s="2675"/>
      <c r="F938" s="2675"/>
      <c r="G938" s="2675"/>
      <c r="H938" s="2675"/>
      <c r="I938" s="2353"/>
      <c r="J938" s="2354"/>
      <c r="K938" s="2355"/>
      <c r="L938" s="183" t="s">
        <v>257</v>
      </c>
      <c r="M938" s="183" t="s">
        <v>244</v>
      </c>
      <c r="N938" s="183" t="s">
        <v>241</v>
      </c>
      <c r="O938" s="2351"/>
      <c r="P938" s="3015"/>
      <c r="Q938" s="2351"/>
      <c r="R938" s="2352"/>
      <c r="S938" s="2352"/>
      <c r="T938" s="183" t="s">
        <v>258</v>
      </c>
      <c r="U938" s="197"/>
      <c r="V938" s="197"/>
      <c r="W938" s="197"/>
      <c r="X938" s="197"/>
      <c r="Y938" s="197"/>
      <c r="Z938" s="198"/>
      <c r="AA938" s="197"/>
      <c r="AB938" s="197"/>
      <c r="AC938" s="197"/>
      <c r="AD938" s="199"/>
      <c r="AE938" s="199"/>
      <c r="AF938" s="199"/>
    </row>
    <row r="939" spans="1:32" ht="45" x14ac:dyDescent="0.25">
      <c r="A939" s="2189"/>
      <c r="B939" s="2675"/>
      <c r="C939" s="2675"/>
      <c r="D939" s="2675"/>
      <c r="E939" s="2675"/>
      <c r="F939" s="2675"/>
      <c r="G939" s="2675"/>
      <c r="H939" s="2675"/>
      <c r="I939" s="2353"/>
      <c r="J939" s="2354"/>
      <c r="K939" s="2355"/>
      <c r="L939" s="183" t="s">
        <v>259</v>
      </c>
      <c r="M939" s="183" t="s">
        <v>248</v>
      </c>
      <c r="N939" s="183" t="s">
        <v>241</v>
      </c>
      <c r="O939" s="2351" t="s">
        <v>213</v>
      </c>
      <c r="P939" s="3015"/>
      <c r="Q939" s="2351" t="s">
        <v>265</v>
      </c>
      <c r="R939" s="2352">
        <v>1</v>
      </c>
      <c r="S939" s="2352"/>
      <c r="T939" s="183" t="s">
        <v>260</v>
      </c>
      <c r="U939" s="197"/>
      <c r="V939" s="197"/>
      <c r="W939" s="197"/>
      <c r="X939" s="197"/>
      <c r="Y939" s="197"/>
      <c r="Z939" s="198"/>
      <c r="AA939" s="197"/>
      <c r="AB939" s="197"/>
      <c r="AC939" s="197"/>
      <c r="AD939" s="199"/>
      <c r="AE939" s="199"/>
      <c r="AF939" s="199"/>
    </row>
    <row r="940" spans="1:32" ht="30.75" thickBot="1" x14ac:dyDescent="0.3">
      <c r="A940" s="2189"/>
      <c r="B940" s="2676"/>
      <c r="C940" s="2676"/>
      <c r="D940" s="2676"/>
      <c r="E940" s="2676"/>
      <c r="F940" s="2676"/>
      <c r="G940" s="2676"/>
      <c r="H940" s="2676"/>
      <c r="I940" s="2345"/>
      <c r="J940" s="2347"/>
      <c r="K940" s="2349"/>
      <c r="L940" s="183" t="s">
        <v>261</v>
      </c>
      <c r="M940" s="201" t="s">
        <v>244</v>
      </c>
      <c r="N940" s="201" t="s">
        <v>241</v>
      </c>
      <c r="O940" s="2154"/>
      <c r="P940" s="3013"/>
      <c r="Q940" s="2154"/>
      <c r="R940" s="2195"/>
      <c r="S940" s="2195"/>
      <c r="T940" s="183" t="s">
        <v>262</v>
      </c>
      <c r="U940" s="192"/>
      <c r="V940" s="192"/>
      <c r="W940" s="192"/>
      <c r="X940" s="192"/>
      <c r="Y940" s="193"/>
      <c r="Z940" s="194"/>
      <c r="AA940" s="192"/>
      <c r="AB940" s="192"/>
      <c r="AC940" s="193"/>
      <c r="AD940" s="192"/>
      <c r="AE940" s="192"/>
      <c r="AF940" s="192"/>
    </row>
    <row r="941" spans="1:32" ht="45" x14ac:dyDescent="0.25">
      <c r="A941" s="2136">
        <v>79</v>
      </c>
      <c r="B941" s="2677" t="s">
        <v>61</v>
      </c>
      <c r="C941" s="2677" t="s">
        <v>67</v>
      </c>
      <c r="D941" s="2677" t="s">
        <v>74</v>
      </c>
      <c r="E941" s="2677" t="s">
        <v>90</v>
      </c>
      <c r="F941" s="2677" t="s">
        <v>58</v>
      </c>
      <c r="G941" s="2677" t="s">
        <v>99</v>
      </c>
      <c r="H941" s="2677" t="s">
        <v>131</v>
      </c>
      <c r="I941" s="2170" t="s">
        <v>345</v>
      </c>
      <c r="J941" s="2340" t="s">
        <v>346</v>
      </c>
      <c r="K941" s="2174" t="s">
        <v>48</v>
      </c>
      <c r="L941" s="1188" t="s">
        <v>210</v>
      </c>
      <c r="M941" s="1188" t="s">
        <v>244</v>
      </c>
      <c r="N941" s="1188" t="s">
        <v>241</v>
      </c>
      <c r="O941" s="2158" t="s">
        <v>213</v>
      </c>
      <c r="P941" s="3008">
        <v>8855033.8900000006</v>
      </c>
      <c r="Q941" s="2158" t="s">
        <v>265</v>
      </c>
      <c r="R941" s="2166">
        <v>1</v>
      </c>
      <c r="S941" s="2166">
        <v>0</v>
      </c>
      <c r="T941" s="1188" t="s">
        <v>215</v>
      </c>
      <c r="U941" s="180"/>
      <c r="V941" s="180"/>
      <c r="W941" s="180"/>
      <c r="X941" s="181"/>
      <c r="Y941" s="180"/>
      <c r="Z941" s="182"/>
      <c r="AA941" s="180"/>
      <c r="AB941" s="180"/>
      <c r="AC941" s="180"/>
      <c r="AD941" s="182"/>
      <c r="AE941" s="182"/>
      <c r="AF941" s="182"/>
    </row>
    <row r="942" spans="1:32" ht="75" x14ac:dyDescent="0.25">
      <c r="A942" s="2137"/>
      <c r="B942" s="2678"/>
      <c r="C942" s="2678"/>
      <c r="D942" s="2678"/>
      <c r="E942" s="2678"/>
      <c r="F942" s="2678"/>
      <c r="G942" s="2678"/>
      <c r="H942" s="2678"/>
      <c r="I942" s="2171"/>
      <c r="J942" s="2341"/>
      <c r="K942" s="2175"/>
      <c r="L942" s="1189" t="s">
        <v>216</v>
      </c>
      <c r="M942" s="1189" t="s">
        <v>252</v>
      </c>
      <c r="N942" s="1189" t="s">
        <v>233</v>
      </c>
      <c r="O942" s="2159"/>
      <c r="P942" s="3009"/>
      <c r="Q942" s="2159"/>
      <c r="R942" s="2167"/>
      <c r="S942" s="2167"/>
      <c r="T942" s="1189" t="s">
        <v>220</v>
      </c>
      <c r="U942" s="188"/>
      <c r="V942" s="188"/>
      <c r="W942" s="188"/>
      <c r="X942" s="189"/>
      <c r="Y942" s="188"/>
      <c r="Z942" s="190"/>
      <c r="AA942" s="188"/>
      <c r="AB942" s="188"/>
      <c r="AC942" s="188"/>
      <c r="AD942" s="190"/>
      <c r="AE942" s="190"/>
      <c r="AF942" s="190"/>
    </row>
    <row r="943" spans="1:32" ht="30" x14ac:dyDescent="0.25">
      <c r="A943" s="2137"/>
      <c r="B943" s="2678"/>
      <c r="C943" s="2678"/>
      <c r="D943" s="2678"/>
      <c r="E943" s="2678"/>
      <c r="F943" s="2678"/>
      <c r="G943" s="2678"/>
      <c r="H943" s="2678"/>
      <c r="I943" s="2171"/>
      <c r="J943" s="2341"/>
      <c r="K943" s="2175"/>
      <c r="L943" s="1189" t="s">
        <v>221</v>
      </c>
      <c r="M943" s="1189" t="s">
        <v>244</v>
      </c>
      <c r="N943" s="1189" t="s">
        <v>241</v>
      </c>
      <c r="O943" s="2159"/>
      <c r="P943" s="3009"/>
      <c r="Q943" s="2159"/>
      <c r="R943" s="2167"/>
      <c r="S943" s="2167"/>
      <c r="T943" s="1189" t="s">
        <v>225</v>
      </c>
      <c r="U943" s="188"/>
      <c r="V943" s="188"/>
      <c r="W943" s="188"/>
      <c r="X943" s="189"/>
      <c r="Y943" s="188"/>
      <c r="Z943" s="190"/>
      <c r="AA943" s="188"/>
      <c r="AB943" s="188"/>
      <c r="AC943" s="188"/>
      <c r="AD943" s="190"/>
      <c r="AE943" s="190"/>
      <c r="AF943" s="190"/>
    </row>
    <row r="944" spans="1:32" ht="30" x14ac:dyDescent="0.25">
      <c r="A944" s="2137"/>
      <c r="B944" s="2678"/>
      <c r="C944" s="2678"/>
      <c r="D944" s="2678"/>
      <c r="E944" s="2678"/>
      <c r="F944" s="2678"/>
      <c r="G944" s="2678"/>
      <c r="H944" s="2678"/>
      <c r="I944" s="2171"/>
      <c r="J944" s="2341"/>
      <c r="K944" s="2175"/>
      <c r="L944" s="1189" t="s">
        <v>226</v>
      </c>
      <c r="M944" s="1189" t="s">
        <v>248</v>
      </c>
      <c r="N944" s="1189" t="s">
        <v>241</v>
      </c>
      <c r="O944" s="2159"/>
      <c r="P944" s="3009"/>
      <c r="Q944" s="2159"/>
      <c r="R944" s="2167"/>
      <c r="S944" s="2167"/>
      <c r="T944" s="1189" t="s">
        <v>230</v>
      </c>
      <c r="U944" s="188"/>
      <c r="V944" s="188"/>
      <c r="W944" s="188"/>
      <c r="X944" s="189"/>
      <c r="Y944" s="188"/>
      <c r="Z944" s="190"/>
      <c r="AA944" s="188"/>
      <c r="AB944" s="188"/>
      <c r="AC944" s="188"/>
      <c r="AD944" s="190"/>
      <c r="AE944" s="190"/>
      <c r="AF944" s="190"/>
    </row>
    <row r="945" spans="1:32" ht="45" x14ac:dyDescent="0.25">
      <c r="A945" s="2137"/>
      <c r="B945" s="2678"/>
      <c r="C945" s="2678"/>
      <c r="D945" s="2678"/>
      <c r="E945" s="2678"/>
      <c r="F945" s="2678"/>
      <c r="G945" s="2678"/>
      <c r="H945" s="2678"/>
      <c r="I945" s="2171"/>
      <c r="J945" s="2341"/>
      <c r="K945" s="2175"/>
      <c r="L945" s="1189" t="s">
        <v>231</v>
      </c>
      <c r="M945" s="1189" t="s">
        <v>252</v>
      </c>
      <c r="N945" s="1189" t="s">
        <v>241</v>
      </c>
      <c r="O945" s="2159"/>
      <c r="P945" s="3009"/>
      <c r="Q945" s="2159"/>
      <c r="R945" s="2167"/>
      <c r="S945" s="2167"/>
      <c r="T945" s="1189" t="s">
        <v>234</v>
      </c>
      <c r="U945" s="188"/>
      <c r="V945" s="188"/>
      <c r="W945" s="188"/>
      <c r="X945" s="189"/>
      <c r="Y945" s="188"/>
      <c r="Z945" s="190"/>
      <c r="AA945" s="188"/>
      <c r="AB945" s="188"/>
      <c r="AC945" s="188"/>
      <c r="AD945" s="190"/>
      <c r="AE945" s="190"/>
      <c r="AF945" s="190"/>
    </row>
    <row r="946" spans="1:32" ht="30" customHeight="1" x14ac:dyDescent="0.25">
      <c r="A946" s="2137"/>
      <c r="B946" s="2678"/>
      <c r="C946" s="2678"/>
      <c r="D946" s="2678"/>
      <c r="E946" s="2678"/>
      <c r="F946" s="2678"/>
      <c r="G946" s="2678"/>
      <c r="H946" s="2678"/>
      <c r="I946" s="2171"/>
      <c r="J946" s="2341"/>
      <c r="K946" s="2175"/>
      <c r="L946" s="1189" t="s">
        <v>235</v>
      </c>
      <c r="M946" s="1189" t="s">
        <v>244</v>
      </c>
      <c r="N946" s="1189" t="s">
        <v>241</v>
      </c>
      <c r="O946" s="2159"/>
      <c r="P946" s="3009"/>
      <c r="Q946" s="2159"/>
      <c r="R946" s="2167"/>
      <c r="S946" s="2167"/>
      <c r="T946" s="1189" t="s">
        <v>238</v>
      </c>
      <c r="U946" s="188"/>
      <c r="V946" s="188"/>
      <c r="W946" s="188"/>
      <c r="X946" s="189"/>
      <c r="Y946" s="188"/>
      <c r="Z946" s="190"/>
      <c r="AA946" s="188"/>
      <c r="AB946" s="188"/>
      <c r="AC946" s="188"/>
      <c r="AD946" s="190"/>
      <c r="AE946" s="190"/>
      <c r="AF946" s="190"/>
    </row>
    <row r="947" spans="1:32" ht="45" x14ac:dyDescent="0.25">
      <c r="A947" s="2137"/>
      <c r="B947" s="2678"/>
      <c r="C947" s="2678"/>
      <c r="D947" s="2678"/>
      <c r="E947" s="2678"/>
      <c r="F947" s="2678"/>
      <c r="G947" s="2678"/>
      <c r="H947" s="2678"/>
      <c r="I947" s="2171"/>
      <c r="J947" s="2341"/>
      <c r="K947" s="2175"/>
      <c r="L947" s="1189" t="s">
        <v>239</v>
      </c>
      <c r="M947" s="1189" t="s">
        <v>252</v>
      </c>
      <c r="N947" s="1189" t="s">
        <v>241</v>
      </c>
      <c r="O947" s="2159"/>
      <c r="P947" s="3009"/>
      <c r="Q947" s="2159"/>
      <c r="R947" s="2167"/>
      <c r="S947" s="2167"/>
      <c r="T947" s="1189" t="s">
        <v>242</v>
      </c>
      <c r="U947" s="188"/>
      <c r="V947" s="188"/>
      <c r="W947" s="188"/>
      <c r="X947" s="189"/>
      <c r="Y947" s="188"/>
      <c r="Z947" s="190"/>
      <c r="AA947" s="188"/>
      <c r="AB947" s="188"/>
      <c r="AC947" s="188"/>
      <c r="AD947" s="190"/>
      <c r="AE947" s="190"/>
      <c r="AF947" s="190"/>
    </row>
    <row r="948" spans="1:32" ht="30" customHeight="1" x14ac:dyDescent="0.25">
      <c r="A948" s="2137"/>
      <c r="B948" s="2678"/>
      <c r="C948" s="2678"/>
      <c r="D948" s="2678"/>
      <c r="E948" s="2678"/>
      <c r="F948" s="2678"/>
      <c r="G948" s="2678"/>
      <c r="H948" s="2678"/>
      <c r="I948" s="2172"/>
      <c r="J948" s="2342"/>
      <c r="K948" s="2176"/>
      <c r="L948" s="1189" t="s">
        <v>243</v>
      </c>
      <c r="M948" s="1189" t="s">
        <v>255</v>
      </c>
      <c r="N948" s="1189"/>
      <c r="O948" s="2160"/>
      <c r="P948" s="3010"/>
      <c r="Q948" s="2160"/>
      <c r="R948" s="2168"/>
      <c r="S948" s="2168"/>
      <c r="T948" s="1189" t="s">
        <v>246</v>
      </c>
      <c r="U948" s="184"/>
      <c r="V948" s="184"/>
      <c r="W948" s="184"/>
      <c r="X948" s="184"/>
      <c r="Y948" s="187"/>
      <c r="Z948" s="184"/>
      <c r="AA948" s="184"/>
      <c r="AB948" s="184"/>
      <c r="AC948" s="186"/>
      <c r="AD948" s="184"/>
      <c r="AE948" s="184"/>
      <c r="AF948" s="184"/>
    </row>
    <row r="949" spans="1:32" ht="60" x14ac:dyDescent="0.25">
      <c r="A949" s="2137"/>
      <c r="B949" s="2678"/>
      <c r="C949" s="2678"/>
      <c r="D949" s="2678"/>
      <c r="E949" s="2678"/>
      <c r="F949" s="2678"/>
      <c r="G949" s="2678"/>
      <c r="H949" s="2678"/>
      <c r="I949" s="2172"/>
      <c r="J949" s="2342"/>
      <c r="K949" s="2176"/>
      <c r="L949" s="1189" t="s">
        <v>247</v>
      </c>
      <c r="M949" s="1189" t="s">
        <v>252</v>
      </c>
      <c r="N949" s="1189" t="s">
        <v>241</v>
      </c>
      <c r="O949" s="2160"/>
      <c r="P949" s="3010"/>
      <c r="Q949" s="2160"/>
      <c r="R949" s="2168"/>
      <c r="S949" s="2168"/>
      <c r="T949" s="1189" t="s">
        <v>250</v>
      </c>
      <c r="U949" s="184"/>
      <c r="V949" s="184"/>
      <c r="W949" s="184"/>
      <c r="X949" s="184"/>
      <c r="Y949" s="187"/>
      <c r="Z949" s="184"/>
      <c r="AA949" s="186"/>
      <c r="AB949" s="186"/>
      <c r="AC949" s="186"/>
      <c r="AD949" s="186"/>
      <c r="AE949" s="184"/>
      <c r="AF949" s="184"/>
    </row>
    <row r="950" spans="1:32" ht="30" x14ac:dyDescent="0.25">
      <c r="A950" s="2137"/>
      <c r="B950" s="2678"/>
      <c r="C950" s="2678"/>
      <c r="D950" s="2678"/>
      <c r="E950" s="2678"/>
      <c r="F950" s="2678"/>
      <c r="G950" s="2678"/>
      <c r="H950" s="2678"/>
      <c r="I950" s="2172"/>
      <c r="J950" s="2342"/>
      <c r="K950" s="2176"/>
      <c r="L950" s="1189" t="s">
        <v>251</v>
      </c>
      <c r="M950" s="1189" t="s">
        <v>244</v>
      </c>
      <c r="N950" s="1189" t="s">
        <v>241</v>
      </c>
      <c r="O950" s="2160"/>
      <c r="P950" s="3010"/>
      <c r="Q950" s="2160"/>
      <c r="R950" s="2168"/>
      <c r="S950" s="2168"/>
      <c r="T950" s="1189" t="s">
        <v>253</v>
      </c>
      <c r="U950" s="184"/>
      <c r="V950" s="184"/>
      <c r="W950" s="184"/>
      <c r="X950" s="184"/>
      <c r="Y950" s="185"/>
      <c r="Z950" s="184"/>
      <c r="AA950" s="184"/>
      <c r="AB950" s="184"/>
      <c r="AC950" s="184"/>
      <c r="AD950" s="184"/>
      <c r="AE950" s="184"/>
      <c r="AF950" s="184"/>
    </row>
    <row r="951" spans="1:32" ht="45" x14ac:dyDescent="0.25">
      <c r="A951" s="2137"/>
      <c r="B951" s="2678"/>
      <c r="C951" s="2678"/>
      <c r="D951" s="2678"/>
      <c r="E951" s="2678"/>
      <c r="F951" s="2678"/>
      <c r="G951" s="2678"/>
      <c r="H951" s="2678"/>
      <c r="I951" s="2172"/>
      <c r="J951" s="2342"/>
      <c r="K951" s="2176"/>
      <c r="L951" s="1189" t="s">
        <v>254</v>
      </c>
      <c r="M951" s="1189" t="s">
        <v>252</v>
      </c>
      <c r="N951" s="1189" t="s">
        <v>241</v>
      </c>
      <c r="O951" s="2160"/>
      <c r="P951" s="3010"/>
      <c r="Q951" s="2160"/>
      <c r="R951" s="2168"/>
      <c r="S951" s="2168"/>
      <c r="T951" s="1189" t="s">
        <v>256</v>
      </c>
      <c r="U951" s="186"/>
      <c r="V951" s="186"/>
      <c r="W951" s="186"/>
      <c r="X951" s="186"/>
      <c r="Y951" s="187"/>
      <c r="Z951" s="184"/>
      <c r="AA951" s="186"/>
      <c r="AB951" s="186"/>
      <c r="AC951" s="186"/>
      <c r="AD951" s="184"/>
      <c r="AE951" s="184"/>
      <c r="AF951" s="184"/>
    </row>
    <row r="952" spans="1:32" ht="30" x14ac:dyDescent="0.25">
      <c r="A952" s="2137"/>
      <c r="B952" s="2678"/>
      <c r="C952" s="2678"/>
      <c r="D952" s="2678"/>
      <c r="E952" s="2678"/>
      <c r="F952" s="2678"/>
      <c r="G952" s="2678"/>
      <c r="H952" s="2678"/>
      <c r="I952" s="2356"/>
      <c r="J952" s="2357"/>
      <c r="K952" s="2205"/>
      <c r="L952" s="1189" t="s">
        <v>257</v>
      </c>
      <c r="M952" s="1189" t="s">
        <v>244</v>
      </c>
      <c r="N952" s="1189" t="s">
        <v>241</v>
      </c>
      <c r="O952" s="2196"/>
      <c r="P952" s="3014"/>
      <c r="Q952" s="2196"/>
      <c r="R952" s="2198"/>
      <c r="S952" s="2198"/>
      <c r="T952" s="1189" t="s">
        <v>258</v>
      </c>
      <c r="U952" s="197"/>
      <c r="V952" s="197"/>
      <c r="W952" s="197"/>
      <c r="X952" s="197"/>
      <c r="Y952" s="200"/>
      <c r="Z952" s="199"/>
      <c r="AA952" s="197"/>
      <c r="AB952" s="197"/>
      <c r="AC952" s="197"/>
      <c r="AD952" s="199"/>
      <c r="AE952" s="199"/>
      <c r="AF952" s="199"/>
    </row>
    <row r="953" spans="1:32" ht="45" x14ac:dyDescent="0.25">
      <c r="A953" s="2137"/>
      <c r="B953" s="2678"/>
      <c r="C953" s="2678"/>
      <c r="D953" s="2678"/>
      <c r="E953" s="2678"/>
      <c r="F953" s="2678"/>
      <c r="G953" s="2678"/>
      <c r="H953" s="2678"/>
      <c r="I953" s="2356"/>
      <c r="J953" s="2357"/>
      <c r="K953" s="2205"/>
      <c r="L953" s="1189" t="s">
        <v>259</v>
      </c>
      <c r="M953" s="1189" t="s">
        <v>248</v>
      </c>
      <c r="N953" s="1189" t="s">
        <v>241</v>
      </c>
      <c r="O953" s="2196" t="s">
        <v>213</v>
      </c>
      <c r="P953" s="3014"/>
      <c r="Q953" s="2196" t="s">
        <v>265</v>
      </c>
      <c r="R953" s="2198">
        <v>1</v>
      </c>
      <c r="S953" s="2198"/>
      <c r="T953" s="1189" t="s">
        <v>260</v>
      </c>
      <c r="U953" s="197"/>
      <c r="V953" s="197"/>
      <c r="W953" s="197"/>
      <c r="X953" s="197"/>
      <c r="Y953" s="200"/>
      <c r="Z953" s="199"/>
      <c r="AA953" s="197"/>
      <c r="AB953" s="197"/>
      <c r="AC953" s="197"/>
      <c r="AD953" s="199"/>
      <c r="AE953" s="199"/>
      <c r="AF953" s="199"/>
    </row>
    <row r="954" spans="1:32" ht="30.75" thickBot="1" x14ac:dyDescent="0.3">
      <c r="A954" s="2138"/>
      <c r="B954" s="2679"/>
      <c r="C954" s="2679"/>
      <c r="D954" s="2679"/>
      <c r="E954" s="2679"/>
      <c r="F954" s="2679"/>
      <c r="G954" s="2679"/>
      <c r="H954" s="2679"/>
      <c r="I954" s="2173"/>
      <c r="J954" s="2343"/>
      <c r="K954" s="2177"/>
      <c r="L954" s="1189" t="s">
        <v>261</v>
      </c>
      <c r="M954" s="1190" t="s">
        <v>244</v>
      </c>
      <c r="N954" s="1190" t="s">
        <v>241</v>
      </c>
      <c r="O954" s="2161"/>
      <c r="P954" s="3011"/>
      <c r="Q954" s="2161"/>
      <c r="R954" s="2169"/>
      <c r="S954" s="2169"/>
      <c r="T954" s="1189" t="s">
        <v>262</v>
      </c>
      <c r="U954" s="192"/>
      <c r="V954" s="192"/>
      <c r="W954" s="192"/>
      <c r="X954" s="192"/>
      <c r="Y954" s="196"/>
      <c r="Z954" s="192"/>
      <c r="AA954" s="192"/>
      <c r="AB954" s="192"/>
      <c r="AC954" s="193"/>
      <c r="AD954" s="192"/>
      <c r="AE954" s="192"/>
      <c r="AF954" s="192"/>
    </row>
    <row r="955" spans="1:32" ht="45" x14ac:dyDescent="0.25">
      <c r="A955" s="2188">
        <v>80</v>
      </c>
      <c r="B955" s="2674" t="s">
        <v>61</v>
      </c>
      <c r="C955" s="2674" t="s">
        <v>67</v>
      </c>
      <c r="D955" s="2674" t="s">
        <v>74</v>
      </c>
      <c r="E955" s="2674" t="s">
        <v>90</v>
      </c>
      <c r="F955" s="2674" t="s">
        <v>58</v>
      </c>
      <c r="G955" s="2674" t="s">
        <v>99</v>
      </c>
      <c r="H955" s="2674" t="s">
        <v>131</v>
      </c>
      <c r="I955" s="2332" t="s">
        <v>347</v>
      </c>
      <c r="J955" s="2334" t="s">
        <v>348</v>
      </c>
      <c r="K955" s="2336" t="s">
        <v>48</v>
      </c>
      <c r="L955" s="179" t="s">
        <v>210</v>
      </c>
      <c r="M955" s="179" t="s">
        <v>244</v>
      </c>
      <c r="N955" s="179" t="s">
        <v>241</v>
      </c>
      <c r="O955" s="2152" t="s">
        <v>213</v>
      </c>
      <c r="P955" s="3006">
        <v>5719575.04</v>
      </c>
      <c r="Q955" s="2152" t="s">
        <v>265</v>
      </c>
      <c r="R955" s="2192">
        <v>1</v>
      </c>
      <c r="S955" s="2192">
        <v>0</v>
      </c>
      <c r="T955" s="179" t="s">
        <v>215</v>
      </c>
      <c r="U955" s="180"/>
      <c r="V955" s="180"/>
      <c r="W955" s="180"/>
      <c r="X955" s="181"/>
      <c r="Y955" s="180"/>
      <c r="Z955" s="182"/>
      <c r="AA955" s="180"/>
      <c r="AB955" s="180"/>
      <c r="AC955" s="180"/>
      <c r="AD955" s="182"/>
      <c r="AE955" s="182"/>
      <c r="AF955" s="182"/>
    </row>
    <row r="956" spans="1:32" ht="75" x14ac:dyDescent="0.25">
      <c r="A956" s="2189"/>
      <c r="B956" s="2675"/>
      <c r="C956" s="2675"/>
      <c r="D956" s="2675"/>
      <c r="E956" s="2675"/>
      <c r="F956" s="2675"/>
      <c r="G956" s="2675"/>
      <c r="H956" s="2675"/>
      <c r="I956" s="2344"/>
      <c r="J956" s="2346"/>
      <c r="K956" s="2348"/>
      <c r="L956" s="183" t="s">
        <v>216</v>
      </c>
      <c r="M956" s="183" t="s">
        <v>252</v>
      </c>
      <c r="N956" s="183" t="s">
        <v>233</v>
      </c>
      <c r="O956" s="2187"/>
      <c r="P956" s="3012"/>
      <c r="Q956" s="2187"/>
      <c r="R956" s="2193"/>
      <c r="S956" s="2193"/>
      <c r="T956" s="183" t="s">
        <v>220</v>
      </c>
      <c r="U956" s="188"/>
      <c r="V956" s="188"/>
      <c r="W956" s="188"/>
      <c r="X956" s="189"/>
      <c r="Y956" s="188"/>
      <c r="Z956" s="190"/>
      <c r="AA956" s="188"/>
      <c r="AB956" s="188"/>
      <c r="AC956" s="188"/>
      <c r="AD956" s="190"/>
      <c r="AE956" s="190"/>
      <c r="AF956" s="190"/>
    </row>
    <row r="957" spans="1:32" ht="30" x14ac:dyDescent="0.25">
      <c r="A957" s="2189"/>
      <c r="B957" s="2675"/>
      <c r="C957" s="2675"/>
      <c r="D957" s="2675"/>
      <c r="E957" s="2675"/>
      <c r="F957" s="2675"/>
      <c r="G957" s="2675"/>
      <c r="H957" s="2675"/>
      <c r="I957" s="2344"/>
      <c r="J957" s="2346"/>
      <c r="K957" s="2348"/>
      <c r="L957" s="183" t="s">
        <v>221</v>
      </c>
      <c r="M957" s="183" t="s">
        <v>244</v>
      </c>
      <c r="N957" s="183" t="s">
        <v>241</v>
      </c>
      <c r="O957" s="2187"/>
      <c r="P957" s="3012"/>
      <c r="Q957" s="2187"/>
      <c r="R957" s="2193"/>
      <c r="S957" s="2193"/>
      <c r="T957" s="183" t="s">
        <v>225</v>
      </c>
      <c r="U957" s="188"/>
      <c r="V957" s="188"/>
      <c r="W957" s="188"/>
      <c r="X957" s="189"/>
      <c r="Y957" s="188"/>
      <c r="Z957" s="190"/>
      <c r="AA957" s="188"/>
      <c r="AB957" s="188"/>
      <c r="AC957" s="188"/>
      <c r="AD957" s="190"/>
      <c r="AE957" s="190"/>
      <c r="AF957" s="190"/>
    </row>
    <row r="958" spans="1:32" ht="30" x14ac:dyDescent="0.25">
      <c r="A958" s="2189"/>
      <c r="B958" s="2675"/>
      <c r="C958" s="2675"/>
      <c r="D958" s="2675"/>
      <c r="E958" s="2675"/>
      <c r="F958" s="2675"/>
      <c r="G958" s="2675"/>
      <c r="H958" s="2675"/>
      <c r="I958" s="2344"/>
      <c r="J958" s="2346"/>
      <c r="K958" s="2348"/>
      <c r="L958" s="183" t="s">
        <v>226</v>
      </c>
      <c r="M958" s="183" t="s">
        <v>248</v>
      </c>
      <c r="N958" s="183" t="s">
        <v>241</v>
      </c>
      <c r="O958" s="2187"/>
      <c r="P958" s="3012"/>
      <c r="Q958" s="2187"/>
      <c r="R958" s="2193"/>
      <c r="S958" s="2193"/>
      <c r="T958" s="183" t="s">
        <v>230</v>
      </c>
      <c r="U958" s="188"/>
      <c r="V958" s="188"/>
      <c r="W958" s="188"/>
      <c r="X958" s="189"/>
      <c r="Y958" s="188"/>
      <c r="Z958" s="190"/>
      <c r="AA958" s="188"/>
      <c r="AB958" s="188"/>
      <c r="AC958" s="188"/>
      <c r="AD958" s="190"/>
      <c r="AE958" s="190"/>
      <c r="AF958" s="190"/>
    </row>
    <row r="959" spans="1:32" ht="45" x14ac:dyDescent="0.25">
      <c r="A959" s="2189"/>
      <c r="B959" s="2675"/>
      <c r="C959" s="2675"/>
      <c r="D959" s="2675"/>
      <c r="E959" s="2675"/>
      <c r="F959" s="2675"/>
      <c r="G959" s="2675"/>
      <c r="H959" s="2675"/>
      <c r="I959" s="2344"/>
      <c r="J959" s="2346"/>
      <c r="K959" s="2348"/>
      <c r="L959" s="183" t="s">
        <v>231</v>
      </c>
      <c r="M959" s="183" t="s">
        <v>252</v>
      </c>
      <c r="N959" s="183" t="s">
        <v>241</v>
      </c>
      <c r="O959" s="2187"/>
      <c r="P959" s="3012"/>
      <c r="Q959" s="2187"/>
      <c r="R959" s="2193"/>
      <c r="S959" s="2193"/>
      <c r="T959" s="183" t="s">
        <v>234</v>
      </c>
      <c r="U959" s="188"/>
      <c r="V959" s="188"/>
      <c r="W959" s="188"/>
      <c r="X959" s="189"/>
      <c r="Y959" s="188"/>
      <c r="Z959" s="190"/>
      <c r="AA959" s="188"/>
      <c r="AB959" s="188"/>
      <c r="AC959" s="188"/>
      <c r="AD959" s="190"/>
      <c r="AE959" s="190"/>
      <c r="AF959" s="190"/>
    </row>
    <row r="960" spans="1:32" ht="30" customHeight="1" x14ac:dyDescent="0.25">
      <c r="A960" s="2189"/>
      <c r="B960" s="2675"/>
      <c r="C960" s="2675"/>
      <c r="D960" s="2675"/>
      <c r="E960" s="2675"/>
      <c r="F960" s="2675"/>
      <c r="G960" s="2675"/>
      <c r="H960" s="2675"/>
      <c r="I960" s="2344"/>
      <c r="J960" s="2346"/>
      <c r="K960" s="2348"/>
      <c r="L960" s="183" t="s">
        <v>235</v>
      </c>
      <c r="M960" s="183" t="s">
        <v>244</v>
      </c>
      <c r="N960" s="183" t="s">
        <v>241</v>
      </c>
      <c r="O960" s="2187"/>
      <c r="P960" s="3012"/>
      <c r="Q960" s="2187"/>
      <c r="R960" s="2193"/>
      <c r="S960" s="2193"/>
      <c r="T960" s="183" t="s">
        <v>238</v>
      </c>
      <c r="U960" s="188"/>
      <c r="V960" s="188"/>
      <c r="W960" s="188"/>
      <c r="X960" s="189"/>
      <c r="Y960" s="188"/>
      <c r="Z960" s="190"/>
      <c r="AA960" s="188"/>
      <c r="AB960" s="188"/>
      <c r="AC960" s="188"/>
      <c r="AD960" s="190"/>
      <c r="AE960" s="190"/>
      <c r="AF960" s="190"/>
    </row>
    <row r="961" spans="1:32" ht="45" x14ac:dyDescent="0.25">
      <c r="A961" s="2189"/>
      <c r="B961" s="2675"/>
      <c r="C961" s="2675"/>
      <c r="D961" s="2675"/>
      <c r="E961" s="2675"/>
      <c r="F961" s="2675"/>
      <c r="G961" s="2675"/>
      <c r="H961" s="2675"/>
      <c r="I961" s="2344"/>
      <c r="J961" s="2346"/>
      <c r="K961" s="2348"/>
      <c r="L961" s="183" t="s">
        <v>239</v>
      </c>
      <c r="M961" s="183" t="s">
        <v>252</v>
      </c>
      <c r="N961" s="183" t="s">
        <v>241</v>
      </c>
      <c r="O961" s="2187"/>
      <c r="P961" s="3012"/>
      <c r="Q961" s="2187"/>
      <c r="R961" s="2193"/>
      <c r="S961" s="2193"/>
      <c r="T961" s="183" t="s">
        <v>242</v>
      </c>
      <c r="U961" s="188"/>
      <c r="V961" s="188"/>
      <c r="W961" s="188"/>
      <c r="X961" s="189"/>
      <c r="Y961" s="188"/>
      <c r="Z961" s="190"/>
      <c r="AA961" s="188"/>
      <c r="AB961" s="188"/>
      <c r="AC961" s="188"/>
      <c r="AD961" s="190"/>
      <c r="AE961" s="190"/>
      <c r="AF961" s="190"/>
    </row>
    <row r="962" spans="1:32" ht="30" customHeight="1" x14ac:dyDescent="0.25">
      <c r="A962" s="2189"/>
      <c r="B962" s="2675"/>
      <c r="C962" s="2675"/>
      <c r="D962" s="2675"/>
      <c r="E962" s="2675"/>
      <c r="F962" s="2675"/>
      <c r="G962" s="2675"/>
      <c r="H962" s="2675"/>
      <c r="I962" s="2333"/>
      <c r="J962" s="2335"/>
      <c r="K962" s="2337"/>
      <c r="L962" s="183" t="s">
        <v>243</v>
      </c>
      <c r="M962" s="183" t="s">
        <v>255</v>
      </c>
      <c r="N962" s="183"/>
      <c r="O962" s="2153"/>
      <c r="P962" s="3007"/>
      <c r="Q962" s="2153"/>
      <c r="R962" s="2194"/>
      <c r="S962" s="2194"/>
      <c r="T962" s="183" t="s">
        <v>246</v>
      </c>
      <c r="U962" s="184"/>
      <c r="V962" s="184"/>
      <c r="W962" s="184"/>
      <c r="X962" s="184"/>
      <c r="Y962" s="187"/>
      <c r="Z962" s="184"/>
      <c r="AA962" s="184"/>
      <c r="AB962" s="184"/>
      <c r="AC962" s="186"/>
      <c r="AD962" s="184"/>
      <c r="AE962" s="184"/>
      <c r="AF962" s="184"/>
    </row>
    <row r="963" spans="1:32" ht="60" x14ac:dyDescent="0.25">
      <c r="A963" s="2189"/>
      <c r="B963" s="2675"/>
      <c r="C963" s="2675"/>
      <c r="D963" s="2675"/>
      <c r="E963" s="2675"/>
      <c r="F963" s="2675"/>
      <c r="G963" s="2675"/>
      <c r="H963" s="2675"/>
      <c r="I963" s="2333"/>
      <c r="J963" s="2335"/>
      <c r="K963" s="2337"/>
      <c r="L963" s="183" t="s">
        <v>247</v>
      </c>
      <c r="M963" s="183" t="s">
        <v>252</v>
      </c>
      <c r="N963" s="183" t="s">
        <v>241</v>
      </c>
      <c r="O963" s="2153"/>
      <c r="P963" s="3007"/>
      <c r="Q963" s="2153"/>
      <c r="R963" s="2194"/>
      <c r="S963" s="2194"/>
      <c r="T963" s="183" t="s">
        <v>250</v>
      </c>
      <c r="U963" s="184"/>
      <c r="V963" s="184"/>
      <c r="W963" s="184"/>
      <c r="X963" s="184"/>
      <c r="Y963" s="187"/>
      <c r="Z963" s="184"/>
      <c r="AA963" s="186"/>
      <c r="AB963" s="186"/>
      <c r="AC963" s="186"/>
      <c r="AD963" s="186"/>
      <c r="AE963" s="184"/>
      <c r="AF963" s="184"/>
    </row>
    <row r="964" spans="1:32" ht="30" x14ac:dyDescent="0.25">
      <c r="A964" s="2189"/>
      <c r="B964" s="2675"/>
      <c r="C964" s="2675"/>
      <c r="D964" s="2675"/>
      <c r="E964" s="2675"/>
      <c r="F964" s="2675"/>
      <c r="G964" s="2675"/>
      <c r="H964" s="2675"/>
      <c r="I964" s="2333"/>
      <c r="J964" s="2335"/>
      <c r="K964" s="2337"/>
      <c r="L964" s="183" t="s">
        <v>251</v>
      </c>
      <c r="M964" s="183" t="s">
        <v>244</v>
      </c>
      <c r="N964" s="183" t="s">
        <v>241</v>
      </c>
      <c r="O964" s="2153"/>
      <c r="P964" s="3007"/>
      <c r="Q964" s="2153"/>
      <c r="R964" s="2194"/>
      <c r="S964" s="2194"/>
      <c r="T964" s="183" t="s">
        <v>253</v>
      </c>
      <c r="U964" s="184"/>
      <c r="V964" s="184"/>
      <c r="W964" s="184"/>
      <c r="X964" s="184"/>
      <c r="Y964" s="185"/>
      <c r="Z964" s="184"/>
      <c r="AA964" s="184"/>
      <c r="AB964" s="184"/>
      <c r="AC964" s="184"/>
      <c r="AD964" s="184"/>
      <c r="AE964" s="184"/>
      <c r="AF964" s="184"/>
    </row>
    <row r="965" spans="1:32" ht="45" x14ac:dyDescent="0.25">
      <c r="A965" s="2189"/>
      <c r="B965" s="2675"/>
      <c r="C965" s="2675"/>
      <c r="D965" s="2675"/>
      <c r="E965" s="2675"/>
      <c r="F965" s="2675"/>
      <c r="G965" s="2675"/>
      <c r="H965" s="2675"/>
      <c r="I965" s="2333"/>
      <c r="J965" s="2335"/>
      <c r="K965" s="2337"/>
      <c r="L965" s="183" t="s">
        <v>254</v>
      </c>
      <c r="M965" s="183" t="s">
        <v>252</v>
      </c>
      <c r="N965" s="183" t="s">
        <v>241</v>
      </c>
      <c r="O965" s="2153"/>
      <c r="P965" s="3007"/>
      <c r="Q965" s="2153"/>
      <c r="R965" s="2194"/>
      <c r="S965" s="2194"/>
      <c r="T965" s="183" t="s">
        <v>256</v>
      </c>
      <c r="U965" s="186"/>
      <c r="V965" s="186"/>
      <c r="W965" s="186"/>
      <c r="X965" s="186"/>
      <c r="Y965" s="187"/>
      <c r="Z965" s="184"/>
      <c r="AA965" s="186"/>
      <c r="AB965" s="186"/>
      <c r="AC965" s="186"/>
      <c r="AD965" s="184"/>
      <c r="AE965" s="184"/>
      <c r="AF965" s="184"/>
    </row>
    <row r="966" spans="1:32" ht="30" x14ac:dyDescent="0.25">
      <c r="A966" s="2189"/>
      <c r="B966" s="2675"/>
      <c r="C966" s="2675"/>
      <c r="D966" s="2675"/>
      <c r="E966" s="2675"/>
      <c r="F966" s="2675"/>
      <c r="G966" s="2675"/>
      <c r="H966" s="2675"/>
      <c r="I966" s="2353"/>
      <c r="J966" s="2354"/>
      <c r="K966" s="2355"/>
      <c r="L966" s="183" t="s">
        <v>257</v>
      </c>
      <c r="M966" s="183" t="s">
        <v>244</v>
      </c>
      <c r="N966" s="183" t="s">
        <v>241</v>
      </c>
      <c r="O966" s="2351"/>
      <c r="P966" s="3015"/>
      <c r="Q966" s="2351"/>
      <c r="R966" s="2352"/>
      <c r="S966" s="2352"/>
      <c r="T966" s="183" t="s">
        <v>258</v>
      </c>
      <c r="U966" s="197"/>
      <c r="V966" s="197"/>
      <c r="W966" s="197"/>
      <c r="X966" s="197"/>
      <c r="Y966" s="200"/>
      <c r="Z966" s="199"/>
      <c r="AA966" s="197"/>
      <c r="AB966" s="197"/>
      <c r="AC966" s="197"/>
      <c r="AD966" s="199"/>
      <c r="AE966" s="199"/>
      <c r="AF966" s="199"/>
    </row>
    <row r="967" spans="1:32" ht="45" x14ac:dyDescent="0.25">
      <c r="A967" s="2189"/>
      <c r="B967" s="2675"/>
      <c r="C967" s="2675"/>
      <c r="D967" s="2675"/>
      <c r="E967" s="2675"/>
      <c r="F967" s="2675"/>
      <c r="G967" s="2675"/>
      <c r="H967" s="2675"/>
      <c r="I967" s="2353"/>
      <c r="J967" s="2354"/>
      <c r="K967" s="2355"/>
      <c r="L967" s="183" t="s">
        <v>259</v>
      </c>
      <c r="M967" s="183" t="s">
        <v>248</v>
      </c>
      <c r="N967" s="183" t="s">
        <v>241</v>
      </c>
      <c r="O967" s="2351" t="s">
        <v>213</v>
      </c>
      <c r="P967" s="3015"/>
      <c r="Q967" s="2351" t="s">
        <v>265</v>
      </c>
      <c r="R967" s="2352">
        <v>1</v>
      </c>
      <c r="S967" s="2352"/>
      <c r="T967" s="183" t="s">
        <v>260</v>
      </c>
      <c r="U967" s="197"/>
      <c r="V967" s="197"/>
      <c r="W967" s="197"/>
      <c r="X967" s="197"/>
      <c r="Y967" s="200"/>
      <c r="Z967" s="199"/>
      <c r="AA967" s="197"/>
      <c r="AB967" s="197"/>
      <c r="AC967" s="197"/>
      <c r="AD967" s="199"/>
      <c r="AE967" s="199"/>
      <c r="AF967" s="199"/>
    </row>
    <row r="968" spans="1:32" ht="30.75" thickBot="1" x14ac:dyDescent="0.3">
      <c r="A968" s="2189"/>
      <c r="B968" s="2676"/>
      <c r="C968" s="2676"/>
      <c r="D968" s="2676"/>
      <c r="E968" s="2676"/>
      <c r="F968" s="2676"/>
      <c r="G968" s="2676"/>
      <c r="H968" s="2676"/>
      <c r="I968" s="2345"/>
      <c r="J968" s="2347"/>
      <c r="K968" s="2349"/>
      <c r="L968" s="183" t="s">
        <v>261</v>
      </c>
      <c r="M968" s="201" t="s">
        <v>244</v>
      </c>
      <c r="N968" s="201" t="s">
        <v>241</v>
      </c>
      <c r="O968" s="2154"/>
      <c r="P968" s="3013"/>
      <c r="Q968" s="2154"/>
      <c r="R968" s="2195"/>
      <c r="S968" s="2195"/>
      <c r="T968" s="183" t="s">
        <v>262</v>
      </c>
      <c r="U968" s="192"/>
      <c r="V968" s="192"/>
      <c r="W968" s="192"/>
      <c r="X968" s="192"/>
      <c r="Y968" s="196"/>
      <c r="Z968" s="192"/>
      <c r="AA968" s="192"/>
      <c r="AB968" s="192"/>
      <c r="AC968" s="193"/>
      <c r="AD968" s="192"/>
      <c r="AE968" s="192"/>
      <c r="AF968" s="192"/>
    </row>
    <row r="969" spans="1:32" ht="45" x14ac:dyDescent="0.25">
      <c r="A969" s="2136">
        <v>81</v>
      </c>
      <c r="B969" s="2677" t="s">
        <v>61</v>
      </c>
      <c r="C969" s="2677" t="s">
        <v>67</v>
      </c>
      <c r="D969" s="2677" t="s">
        <v>74</v>
      </c>
      <c r="E969" s="2677" t="s">
        <v>90</v>
      </c>
      <c r="F969" s="2677" t="s">
        <v>58</v>
      </c>
      <c r="G969" s="2677" t="s">
        <v>99</v>
      </c>
      <c r="H969" s="2677" t="s">
        <v>131</v>
      </c>
      <c r="I969" s="2170" t="s">
        <v>349</v>
      </c>
      <c r="J969" s="2340" t="s">
        <v>350</v>
      </c>
      <c r="K969" s="2174" t="s">
        <v>48</v>
      </c>
      <c r="L969" s="1188" t="s">
        <v>210</v>
      </c>
      <c r="M969" s="1188" t="s">
        <v>244</v>
      </c>
      <c r="N969" s="1188" t="s">
        <v>241</v>
      </c>
      <c r="O969" s="2158" t="s">
        <v>213</v>
      </c>
      <c r="P969" s="3008">
        <v>10500000</v>
      </c>
      <c r="Q969" s="2158" t="s">
        <v>265</v>
      </c>
      <c r="R969" s="2166">
        <v>1</v>
      </c>
      <c r="S969" s="2166">
        <v>0</v>
      </c>
      <c r="T969" s="1188" t="s">
        <v>215</v>
      </c>
      <c r="U969" s="180"/>
      <c r="V969" s="180"/>
      <c r="W969" s="180"/>
      <c r="X969" s="180"/>
      <c r="Y969" s="181"/>
      <c r="Z969" s="182"/>
      <c r="AA969" s="180"/>
      <c r="AB969" s="180"/>
      <c r="AC969" s="180"/>
      <c r="AD969" s="182"/>
      <c r="AE969" s="182"/>
      <c r="AF969" s="182"/>
    </row>
    <row r="970" spans="1:32" ht="75" x14ac:dyDescent="0.25">
      <c r="A970" s="2137"/>
      <c r="B970" s="2678"/>
      <c r="C970" s="2678"/>
      <c r="D970" s="2678"/>
      <c r="E970" s="2678"/>
      <c r="F970" s="2678"/>
      <c r="G970" s="2678"/>
      <c r="H970" s="2678"/>
      <c r="I970" s="2171"/>
      <c r="J970" s="2341"/>
      <c r="K970" s="2175"/>
      <c r="L970" s="1189" t="s">
        <v>216</v>
      </c>
      <c r="M970" s="1189" t="s">
        <v>252</v>
      </c>
      <c r="N970" s="1189" t="s">
        <v>233</v>
      </c>
      <c r="O970" s="2159"/>
      <c r="P970" s="3009"/>
      <c r="Q970" s="2159"/>
      <c r="R970" s="2167"/>
      <c r="S970" s="2167"/>
      <c r="T970" s="1189" t="s">
        <v>220</v>
      </c>
      <c r="U970" s="188"/>
      <c r="V970" s="188"/>
      <c r="W970" s="188"/>
      <c r="X970" s="188"/>
      <c r="Y970" s="189"/>
      <c r="Z970" s="190"/>
      <c r="AA970" s="188"/>
      <c r="AB970" s="188"/>
      <c r="AC970" s="188"/>
      <c r="AD970" s="190"/>
      <c r="AE970" s="190"/>
      <c r="AF970" s="190"/>
    </row>
    <row r="971" spans="1:32" ht="30" x14ac:dyDescent="0.25">
      <c r="A971" s="2137"/>
      <c r="B971" s="2678"/>
      <c r="C971" s="2678"/>
      <c r="D971" s="2678"/>
      <c r="E971" s="2678"/>
      <c r="F971" s="2678"/>
      <c r="G971" s="2678"/>
      <c r="H971" s="2678"/>
      <c r="I971" s="2171"/>
      <c r="J971" s="2341"/>
      <c r="K971" s="2175"/>
      <c r="L971" s="1189" t="s">
        <v>221</v>
      </c>
      <c r="M971" s="1189" t="s">
        <v>244</v>
      </c>
      <c r="N971" s="1189" t="s">
        <v>241</v>
      </c>
      <c r="O971" s="2159"/>
      <c r="P971" s="3009"/>
      <c r="Q971" s="2159"/>
      <c r="R971" s="2167"/>
      <c r="S971" s="2167"/>
      <c r="T971" s="1189" t="s">
        <v>225</v>
      </c>
      <c r="U971" s="188"/>
      <c r="V971" s="188"/>
      <c r="W971" s="188"/>
      <c r="X971" s="188"/>
      <c r="Y971" s="189"/>
      <c r="Z971" s="190"/>
      <c r="AA971" s="188"/>
      <c r="AB971" s="188"/>
      <c r="AC971" s="188"/>
      <c r="AD971" s="190"/>
      <c r="AE971" s="190"/>
      <c r="AF971" s="190"/>
    </row>
    <row r="972" spans="1:32" ht="30" x14ac:dyDescent="0.25">
      <c r="A972" s="2137"/>
      <c r="B972" s="2678"/>
      <c r="C972" s="2678"/>
      <c r="D972" s="2678"/>
      <c r="E972" s="2678"/>
      <c r="F972" s="2678"/>
      <c r="G972" s="2678"/>
      <c r="H972" s="2678"/>
      <c r="I972" s="2171"/>
      <c r="J972" s="2341"/>
      <c r="K972" s="2175"/>
      <c r="L972" s="1189" t="s">
        <v>226</v>
      </c>
      <c r="M972" s="1189" t="s">
        <v>248</v>
      </c>
      <c r="N972" s="1189" t="s">
        <v>241</v>
      </c>
      <c r="O972" s="2159"/>
      <c r="P972" s="3009"/>
      <c r="Q972" s="2159"/>
      <c r="R972" s="2167"/>
      <c r="S972" s="2167"/>
      <c r="T972" s="1189" t="s">
        <v>230</v>
      </c>
      <c r="U972" s="188"/>
      <c r="V972" s="188"/>
      <c r="W972" s="188"/>
      <c r="X972" s="188"/>
      <c r="Y972" s="189"/>
      <c r="Z972" s="190"/>
      <c r="AA972" s="188"/>
      <c r="AB972" s="188"/>
      <c r="AC972" s="188"/>
      <c r="AD972" s="190"/>
      <c r="AE972" s="190"/>
      <c r="AF972" s="190"/>
    </row>
    <row r="973" spans="1:32" ht="45" x14ac:dyDescent="0.25">
      <c r="A973" s="2137"/>
      <c r="B973" s="2678"/>
      <c r="C973" s="2678"/>
      <c r="D973" s="2678"/>
      <c r="E973" s="2678"/>
      <c r="F973" s="2678"/>
      <c r="G973" s="2678"/>
      <c r="H973" s="2678"/>
      <c r="I973" s="2171"/>
      <c r="J973" s="2341"/>
      <c r="K973" s="2175"/>
      <c r="L973" s="1189" t="s">
        <v>231</v>
      </c>
      <c r="M973" s="1189" t="s">
        <v>252</v>
      </c>
      <c r="N973" s="1189" t="s">
        <v>241</v>
      </c>
      <c r="O973" s="2159"/>
      <c r="P973" s="3009"/>
      <c r="Q973" s="2159"/>
      <c r="R973" s="2167"/>
      <c r="S973" s="2167"/>
      <c r="T973" s="1189" t="s">
        <v>234</v>
      </c>
      <c r="U973" s="188"/>
      <c r="V973" s="188"/>
      <c r="W973" s="188"/>
      <c r="X973" s="188"/>
      <c r="Y973" s="189"/>
      <c r="Z973" s="190"/>
      <c r="AA973" s="188"/>
      <c r="AB973" s="188"/>
      <c r="AC973" s="188"/>
      <c r="AD973" s="190"/>
      <c r="AE973" s="190"/>
      <c r="AF973" s="190"/>
    </row>
    <row r="974" spans="1:32" ht="30" customHeight="1" x14ac:dyDescent="0.25">
      <c r="A974" s="2137"/>
      <c r="B974" s="2678"/>
      <c r="C974" s="2678"/>
      <c r="D974" s="2678"/>
      <c r="E974" s="2678"/>
      <c r="F974" s="2678"/>
      <c r="G974" s="2678"/>
      <c r="H974" s="2678"/>
      <c r="I974" s="2171"/>
      <c r="J974" s="2341"/>
      <c r="K974" s="2175"/>
      <c r="L974" s="1189" t="s">
        <v>235</v>
      </c>
      <c r="M974" s="1189" t="s">
        <v>244</v>
      </c>
      <c r="N974" s="1189" t="s">
        <v>241</v>
      </c>
      <c r="O974" s="2159"/>
      <c r="P974" s="3009"/>
      <c r="Q974" s="2159"/>
      <c r="R974" s="2167"/>
      <c r="S974" s="2167"/>
      <c r="T974" s="1189" t="s">
        <v>238</v>
      </c>
      <c r="U974" s="188"/>
      <c r="V974" s="188"/>
      <c r="W974" s="188"/>
      <c r="X974" s="188"/>
      <c r="Y974" s="189"/>
      <c r="Z974" s="190"/>
      <c r="AA974" s="188"/>
      <c r="AB974" s="188"/>
      <c r="AC974" s="188"/>
      <c r="AD974" s="190"/>
      <c r="AE974" s="190"/>
      <c r="AF974" s="190"/>
    </row>
    <row r="975" spans="1:32" ht="45" x14ac:dyDescent="0.25">
      <c r="A975" s="2137"/>
      <c r="B975" s="2678"/>
      <c r="C975" s="2678"/>
      <c r="D975" s="2678"/>
      <c r="E975" s="2678"/>
      <c r="F975" s="2678"/>
      <c r="G975" s="2678"/>
      <c r="H975" s="2678"/>
      <c r="I975" s="2171"/>
      <c r="J975" s="2341"/>
      <c r="K975" s="2175"/>
      <c r="L975" s="1189" t="s">
        <v>239</v>
      </c>
      <c r="M975" s="1189" t="s">
        <v>252</v>
      </c>
      <c r="N975" s="1189" t="s">
        <v>241</v>
      </c>
      <c r="O975" s="2159"/>
      <c r="P975" s="3009"/>
      <c r="Q975" s="2159"/>
      <c r="R975" s="2167"/>
      <c r="S975" s="2167"/>
      <c r="T975" s="1189" t="s">
        <v>242</v>
      </c>
      <c r="U975" s="188"/>
      <c r="V975" s="188"/>
      <c r="W975" s="188"/>
      <c r="X975" s="188"/>
      <c r="Y975" s="189"/>
      <c r="Z975" s="190"/>
      <c r="AA975" s="188"/>
      <c r="AB975" s="188"/>
      <c r="AC975" s="188"/>
      <c r="AD975" s="190"/>
      <c r="AE975" s="190"/>
      <c r="AF975" s="190"/>
    </row>
    <row r="976" spans="1:32" ht="30" customHeight="1" x14ac:dyDescent="0.25">
      <c r="A976" s="2137"/>
      <c r="B976" s="2678"/>
      <c r="C976" s="2678"/>
      <c r="D976" s="2678"/>
      <c r="E976" s="2678"/>
      <c r="F976" s="2678"/>
      <c r="G976" s="2678"/>
      <c r="H976" s="2678"/>
      <c r="I976" s="2172"/>
      <c r="J976" s="2342"/>
      <c r="K976" s="2176"/>
      <c r="L976" s="1189" t="s">
        <v>243</v>
      </c>
      <c r="M976" s="1189" t="s">
        <v>255</v>
      </c>
      <c r="N976" s="1189"/>
      <c r="O976" s="2160"/>
      <c r="P976" s="3010"/>
      <c r="Q976" s="2160"/>
      <c r="R976" s="2168"/>
      <c r="S976" s="2168"/>
      <c r="T976" s="1189" t="s">
        <v>246</v>
      </c>
      <c r="U976" s="184"/>
      <c r="V976" s="184"/>
      <c r="W976" s="184"/>
      <c r="X976" s="184"/>
      <c r="Y976" s="186"/>
      <c r="Z976" s="185"/>
      <c r="AA976" s="184"/>
      <c r="AB976" s="184"/>
      <c r="AC976" s="186"/>
      <c r="AD976" s="184"/>
      <c r="AE976" s="184"/>
      <c r="AF976" s="184"/>
    </row>
    <row r="977" spans="1:32" ht="60" x14ac:dyDescent="0.25">
      <c r="A977" s="2137"/>
      <c r="B977" s="2678"/>
      <c r="C977" s="2678"/>
      <c r="D977" s="2678"/>
      <c r="E977" s="2678"/>
      <c r="F977" s="2678"/>
      <c r="G977" s="2678"/>
      <c r="H977" s="2678"/>
      <c r="I977" s="2172"/>
      <c r="J977" s="2342"/>
      <c r="K977" s="2176"/>
      <c r="L977" s="1189" t="s">
        <v>247</v>
      </c>
      <c r="M977" s="1189" t="s">
        <v>252</v>
      </c>
      <c r="N977" s="1189" t="s">
        <v>241</v>
      </c>
      <c r="O977" s="2160"/>
      <c r="P977" s="3010"/>
      <c r="Q977" s="2160"/>
      <c r="R977" s="2168"/>
      <c r="S977" s="2168"/>
      <c r="T977" s="1189" t="s">
        <v>250</v>
      </c>
      <c r="U977" s="184"/>
      <c r="V977" s="184"/>
      <c r="W977" s="184"/>
      <c r="X977" s="184"/>
      <c r="Y977" s="186"/>
      <c r="Z977" s="185"/>
      <c r="AA977" s="186"/>
      <c r="AB977" s="186"/>
      <c r="AC977" s="186"/>
      <c r="AD977" s="186"/>
      <c r="AE977" s="184"/>
      <c r="AF977" s="184"/>
    </row>
    <row r="978" spans="1:32" ht="30" x14ac:dyDescent="0.25">
      <c r="A978" s="2137"/>
      <c r="B978" s="2678"/>
      <c r="C978" s="2678"/>
      <c r="D978" s="2678"/>
      <c r="E978" s="2678"/>
      <c r="F978" s="2678"/>
      <c r="G978" s="2678"/>
      <c r="H978" s="2678"/>
      <c r="I978" s="2172"/>
      <c r="J978" s="2342"/>
      <c r="K978" s="2176"/>
      <c r="L978" s="1189" t="s">
        <v>251</v>
      </c>
      <c r="M978" s="1189" t="s">
        <v>244</v>
      </c>
      <c r="N978" s="1189" t="s">
        <v>241</v>
      </c>
      <c r="O978" s="2160"/>
      <c r="P978" s="3010"/>
      <c r="Q978" s="2160"/>
      <c r="R978" s="2168"/>
      <c r="S978" s="2168"/>
      <c r="T978" s="1189" t="s">
        <v>253</v>
      </c>
      <c r="U978" s="184"/>
      <c r="V978" s="184"/>
      <c r="W978" s="184"/>
      <c r="X978" s="184"/>
      <c r="Y978" s="184"/>
      <c r="Z978" s="185"/>
      <c r="AA978" s="184"/>
      <c r="AB978" s="184"/>
      <c r="AC978" s="184"/>
      <c r="AD978" s="184"/>
      <c r="AE978" s="184"/>
      <c r="AF978" s="184"/>
    </row>
    <row r="979" spans="1:32" ht="45" x14ac:dyDescent="0.25">
      <c r="A979" s="2137"/>
      <c r="B979" s="2678"/>
      <c r="C979" s="2678"/>
      <c r="D979" s="2678"/>
      <c r="E979" s="2678"/>
      <c r="F979" s="2678"/>
      <c r="G979" s="2678"/>
      <c r="H979" s="2678"/>
      <c r="I979" s="2172"/>
      <c r="J979" s="2342"/>
      <c r="K979" s="2176"/>
      <c r="L979" s="1189" t="s">
        <v>254</v>
      </c>
      <c r="M979" s="1189" t="s">
        <v>252</v>
      </c>
      <c r="N979" s="1189" t="s">
        <v>241</v>
      </c>
      <c r="O979" s="2160"/>
      <c r="P979" s="3010"/>
      <c r="Q979" s="2160"/>
      <c r="R979" s="2168"/>
      <c r="S979" s="2168"/>
      <c r="T979" s="1189" t="s">
        <v>256</v>
      </c>
      <c r="U979" s="186"/>
      <c r="V979" s="186"/>
      <c r="W979" s="186"/>
      <c r="X979" s="186"/>
      <c r="Y979" s="186"/>
      <c r="Z979" s="185"/>
      <c r="AA979" s="186"/>
      <c r="AB979" s="186"/>
      <c r="AC979" s="186"/>
      <c r="AD979" s="184"/>
      <c r="AE979" s="184"/>
      <c r="AF979" s="184"/>
    </row>
    <row r="980" spans="1:32" ht="30" x14ac:dyDescent="0.25">
      <c r="A980" s="2137"/>
      <c r="B980" s="2678"/>
      <c r="C980" s="2678"/>
      <c r="D980" s="2678"/>
      <c r="E980" s="2678"/>
      <c r="F980" s="2678"/>
      <c r="G980" s="2678"/>
      <c r="H980" s="2678"/>
      <c r="I980" s="2356"/>
      <c r="J980" s="2357"/>
      <c r="K980" s="2205"/>
      <c r="L980" s="1189" t="s">
        <v>257</v>
      </c>
      <c r="M980" s="1189" t="s">
        <v>244</v>
      </c>
      <c r="N980" s="1189" t="s">
        <v>241</v>
      </c>
      <c r="O980" s="2196"/>
      <c r="P980" s="3014"/>
      <c r="Q980" s="2196"/>
      <c r="R980" s="2198"/>
      <c r="S980" s="2198"/>
      <c r="T980" s="1189" t="s">
        <v>258</v>
      </c>
      <c r="U980" s="197"/>
      <c r="V980" s="197"/>
      <c r="W980" s="197"/>
      <c r="X980" s="197"/>
      <c r="Y980" s="197"/>
      <c r="Z980" s="198"/>
      <c r="AA980" s="197"/>
      <c r="AB980" s="197"/>
      <c r="AC980" s="197"/>
      <c r="AD980" s="199"/>
      <c r="AE980" s="199"/>
      <c r="AF980" s="199"/>
    </row>
    <row r="981" spans="1:32" ht="45" x14ac:dyDescent="0.25">
      <c r="A981" s="2137"/>
      <c r="B981" s="2678"/>
      <c r="C981" s="2678"/>
      <c r="D981" s="2678"/>
      <c r="E981" s="2678"/>
      <c r="F981" s="2678"/>
      <c r="G981" s="2678"/>
      <c r="H981" s="2678"/>
      <c r="I981" s="2356"/>
      <c r="J981" s="2357"/>
      <c r="K981" s="2205"/>
      <c r="L981" s="1189" t="s">
        <v>259</v>
      </c>
      <c r="M981" s="1189" t="s">
        <v>248</v>
      </c>
      <c r="N981" s="1189" t="s">
        <v>241</v>
      </c>
      <c r="O981" s="2196" t="s">
        <v>213</v>
      </c>
      <c r="P981" s="3014"/>
      <c r="Q981" s="2196" t="s">
        <v>265</v>
      </c>
      <c r="R981" s="2198">
        <v>1</v>
      </c>
      <c r="S981" s="2198"/>
      <c r="T981" s="1189" t="s">
        <v>260</v>
      </c>
      <c r="U981" s="197"/>
      <c r="V981" s="197"/>
      <c r="W981" s="197"/>
      <c r="X981" s="197"/>
      <c r="Y981" s="197"/>
      <c r="Z981" s="198"/>
      <c r="AA981" s="197"/>
      <c r="AB981" s="197"/>
      <c r="AC981" s="197"/>
      <c r="AD981" s="199"/>
      <c r="AE981" s="199"/>
      <c r="AF981" s="199"/>
    </row>
    <row r="982" spans="1:32" ht="30.75" thickBot="1" x14ac:dyDescent="0.3">
      <c r="A982" s="2138"/>
      <c r="B982" s="2679"/>
      <c r="C982" s="2679"/>
      <c r="D982" s="2679"/>
      <c r="E982" s="2679"/>
      <c r="F982" s="2679"/>
      <c r="G982" s="2679"/>
      <c r="H982" s="2679"/>
      <c r="I982" s="2173"/>
      <c r="J982" s="2343"/>
      <c r="K982" s="2177"/>
      <c r="L982" s="1189" t="s">
        <v>261</v>
      </c>
      <c r="M982" s="1190" t="s">
        <v>244</v>
      </c>
      <c r="N982" s="1190" t="s">
        <v>241</v>
      </c>
      <c r="O982" s="2161"/>
      <c r="P982" s="3011"/>
      <c r="Q982" s="2161"/>
      <c r="R982" s="2169"/>
      <c r="S982" s="2169"/>
      <c r="T982" s="1189" t="s">
        <v>262</v>
      </c>
      <c r="U982" s="192"/>
      <c r="V982" s="192"/>
      <c r="W982" s="192"/>
      <c r="X982" s="192"/>
      <c r="Y982" s="193"/>
      <c r="Z982" s="194"/>
      <c r="AA982" s="192"/>
      <c r="AB982" s="192"/>
      <c r="AC982" s="193"/>
      <c r="AD982" s="192"/>
      <c r="AE982" s="192"/>
      <c r="AF982" s="192"/>
    </row>
    <row r="983" spans="1:32" ht="45" x14ac:dyDescent="0.25">
      <c r="A983" s="2188">
        <v>82</v>
      </c>
      <c r="B983" s="2674" t="s">
        <v>61</v>
      </c>
      <c r="C983" s="2674" t="s">
        <v>67</v>
      </c>
      <c r="D983" s="2674" t="s">
        <v>74</v>
      </c>
      <c r="E983" s="2674" t="s">
        <v>90</v>
      </c>
      <c r="F983" s="2674" t="s">
        <v>58</v>
      </c>
      <c r="G983" s="2674" t="s">
        <v>99</v>
      </c>
      <c r="H983" s="2674" t="s">
        <v>131</v>
      </c>
      <c r="I983" s="2332" t="s">
        <v>351</v>
      </c>
      <c r="J983" s="2334" t="s">
        <v>352</v>
      </c>
      <c r="K983" s="2336" t="s">
        <v>48</v>
      </c>
      <c r="L983" s="179" t="s">
        <v>210</v>
      </c>
      <c r="M983" s="179" t="s">
        <v>244</v>
      </c>
      <c r="N983" s="179" t="s">
        <v>241</v>
      </c>
      <c r="O983" s="2152" t="s">
        <v>213</v>
      </c>
      <c r="P983" s="3006">
        <v>9244096.9100000001</v>
      </c>
      <c r="Q983" s="2152" t="s">
        <v>265</v>
      </c>
      <c r="R983" s="2192">
        <v>1</v>
      </c>
      <c r="S983" s="2192">
        <v>0</v>
      </c>
      <c r="T983" s="179" t="s">
        <v>215</v>
      </c>
      <c r="U983" s="180"/>
      <c r="V983" s="180"/>
      <c r="W983" s="180"/>
      <c r="X983" s="181"/>
      <c r="Y983" s="180"/>
      <c r="Z983" s="182"/>
      <c r="AA983" s="180"/>
      <c r="AB983" s="180"/>
      <c r="AC983" s="180"/>
      <c r="AD983" s="182"/>
      <c r="AE983" s="182"/>
      <c r="AF983" s="182"/>
    </row>
    <row r="984" spans="1:32" ht="75" x14ac:dyDescent="0.25">
      <c r="A984" s="2189"/>
      <c r="B984" s="2675"/>
      <c r="C984" s="2675"/>
      <c r="D984" s="2675"/>
      <c r="E984" s="2675"/>
      <c r="F984" s="2675"/>
      <c r="G984" s="2675"/>
      <c r="H984" s="2675"/>
      <c r="I984" s="2344"/>
      <c r="J984" s="2346"/>
      <c r="K984" s="2348"/>
      <c r="L984" s="183" t="s">
        <v>216</v>
      </c>
      <c r="M984" s="183" t="s">
        <v>252</v>
      </c>
      <c r="N984" s="183" t="s">
        <v>233</v>
      </c>
      <c r="O984" s="2187"/>
      <c r="P984" s="3012"/>
      <c r="Q984" s="2187"/>
      <c r="R984" s="2193"/>
      <c r="S984" s="2193"/>
      <c r="T984" s="183" t="s">
        <v>220</v>
      </c>
      <c r="U984" s="188"/>
      <c r="V984" s="188"/>
      <c r="W984" s="188"/>
      <c r="X984" s="189"/>
      <c r="Y984" s="188"/>
      <c r="Z984" s="190"/>
      <c r="AA984" s="188"/>
      <c r="AB984" s="188"/>
      <c r="AC984" s="188"/>
      <c r="AD984" s="190"/>
      <c r="AE984" s="190"/>
      <c r="AF984" s="190"/>
    </row>
    <row r="985" spans="1:32" ht="30" x14ac:dyDescent="0.25">
      <c r="A985" s="2189"/>
      <c r="B985" s="2675"/>
      <c r="C985" s="2675"/>
      <c r="D985" s="2675"/>
      <c r="E985" s="2675"/>
      <c r="F985" s="2675"/>
      <c r="G985" s="2675"/>
      <c r="H985" s="2675"/>
      <c r="I985" s="2344"/>
      <c r="J985" s="2346"/>
      <c r="K985" s="2348"/>
      <c r="L985" s="183" t="s">
        <v>221</v>
      </c>
      <c r="M985" s="183" t="s">
        <v>244</v>
      </c>
      <c r="N985" s="183" t="s">
        <v>241</v>
      </c>
      <c r="O985" s="2187"/>
      <c r="P985" s="3012"/>
      <c r="Q985" s="2187"/>
      <c r="R985" s="2193"/>
      <c r="S985" s="2193"/>
      <c r="T985" s="183" t="s">
        <v>225</v>
      </c>
      <c r="U985" s="188"/>
      <c r="V985" s="188"/>
      <c r="W985" s="188"/>
      <c r="X985" s="189"/>
      <c r="Y985" s="188"/>
      <c r="Z985" s="190"/>
      <c r="AA985" s="188"/>
      <c r="AB985" s="188"/>
      <c r="AC985" s="188"/>
      <c r="AD985" s="190"/>
      <c r="AE985" s="190"/>
      <c r="AF985" s="190"/>
    </row>
    <row r="986" spans="1:32" ht="30" x14ac:dyDescent="0.25">
      <c r="A986" s="2189"/>
      <c r="B986" s="2675"/>
      <c r="C986" s="2675"/>
      <c r="D986" s="2675"/>
      <c r="E986" s="2675"/>
      <c r="F986" s="2675"/>
      <c r="G986" s="2675"/>
      <c r="H986" s="2675"/>
      <c r="I986" s="2344"/>
      <c r="J986" s="2346"/>
      <c r="K986" s="2348"/>
      <c r="L986" s="183" t="s">
        <v>226</v>
      </c>
      <c r="M986" s="183" t="s">
        <v>248</v>
      </c>
      <c r="N986" s="183" t="s">
        <v>241</v>
      </c>
      <c r="O986" s="2187"/>
      <c r="P986" s="3012"/>
      <c r="Q986" s="2187"/>
      <c r="R986" s="2193"/>
      <c r="S986" s="2193"/>
      <c r="T986" s="183" t="s">
        <v>230</v>
      </c>
      <c r="U986" s="188"/>
      <c r="V986" s="188"/>
      <c r="W986" s="188"/>
      <c r="X986" s="189"/>
      <c r="Y986" s="188"/>
      <c r="Z986" s="190"/>
      <c r="AA986" s="188"/>
      <c r="AB986" s="188"/>
      <c r="AC986" s="188"/>
      <c r="AD986" s="190"/>
      <c r="AE986" s="190"/>
      <c r="AF986" s="190"/>
    </row>
    <row r="987" spans="1:32" ht="45" x14ac:dyDescent="0.25">
      <c r="A987" s="2189"/>
      <c r="B987" s="2675"/>
      <c r="C987" s="2675"/>
      <c r="D987" s="2675"/>
      <c r="E987" s="2675"/>
      <c r="F987" s="2675"/>
      <c r="G987" s="2675"/>
      <c r="H987" s="2675"/>
      <c r="I987" s="2344"/>
      <c r="J987" s="2346"/>
      <c r="K987" s="2348"/>
      <c r="L987" s="183" t="s">
        <v>231</v>
      </c>
      <c r="M987" s="183" t="s">
        <v>252</v>
      </c>
      <c r="N987" s="183" t="s">
        <v>241</v>
      </c>
      <c r="O987" s="2187"/>
      <c r="P987" s="3012"/>
      <c r="Q987" s="2187"/>
      <c r="R987" s="2193"/>
      <c r="S987" s="2193"/>
      <c r="T987" s="183" t="s">
        <v>234</v>
      </c>
      <c r="U987" s="188"/>
      <c r="V987" s="188"/>
      <c r="W987" s="188"/>
      <c r="X987" s="189"/>
      <c r="Y987" s="188"/>
      <c r="Z987" s="190"/>
      <c r="AA987" s="188"/>
      <c r="AB987" s="188"/>
      <c r="AC987" s="188"/>
      <c r="AD987" s="190"/>
      <c r="AE987" s="190"/>
      <c r="AF987" s="190"/>
    </row>
    <row r="988" spans="1:32" ht="30" customHeight="1" x14ac:dyDescent="0.25">
      <c r="A988" s="2189"/>
      <c r="B988" s="2675"/>
      <c r="C988" s="2675"/>
      <c r="D988" s="2675"/>
      <c r="E988" s="2675"/>
      <c r="F988" s="2675"/>
      <c r="G988" s="2675"/>
      <c r="H988" s="2675"/>
      <c r="I988" s="2344"/>
      <c r="J988" s="2346"/>
      <c r="K988" s="2348"/>
      <c r="L988" s="183" t="s">
        <v>235</v>
      </c>
      <c r="M988" s="183" t="s">
        <v>244</v>
      </c>
      <c r="N988" s="183" t="s">
        <v>241</v>
      </c>
      <c r="O988" s="2187"/>
      <c r="P988" s="3012"/>
      <c r="Q988" s="2187"/>
      <c r="R988" s="2193"/>
      <c r="S988" s="2193"/>
      <c r="T988" s="183" t="s">
        <v>238</v>
      </c>
      <c r="U988" s="188"/>
      <c r="V988" s="188"/>
      <c r="W988" s="188"/>
      <c r="X988" s="189"/>
      <c r="Y988" s="188"/>
      <c r="Z988" s="190"/>
      <c r="AA988" s="188"/>
      <c r="AB988" s="188"/>
      <c r="AC988" s="188"/>
      <c r="AD988" s="190"/>
      <c r="AE988" s="190"/>
      <c r="AF988" s="190"/>
    </row>
    <row r="989" spans="1:32" ht="45" x14ac:dyDescent="0.25">
      <c r="A989" s="2189"/>
      <c r="B989" s="2675"/>
      <c r="C989" s="2675"/>
      <c r="D989" s="2675"/>
      <c r="E989" s="2675"/>
      <c r="F989" s="2675"/>
      <c r="G989" s="2675"/>
      <c r="H989" s="2675"/>
      <c r="I989" s="2344"/>
      <c r="J989" s="2346"/>
      <c r="K989" s="2348"/>
      <c r="L989" s="183" t="s">
        <v>239</v>
      </c>
      <c r="M989" s="183" t="s">
        <v>252</v>
      </c>
      <c r="N989" s="183" t="s">
        <v>241</v>
      </c>
      <c r="O989" s="2187"/>
      <c r="P989" s="3012"/>
      <c r="Q989" s="2187"/>
      <c r="R989" s="2193"/>
      <c r="S989" s="2193"/>
      <c r="T989" s="183" t="s">
        <v>242</v>
      </c>
      <c r="U989" s="188"/>
      <c r="V989" s="188"/>
      <c r="W989" s="188"/>
      <c r="X989" s="189"/>
      <c r="Y989" s="188"/>
      <c r="Z989" s="190"/>
      <c r="AA989" s="188"/>
      <c r="AB989" s="188"/>
      <c r="AC989" s="188"/>
      <c r="AD989" s="190"/>
      <c r="AE989" s="190"/>
      <c r="AF989" s="190"/>
    </row>
    <row r="990" spans="1:32" ht="30" customHeight="1" x14ac:dyDescent="0.25">
      <c r="A990" s="2189"/>
      <c r="B990" s="2675"/>
      <c r="C990" s="2675"/>
      <c r="D990" s="2675"/>
      <c r="E990" s="2675"/>
      <c r="F990" s="2675"/>
      <c r="G990" s="2675"/>
      <c r="H990" s="2675"/>
      <c r="I990" s="2333"/>
      <c r="J990" s="2335"/>
      <c r="K990" s="2337"/>
      <c r="L990" s="183" t="s">
        <v>243</v>
      </c>
      <c r="M990" s="183" t="s">
        <v>255</v>
      </c>
      <c r="N990" s="183"/>
      <c r="O990" s="2153"/>
      <c r="P990" s="3007"/>
      <c r="Q990" s="2153"/>
      <c r="R990" s="2194"/>
      <c r="S990" s="2194"/>
      <c r="T990" s="183" t="s">
        <v>246</v>
      </c>
      <c r="U990" s="184"/>
      <c r="V990" s="184"/>
      <c r="W990" s="184"/>
      <c r="X990" s="184"/>
      <c r="Y990" s="187"/>
      <c r="Z990" s="184"/>
      <c r="AA990" s="184"/>
      <c r="AB990" s="184"/>
      <c r="AC990" s="186"/>
      <c r="AD990" s="184"/>
      <c r="AE990" s="184"/>
      <c r="AF990" s="184"/>
    </row>
    <row r="991" spans="1:32" ht="60" x14ac:dyDescent="0.25">
      <c r="A991" s="2189"/>
      <c r="B991" s="2675"/>
      <c r="C991" s="2675"/>
      <c r="D991" s="2675"/>
      <c r="E991" s="2675"/>
      <c r="F991" s="2675"/>
      <c r="G991" s="2675"/>
      <c r="H991" s="2675"/>
      <c r="I991" s="2333"/>
      <c r="J991" s="2335"/>
      <c r="K991" s="2337"/>
      <c r="L991" s="183" t="s">
        <v>247</v>
      </c>
      <c r="M991" s="183" t="s">
        <v>252</v>
      </c>
      <c r="N991" s="183" t="s">
        <v>241</v>
      </c>
      <c r="O991" s="2153"/>
      <c r="P991" s="3007"/>
      <c r="Q991" s="2153"/>
      <c r="R991" s="2194"/>
      <c r="S991" s="2194"/>
      <c r="T991" s="183" t="s">
        <v>250</v>
      </c>
      <c r="U991" s="184"/>
      <c r="V991" s="184"/>
      <c r="W991" s="184"/>
      <c r="X991" s="184"/>
      <c r="Y991" s="187"/>
      <c r="Z991" s="184"/>
      <c r="AA991" s="186"/>
      <c r="AB991" s="186"/>
      <c r="AC991" s="186"/>
      <c r="AD991" s="186"/>
      <c r="AE991" s="184"/>
      <c r="AF991" s="184"/>
    </row>
    <row r="992" spans="1:32" ht="30" x14ac:dyDescent="0.25">
      <c r="A992" s="2189"/>
      <c r="B992" s="2675"/>
      <c r="C992" s="2675"/>
      <c r="D992" s="2675"/>
      <c r="E992" s="2675"/>
      <c r="F992" s="2675"/>
      <c r="G992" s="2675"/>
      <c r="H992" s="2675"/>
      <c r="I992" s="2333"/>
      <c r="J992" s="2335"/>
      <c r="K992" s="2337"/>
      <c r="L992" s="183" t="s">
        <v>251</v>
      </c>
      <c r="M992" s="183" t="s">
        <v>244</v>
      </c>
      <c r="N992" s="183" t="s">
        <v>241</v>
      </c>
      <c r="O992" s="2153"/>
      <c r="P992" s="3007"/>
      <c r="Q992" s="2153"/>
      <c r="R992" s="2194"/>
      <c r="S992" s="2194"/>
      <c r="T992" s="183" t="s">
        <v>253</v>
      </c>
      <c r="U992" s="184"/>
      <c r="V992" s="184"/>
      <c r="W992" s="184"/>
      <c r="X992" s="184"/>
      <c r="Y992" s="185"/>
      <c r="Z992" s="184"/>
      <c r="AA992" s="184"/>
      <c r="AB992" s="184"/>
      <c r="AC992" s="184"/>
      <c r="AD992" s="184"/>
      <c r="AE992" s="184"/>
      <c r="AF992" s="184"/>
    </row>
    <row r="993" spans="1:32" ht="45" x14ac:dyDescent="0.25">
      <c r="A993" s="2189"/>
      <c r="B993" s="2675"/>
      <c r="C993" s="2675"/>
      <c r="D993" s="2675"/>
      <c r="E993" s="2675"/>
      <c r="F993" s="2675"/>
      <c r="G993" s="2675"/>
      <c r="H993" s="2675"/>
      <c r="I993" s="2333"/>
      <c r="J993" s="2335"/>
      <c r="K993" s="2337"/>
      <c r="L993" s="183" t="s">
        <v>254</v>
      </c>
      <c r="M993" s="183" t="s">
        <v>252</v>
      </c>
      <c r="N993" s="183" t="s">
        <v>241</v>
      </c>
      <c r="O993" s="2153"/>
      <c r="P993" s="3007"/>
      <c r="Q993" s="2153"/>
      <c r="R993" s="2194"/>
      <c r="S993" s="2194"/>
      <c r="T993" s="183" t="s">
        <v>256</v>
      </c>
      <c r="U993" s="186"/>
      <c r="V993" s="186"/>
      <c r="W993" s="186"/>
      <c r="X993" s="186"/>
      <c r="Y993" s="187"/>
      <c r="Z993" s="184"/>
      <c r="AA993" s="186"/>
      <c r="AB993" s="186"/>
      <c r="AC993" s="186"/>
      <c r="AD993" s="184"/>
      <c r="AE993" s="184"/>
      <c r="AF993" s="184"/>
    </row>
    <row r="994" spans="1:32" ht="30" x14ac:dyDescent="0.25">
      <c r="A994" s="2189"/>
      <c r="B994" s="2675"/>
      <c r="C994" s="2675"/>
      <c r="D994" s="2675"/>
      <c r="E994" s="2675"/>
      <c r="F994" s="2675"/>
      <c r="G994" s="2675"/>
      <c r="H994" s="2675"/>
      <c r="I994" s="2353"/>
      <c r="J994" s="2354"/>
      <c r="K994" s="2355"/>
      <c r="L994" s="183" t="s">
        <v>257</v>
      </c>
      <c r="M994" s="183" t="s">
        <v>244</v>
      </c>
      <c r="N994" s="183" t="s">
        <v>241</v>
      </c>
      <c r="O994" s="2351"/>
      <c r="P994" s="3015"/>
      <c r="Q994" s="2351"/>
      <c r="R994" s="2352"/>
      <c r="S994" s="2352"/>
      <c r="T994" s="183" t="s">
        <v>258</v>
      </c>
      <c r="U994" s="197"/>
      <c r="V994" s="197"/>
      <c r="W994" s="197"/>
      <c r="X994" s="197"/>
      <c r="Y994" s="200"/>
      <c r="Z994" s="199"/>
      <c r="AA994" s="197"/>
      <c r="AB994" s="197"/>
      <c r="AC994" s="197"/>
      <c r="AD994" s="199"/>
      <c r="AE994" s="199"/>
      <c r="AF994" s="199"/>
    </row>
    <row r="995" spans="1:32" ht="45" x14ac:dyDescent="0.25">
      <c r="A995" s="2189"/>
      <c r="B995" s="2675"/>
      <c r="C995" s="2675"/>
      <c r="D995" s="2675"/>
      <c r="E995" s="2675"/>
      <c r="F995" s="2675"/>
      <c r="G995" s="2675"/>
      <c r="H995" s="2675"/>
      <c r="I995" s="2353"/>
      <c r="J995" s="2354"/>
      <c r="K995" s="2355"/>
      <c r="L995" s="183" t="s">
        <v>259</v>
      </c>
      <c r="M995" s="183" t="s">
        <v>248</v>
      </c>
      <c r="N995" s="183" t="s">
        <v>241</v>
      </c>
      <c r="O995" s="2351" t="s">
        <v>213</v>
      </c>
      <c r="P995" s="3015"/>
      <c r="Q995" s="2351" t="s">
        <v>265</v>
      </c>
      <c r="R995" s="2352">
        <v>1</v>
      </c>
      <c r="S995" s="2352"/>
      <c r="T995" s="183" t="s">
        <v>260</v>
      </c>
      <c r="U995" s="197"/>
      <c r="V995" s="197"/>
      <c r="W995" s="197"/>
      <c r="X995" s="197"/>
      <c r="Y995" s="200"/>
      <c r="Z995" s="199"/>
      <c r="AA995" s="197"/>
      <c r="AB995" s="197"/>
      <c r="AC995" s="197"/>
      <c r="AD995" s="199"/>
      <c r="AE995" s="199"/>
      <c r="AF995" s="199"/>
    </row>
    <row r="996" spans="1:32" ht="30.75" thickBot="1" x14ac:dyDescent="0.3">
      <c r="A996" s="2189"/>
      <c r="B996" s="2676"/>
      <c r="C996" s="2676"/>
      <c r="D996" s="2676"/>
      <c r="E996" s="2676"/>
      <c r="F996" s="2676"/>
      <c r="G996" s="2676"/>
      <c r="H996" s="2676"/>
      <c r="I996" s="2345"/>
      <c r="J996" s="2347"/>
      <c r="K996" s="2349"/>
      <c r="L996" s="183" t="s">
        <v>261</v>
      </c>
      <c r="M996" s="201" t="s">
        <v>244</v>
      </c>
      <c r="N996" s="201" t="s">
        <v>241</v>
      </c>
      <c r="O996" s="2154"/>
      <c r="P996" s="3013"/>
      <c r="Q996" s="2154"/>
      <c r="R996" s="2195"/>
      <c r="S996" s="2195"/>
      <c r="T996" s="183" t="s">
        <v>262</v>
      </c>
      <c r="U996" s="192"/>
      <c r="V996" s="192"/>
      <c r="W996" s="192"/>
      <c r="X996" s="192"/>
      <c r="Y996" s="196"/>
      <c r="Z996" s="192"/>
      <c r="AA996" s="192"/>
      <c r="AB996" s="192"/>
      <c r="AC996" s="193"/>
      <c r="AD996" s="192"/>
      <c r="AE996" s="192"/>
      <c r="AF996" s="192"/>
    </row>
    <row r="997" spans="1:32" ht="45" x14ac:dyDescent="0.25">
      <c r="A997" s="2136">
        <v>83</v>
      </c>
      <c r="B997" s="2677" t="s">
        <v>61</v>
      </c>
      <c r="C997" s="2677" t="s">
        <v>64</v>
      </c>
      <c r="D997" s="2677" t="s">
        <v>70</v>
      </c>
      <c r="E997" s="2677" t="s">
        <v>87</v>
      </c>
      <c r="F997" s="2677" t="s">
        <v>58</v>
      </c>
      <c r="G997" s="2677" t="s">
        <v>99</v>
      </c>
      <c r="H997" s="2677" t="s">
        <v>131</v>
      </c>
      <c r="I997" s="2170" t="s">
        <v>353</v>
      </c>
      <c r="J997" s="2340" t="s">
        <v>354</v>
      </c>
      <c r="K997" s="2174" t="s">
        <v>48</v>
      </c>
      <c r="L997" s="1188" t="s">
        <v>210</v>
      </c>
      <c r="M997" s="1188" t="s">
        <v>244</v>
      </c>
      <c r="N997" s="1188" t="s">
        <v>241</v>
      </c>
      <c r="O997" s="2158" t="s">
        <v>213</v>
      </c>
      <c r="P997" s="3008">
        <v>50000000</v>
      </c>
      <c r="Q997" s="2158" t="s">
        <v>265</v>
      </c>
      <c r="R997" s="2166">
        <v>1</v>
      </c>
      <c r="S997" s="2166"/>
      <c r="T997" s="1188" t="s">
        <v>215</v>
      </c>
      <c r="U997" s="180"/>
      <c r="V997" s="180"/>
      <c r="W997" s="180"/>
      <c r="X997" s="180"/>
      <c r="Y997" s="180"/>
      <c r="Z997" s="195"/>
      <c r="AA997" s="180"/>
      <c r="AB997" s="180"/>
      <c r="AC997" s="180"/>
      <c r="AD997" s="182"/>
      <c r="AE997" s="182"/>
      <c r="AF997" s="182"/>
    </row>
    <row r="998" spans="1:32" ht="75" x14ac:dyDescent="0.25">
      <c r="A998" s="2137"/>
      <c r="B998" s="2678"/>
      <c r="C998" s="2678"/>
      <c r="D998" s="2678"/>
      <c r="E998" s="2678"/>
      <c r="F998" s="2678"/>
      <c r="G998" s="2678"/>
      <c r="H998" s="2678"/>
      <c r="I998" s="2171"/>
      <c r="J998" s="2341"/>
      <c r="K998" s="2175"/>
      <c r="L998" s="1189" t="s">
        <v>216</v>
      </c>
      <c r="M998" s="1189" t="s">
        <v>252</v>
      </c>
      <c r="N998" s="1189" t="s">
        <v>233</v>
      </c>
      <c r="O998" s="2159"/>
      <c r="P998" s="3009"/>
      <c r="Q998" s="2159"/>
      <c r="R998" s="2167"/>
      <c r="S998" s="2167"/>
      <c r="T998" s="1189" t="s">
        <v>220</v>
      </c>
      <c r="U998" s="188"/>
      <c r="V998" s="188"/>
      <c r="W998" s="188"/>
      <c r="X998" s="188"/>
      <c r="Y998" s="188"/>
      <c r="Z998" s="191"/>
      <c r="AA998" s="188"/>
      <c r="AB998" s="188"/>
      <c r="AC998" s="188"/>
      <c r="AD998" s="190"/>
      <c r="AE998" s="190"/>
      <c r="AF998" s="190"/>
    </row>
    <row r="999" spans="1:32" ht="30" x14ac:dyDescent="0.25">
      <c r="A999" s="2137"/>
      <c r="B999" s="2678"/>
      <c r="C999" s="2678"/>
      <c r="D999" s="2678"/>
      <c r="E999" s="2678"/>
      <c r="F999" s="2678"/>
      <c r="G999" s="2678"/>
      <c r="H999" s="2678"/>
      <c r="I999" s="2171"/>
      <c r="J999" s="2341"/>
      <c r="K999" s="2175"/>
      <c r="L999" s="1189" t="s">
        <v>221</v>
      </c>
      <c r="M999" s="1189" t="s">
        <v>244</v>
      </c>
      <c r="N999" s="1189" t="s">
        <v>241</v>
      </c>
      <c r="O999" s="2159"/>
      <c r="P999" s="3009"/>
      <c r="Q999" s="2159"/>
      <c r="R999" s="2167"/>
      <c r="S999" s="2167"/>
      <c r="T999" s="1189" t="s">
        <v>225</v>
      </c>
      <c r="U999" s="188"/>
      <c r="V999" s="188"/>
      <c r="W999" s="188"/>
      <c r="X999" s="188"/>
      <c r="Y999" s="188"/>
      <c r="Z999" s="191"/>
      <c r="AA999" s="188"/>
      <c r="AB999" s="188"/>
      <c r="AC999" s="188"/>
      <c r="AD999" s="190"/>
      <c r="AE999" s="190"/>
      <c r="AF999" s="190"/>
    </row>
    <row r="1000" spans="1:32" ht="30" x14ac:dyDescent="0.25">
      <c r="A1000" s="2137"/>
      <c r="B1000" s="2678"/>
      <c r="C1000" s="2678"/>
      <c r="D1000" s="2678"/>
      <c r="E1000" s="2678"/>
      <c r="F1000" s="2678"/>
      <c r="G1000" s="2678"/>
      <c r="H1000" s="2678"/>
      <c r="I1000" s="2171"/>
      <c r="J1000" s="2341"/>
      <c r="K1000" s="2175"/>
      <c r="L1000" s="1189" t="s">
        <v>226</v>
      </c>
      <c r="M1000" s="1189" t="s">
        <v>248</v>
      </c>
      <c r="N1000" s="1189" t="s">
        <v>241</v>
      </c>
      <c r="O1000" s="2159"/>
      <c r="P1000" s="3009"/>
      <c r="Q1000" s="2159"/>
      <c r="R1000" s="2167"/>
      <c r="S1000" s="2167"/>
      <c r="T1000" s="1189" t="s">
        <v>230</v>
      </c>
      <c r="U1000" s="188"/>
      <c r="V1000" s="188"/>
      <c r="W1000" s="188"/>
      <c r="X1000" s="188"/>
      <c r="Y1000" s="188"/>
      <c r="Z1000" s="191"/>
      <c r="AA1000" s="188"/>
      <c r="AB1000" s="188"/>
      <c r="AC1000" s="188"/>
      <c r="AD1000" s="190"/>
      <c r="AE1000" s="190"/>
      <c r="AF1000" s="190"/>
    </row>
    <row r="1001" spans="1:32" ht="45" x14ac:dyDescent="0.25">
      <c r="A1001" s="2137"/>
      <c r="B1001" s="2678"/>
      <c r="C1001" s="2678"/>
      <c r="D1001" s="2678"/>
      <c r="E1001" s="2678"/>
      <c r="F1001" s="2678"/>
      <c r="G1001" s="2678"/>
      <c r="H1001" s="2678"/>
      <c r="I1001" s="2171"/>
      <c r="J1001" s="2341"/>
      <c r="K1001" s="2175"/>
      <c r="L1001" s="1189" t="s">
        <v>231</v>
      </c>
      <c r="M1001" s="1189" t="s">
        <v>252</v>
      </c>
      <c r="N1001" s="1189" t="s">
        <v>241</v>
      </c>
      <c r="O1001" s="2159"/>
      <c r="P1001" s="3009"/>
      <c r="Q1001" s="2159"/>
      <c r="R1001" s="2167"/>
      <c r="S1001" s="2167"/>
      <c r="T1001" s="1189" t="s">
        <v>234</v>
      </c>
      <c r="U1001" s="188"/>
      <c r="V1001" s="188"/>
      <c r="W1001" s="188"/>
      <c r="X1001" s="188"/>
      <c r="Y1001" s="188"/>
      <c r="Z1001" s="191"/>
      <c r="AA1001" s="188"/>
      <c r="AB1001" s="188"/>
      <c r="AC1001" s="188"/>
      <c r="AD1001" s="190"/>
      <c r="AE1001" s="190"/>
      <c r="AF1001" s="190"/>
    </row>
    <row r="1002" spans="1:32" ht="30" customHeight="1" x14ac:dyDescent="0.25">
      <c r="A1002" s="2137"/>
      <c r="B1002" s="2678"/>
      <c r="C1002" s="2678"/>
      <c r="D1002" s="2678"/>
      <c r="E1002" s="2678"/>
      <c r="F1002" s="2678"/>
      <c r="G1002" s="2678"/>
      <c r="H1002" s="2678"/>
      <c r="I1002" s="2171"/>
      <c r="J1002" s="2341"/>
      <c r="K1002" s="2175"/>
      <c r="L1002" s="1189" t="s">
        <v>235</v>
      </c>
      <c r="M1002" s="1189" t="s">
        <v>244</v>
      </c>
      <c r="N1002" s="1189" t="s">
        <v>241</v>
      </c>
      <c r="O1002" s="2159"/>
      <c r="P1002" s="3009"/>
      <c r="Q1002" s="2159"/>
      <c r="R1002" s="2167"/>
      <c r="S1002" s="2167"/>
      <c r="T1002" s="1189" t="s">
        <v>238</v>
      </c>
      <c r="U1002" s="188"/>
      <c r="V1002" s="188"/>
      <c r="W1002" s="188"/>
      <c r="X1002" s="188"/>
      <c r="Y1002" s="188"/>
      <c r="Z1002" s="191"/>
      <c r="AA1002" s="188"/>
      <c r="AB1002" s="188"/>
      <c r="AC1002" s="188"/>
      <c r="AD1002" s="190"/>
      <c r="AE1002" s="190"/>
      <c r="AF1002" s="190"/>
    </row>
    <row r="1003" spans="1:32" ht="45" x14ac:dyDescent="0.25">
      <c r="A1003" s="2137"/>
      <c r="B1003" s="2678"/>
      <c r="C1003" s="2678"/>
      <c r="D1003" s="2678"/>
      <c r="E1003" s="2678"/>
      <c r="F1003" s="2678"/>
      <c r="G1003" s="2678"/>
      <c r="H1003" s="2678"/>
      <c r="I1003" s="2171"/>
      <c r="J1003" s="2341"/>
      <c r="K1003" s="2175"/>
      <c r="L1003" s="1189" t="s">
        <v>239</v>
      </c>
      <c r="M1003" s="1189" t="s">
        <v>252</v>
      </c>
      <c r="N1003" s="1189" t="s">
        <v>241</v>
      </c>
      <c r="O1003" s="2159"/>
      <c r="P1003" s="3009"/>
      <c r="Q1003" s="2159"/>
      <c r="R1003" s="2167"/>
      <c r="S1003" s="2167"/>
      <c r="T1003" s="1189" t="s">
        <v>242</v>
      </c>
      <c r="U1003" s="188"/>
      <c r="V1003" s="188"/>
      <c r="W1003" s="188"/>
      <c r="X1003" s="188"/>
      <c r="Y1003" s="188"/>
      <c r="Z1003" s="191"/>
      <c r="AA1003" s="188"/>
      <c r="AB1003" s="188"/>
      <c r="AC1003" s="188"/>
      <c r="AD1003" s="190"/>
      <c r="AE1003" s="190"/>
      <c r="AF1003" s="190"/>
    </row>
    <row r="1004" spans="1:32" ht="30" customHeight="1" x14ac:dyDescent="0.25">
      <c r="A1004" s="2137"/>
      <c r="B1004" s="2678"/>
      <c r="C1004" s="2678"/>
      <c r="D1004" s="2678"/>
      <c r="E1004" s="2678"/>
      <c r="F1004" s="2678"/>
      <c r="G1004" s="2678"/>
      <c r="H1004" s="2678"/>
      <c r="I1004" s="2172"/>
      <c r="J1004" s="2342"/>
      <c r="K1004" s="2176"/>
      <c r="L1004" s="1189" t="s">
        <v>243</v>
      </c>
      <c r="M1004" s="1189" t="s">
        <v>255</v>
      </c>
      <c r="N1004" s="1189"/>
      <c r="O1004" s="2160"/>
      <c r="P1004" s="3010"/>
      <c r="Q1004" s="2160"/>
      <c r="R1004" s="2168"/>
      <c r="S1004" s="2168"/>
      <c r="T1004" s="1189" t="s">
        <v>246</v>
      </c>
      <c r="U1004" s="184"/>
      <c r="V1004" s="184"/>
      <c r="W1004" s="184"/>
      <c r="X1004" s="184"/>
      <c r="Y1004" s="186"/>
      <c r="Z1004" s="184"/>
      <c r="AA1004" s="185"/>
      <c r="AB1004" s="184"/>
      <c r="AC1004" s="186"/>
      <c r="AD1004" s="184"/>
      <c r="AE1004" s="184"/>
      <c r="AF1004" s="184"/>
    </row>
    <row r="1005" spans="1:32" ht="60" x14ac:dyDescent="0.25">
      <c r="A1005" s="2137"/>
      <c r="B1005" s="2678"/>
      <c r="C1005" s="2678"/>
      <c r="D1005" s="2678"/>
      <c r="E1005" s="2678"/>
      <c r="F1005" s="2678"/>
      <c r="G1005" s="2678"/>
      <c r="H1005" s="2678"/>
      <c r="I1005" s="2172"/>
      <c r="J1005" s="2342"/>
      <c r="K1005" s="2176"/>
      <c r="L1005" s="1189" t="s">
        <v>247</v>
      </c>
      <c r="M1005" s="1189" t="s">
        <v>252</v>
      </c>
      <c r="N1005" s="1189" t="s">
        <v>241</v>
      </c>
      <c r="O1005" s="2160"/>
      <c r="P1005" s="3010"/>
      <c r="Q1005" s="2160"/>
      <c r="R1005" s="2168"/>
      <c r="S1005" s="2168"/>
      <c r="T1005" s="1189" t="s">
        <v>250</v>
      </c>
      <c r="U1005" s="184"/>
      <c r="V1005" s="184"/>
      <c r="W1005" s="184"/>
      <c r="X1005" s="184"/>
      <c r="Y1005" s="186"/>
      <c r="Z1005" s="184"/>
      <c r="AA1005" s="187"/>
      <c r="AB1005" s="186"/>
      <c r="AC1005" s="186"/>
      <c r="AD1005" s="186"/>
      <c r="AE1005" s="184"/>
      <c r="AF1005" s="184"/>
    </row>
    <row r="1006" spans="1:32" ht="30" x14ac:dyDescent="0.25">
      <c r="A1006" s="2137"/>
      <c r="B1006" s="2678"/>
      <c r="C1006" s="2678"/>
      <c r="D1006" s="2678"/>
      <c r="E1006" s="2678"/>
      <c r="F1006" s="2678"/>
      <c r="G1006" s="2678"/>
      <c r="H1006" s="2678"/>
      <c r="I1006" s="2172"/>
      <c r="J1006" s="2342"/>
      <c r="K1006" s="2176"/>
      <c r="L1006" s="1189" t="s">
        <v>251</v>
      </c>
      <c r="M1006" s="1189" t="s">
        <v>244</v>
      </c>
      <c r="N1006" s="1189" t="s">
        <v>241</v>
      </c>
      <c r="O1006" s="2160"/>
      <c r="P1006" s="3010"/>
      <c r="Q1006" s="2160"/>
      <c r="R1006" s="2168"/>
      <c r="S1006" s="2168"/>
      <c r="T1006" s="1189" t="s">
        <v>253</v>
      </c>
      <c r="U1006" s="184"/>
      <c r="V1006" s="184"/>
      <c r="W1006" s="184"/>
      <c r="X1006" s="184"/>
      <c r="Y1006" s="184"/>
      <c r="Z1006" s="184"/>
      <c r="AA1006" s="185"/>
      <c r="AB1006" s="184"/>
      <c r="AC1006" s="184"/>
      <c r="AD1006" s="184"/>
      <c r="AE1006" s="184"/>
      <c r="AF1006" s="184"/>
    </row>
    <row r="1007" spans="1:32" ht="45" x14ac:dyDescent="0.25">
      <c r="A1007" s="2137"/>
      <c r="B1007" s="2678"/>
      <c r="C1007" s="2678"/>
      <c r="D1007" s="2678"/>
      <c r="E1007" s="2678"/>
      <c r="F1007" s="2678"/>
      <c r="G1007" s="2678"/>
      <c r="H1007" s="2678"/>
      <c r="I1007" s="2172"/>
      <c r="J1007" s="2342"/>
      <c r="K1007" s="2176"/>
      <c r="L1007" s="1189" t="s">
        <v>254</v>
      </c>
      <c r="M1007" s="1189" t="s">
        <v>252</v>
      </c>
      <c r="N1007" s="1189" t="s">
        <v>241</v>
      </c>
      <c r="O1007" s="2160"/>
      <c r="P1007" s="3010"/>
      <c r="Q1007" s="2160"/>
      <c r="R1007" s="2168"/>
      <c r="S1007" s="2168"/>
      <c r="T1007" s="1189" t="s">
        <v>256</v>
      </c>
      <c r="U1007" s="186"/>
      <c r="V1007" s="186"/>
      <c r="W1007" s="186"/>
      <c r="X1007" s="186"/>
      <c r="Y1007" s="186"/>
      <c r="Z1007" s="184"/>
      <c r="AA1007" s="187"/>
      <c r="AB1007" s="186"/>
      <c r="AC1007" s="186"/>
      <c r="AD1007" s="184"/>
      <c r="AE1007" s="184"/>
      <c r="AF1007" s="184"/>
    </row>
    <row r="1008" spans="1:32" ht="30" x14ac:dyDescent="0.25">
      <c r="A1008" s="2137"/>
      <c r="B1008" s="2678"/>
      <c r="C1008" s="2678"/>
      <c r="D1008" s="2678"/>
      <c r="E1008" s="2678"/>
      <c r="F1008" s="2678"/>
      <c r="G1008" s="2678"/>
      <c r="H1008" s="2678"/>
      <c r="I1008" s="2356"/>
      <c r="J1008" s="2357"/>
      <c r="K1008" s="2205"/>
      <c r="L1008" s="1189" t="s">
        <v>257</v>
      </c>
      <c r="M1008" s="1189" t="s">
        <v>244</v>
      </c>
      <c r="N1008" s="1189" t="s">
        <v>241</v>
      </c>
      <c r="O1008" s="2196"/>
      <c r="P1008" s="3014"/>
      <c r="Q1008" s="2196"/>
      <c r="R1008" s="2198"/>
      <c r="S1008" s="2198"/>
      <c r="T1008" s="1189" t="s">
        <v>258</v>
      </c>
      <c r="U1008" s="197"/>
      <c r="V1008" s="197"/>
      <c r="W1008" s="197"/>
      <c r="X1008" s="197"/>
      <c r="Y1008" s="197"/>
      <c r="Z1008" s="199"/>
      <c r="AA1008" s="200"/>
      <c r="AB1008" s="197"/>
      <c r="AC1008" s="197"/>
      <c r="AD1008" s="199"/>
      <c r="AE1008" s="199"/>
      <c r="AF1008" s="199"/>
    </row>
    <row r="1009" spans="1:32" ht="45" x14ac:dyDescent="0.25">
      <c r="A1009" s="2137"/>
      <c r="B1009" s="2678"/>
      <c r="C1009" s="2678"/>
      <c r="D1009" s="2678"/>
      <c r="E1009" s="2678"/>
      <c r="F1009" s="2678"/>
      <c r="G1009" s="2678"/>
      <c r="H1009" s="2678"/>
      <c r="I1009" s="2356"/>
      <c r="J1009" s="2357"/>
      <c r="K1009" s="2205"/>
      <c r="L1009" s="1189" t="s">
        <v>259</v>
      </c>
      <c r="M1009" s="1189" t="s">
        <v>248</v>
      </c>
      <c r="N1009" s="1189" t="s">
        <v>241</v>
      </c>
      <c r="O1009" s="2196" t="s">
        <v>213</v>
      </c>
      <c r="P1009" s="3014"/>
      <c r="Q1009" s="2196" t="s">
        <v>265</v>
      </c>
      <c r="R1009" s="2198">
        <v>1</v>
      </c>
      <c r="S1009" s="2198"/>
      <c r="T1009" s="1189" t="s">
        <v>260</v>
      </c>
      <c r="U1009" s="197"/>
      <c r="V1009" s="197"/>
      <c r="W1009" s="197"/>
      <c r="X1009" s="197"/>
      <c r="Y1009" s="197"/>
      <c r="Z1009" s="199"/>
      <c r="AA1009" s="200"/>
      <c r="AB1009" s="197"/>
      <c r="AC1009" s="197"/>
      <c r="AD1009" s="199"/>
      <c r="AE1009" s="199"/>
      <c r="AF1009" s="199"/>
    </row>
    <row r="1010" spans="1:32" ht="30.75" thickBot="1" x14ac:dyDescent="0.3">
      <c r="A1010" s="2138"/>
      <c r="B1010" s="2679"/>
      <c r="C1010" s="2679"/>
      <c r="D1010" s="2679"/>
      <c r="E1010" s="2679"/>
      <c r="F1010" s="2679"/>
      <c r="G1010" s="2679"/>
      <c r="H1010" s="2679"/>
      <c r="I1010" s="2173"/>
      <c r="J1010" s="2343"/>
      <c r="K1010" s="2177"/>
      <c r="L1010" s="1189" t="s">
        <v>261</v>
      </c>
      <c r="M1010" s="1190" t="s">
        <v>244</v>
      </c>
      <c r="N1010" s="1190" t="s">
        <v>241</v>
      </c>
      <c r="O1010" s="2161"/>
      <c r="P1010" s="3011"/>
      <c r="Q1010" s="2161"/>
      <c r="R1010" s="2169"/>
      <c r="S1010" s="2169"/>
      <c r="T1010" s="1189" t="s">
        <v>262</v>
      </c>
      <c r="U1010" s="192"/>
      <c r="V1010" s="192"/>
      <c r="W1010" s="192"/>
      <c r="X1010" s="192"/>
      <c r="Y1010" s="193"/>
      <c r="Z1010" s="192"/>
      <c r="AA1010" s="194"/>
      <c r="AB1010" s="192"/>
      <c r="AC1010" s="193"/>
      <c r="AD1010" s="192"/>
      <c r="AE1010" s="192"/>
      <c r="AF1010" s="192"/>
    </row>
    <row r="1011" spans="1:32" ht="45" x14ac:dyDescent="0.25">
      <c r="A1011" s="2188">
        <v>84</v>
      </c>
      <c r="B1011" s="2674" t="s">
        <v>61</v>
      </c>
      <c r="C1011" s="2674" t="s">
        <v>66</v>
      </c>
      <c r="D1011" s="2674" t="s">
        <v>73</v>
      </c>
      <c r="E1011" s="2674" t="s">
        <v>89</v>
      </c>
      <c r="F1011" s="2674" t="s">
        <v>58</v>
      </c>
      <c r="G1011" s="2674" t="s">
        <v>99</v>
      </c>
      <c r="H1011" s="2674" t="s">
        <v>131</v>
      </c>
      <c r="I1011" s="2332" t="s">
        <v>355</v>
      </c>
      <c r="J1011" s="2334" t="s">
        <v>356</v>
      </c>
      <c r="K1011" s="2336" t="s">
        <v>48</v>
      </c>
      <c r="L1011" s="179" t="s">
        <v>210</v>
      </c>
      <c r="M1011" s="179" t="s">
        <v>244</v>
      </c>
      <c r="N1011" s="179" t="s">
        <v>241</v>
      </c>
      <c r="O1011" s="2152" t="s">
        <v>213</v>
      </c>
      <c r="P1011" s="3006">
        <v>15896531.90206</v>
      </c>
      <c r="Q1011" s="2152" t="s">
        <v>265</v>
      </c>
      <c r="R1011" s="2192">
        <v>1</v>
      </c>
      <c r="S1011" s="2192">
        <v>0</v>
      </c>
      <c r="T1011" s="179" t="s">
        <v>215</v>
      </c>
      <c r="U1011" s="180"/>
      <c r="V1011" s="180"/>
      <c r="W1011" s="180"/>
      <c r="X1011" s="180"/>
      <c r="Y1011" s="181"/>
      <c r="Z1011" s="182"/>
      <c r="AA1011" s="180"/>
      <c r="AB1011" s="180"/>
      <c r="AC1011" s="180"/>
      <c r="AD1011" s="182"/>
      <c r="AE1011" s="182"/>
      <c r="AF1011" s="182"/>
    </row>
    <row r="1012" spans="1:32" ht="75" x14ac:dyDescent="0.25">
      <c r="A1012" s="2189"/>
      <c r="B1012" s="2675"/>
      <c r="C1012" s="2675"/>
      <c r="D1012" s="2675"/>
      <c r="E1012" s="2675"/>
      <c r="F1012" s="2675"/>
      <c r="G1012" s="2675"/>
      <c r="H1012" s="2675"/>
      <c r="I1012" s="2344"/>
      <c r="J1012" s="2346"/>
      <c r="K1012" s="2348"/>
      <c r="L1012" s="183" t="s">
        <v>216</v>
      </c>
      <c r="M1012" s="183" t="s">
        <v>252</v>
      </c>
      <c r="N1012" s="183" t="s">
        <v>233</v>
      </c>
      <c r="O1012" s="2187"/>
      <c r="P1012" s="3012"/>
      <c r="Q1012" s="2187"/>
      <c r="R1012" s="2193"/>
      <c r="S1012" s="2193"/>
      <c r="T1012" s="183" t="s">
        <v>220</v>
      </c>
      <c r="U1012" s="188"/>
      <c r="V1012" s="188"/>
      <c r="W1012" s="188"/>
      <c r="X1012" s="188"/>
      <c r="Y1012" s="189"/>
      <c r="Z1012" s="190"/>
      <c r="AA1012" s="188"/>
      <c r="AB1012" s="188"/>
      <c r="AC1012" s="188"/>
      <c r="AD1012" s="190"/>
      <c r="AE1012" s="190"/>
      <c r="AF1012" s="190"/>
    </row>
    <row r="1013" spans="1:32" ht="30" x14ac:dyDescent="0.25">
      <c r="A1013" s="2189"/>
      <c r="B1013" s="2675"/>
      <c r="C1013" s="2675"/>
      <c r="D1013" s="2675"/>
      <c r="E1013" s="2675"/>
      <c r="F1013" s="2675"/>
      <c r="G1013" s="2675"/>
      <c r="H1013" s="2675"/>
      <c r="I1013" s="2344"/>
      <c r="J1013" s="2346"/>
      <c r="K1013" s="2348"/>
      <c r="L1013" s="183" t="s">
        <v>221</v>
      </c>
      <c r="M1013" s="183" t="s">
        <v>244</v>
      </c>
      <c r="N1013" s="183" t="s">
        <v>241</v>
      </c>
      <c r="O1013" s="2187"/>
      <c r="P1013" s="3012"/>
      <c r="Q1013" s="2187"/>
      <c r="R1013" s="2193"/>
      <c r="S1013" s="2193"/>
      <c r="T1013" s="183" t="s">
        <v>225</v>
      </c>
      <c r="U1013" s="188"/>
      <c r="V1013" s="188"/>
      <c r="W1013" s="188"/>
      <c r="X1013" s="188"/>
      <c r="Y1013" s="189"/>
      <c r="Z1013" s="190"/>
      <c r="AA1013" s="188"/>
      <c r="AB1013" s="188"/>
      <c r="AC1013" s="188"/>
      <c r="AD1013" s="190"/>
      <c r="AE1013" s="190"/>
      <c r="AF1013" s="190"/>
    </row>
    <row r="1014" spans="1:32" ht="30" x14ac:dyDescent="0.25">
      <c r="A1014" s="2189"/>
      <c r="B1014" s="2675"/>
      <c r="C1014" s="2675"/>
      <c r="D1014" s="2675"/>
      <c r="E1014" s="2675"/>
      <c r="F1014" s="2675"/>
      <c r="G1014" s="2675"/>
      <c r="H1014" s="2675"/>
      <c r="I1014" s="2344"/>
      <c r="J1014" s="2346"/>
      <c r="K1014" s="2348"/>
      <c r="L1014" s="183" t="s">
        <v>226</v>
      </c>
      <c r="M1014" s="183" t="s">
        <v>248</v>
      </c>
      <c r="N1014" s="183" t="s">
        <v>241</v>
      </c>
      <c r="O1014" s="2187"/>
      <c r="P1014" s="3012"/>
      <c r="Q1014" s="2187"/>
      <c r="R1014" s="2193"/>
      <c r="S1014" s="2193"/>
      <c r="T1014" s="183" t="s">
        <v>230</v>
      </c>
      <c r="U1014" s="188"/>
      <c r="V1014" s="188"/>
      <c r="W1014" s="188"/>
      <c r="X1014" s="188"/>
      <c r="Y1014" s="189"/>
      <c r="Z1014" s="190"/>
      <c r="AA1014" s="188"/>
      <c r="AB1014" s="188"/>
      <c r="AC1014" s="188"/>
      <c r="AD1014" s="190"/>
      <c r="AE1014" s="190"/>
      <c r="AF1014" s="190"/>
    </row>
    <row r="1015" spans="1:32" ht="45" x14ac:dyDescent="0.25">
      <c r="A1015" s="2189"/>
      <c r="B1015" s="2675"/>
      <c r="C1015" s="2675"/>
      <c r="D1015" s="2675"/>
      <c r="E1015" s="2675"/>
      <c r="F1015" s="2675"/>
      <c r="G1015" s="2675"/>
      <c r="H1015" s="2675"/>
      <c r="I1015" s="2344"/>
      <c r="J1015" s="2346"/>
      <c r="K1015" s="2348"/>
      <c r="L1015" s="183" t="s">
        <v>231</v>
      </c>
      <c r="M1015" s="183" t="s">
        <v>252</v>
      </c>
      <c r="N1015" s="183" t="s">
        <v>241</v>
      </c>
      <c r="O1015" s="2187"/>
      <c r="P1015" s="3012"/>
      <c r="Q1015" s="2187"/>
      <c r="R1015" s="2193"/>
      <c r="S1015" s="2193"/>
      <c r="T1015" s="183" t="s">
        <v>234</v>
      </c>
      <c r="U1015" s="188"/>
      <c r="V1015" s="188"/>
      <c r="W1015" s="188"/>
      <c r="X1015" s="188"/>
      <c r="Y1015" s="189"/>
      <c r="Z1015" s="190"/>
      <c r="AA1015" s="188"/>
      <c r="AB1015" s="188"/>
      <c r="AC1015" s="188"/>
      <c r="AD1015" s="190"/>
      <c r="AE1015" s="190"/>
      <c r="AF1015" s="190"/>
    </row>
    <row r="1016" spans="1:32" ht="30" customHeight="1" x14ac:dyDescent="0.25">
      <c r="A1016" s="2189"/>
      <c r="B1016" s="2675"/>
      <c r="C1016" s="2675"/>
      <c r="D1016" s="2675"/>
      <c r="E1016" s="2675"/>
      <c r="F1016" s="2675"/>
      <c r="G1016" s="2675"/>
      <c r="H1016" s="2675"/>
      <c r="I1016" s="2344"/>
      <c r="J1016" s="2346"/>
      <c r="K1016" s="2348"/>
      <c r="L1016" s="183" t="s">
        <v>235</v>
      </c>
      <c r="M1016" s="183" t="s">
        <v>244</v>
      </c>
      <c r="N1016" s="183" t="s">
        <v>241</v>
      </c>
      <c r="O1016" s="2187"/>
      <c r="P1016" s="3012"/>
      <c r="Q1016" s="2187"/>
      <c r="R1016" s="2193"/>
      <c r="S1016" s="2193"/>
      <c r="T1016" s="183" t="s">
        <v>238</v>
      </c>
      <c r="U1016" s="188"/>
      <c r="V1016" s="188"/>
      <c r="W1016" s="188"/>
      <c r="X1016" s="188"/>
      <c r="Y1016" s="189"/>
      <c r="Z1016" s="190"/>
      <c r="AA1016" s="188"/>
      <c r="AB1016" s="188"/>
      <c r="AC1016" s="188"/>
      <c r="AD1016" s="190"/>
      <c r="AE1016" s="190"/>
      <c r="AF1016" s="190"/>
    </row>
    <row r="1017" spans="1:32" ht="45" x14ac:dyDescent="0.25">
      <c r="A1017" s="2189"/>
      <c r="B1017" s="2675"/>
      <c r="C1017" s="2675"/>
      <c r="D1017" s="2675"/>
      <c r="E1017" s="2675"/>
      <c r="F1017" s="2675"/>
      <c r="G1017" s="2675"/>
      <c r="H1017" s="2675"/>
      <c r="I1017" s="2344"/>
      <c r="J1017" s="2346"/>
      <c r="K1017" s="2348"/>
      <c r="L1017" s="183" t="s">
        <v>239</v>
      </c>
      <c r="M1017" s="183" t="s">
        <v>252</v>
      </c>
      <c r="N1017" s="183" t="s">
        <v>241</v>
      </c>
      <c r="O1017" s="2187"/>
      <c r="P1017" s="3012"/>
      <c r="Q1017" s="2187"/>
      <c r="R1017" s="2193"/>
      <c r="S1017" s="2193"/>
      <c r="T1017" s="183" t="s">
        <v>242</v>
      </c>
      <c r="U1017" s="188"/>
      <c r="V1017" s="188"/>
      <c r="W1017" s="188"/>
      <c r="X1017" s="188"/>
      <c r="Y1017" s="189"/>
      <c r="Z1017" s="190"/>
      <c r="AA1017" s="188"/>
      <c r="AB1017" s="188"/>
      <c r="AC1017" s="188"/>
      <c r="AD1017" s="190"/>
      <c r="AE1017" s="190"/>
      <c r="AF1017" s="190"/>
    </row>
    <row r="1018" spans="1:32" ht="30" customHeight="1" x14ac:dyDescent="0.25">
      <c r="A1018" s="2189"/>
      <c r="B1018" s="2675"/>
      <c r="C1018" s="2675"/>
      <c r="D1018" s="2675"/>
      <c r="E1018" s="2675"/>
      <c r="F1018" s="2675"/>
      <c r="G1018" s="2675"/>
      <c r="H1018" s="2675"/>
      <c r="I1018" s="2333"/>
      <c r="J1018" s="2335"/>
      <c r="K1018" s="2337"/>
      <c r="L1018" s="183" t="s">
        <v>243</v>
      </c>
      <c r="M1018" s="183" t="s">
        <v>255</v>
      </c>
      <c r="N1018" s="183"/>
      <c r="O1018" s="2153"/>
      <c r="P1018" s="3007"/>
      <c r="Q1018" s="2153"/>
      <c r="R1018" s="2194"/>
      <c r="S1018" s="2194"/>
      <c r="T1018" s="183" t="s">
        <v>246</v>
      </c>
      <c r="U1018" s="184"/>
      <c r="V1018" s="184"/>
      <c r="W1018" s="184"/>
      <c r="X1018" s="184"/>
      <c r="Y1018" s="186"/>
      <c r="Z1018" s="185"/>
      <c r="AA1018" s="184"/>
      <c r="AB1018" s="184"/>
      <c r="AC1018" s="186"/>
      <c r="AD1018" s="184"/>
      <c r="AE1018" s="184"/>
      <c r="AF1018" s="184"/>
    </row>
    <row r="1019" spans="1:32" ht="60" x14ac:dyDescent="0.25">
      <c r="A1019" s="2189"/>
      <c r="B1019" s="2675"/>
      <c r="C1019" s="2675"/>
      <c r="D1019" s="2675"/>
      <c r="E1019" s="2675"/>
      <c r="F1019" s="2675"/>
      <c r="G1019" s="2675"/>
      <c r="H1019" s="2675"/>
      <c r="I1019" s="2333"/>
      <c r="J1019" s="2335"/>
      <c r="K1019" s="2337"/>
      <c r="L1019" s="183" t="s">
        <v>247</v>
      </c>
      <c r="M1019" s="183" t="s">
        <v>252</v>
      </c>
      <c r="N1019" s="183" t="s">
        <v>241</v>
      </c>
      <c r="O1019" s="2153"/>
      <c r="P1019" s="3007"/>
      <c r="Q1019" s="2153"/>
      <c r="R1019" s="2194"/>
      <c r="S1019" s="2194"/>
      <c r="T1019" s="183" t="s">
        <v>250</v>
      </c>
      <c r="U1019" s="184"/>
      <c r="V1019" s="184"/>
      <c r="W1019" s="184"/>
      <c r="X1019" s="184"/>
      <c r="Y1019" s="186"/>
      <c r="Z1019" s="185"/>
      <c r="AA1019" s="186"/>
      <c r="AB1019" s="186"/>
      <c r="AC1019" s="186"/>
      <c r="AD1019" s="186"/>
      <c r="AE1019" s="184"/>
      <c r="AF1019" s="184"/>
    </row>
    <row r="1020" spans="1:32" ht="30" x14ac:dyDescent="0.25">
      <c r="A1020" s="2189"/>
      <c r="B1020" s="2675"/>
      <c r="C1020" s="2675"/>
      <c r="D1020" s="2675"/>
      <c r="E1020" s="2675"/>
      <c r="F1020" s="2675"/>
      <c r="G1020" s="2675"/>
      <c r="H1020" s="2675"/>
      <c r="I1020" s="2333"/>
      <c r="J1020" s="2335"/>
      <c r="K1020" s="2337"/>
      <c r="L1020" s="183" t="s">
        <v>251</v>
      </c>
      <c r="M1020" s="183" t="s">
        <v>244</v>
      </c>
      <c r="N1020" s="183" t="s">
        <v>241</v>
      </c>
      <c r="O1020" s="2153"/>
      <c r="P1020" s="3007"/>
      <c r="Q1020" s="2153"/>
      <c r="R1020" s="2194"/>
      <c r="S1020" s="2194"/>
      <c r="T1020" s="183" t="s">
        <v>253</v>
      </c>
      <c r="U1020" s="184"/>
      <c r="V1020" s="184"/>
      <c r="W1020" s="184"/>
      <c r="X1020" s="184"/>
      <c r="Y1020" s="184"/>
      <c r="Z1020" s="185"/>
      <c r="AA1020" s="184"/>
      <c r="AB1020" s="184"/>
      <c r="AC1020" s="184"/>
      <c r="AD1020" s="184"/>
      <c r="AE1020" s="184"/>
      <c r="AF1020" s="184"/>
    </row>
    <row r="1021" spans="1:32" ht="45" x14ac:dyDescent="0.25">
      <c r="A1021" s="2189"/>
      <c r="B1021" s="2675"/>
      <c r="C1021" s="2675"/>
      <c r="D1021" s="2675"/>
      <c r="E1021" s="2675"/>
      <c r="F1021" s="2675"/>
      <c r="G1021" s="2675"/>
      <c r="H1021" s="2675"/>
      <c r="I1021" s="2333"/>
      <c r="J1021" s="2335"/>
      <c r="K1021" s="2337"/>
      <c r="L1021" s="183" t="s">
        <v>254</v>
      </c>
      <c r="M1021" s="183" t="s">
        <v>252</v>
      </c>
      <c r="N1021" s="183" t="s">
        <v>241</v>
      </c>
      <c r="O1021" s="2153"/>
      <c r="P1021" s="3007"/>
      <c r="Q1021" s="2153"/>
      <c r="R1021" s="2194"/>
      <c r="S1021" s="2194"/>
      <c r="T1021" s="183" t="s">
        <v>256</v>
      </c>
      <c r="U1021" s="186"/>
      <c r="V1021" s="186"/>
      <c r="W1021" s="186"/>
      <c r="X1021" s="186"/>
      <c r="Y1021" s="186"/>
      <c r="Z1021" s="185"/>
      <c r="AA1021" s="186"/>
      <c r="AB1021" s="186"/>
      <c r="AC1021" s="186"/>
      <c r="AD1021" s="184"/>
      <c r="AE1021" s="184"/>
      <c r="AF1021" s="184"/>
    </row>
    <row r="1022" spans="1:32" ht="30" x14ac:dyDescent="0.25">
      <c r="A1022" s="2189"/>
      <c r="B1022" s="2675"/>
      <c r="C1022" s="2675"/>
      <c r="D1022" s="2675"/>
      <c r="E1022" s="2675"/>
      <c r="F1022" s="2675"/>
      <c r="G1022" s="2675"/>
      <c r="H1022" s="2675"/>
      <c r="I1022" s="2353"/>
      <c r="J1022" s="2354"/>
      <c r="K1022" s="2355"/>
      <c r="L1022" s="183" t="s">
        <v>257</v>
      </c>
      <c r="M1022" s="183" t="s">
        <v>244</v>
      </c>
      <c r="N1022" s="183" t="s">
        <v>241</v>
      </c>
      <c r="O1022" s="2351"/>
      <c r="P1022" s="3015"/>
      <c r="Q1022" s="2351"/>
      <c r="R1022" s="2352"/>
      <c r="S1022" s="2352"/>
      <c r="T1022" s="183" t="s">
        <v>258</v>
      </c>
      <c r="U1022" s="197"/>
      <c r="V1022" s="197"/>
      <c r="W1022" s="197"/>
      <c r="X1022" s="197"/>
      <c r="Y1022" s="197"/>
      <c r="Z1022" s="198"/>
      <c r="AA1022" s="197"/>
      <c r="AB1022" s="197"/>
      <c r="AC1022" s="197"/>
      <c r="AD1022" s="199"/>
      <c r="AE1022" s="199"/>
      <c r="AF1022" s="199"/>
    </row>
    <row r="1023" spans="1:32" ht="45" x14ac:dyDescent="0.25">
      <c r="A1023" s="2189"/>
      <c r="B1023" s="2675"/>
      <c r="C1023" s="2675"/>
      <c r="D1023" s="2675"/>
      <c r="E1023" s="2675"/>
      <c r="F1023" s="2675"/>
      <c r="G1023" s="2675"/>
      <c r="H1023" s="2675"/>
      <c r="I1023" s="2353"/>
      <c r="J1023" s="2354"/>
      <c r="K1023" s="2355"/>
      <c r="L1023" s="183" t="s">
        <v>259</v>
      </c>
      <c r="M1023" s="183" t="s">
        <v>248</v>
      </c>
      <c r="N1023" s="183" t="s">
        <v>241</v>
      </c>
      <c r="O1023" s="2351" t="s">
        <v>213</v>
      </c>
      <c r="P1023" s="3015"/>
      <c r="Q1023" s="2351" t="s">
        <v>265</v>
      </c>
      <c r="R1023" s="2352">
        <v>1</v>
      </c>
      <c r="S1023" s="2352"/>
      <c r="T1023" s="183" t="s">
        <v>260</v>
      </c>
      <c r="U1023" s="197"/>
      <c r="V1023" s="197"/>
      <c r="W1023" s="197"/>
      <c r="X1023" s="197"/>
      <c r="Y1023" s="197"/>
      <c r="Z1023" s="198"/>
      <c r="AA1023" s="197"/>
      <c r="AB1023" s="197"/>
      <c r="AC1023" s="197"/>
      <c r="AD1023" s="199"/>
      <c r="AE1023" s="199"/>
      <c r="AF1023" s="199"/>
    </row>
    <row r="1024" spans="1:32" ht="30.75" thickBot="1" x14ac:dyDescent="0.3">
      <c r="A1024" s="2189"/>
      <c r="B1024" s="2676"/>
      <c r="C1024" s="2676"/>
      <c r="D1024" s="2676"/>
      <c r="E1024" s="2676"/>
      <c r="F1024" s="2676"/>
      <c r="G1024" s="2676"/>
      <c r="H1024" s="2676"/>
      <c r="I1024" s="2345"/>
      <c r="J1024" s="2347"/>
      <c r="K1024" s="2349"/>
      <c r="L1024" s="183" t="s">
        <v>261</v>
      </c>
      <c r="M1024" s="201" t="s">
        <v>244</v>
      </c>
      <c r="N1024" s="201" t="s">
        <v>241</v>
      </c>
      <c r="O1024" s="2154"/>
      <c r="P1024" s="3013"/>
      <c r="Q1024" s="2154"/>
      <c r="R1024" s="2195"/>
      <c r="S1024" s="2195"/>
      <c r="T1024" s="183" t="s">
        <v>262</v>
      </c>
      <c r="U1024" s="192"/>
      <c r="V1024" s="192"/>
      <c r="W1024" s="192"/>
      <c r="X1024" s="192"/>
      <c r="Y1024" s="193"/>
      <c r="Z1024" s="194"/>
      <c r="AA1024" s="192"/>
      <c r="AB1024" s="192"/>
      <c r="AC1024" s="193"/>
      <c r="AD1024" s="192"/>
      <c r="AE1024" s="192"/>
      <c r="AF1024" s="192"/>
    </row>
    <row r="1025" spans="1:32" ht="45" x14ac:dyDescent="0.25">
      <c r="A1025" s="2136">
        <v>85</v>
      </c>
      <c r="B1025" s="2677" t="s">
        <v>61</v>
      </c>
      <c r="C1025" s="2677" t="s">
        <v>63</v>
      </c>
      <c r="D1025" s="2677" t="s">
        <v>69</v>
      </c>
      <c r="E1025" s="2677" t="s">
        <v>85</v>
      </c>
      <c r="F1025" s="2677" t="s">
        <v>58</v>
      </c>
      <c r="G1025" s="2677" t="s">
        <v>99</v>
      </c>
      <c r="H1025" s="2677" t="s">
        <v>131</v>
      </c>
      <c r="I1025" s="2170" t="s">
        <v>357</v>
      </c>
      <c r="J1025" s="2340" t="s">
        <v>358</v>
      </c>
      <c r="K1025" s="2174" t="s">
        <v>48</v>
      </c>
      <c r="L1025" s="1188" t="s">
        <v>210</v>
      </c>
      <c r="M1025" s="1188" t="s">
        <v>244</v>
      </c>
      <c r="N1025" s="1188" t="s">
        <v>241</v>
      </c>
      <c r="O1025" s="2158" t="s">
        <v>213</v>
      </c>
      <c r="P1025" s="3008">
        <v>9845370.10152</v>
      </c>
      <c r="Q1025" s="2158" t="s">
        <v>265</v>
      </c>
      <c r="R1025" s="2166">
        <v>1</v>
      </c>
      <c r="S1025" s="2166">
        <v>0</v>
      </c>
      <c r="T1025" s="1188" t="s">
        <v>215</v>
      </c>
      <c r="U1025" s="180"/>
      <c r="V1025" s="180"/>
      <c r="W1025" s="180"/>
      <c r="X1025" s="181"/>
      <c r="Y1025" s="180"/>
      <c r="Z1025" s="182"/>
      <c r="AA1025" s="180"/>
      <c r="AB1025" s="180"/>
      <c r="AC1025" s="180"/>
      <c r="AD1025" s="182"/>
      <c r="AE1025" s="182"/>
      <c r="AF1025" s="182"/>
    </row>
    <row r="1026" spans="1:32" ht="75" x14ac:dyDescent="0.25">
      <c r="A1026" s="2137"/>
      <c r="B1026" s="2678"/>
      <c r="C1026" s="2678"/>
      <c r="D1026" s="2678"/>
      <c r="E1026" s="2678"/>
      <c r="F1026" s="2678"/>
      <c r="G1026" s="2678"/>
      <c r="H1026" s="2678"/>
      <c r="I1026" s="2171"/>
      <c r="J1026" s="2341"/>
      <c r="K1026" s="2175"/>
      <c r="L1026" s="1189" t="s">
        <v>216</v>
      </c>
      <c r="M1026" s="1189" t="s">
        <v>252</v>
      </c>
      <c r="N1026" s="1189" t="s">
        <v>233</v>
      </c>
      <c r="O1026" s="2159"/>
      <c r="P1026" s="3009"/>
      <c r="Q1026" s="2159"/>
      <c r="R1026" s="2167"/>
      <c r="S1026" s="2167"/>
      <c r="T1026" s="1189" t="s">
        <v>220</v>
      </c>
      <c r="U1026" s="188"/>
      <c r="V1026" s="188"/>
      <c r="W1026" s="188"/>
      <c r="X1026" s="189"/>
      <c r="Y1026" s="188"/>
      <c r="Z1026" s="190"/>
      <c r="AA1026" s="188"/>
      <c r="AB1026" s="188"/>
      <c r="AC1026" s="188"/>
      <c r="AD1026" s="190"/>
      <c r="AE1026" s="190"/>
      <c r="AF1026" s="190"/>
    </row>
    <row r="1027" spans="1:32" ht="30" x14ac:dyDescent="0.25">
      <c r="A1027" s="2137"/>
      <c r="B1027" s="2678"/>
      <c r="C1027" s="2678"/>
      <c r="D1027" s="2678"/>
      <c r="E1027" s="2678"/>
      <c r="F1027" s="2678"/>
      <c r="G1027" s="2678"/>
      <c r="H1027" s="2678"/>
      <c r="I1027" s="2171"/>
      <c r="J1027" s="2341"/>
      <c r="K1027" s="2175"/>
      <c r="L1027" s="1189" t="s">
        <v>221</v>
      </c>
      <c r="M1027" s="1189" t="s">
        <v>244</v>
      </c>
      <c r="N1027" s="1189" t="s">
        <v>241</v>
      </c>
      <c r="O1027" s="2159"/>
      <c r="P1027" s="3009"/>
      <c r="Q1027" s="2159"/>
      <c r="R1027" s="2167"/>
      <c r="S1027" s="2167"/>
      <c r="T1027" s="1189" t="s">
        <v>225</v>
      </c>
      <c r="U1027" s="188"/>
      <c r="V1027" s="188"/>
      <c r="W1027" s="188"/>
      <c r="X1027" s="189"/>
      <c r="Y1027" s="188"/>
      <c r="Z1027" s="190"/>
      <c r="AA1027" s="188"/>
      <c r="AB1027" s="188"/>
      <c r="AC1027" s="188"/>
      <c r="AD1027" s="190"/>
      <c r="AE1027" s="190"/>
      <c r="AF1027" s="190"/>
    </row>
    <row r="1028" spans="1:32" ht="30" x14ac:dyDescent="0.25">
      <c r="A1028" s="2137"/>
      <c r="B1028" s="2678"/>
      <c r="C1028" s="2678"/>
      <c r="D1028" s="2678"/>
      <c r="E1028" s="2678"/>
      <c r="F1028" s="2678"/>
      <c r="G1028" s="2678"/>
      <c r="H1028" s="2678"/>
      <c r="I1028" s="2171"/>
      <c r="J1028" s="2341"/>
      <c r="K1028" s="2175"/>
      <c r="L1028" s="1189" t="s">
        <v>226</v>
      </c>
      <c r="M1028" s="1189" t="s">
        <v>248</v>
      </c>
      <c r="N1028" s="1189" t="s">
        <v>241</v>
      </c>
      <c r="O1028" s="2159"/>
      <c r="P1028" s="3009"/>
      <c r="Q1028" s="2159"/>
      <c r="R1028" s="2167"/>
      <c r="S1028" s="2167"/>
      <c r="T1028" s="1189" t="s">
        <v>230</v>
      </c>
      <c r="U1028" s="188"/>
      <c r="V1028" s="188"/>
      <c r="W1028" s="188"/>
      <c r="X1028" s="189"/>
      <c r="Y1028" s="188"/>
      <c r="Z1028" s="190"/>
      <c r="AA1028" s="188"/>
      <c r="AB1028" s="188"/>
      <c r="AC1028" s="188"/>
      <c r="AD1028" s="190"/>
      <c r="AE1028" s="190"/>
      <c r="AF1028" s="190"/>
    </row>
    <row r="1029" spans="1:32" ht="45" x14ac:dyDescent="0.25">
      <c r="A1029" s="2137"/>
      <c r="B1029" s="2678"/>
      <c r="C1029" s="2678"/>
      <c r="D1029" s="2678"/>
      <c r="E1029" s="2678"/>
      <c r="F1029" s="2678"/>
      <c r="G1029" s="2678"/>
      <c r="H1029" s="2678"/>
      <c r="I1029" s="2171"/>
      <c r="J1029" s="2341"/>
      <c r="K1029" s="2175"/>
      <c r="L1029" s="1189" t="s">
        <v>231</v>
      </c>
      <c r="M1029" s="1189" t="s">
        <v>252</v>
      </c>
      <c r="N1029" s="1189" t="s">
        <v>241</v>
      </c>
      <c r="O1029" s="2159"/>
      <c r="P1029" s="3009"/>
      <c r="Q1029" s="2159"/>
      <c r="R1029" s="2167"/>
      <c r="S1029" s="2167"/>
      <c r="T1029" s="1189" t="s">
        <v>234</v>
      </c>
      <c r="U1029" s="188"/>
      <c r="V1029" s="188"/>
      <c r="W1029" s="188"/>
      <c r="X1029" s="189"/>
      <c r="Y1029" s="188"/>
      <c r="Z1029" s="190"/>
      <c r="AA1029" s="188"/>
      <c r="AB1029" s="188"/>
      <c r="AC1029" s="188"/>
      <c r="AD1029" s="190"/>
      <c r="AE1029" s="190"/>
      <c r="AF1029" s="190"/>
    </row>
    <row r="1030" spans="1:32" ht="30" customHeight="1" x14ac:dyDescent="0.25">
      <c r="A1030" s="2137"/>
      <c r="B1030" s="2678"/>
      <c r="C1030" s="2678"/>
      <c r="D1030" s="2678"/>
      <c r="E1030" s="2678"/>
      <c r="F1030" s="2678"/>
      <c r="G1030" s="2678"/>
      <c r="H1030" s="2678"/>
      <c r="I1030" s="2171"/>
      <c r="J1030" s="2341"/>
      <c r="K1030" s="2175"/>
      <c r="L1030" s="1189" t="s">
        <v>235</v>
      </c>
      <c r="M1030" s="1189" t="s">
        <v>244</v>
      </c>
      <c r="N1030" s="1189" t="s">
        <v>241</v>
      </c>
      <c r="O1030" s="2159"/>
      <c r="P1030" s="3009"/>
      <c r="Q1030" s="2159"/>
      <c r="R1030" s="2167"/>
      <c r="S1030" s="2167"/>
      <c r="T1030" s="1189" t="s">
        <v>238</v>
      </c>
      <c r="U1030" s="188"/>
      <c r="V1030" s="188"/>
      <c r="W1030" s="188"/>
      <c r="X1030" s="189"/>
      <c r="Y1030" s="188"/>
      <c r="Z1030" s="190"/>
      <c r="AA1030" s="188"/>
      <c r="AB1030" s="188"/>
      <c r="AC1030" s="188"/>
      <c r="AD1030" s="190"/>
      <c r="AE1030" s="190"/>
      <c r="AF1030" s="190"/>
    </row>
    <row r="1031" spans="1:32" ht="45" x14ac:dyDescent="0.25">
      <c r="A1031" s="2137"/>
      <c r="B1031" s="2678"/>
      <c r="C1031" s="2678"/>
      <c r="D1031" s="2678"/>
      <c r="E1031" s="2678"/>
      <c r="F1031" s="2678"/>
      <c r="G1031" s="2678"/>
      <c r="H1031" s="2678"/>
      <c r="I1031" s="2171"/>
      <c r="J1031" s="2341"/>
      <c r="K1031" s="2175"/>
      <c r="L1031" s="1189" t="s">
        <v>239</v>
      </c>
      <c r="M1031" s="1189" t="s">
        <v>252</v>
      </c>
      <c r="N1031" s="1189" t="s">
        <v>241</v>
      </c>
      <c r="O1031" s="2159"/>
      <c r="P1031" s="3009"/>
      <c r="Q1031" s="2159"/>
      <c r="R1031" s="2167"/>
      <c r="S1031" s="2167"/>
      <c r="T1031" s="1189" t="s">
        <v>242</v>
      </c>
      <c r="U1031" s="188"/>
      <c r="V1031" s="188"/>
      <c r="W1031" s="188"/>
      <c r="X1031" s="189"/>
      <c r="Y1031" s="188"/>
      <c r="Z1031" s="190"/>
      <c r="AA1031" s="188"/>
      <c r="AB1031" s="188"/>
      <c r="AC1031" s="188"/>
      <c r="AD1031" s="190"/>
      <c r="AE1031" s="190"/>
      <c r="AF1031" s="190"/>
    </row>
    <row r="1032" spans="1:32" ht="30" customHeight="1" x14ac:dyDescent="0.25">
      <c r="A1032" s="2137"/>
      <c r="B1032" s="2678"/>
      <c r="C1032" s="2678"/>
      <c r="D1032" s="2678"/>
      <c r="E1032" s="2678"/>
      <c r="F1032" s="2678"/>
      <c r="G1032" s="2678"/>
      <c r="H1032" s="2678"/>
      <c r="I1032" s="2172"/>
      <c r="J1032" s="2342"/>
      <c r="K1032" s="2176"/>
      <c r="L1032" s="1189" t="s">
        <v>243</v>
      </c>
      <c r="M1032" s="1189" t="s">
        <v>255</v>
      </c>
      <c r="N1032" s="1189"/>
      <c r="O1032" s="2160"/>
      <c r="P1032" s="3010"/>
      <c r="Q1032" s="2160"/>
      <c r="R1032" s="2168"/>
      <c r="S1032" s="2168"/>
      <c r="T1032" s="1189" t="s">
        <v>246</v>
      </c>
      <c r="U1032" s="184"/>
      <c r="V1032" s="184"/>
      <c r="W1032" s="184"/>
      <c r="X1032" s="184"/>
      <c r="Y1032" s="187"/>
      <c r="Z1032" s="184"/>
      <c r="AA1032" s="184"/>
      <c r="AB1032" s="184"/>
      <c r="AC1032" s="186"/>
      <c r="AD1032" s="184"/>
      <c r="AE1032" s="184"/>
      <c r="AF1032" s="184"/>
    </row>
    <row r="1033" spans="1:32" ht="60" x14ac:dyDescent="0.25">
      <c r="A1033" s="2137"/>
      <c r="B1033" s="2678"/>
      <c r="C1033" s="2678"/>
      <c r="D1033" s="2678"/>
      <c r="E1033" s="2678"/>
      <c r="F1033" s="2678"/>
      <c r="G1033" s="2678"/>
      <c r="H1033" s="2678"/>
      <c r="I1033" s="2172"/>
      <c r="J1033" s="2342"/>
      <c r="K1033" s="2176"/>
      <c r="L1033" s="1189" t="s">
        <v>247</v>
      </c>
      <c r="M1033" s="1189" t="s">
        <v>252</v>
      </c>
      <c r="N1033" s="1189" t="s">
        <v>241</v>
      </c>
      <c r="O1033" s="2160"/>
      <c r="P1033" s="3010"/>
      <c r="Q1033" s="2160"/>
      <c r="R1033" s="2168"/>
      <c r="S1033" s="2168"/>
      <c r="T1033" s="1189" t="s">
        <v>250</v>
      </c>
      <c r="U1033" s="184"/>
      <c r="V1033" s="184"/>
      <c r="W1033" s="184"/>
      <c r="X1033" s="184"/>
      <c r="Y1033" s="187"/>
      <c r="Z1033" s="184"/>
      <c r="AA1033" s="186"/>
      <c r="AB1033" s="186"/>
      <c r="AC1033" s="186"/>
      <c r="AD1033" s="186"/>
      <c r="AE1033" s="184"/>
      <c r="AF1033" s="184"/>
    </row>
    <row r="1034" spans="1:32" ht="30" x14ac:dyDescent="0.25">
      <c r="A1034" s="2137"/>
      <c r="B1034" s="2678"/>
      <c r="C1034" s="2678"/>
      <c r="D1034" s="2678"/>
      <c r="E1034" s="2678"/>
      <c r="F1034" s="2678"/>
      <c r="G1034" s="2678"/>
      <c r="H1034" s="2678"/>
      <c r="I1034" s="2172"/>
      <c r="J1034" s="2342"/>
      <c r="K1034" s="2176"/>
      <c r="L1034" s="1189" t="s">
        <v>251</v>
      </c>
      <c r="M1034" s="1189" t="s">
        <v>244</v>
      </c>
      <c r="N1034" s="1189" t="s">
        <v>241</v>
      </c>
      <c r="O1034" s="2160"/>
      <c r="P1034" s="3010"/>
      <c r="Q1034" s="2160"/>
      <c r="R1034" s="2168"/>
      <c r="S1034" s="2168"/>
      <c r="T1034" s="1189" t="s">
        <v>253</v>
      </c>
      <c r="U1034" s="184"/>
      <c r="V1034" s="184"/>
      <c r="W1034" s="184"/>
      <c r="X1034" s="184"/>
      <c r="Y1034" s="185"/>
      <c r="Z1034" s="184"/>
      <c r="AA1034" s="184"/>
      <c r="AB1034" s="184"/>
      <c r="AC1034" s="184"/>
      <c r="AD1034" s="184"/>
      <c r="AE1034" s="184"/>
      <c r="AF1034" s="184"/>
    </row>
    <row r="1035" spans="1:32" ht="45" x14ac:dyDescent="0.25">
      <c r="A1035" s="2137"/>
      <c r="B1035" s="2678"/>
      <c r="C1035" s="2678"/>
      <c r="D1035" s="2678"/>
      <c r="E1035" s="2678"/>
      <c r="F1035" s="2678"/>
      <c r="G1035" s="2678"/>
      <c r="H1035" s="2678"/>
      <c r="I1035" s="2172"/>
      <c r="J1035" s="2342"/>
      <c r="K1035" s="2176"/>
      <c r="L1035" s="1189" t="s">
        <v>254</v>
      </c>
      <c r="M1035" s="1189" t="s">
        <v>252</v>
      </c>
      <c r="N1035" s="1189" t="s">
        <v>241</v>
      </c>
      <c r="O1035" s="2160"/>
      <c r="P1035" s="3010"/>
      <c r="Q1035" s="2160"/>
      <c r="R1035" s="2168"/>
      <c r="S1035" s="2168"/>
      <c r="T1035" s="1189" t="s">
        <v>256</v>
      </c>
      <c r="U1035" s="186"/>
      <c r="V1035" s="186"/>
      <c r="W1035" s="186"/>
      <c r="X1035" s="186"/>
      <c r="Y1035" s="187"/>
      <c r="Z1035" s="184"/>
      <c r="AA1035" s="186"/>
      <c r="AB1035" s="186"/>
      <c r="AC1035" s="186"/>
      <c r="AD1035" s="184"/>
      <c r="AE1035" s="184"/>
      <c r="AF1035" s="184"/>
    </row>
    <row r="1036" spans="1:32" ht="30" x14ac:dyDescent="0.25">
      <c r="A1036" s="2137"/>
      <c r="B1036" s="2678"/>
      <c r="C1036" s="2678"/>
      <c r="D1036" s="2678"/>
      <c r="E1036" s="2678"/>
      <c r="F1036" s="2678"/>
      <c r="G1036" s="2678"/>
      <c r="H1036" s="2678"/>
      <c r="I1036" s="2356"/>
      <c r="J1036" s="2357"/>
      <c r="K1036" s="2205"/>
      <c r="L1036" s="1189" t="s">
        <v>257</v>
      </c>
      <c r="M1036" s="1189" t="s">
        <v>244</v>
      </c>
      <c r="N1036" s="1189" t="s">
        <v>241</v>
      </c>
      <c r="O1036" s="2196"/>
      <c r="P1036" s="3014"/>
      <c r="Q1036" s="2196"/>
      <c r="R1036" s="2198"/>
      <c r="S1036" s="2198"/>
      <c r="T1036" s="1189" t="s">
        <v>258</v>
      </c>
      <c r="U1036" s="197"/>
      <c r="V1036" s="197"/>
      <c r="W1036" s="197"/>
      <c r="X1036" s="197"/>
      <c r="Y1036" s="200"/>
      <c r="Z1036" s="199"/>
      <c r="AA1036" s="197"/>
      <c r="AB1036" s="197"/>
      <c r="AC1036" s="197"/>
      <c r="AD1036" s="199"/>
      <c r="AE1036" s="199"/>
      <c r="AF1036" s="199"/>
    </row>
    <row r="1037" spans="1:32" ht="45" x14ac:dyDescent="0.25">
      <c r="A1037" s="2137"/>
      <c r="B1037" s="2678"/>
      <c r="C1037" s="2678"/>
      <c r="D1037" s="2678"/>
      <c r="E1037" s="2678"/>
      <c r="F1037" s="2678"/>
      <c r="G1037" s="2678"/>
      <c r="H1037" s="2678"/>
      <c r="I1037" s="2356"/>
      <c r="J1037" s="2357"/>
      <c r="K1037" s="2205"/>
      <c r="L1037" s="1189" t="s">
        <v>259</v>
      </c>
      <c r="M1037" s="1189" t="s">
        <v>248</v>
      </c>
      <c r="N1037" s="1189" t="s">
        <v>241</v>
      </c>
      <c r="O1037" s="2196" t="s">
        <v>213</v>
      </c>
      <c r="P1037" s="3014"/>
      <c r="Q1037" s="2196" t="s">
        <v>265</v>
      </c>
      <c r="R1037" s="2198">
        <v>1</v>
      </c>
      <c r="S1037" s="2198"/>
      <c r="T1037" s="1189" t="s">
        <v>260</v>
      </c>
      <c r="U1037" s="197"/>
      <c r="V1037" s="197"/>
      <c r="W1037" s="197"/>
      <c r="X1037" s="197"/>
      <c r="Y1037" s="200"/>
      <c r="Z1037" s="199"/>
      <c r="AA1037" s="197"/>
      <c r="AB1037" s="197"/>
      <c r="AC1037" s="197"/>
      <c r="AD1037" s="199"/>
      <c r="AE1037" s="199"/>
      <c r="AF1037" s="199"/>
    </row>
    <row r="1038" spans="1:32" ht="30.75" thickBot="1" x14ac:dyDescent="0.3">
      <c r="A1038" s="2138"/>
      <c r="B1038" s="2679"/>
      <c r="C1038" s="2679"/>
      <c r="D1038" s="2679"/>
      <c r="E1038" s="2679"/>
      <c r="F1038" s="2679"/>
      <c r="G1038" s="2679"/>
      <c r="H1038" s="2679"/>
      <c r="I1038" s="2173"/>
      <c r="J1038" s="2343"/>
      <c r="K1038" s="2177"/>
      <c r="L1038" s="1189" t="s">
        <v>261</v>
      </c>
      <c r="M1038" s="1190" t="s">
        <v>244</v>
      </c>
      <c r="N1038" s="1190" t="s">
        <v>241</v>
      </c>
      <c r="O1038" s="2161"/>
      <c r="P1038" s="3011"/>
      <c r="Q1038" s="2161"/>
      <c r="R1038" s="2169"/>
      <c r="S1038" s="2169"/>
      <c r="T1038" s="1189" t="s">
        <v>262</v>
      </c>
      <c r="U1038" s="192"/>
      <c r="V1038" s="192"/>
      <c r="W1038" s="192"/>
      <c r="X1038" s="192"/>
      <c r="Y1038" s="196"/>
      <c r="Z1038" s="192"/>
      <c r="AA1038" s="192"/>
      <c r="AB1038" s="192"/>
      <c r="AC1038" s="193"/>
      <c r="AD1038" s="192"/>
      <c r="AE1038" s="192"/>
      <c r="AF1038" s="192"/>
    </row>
    <row r="1039" spans="1:32" ht="45" x14ac:dyDescent="0.25">
      <c r="A1039" s="2188">
        <v>86</v>
      </c>
      <c r="B1039" s="2674" t="s">
        <v>134</v>
      </c>
      <c r="C1039" s="2674" t="s">
        <v>59</v>
      </c>
      <c r="D1039" s="2674" t="s">
        <v>60</v>
      </c>
      <c r="E1039" s="2674" t="s">
        <v>83</v>
      </c>
      <c r="F1039" s="2674" t="s">
        <v>58</v>
      </c>
      <c r="G1039" s="2674" t="s">
        <v>99</v>
      </c>
      <c r="H1039" s="2674" t="s">
        <v>131</v>
      </c>
      <c r="I1039" s="2332" t="s">
        <v>359</v>
      </c>
      <c r="J1039" s="2334" t="s">
        <v>360</v>
      </c>
      <c r="K1039" s="2336" t="s">
        <v>48</v>
      </c>
      <c r="L1039" s="179" t="s">
        <v>210</v>
      </c>
      <c r="M1039" s="179" t="s">
        <v>244</v>
      </c>
      <c r="N1039" s="179" t="s">
        <v>241</v>
      </c>
      <c r="O1039" s="2152" t="s">
        <v>213</v>
      </c>
      <c r="P1039" s="3006">
        <v>8986802.8505399991</v>
      </c>
      <c r="Q1039" s="2152" t="s">
        <v>265</v>
      </c>
      <c r="R1039" s="2192">
        <v>1</v>
      </c>
      <c r="S1039" s="2192">
        <v>0</v>
      </c>
      <c r="T1039" s="179" t="s">
        <v>215</v>
      </c>
      <c r="U1039" s="180"/>
      <c r="V1039" s="180"/>
      <c r="W1039" s="180"/>
      <c r="X1039" s="180"/>
      <c r="Y1039" s="181"/>
      <c r="Z1039" s="182"/>
      <c r="AA1039" s="180"/>
      <c r="AB1039" s="180"/>
      <c r="AC1039" s="180"/>
      <c r="AD1039" s="182"/>
      <c r="AE1039" s="182"/>
      <c r="AF1039" s="182"/>
    </row>
    <row r="1040" spans="1:32" ht="75" x14ac:dyDescent="0.25">
      <c r="A1040" s="2189"/>
      <c r="B1040" s="2675"/>
      <c r="C1040" s="2675"/>
      <c r="D1040" s="2675"/>
      <c r="E1040" s="2675"/>
      <c r="F1040" s="2675"/>
      <c r="G1040" s="2675"/>
      <c r="H1040" s="2675"/>
      <c r="I1040" s="2344"/>
      <c r="J1040" s="2346"/>
      <c r="K1040" s="2348"/>
      <c r="L1040" s="183" t="s">
        <v>216</v>
      </c>
      <c r="M1040" s="183" t="s">
        <v>252</v>
      </c>
      <c r="N1040" s="183" t="s">
        <v>233</v>
      </c>
      <c r="O1040" s="2187"/>
      <c r="P1040" s="3012"/>
      <c r="Q1040" s="2187"/>
      <c r="R1040" s="2193"/>
      <c r="S1040" s="2193"/>
      <c r="T1040" s="183" t="s">
        <v>220</v>
      </c>
      <c r="U1040" s="188"/>
      <c r="V1040" s="188"/>
      <c r="W1040" s="188"/>
      <c r="X1040" s="188"/>
      <c r="Y1040" s="189"/>
      <c r="Z1040" s="190"/>
      <c r="AA1040" s="188"/>
      <c r="AB1040" s="188"/>
      <c r="AC1040" s="188"/>
      <c r="AD1040" s="190"/>
      <c r="AE1040" s="190"/>
      <c r="AF1040" s="190"/>
    </row>
    <row r="1041" spans="1:32" ht="30" x14ac:dyDescent="0.25">
      <c r="A1041" s="2189"/>
      <c r="B1041" s="2675"/>
      <c r="C1041" s="2675"/>
      <c r="D1041" s="2675"/>
      <c r="E1041" s="2675"/>
      <c r="F1041" s="2675"/>
      <c r="G1041" s="2675"/>
      <c r="H1041" s="2675"/>
      <c r="I1041" s="2344"/>
      <c r="J1041" s="2346"/>
      <c r="K1041" s="2348"/>
      <c r="L1041" s="183" t="s">
        <v>221</v>
      </c>
      <c r="M1041" s="183" t="s">
        <v>244</v>
      </c>
      <c r="N1041" s="183" t="s">
        <v>241</v>
      </c>
      <c r="O1041" s="2187"/>
      <c r="P1041" s="3012"/>
      <c r="Q1041" s="2187"/>
      <c r="R1041" s="2193"/>
      <c r="S1041" s="2193"/>
      <c r="T1041" s="183" t="s">
        <v>225</v>
      </c>
      <c r="U1041" s="188"/>
      <c r="V1041" s="188"/>
      <c r="W1041" s="188"/>
      <c r="X1041" s="188"/>
      <c r="Y1041" s="189"/>
      <c r="Z1041" s="190"/>
      <c r="AA1041" s="188"/>
      <c r="AB1041" s="188"/>
      <c r="AC1041" s="188"/>
      <c r="AD1041" s="190"/>
      <c r="AE1041" s="190"/>
      <c r="AF1041" s="190"/>
    </row>
    <row r="1042" spans="1:32" ht="30" x14ac:dyDescent="0.25">
      <c r="A1042" s="2189"/>
      <c r="B1042" s="2675"/>
      <c r="C1042" s="2675"/>
      <c r="D1042" s="2675"/>
      <c r="E1042" s="2675"/>
      <c r="F1042" s="2675"/>
      <c r="G1042" s="2675"/>
      <c r="H1042" s="2675"/>
      <c r="I1042" s="2344"/>
      <c r="J1042" s="2346"/>
      <c r="K1042" s="2348"/>
      <c r="L1042" s="183" t="s">
        <v>226</v>
      </c>
      <c r="M1042" s="183" t="s">
        <v>248</v>
      </c>
      <c r="N1042" s="183" t="s">
        <v>241</v>
      </c>
      <c r="O1042" s="2187"/>
      <c r="P1042" s="3012"/>
      <c r="Q1042" s="2187"/>
      <c r="R1042" s="2193"/>
      <c r="S1042" s="2193"/>
      <c r="T1042" s="183" t="s">
        <v>230</v>
      </c>
      <c r="U1042" s="188"/>
      <c r="V1042" s="188"/>
      <c r="W1042" s="188"/>
      <c r="X1042" s="188"/>
      <c r="Y1042" s="189"/>
      <c r="Z1042" s="190"/>
      <c r="AA1042" s="188"/>
      <c r="AB1042" s="188"/>
      <c r="AC1042" s="188"/>
      <c r="AD1042" s="190"/>
      <c r="AE1042" s="190"/>
      <c r="AF1042" s="190"/>
    </row>
    <row r="1043" spans="1:32" ht="45" x14ac:dyDescent="0.25">
      <c r="A1043" s="2189"/>
      <c r="B1043" s="2675"/>
      <c r="C1043" s="2675"/>
      <c r="D1043" s="2675"/>
      <c r="E1043" s="2675"/>
      <c r="F1043" s="2675"/>
      <c r="G1043" s="2675"/>
      <c r="H1043" s="2675"/>
      <c r="I1043" s="2344"/>
      <c r="J1043" s="2346"/>
      <c r="K1043" s="2348"/>
      <c r="L1043" s="183" t="s">
        <v>231</v>
      </c>
      <c r="M1043" s="183" t="s">
        <v>252</v>
      </c>
      <c r="N1043" s="183" t="s">
        <v>241</v>
      </c>
      <c r="O1043" s="2187"/>
      <c r="P1043" s="3012"/>
      <c r="Q1043" s="2187"/>
      <c r="R1043" s="2193"/>
      <c r="S1043" s="2193"/>
      <c r="T1043" s="183" t="s">
        <v>234</v>
      </c>
      <c r="U1043" s="188"/>
      <c r="V1043" s="188"/>
      <c r="W1043" s="188"/>
      <c r="X1043" s="188"/>
      <c r="Y1043" s="189"/>
      <c r="Z1043" s="190"/>
      <c r="AA1043" s="188"/>
      <c r="AB1043" s="188"/>
      <c r="AC1043" s="188"/>
      <c r="AD1043" s="190"/>
      <c r="AE1043" s="190"/>
      <c r="AF1043" s="190"/>
    </row>
    <row r="1044" spans="1:32" ht="30" customHeight="1" x14ac:dyDescent="0.25">
      <c r="A1044" s="2189"/>
      <c r="B1044" s="2675"/>
      <c r="C1044" s="2675"/>
      <c r="D1044" s="2675"/>
      <c r="E1044" s="2675"/>
      <c r="F1044" s="2675"/>
      <c r="G1044" s="2675"/>
      <c r="H1044" s="2675"/>
      <c r="I1044" s="2344"/>
      <c r="J1044" s="2346"/>
      <c r="K1044" s="2348"/>
      <c r="L1044" s="183" t="s">
        <v>235</v>
      </c>
      <c r="M1044" s="183" t="s">
        <v>244</v>
      </c>
      <c r="N1044" s="183" t="s">
        <v>241</v>
      </c>
      <c r="O1044" s="2187"/>
      <c r="P1044" s="3012"/>
      <c r="Q1044" s="2187"/>
      <c r="R1044" s="2193"/>
      <c r="S1044" s="2193"/>
      <c r="T1044" s="183" t="s">
        <v>238</v>
      </c>
      <c r="U1044" s="188"/>
      <c r="V1044" s="188"/>
      <c r="W1044" s="188"/>
      <c r="X1044" s="188"/>
      <c r="Y1044" s="189"/>
      <c r="Z1044" s="190"/>
      <c r="AA1044" s="188"/>
      <c r="AB1044" s="188"/>
      <c r="AC1044" s="188"/>
      <c r="AD1044" s="190"/>
      <c r="AE1044" s="190"/>
      <c r="AF1044" s="190"/>
    </row>
    <row r="1045" spans="1:32" ht="45" x14ac:dyDescent="0.25">
      <c r="A1045" s="2189"/>
      <c r="B1045" s="2675"/>
      <c r="C1045" s="2675"/>
      <c r="D1045" s="2675"/>
      <c r="E1045" s="2675"/>
      <c r="F1045" s="2675"/>
      <c r="G1045" s="2675"/>
      <c r="H1045" s="2675"/>
      <c r="I1045" s="2344"/>
      <c r="J1045" s="2346"/>
      <c r="K1045" s="2348"/>
      <c r="L1045" s="183" t="s">
        <v>239</v>
      </c>
      <c r="M1045" s="183" t="s">
        <v>252</v>
      </c>
      <c r="N1045" s="183" t="s">
        <v>241</v>
      </c>
      <c r="O1045" s="2187"/>
      <c r="P1045" s="3012"/>
      <c r="Q1045" s="2187"/>
      <c r="R1045" s="2193"/>
      <c r="S1045" s="2193"/>
      <c r="T1045" s="183" t="s">
        <v>242</v>
      </c>
      <c r="U1045" s="188"/>
      <c r="V1045" s="188"/>
      <c r="W1045" s="188"/>
      <c r="X1045" s="188"/>
      <c r="Y1045" s="189"/>
      <c r="Z1045" s="190"/>
      <c r="AA1045" s="188"/>
      <c r="AB1045" s="188"/>
      <c r="AC1045" s="188"/>
      <c r="AD1045" s="190"/>
      <c r="AE1045" s="190"/>
      <c r="AF1045" s="190"/>
    </row>
    <row r="1046" spans="1:32" ht="30" customHeight="1" x14ac:dyDescent="0.25">
      <c r="A1046" s="2189"/>
      <c r="B1046" s="2675"/>
      <c r="C1046" s="2675"/>
      <c r="D1046" s="2675"/>
      <c r="E1046" s="2675"/>
      <c r="F1046" s="2675"/>
      <c r="G1046" s="2675"/>
      <c r="H1046" s="2675"/>
      <c r="I1046" s="2333"/>
      <c r="J1046" s="2335"/>
      <c r="K1046" s="2337"/>
      <c r="L1046" s="183" t="s">
        <v>243</v>
      </c>
      <c r="M1046" s="183" t="s">
        <v>255</v>
      </c>
      <c r="N1046" s="183"/>
      <c r="O1046" s="2153"/>
      <c r="P1046" s="3007"/>
      <c r="Q1046" s="2153"/>
      <c r="R1046" s="2194"/>
      <c r="S1046" s="2194"/>
      <c r="T1046" s="183" t="s">
        <v>246</v>
      </c>
      <c r="U1046" s="184"/>
      <c r="V1046" s="184"/>
      <c r="W1046" s="184"/>
      <c r="X1046" s="184"/>
      <c r="Y1046" s="186"/>
      <c r="Z1046" s="185"/>
      <c r="AA1046" s="184"/>
      <c r="AB1046" s="184"/>
      <c r="AC1046" s="186"/>
      <c r="AD1046" s="184"/>
      <c r="AE1046" s="184"/>
      <c r="AF1046" s="184"/>
    </row>
    <row r="1047" spans="1:32" ht="60" x14ac:dyDescent="0.25">
      <c r="A1047" s="2189"/>
      <c r="B1047" s="2675"/>
      <c r="C1047" s="2675"/>
      <c r="D1047" s="2675"/>
      <c r="E1047" s="2675"/>
      <c r="F1047" s="2675"/>
      <c r="G1047" s="2675"/>
      <c r="H1047" s="2675"/>
      <c r="I1047" s="2333"/>
      <c r="J1047" s="2335"/>
      <c r="K1047" s="2337"/>
      <c r="L1047" s="183" t="s">
        <v>247</v>
      </c>
      <c r="M1047" s="183" t="s">
        <v>252</v>
      </c>
      <c r="N1047" s="183" t="s">
        <v>241</v>
      </c>
      <c r="O1047" s="2153"/>
      <c r="P1047" s="3007"/>
      <c r="Q1047" s="2153"/>
      <c r="R1047" s="2194"/>
      <c r="S1047" s="2194"/>
      <c r="T1047" s="183" t="s">
        <v>250</v>
      </c>
      <c r="U1047" s="184"/>
      <c r="V1047" s="184"/>
      <c r="W1047" s="184"/>
      <c r="X1047" s="184"/>
      <c r="Y1047" s="186"/>
      <c r="Z1047" s="185"/>
      <c r="AA1047" s="186"/>
      <c r="AB1047" s="186"/>
      <c r="AC1047" s="186"/>
      <c r="AD1047" s="186"/>
      <c r="AE1047" s="184"/>
      <c r="AF1047" s="184"/>
    </row>
    <row r="1048" spans="1:32" ht="30" x14ac:dyDescent="0.25">
      <c r="A1048" s="2189"/>
      <c r="B1048" s="2675"/>
      <c r="C1048" s="2675"/>
      <c r="D1048" s="2675"/>
      <c r="E1048" s="2675"/>
      <c r="F1048" s="2675"/>
      <c r="G1048" s="2675"/>
      <c r="H1048" s="2675"/>
      <c r="I1048" s="2333"/>
      <c r="J1048" s="2335"/>
      <c r="K1048" s="2337"/>
      <c r="L1048" s="183" t="s">
        <v>251</v>
      </c>
      <c r="M1048" s="183" t="s">
        <v>244</v>
      </c>
      <c r="N1048" s="183" t="s">
        <v>241</v>
      </c>
      <c r="O1048" s="2153"/>
      <c r="P1048" s="3007"/>
      <c r="Q1048" s="2153"/>
      <c r="R1048" s="2194"/>
      <c r="S1048" s="2194"/>
      <c r="T1048" s="183" t="s">
        <v>253</v>
      </c>
      <c r="U1048" s="184"/>
      <c r="V1048" s="184"/>
      <c r="W1048" s="184"/>
      <c r="X1048" s="184"/>
      <c r="Y1048" s="184"/>
      <c r="Z1048" s="185"/>
      <c r="AA1048" s="184"/>
      <c r="AB1048" s="184"/>
      <c r="AC1048" s="184"/>
      <c r="AD1048" s="184"/>
      <c r="AE1048" s="184"/>
      <c r="AF1048" s="184"/>
    </row>
    <row r="1049" spans="1:32" ht="45" x14ac:dyDescent="0.25">
      <c r="A1049" s="2189"/>
      <c r="B1049" s="2675"/>
      <c r="C1049" s="2675"/>
      <c r="D1049" s="2675"/>
      <c r="E1049" s="2675"/>
      <c r="F1049" s="2675"/>
      <c r="G1049" s="2675"/>
      <c r="H1049" s="2675"/>
      <c r="I1049" s="2333"/>
      <c r="J1049" s="2335"/>
      <c r="K1049" s="2337"/>
      <c r="L1049" s="183" t="s">
        <v>254</v>
      </c>
      <c r="M1049" s="183" t="s">
        <v>252</v>
      </c>
      <c r="N1049" s="183" t="s">
        <v>241</v>
      </c>
      <c r="O1049" s="2153"/>
      <c r="P1049" s="3007"/>
      <c r="Q1049" s="2153"/>
      <c r="R1049" s="2194"/>
      <c r="S1049" s="2194"/>
      <c r="T1049" s="183" t="s">
        <v>256</v>
      </c>
      <c r="U1049" s="186"/>
      <c r="V1049" s="186"/>
      <c r="W1049" s="186"/>
      <c r="X1049" s="186"/>
      <c r="Y1049" s="186"/>
      <c r="Z1049" s="185"/>
      <c r="AA1049" s="186"/>
      <c r="AB1049" s="186"/>
      <c r="AC1049" s="186"/>
      <c r="AD1049" s="184"/>
      <c r="AE1049" s="184"/>
      <c r="AF1049" s="184"/>
    </row>
    <row r="1050" spans="1:32" ht="30" x14ac:dyDescent="0.25">
      <c r="A1050" s="2189"/>
      <c r="B1050" s="2675"/>
      <c r="C1050" s="2675"/>
      <c r="D1050" s="2675"/>
      <c r="E1050" s="2675"/>
      <c r="F1050" s="2675"/>
      <c r="G1050" s="2675"/>
      <c r="H1050" s="2675"/>
      <c r="I1050" s="2353"/>
      <c r="J1050" s="2354"/>
      <c r="K1050" s="2355"/>
      <c r="L1050" s="183" t="s">
        <v>257</v>
      </c>
      <c r="M1050" s="183" t="s">
        <v>244</v>
      </c>
      <c r="N1050" s="183" t="s">
        <v>241</v>
      </c>
      <c r="O1050" s="2351"/>
      <c r="P1050" s="3015"/>
      <c r="Q1050" s="2351"/>
      <c r="R1050" s="2352"/>
      <c r="S1050" s="2352"/>
      <c r="T1050" s="183" t="s">
        <v>258</v>
      </c>
      <c r="U1050" s="197"/>
      <c r="V1050" s="197"/>
      <c r="W1050" s="197"/>
      <c r="X1050" s="197"/>
      <c r="Y1050" s="197"/>
      <c r="Z1050" s="198"/>
      <c r="AA1050" s="197"/>
      <c r="AB1050" s="197"/>
      <c r="AC1050" s="197"/>
      <c r="AD1050" s="199"/>
      <c r="AE1050" s="199"/>
      <c r="AF1050" s="199"/>
    </row>
    <row r="1051" spans="1:32" ht="45" x14ac:dyDescent="0.25">
      <c r="A1051" s="2189"/>
      <c r="B1051" s="2675"/>
      <c r="C1051" s="2675"/>
      <c r="D1051" s="2675"/>
      <c r="E1051" s="2675"/>
      <c r="F1051" s="2675"/>
      <c r="G1051" s="2675"/>
      <c r="H1051" s="2675"/>
      <c r="I1051" s="2353"/>
      <c r="J1051" s="2354"/>
      <c r="K1051" s="2355"/>
      <c r="L1051" s="183" t="s">
        <v>259</v>
      </c>
      <c r="M1051" s="183" t="s">
        <v>248</v>
      </c>
      <c r="N1051" s="183" t="s">
        <v>241</v>
      </c>
      <c r="O1051" s="2351" t="s">
        <v>213</v>
      </c>
      <c r="P1051" s="3015"/>
      <c r="Q1051" s="2351" t="s">
        <v>265</v>
      </c>
      <c r="R1051" s="2352">
        <v>1</v>
      </c>
      <c r="S1051" s="2352"/>
      <c r="T1051" s="183" t="s">
        <v>260</v>
      </c>
      <c r="U1051" s="197"/>
      <c r="V1051" s="197"/>
      <c r="W1051" s="197"/>
      <c r="X1051" s="197"/>
      <c r="Y1051" s="197"/>
      <c r="Z1051" s="198"/>
      <c r="AA1051" s="197"/>
      <c r="AB1051" s="197"/>
      <c r="AC1051" s="197"/>
      <c r="AD1051" s="199"/>
      <c r="AE1051" s="199"/>
      <c r="AF1051" s="199"/>
    </row>
    <row r="1052" spans="1:32" ht="30.75" thickBot="1" x14ac:dyDescent="0.3">
      <c r="A1052" s="2189"/>
      <c r="B1052" s="2676"/>
      <c r="C1052" s="2676"/>
      <c r="D1052" s="2676"/>
      <c r="E1052" s="2676"/>
      <c r="F1052" s="2676"/>
      <c r="G1052" s="2676"/>
      <c r="H1052" s="2676"/>
      <c r="I1052" s="2345"/>
      <c r="J1052" s="2347"/>
      <c r="K1052" s="2349"/>
      <c r="L1052" s="183" t="s">
        <v>261</v>
      </c>
      <c r="M1052" s="201" t="s">
        <v>244</v>
      </c>
      <c r="N1052" s="201" t="s">
        <v>241</v>
      </c>
      <c r="O1052" s="2154"/>
      <c r="P1052" s="3013"/>
      <c r="Q1052" s="2154"/>
      <c r="R1052" s="2195"/>
      <c r="S1052" s="2195"/>
      <c r="T1052" s="183" t="s">
        <v>262</v>
      </c>
      <c r="U1052" s="192"/>
      <c r="V1052" s="192"/>
      <c r="W1052" s="192"/>
      <c r="X1052" s="192"/>
      <c r="Y1052" s="193"/>
      <c r="Z1052" s="194"/>
      <c r="AA1052" s="192"/>
      <c r="AB1052" s="192"/>
      <c r="AC1052" s="193"/>
      <c r="AD1052" s="192"/>
      <c r="AE1052" s="192"/>
      <c r="AF1052" s="192"/>
    </row>
    <row r="1053" spans="1:32" ht="45" x14ac:dyDescent="0.25">
      <c r="A1053" s="2136">
        <v>87</v>
      </c>
      <c r="B1053" s="2677" t="s">
        <v>61</v>
      </c>
      <c r="C1053" s="2677" t="s">
        <v>64</v>
      </c>
      <c r="D1053" s="2677" t="s">
        <v>70</v>
      </c>
      <c r="E1053" s="2677" t="s">
        <v>87</v>
      </c>
      <c r="F1053" s="2677" t="s">
        <v>58</v>
      </c>
      <c r="G1053" s="2677" t="s">
        <v>99</v>
      </c>
      <c r="H1053" s="2677" t="s">
        <v>131</v>
      </c>
      <c r="I1053" s="2170" t="s">
        <v>520</v>
      </c>
      <c r="J1053" s="2340" t="s">
        <v>361</v>
      </c>
      <c r="K1053" s="2174" t="s">
        <v>48</v>
      </c>
      <c r="L1053" s="1188" t="s">
        <v>210</v>
      </c>
      <c r="M1053" s="1188" t="s">
        <v>244</v>
      </c>
      <c r="N1053" s="1188" t="s">
        <v>241</v>
      </c>
      <c r="O1053" s="2158" t="s">
        <v>213</v>
      </c>
      <c r="P1053" s="3008">
        <v>17821044.246679999</v>
      </c>
      <c r="Q1053" s="2158" t="s">
        <v>265</v>
      </c>
      <c r="R1053" s="2166">
        <v>1</v>
      </c>
      <c r="S1053" s="2166">
        <v>0</v>
      </c>
      <c r="T1053" s="1188" t="s">
        <v>215</v>
      </c>
      <c r="U1053" s="180"/>
      <c r="V1053" s="180"/>
      <c r="W1053" s="181"/>
      <c r="X1053" s="180"/>
      <c r="Y1053" s="180"/>
      <c r="Z1053" s="182"/>
      <c r="AA1053" s="180"/>
      <c r="AB1053" s="180"/>
      <c r="AC1053" s="180"/>
      <c r="AD1053" s="182"/>
      <c r="AE1053" s="182"/>
      <c r="AF1053" s="182"/>
    </row>
    <row r="1054" spans="1:32" ht="75" x14ac:dyDescent="0.25">
      <c r="A1054" s="2137"/>
      <c r="B1054" s="2678"/>
      <c r="C1054" s="2678"/>
      <c r="D1054" s="2678"/>
      <c r="E1054" s="2678"/>
      <c r="F1054" s="2678"/>
      <c r="G1054" s="2678"/>
      <c r="H1054" s="2678"/>
      <c r="I1054" s="2171"/>
      <c r="J1054" s="2341"/>
      <c r="K1054" s="2175"/>
      <c r="L1054" s="1189" t="s">
        <v>216</v>
      </c>
      <c r="M1054" s="1189" t="s">
        <v>252</v>
      </c>
      <c r="N1054" s="1189" t="s">
        <v>233</v>
      </c>
      <c r="O1054" s="2159"/>
      <c r="P1054" s="3009"/>
      <c r="Q1054" s="2159"/>
      <c r="R1054" s="2167"/>
      <c r="S1054" s="2167"/>
      <c r="T1054" s="1189" t="s">
        <v>220</v>
      </c>
      <c r="U1054" s="188"/>
      <c r="V1054" s="188"/>
      <c r="W1054" s="189"/>
      <c r="X1054" s="188"/>
      <c r="Y1054" s="188"/>
      <c r="Z1054" s="190"/>
      <c r="AA1054" s="188"/>
      <c r="AB1054" s="188"/>
      <c r="AC1054" s="188"/>
      <c r="AD1054" s="190"/>
      <c r="AE1054" s="190"/>
      <c r="AF1054" s="190"/>
    </row>
    <row r="1055" spans="1:32" ht="30" x14ac:dyDescent="0.25">
      <c r="A1055" s="2137"/>
      <c r="B1055" s="2678"/>
      <c r="C1055" s="2678"/>
      <c r="D1055" s="2678"/>
      <c r="E1055" s="2678"/>
      <c r="F1055" s="2678"/>
      <c r="G1055" s="2678"/>
      <c r="H1055" s="2678"/>
      <c r="I1055" s="2171"/>
      <c r="J1055" s="2341"/>
      <c r="K1055" s="2175"/>
      <c r="L1055" s="1189" t="s">
        <v>221</v>
      </c>
      <c r="M1055" s="1189" t="s">
        <v>244</v>
      </c>
      <c r="N1055" s="1189" t="s">
        <v>241</v>
      </c>
      <c r="O1055" s="2159"/>
      <c r="P1055" s="3009"/>
      <c r="Q1055" s="2159"/>
      <c r="R1055" s="2167"/>
      <c r="S1055" s="2167"/>
      <c r="T1055" s="1189" t="s">
        <v>225</v>
      </c>
      <c r="U1055" s="188"/>
      <c r="V1055" s="188"/>
      <c r="W1055" s="189"/>
      <c r="X1055" s="188"/>
      <c r="Y1055" s="188"/>
      <c r="Z1055" s="190"/>
      <c r="AA1055" s="188"/>
      <c r="AB1055" s="188"/>
      <c r="AC1055" s="188"/>
      <c r="AD1055" s="190"/>
      <c r="AE1055" s="190"/>
      <c r="AF1055" s="190"/>
    </row>
    <row r="1056" spans="1:32" ht="30" x14ac:dyDescent="0.25">
      <c r="A1056" s="2137"/>
      <c r="B1056" s="2678"/>
      <c r="C1056" s="2678"/>
      <c r="D1056" s="2678"/>
      <c r="E1056" s="2678"/>
      <c r="F1056" s="2678"/>
      <c r="G1056" s="2678"/>
      <c r="H1056" s="2678"/>
      <c r="I1056" s="2171"/>
      <c r="J1056" s="2341"/>
      <c r="K1056" s="2175"/>
      <c r="L1056" s="1189" t="s">
        <v>226</v>
      </c>
      <c r="M1056" s="1189" t="s">
        <v>248</v>
      </c>
      <c r="N1056" s="1189" t="s">
        <v>241</v>
      </c>
      <c r="O1056" s="2159"/>
      <c r="P1056" s="3009"/>
      <c r="Q1056" s="2159"/>
      <c r="R1056" s="2167"/>
      <c r="S1056" s="2167"/>
      <c r="T1056" s="1189" t="s">
        <v>230</v>
      </c>
      <c r="U1056" s="188"/>
      <c r="V1056" s="188"/>
      <c r="W1056" s="189"/>
      <c r="X1056" s="188"/>
      <c r="Y1056" s="188"/>
      <c r="Z1056" s="190"/>
      <c r="AA1056" s="188"/>
      <c r="AB1056" s="188"/>
      <c r="AC1056" s="188"/>
      <c r="AD1056" s="190"/>
      <c r="AE1056" s="190"/>
      <c r="AF1056" s="190"/>
    </row>
    <row r="1057" spans="1:32" ht="45" x14ac:dyDescent="0.25">
      <c r="A1057" s="2137"/>
      <c r="B1057" s="2678"/>
      <c r="C1057" s="2678"/>
      <c r="D1057" s="2678"/>
      <c r="E1057" s="2678"/>
      <c r="F1057" s="2678"/>
      <c r="G1057" s="2678"/>
      <c r="H1057" s="2678"/>
      <c r="I1057" s="2171"/>
      <c r="J1057" s="2341"/>
      <c r="K1057" s="2175"/>
      <c r="L1057" s="1189" t="s">
        <v>231</v>
      </c>
      <c r="M1057" s="1189" t="s">
        <v>252</v>
      </c>
      <c r="N1057" s="1189" t="s">
        <v>241</v>
      </c>
      <c r="O1057" s="2159"/>
      <c r="P1057" s="3009"/>
      <c r="Q1057" s="2159"/>
      <c r="R1057" s="2167"/>
      <c r="S1057" s="2167"/>
      <c r="T1057" s="1189" t="s">
        <v>234</v>
      </c>
      <c r="U1057" s="188"/>
      <c r="V1057" s="188"/>
      <c r="W1057" s="189"/>
      <c r="X1057" s="188"/>
      <c r="Y1057" s="188"/>
      <c r="Z1057" s="190"/>
      <c r="AA1057" s="188"/>
      <c r="AB1057" s="188"/>
      <c r="AC1057" s="188"/>
      <c r="AD1057" s="190"/>
      <c r="AE1057" s="190"/>
      <c r="AF1057" s="190"/>
    </row>
    <row r="1058" spans="1:32" ht="30" customHeight="1" x14ac:dyDescent="0.25">
      <c r="A1058" s="2137"/>
      <c r="B1058" s="2678"/>
      <c r="C1058" s="2678"/>
      <c r="D1058" s="2678"/>
      <c r="E1058" s="2678"/>
      <c r="F1058" s="2678"/>
      <c r="G1058" s="2678"/>
      <c r="H1058" s="2678"/>
      <c r="I1058" s="2171"/>
      <c r="J1058" s="2341"/>
      <c r="K1058" s="2175"/>
      <c r="L1058" s="1189" t="s">
        <v>235</v>
      </c>
      <c r="M1058" s="1189" t="s">
        <v>244</v>
      </c>
      <c r="N1058" s="1189" t="s">
        <v>241</v>
      </c>
      <c r="O1058" s="2159"/>
      <c r="P1058" s="3009"/>
      <c r="Q1058" s="2159"/>
      <c r="R1058" s="2167"/>
      <c r="S1058" s="2167"/>
      <c r="T1058" s="1189" t="s">
        <v>238</v>
      </c>
      <c r="U1058" s="188"/>
      <c r="V1058" s="188"/>
      <c r="W1058" s="189"/>
      <c r="X1058" s="188"/>
      <c r="Y1058" s="188"/>
      <c r="Z1058" s="190"/>
      <c r="AA1058" s="188"/>
      <c r="AB1058" s="188"/>
      <c r="AC1058" s="188"/>
      <c r="AD1058" s="190"/>
      <c r="AE1058" s="190"/>
      <c r="AF1058" s="190"/>
    </row>
    <row r="1059" spans="1:32" ht="45" x14ac:dyDescent="0.25">
      <c r="A1059" s="2137"/>
      <c r="B1059" s="2678"/>
      <c r="C1059" s="2678"/>
      <c r="D1059" s="2678"/>
      <c r="E1059" s="2678"/>
      <c r="F1059" s="2678"/>
      <c r="G1059" s="2678"/>
      <c r="H1059" s="2678"/>
      <c r="I1059" s="2171"/>
      <c r="J1059" s="2341"/>
      <c r="K1059" s="2175"/>
      <c r="L1059" s="1189" t="s">
        <v>239</v>
      </c>
      <c r="M1059" s="1189" t="s">
        <v>252</v>
      </c>
      <c r="N1059" s="1189" t="s">
        <v>241</v>
      </c>
      <c r="O1059" s="2159"/>
      <c r="P1059" s="3009"/>
      <c r="Q1059" s="2159"/>
      <c r="R1059" s="2167"/>
      <c r="S1059" s="2167"/>
      <c r="T1059" s="1189" t="s">
        <v>242</v>
      </c>
      <c r="U1059" s="188"/>
      <c r="V1059" s="188"/>
      <c r="W1059" s="189"/>
      <c r="X1059" s="188"/>
      <c r="Y1059" s="188"/>
      <c r="Z1059" s="190"/>
      <c r="AA1059" s="188"/>
      <c r="AB1059" s="188"/>
      <c r="AC1059" s="188"/>
      <c r="AD1059" s="190"/>
      <c r="AE1059" s="190"/>
      <c r="AF1059" s="190"/>
    </row>
    <row r="1060" spans="1:32" ht="30" customHeight="1" x14ac:dyDescent="0.25">
      <c r="A1060" s="2137"/>
      <c r="B1060" s="2678"/>
      <c r="C1060" s="2678"/>
      <c r="D1060" s="2678"/>
      <c r="E1060" s="2678"/>
      <c r="F1060" s="2678"/>
      <c r="G1060" s="2678"/>
      <c r="H1060" s="2678"/>
      <c r="I1060" s="2172"/>
      <c r="J1060" s="2342"/>
      <c r="K1060" s="2176"/>
      <c r="L1060" s="1189" t="s">
        <v>243</v>
      </c>
      <c r="M1060" s="1189" t="s">
        <v>255</v>
      </c>
      <c r="N1060" s="1189"/>
      <c r="O1060" s="2160"/>
      <c r="P1060" s="3010"/>
      <c r="Q1060" s="2160"/>
      <c r="R1060" s="2168"/>
      <c r="S1060" s="2168"/>
      <c r="T1060" s="1189" t="s">
        <v>246</v>
      </c>
      <c r="U1060" s="184"/>
      <c r="V1060" s="184"/>
      <c r="W1060" s="184"/>
      <c r="X1060" s="185"/>
      <c r="Y1060" s="186"/>
      <c r="Z1060" s="184"/>
      <c r="AA1060" s="184"/>
      <c r="AB1060" s="184"/>
      <c r="AC1060" s="186"/>
      <c r="AD1060" s="184"/>
      <c r="AE1060" s="184"/>
      <c r="AF1060" s="184"/>
    </row>
    <row r="1061" spans="1:32" ht="60" x14ac:dyDescent="0.25">
      <c r="A1061" s="2137"/>
      <c r="B1061" s="2678"/>
      <c r="C1061" s="2678"/>
      <c r="D1061" s="2678"/>
      <c r="E1061" s="2678"/>
      <c r="F1061" s="2678"/>
      <c r="G1061" s="2678"/>
      <c r="H1061" s="2678"/>
      <c r="I1061" s="2172"/>
      <c r="J1061" s="2342"/>
      <c r="K1061" s="2176"/>
      <c r="L1061" s="1189" t="s">
        <v>247</v>
      </c>
      <c r="M1061" s="1189" t="s">
        <v>252</v>
      </c>
      <c r="N1061" s="1189" t="s">
        <v>241</v>
      </c>
      <c r="O1061" s="2160"/>
      <c r="P1061" s="3010"/>
      <c r="Q1061" s="2160"/>
      <c r="R1061" s="2168"/>
      <c r="S1061" s="2168"/>
      <c r="T1061" s="1189" t="s">
        <v>250</v>
      </c>
      <c r="U1061" s="184"/>
      <c r="V1061" s="184"/>
      <c r="W1061" s="184"/>
      <c r="X1061" s="185"/>
      <c r="Y1061" s="186"/>
      <c r="Z1061" s="184"/>
      <c r="AA1061" s="186"/>
      <c r="AB1061" s="186"/>
      <c r="AC1061" s="186"/>
      <c r="AD1061" s="186"/>
      <c r="AE1061" s="184"/>
      <c r="AF1061" s="184"/>
    </row>
    <row r="1062" spans="1:32" ht="30" x14ac:dyDescent="0.25">
      <c r="A1062" s="2137"/>
      <c r="B1062" s="2678"/>
      <c r="C1062" s="2678"/>
      <c r="D1062" s="2678"/>
      <c r="E1062" s="2678"/>
      <c r="F1062" s="2678"/>
      <c r="G1062" s="2678"/>
      <c r="H1062" s="2678"/>
      <c r="I1062" s="2172"/>
      <c r="J1062" s="2342"/>
      <c r="K1062" s="2176"/>
      <c r="L1062" s="1189" t="s">
        <v>251</v>
      </c>
      <c r="M1062" s="1189" t="s">
        <v>244</v>
      </c>
      <c r="N1062" s="1189" t="s">
        <v>241</v>
      </c>
      <c r="O1062" s="2160"/>
      <c r="P1062" s="3010"/>
      <c r="Q1062" s="2160"/>
      <c r="R1062" s="2168"/>
      <c r="S1062" s="2168"/>
      <c r="T1062" s="1189" t="s">
        <v>253</v>
      </c>
      <c r="U1062" s="184"/>
      <c r="V1062" s="184"/>
      <c r="W1062" s="184"/>
      <c r="X1062" s="185"/>
      <c r="Y1062" s="184"/>
      <c r="Z1062" s="184"/>
      <c r="AA1062" s="184"/>
      <c r="AB1062" s="184"/>
      <c r="AC1062" s="184"/>
      <c r="AD1062" s="184"/>
      <c r="AE1062" s="184"/>
      <c r="AF1062" s="184"/>
    </row>
    <row r="1063" spans="1:32" ht="45" x14ac:dyDescent="0.25">
      <c r="A1063" s="2137"/>
      <c r="B1063" s="2678"/>
      <c r="C1063" s="2678"/>
      <c r="D1063" s="2678"/>
      <c r="E1063" s="2678"/>
      <c r="F1063" s="2678"/>
      <c r="G1063" s="2678"/>
      <c r="H1063" s="2678"/>
      <c r="I1063" s="2172"/>
      <c r="J1063" s="2342"/>
      <c r="K1063" s="2176"/>
      <c r="L1063" s="1189" t="s">
        <v>254</v>
      </c>
      <c r="M1063" s="1189" t="s">
        <v>252</v>
      </c>
      <c r="N1063" s="1189" t="s">
        <v>241</v>
      </c>
      <c r="O1063" s="2160"/>
      <c r="P1063" s="3010"/>
      <c r="Q1063" s="2160"/>
      <c r="R1063" s="2168"/>
      <c r="S1063" s="2168"/>
      <c r="T1063" s="1189" t="s">
        <v>256</v>
      </c>
      <c r="U1063" s="186"/>
      <c r="V1063" s="186"/>
      <c r="W1063" s="186"/>
      <c r="X1063" s="187"/>
      <c r="Y1063" s="186"/>
      <c r="Z1063" s="184"/>
      <c r="AA1063" s="186"/>
      <c r="AB1063" s="186"/>
      <c r="AC1063" s="186"/>
      <c r="AD1063" s="184"/>
      <c r="AE1063" s="184"/>
      <c r="AF1063" s="184"/>
    </row>
    <row r="1064" spans="1:32" ht="30" x14ac:dyDescent="0.25">
      <c r="A1064" s="2137"/>
      <c r="B1064" s="2678"/>
      <c r="C1064" s="2678"/>
      <c r="D1064" s="2678"/>
      <c r="E1064" s="2678"/>
      <c r="F1064" s="2678"/>
      <c r="G1064" s="2678"/>
      <c r="H1064" s="2678"/>
      <c r="I1064" s="2356"/>
      <c r="J1064" s="2357"/>
      <c r="K1064" s="2205"/>
      <c r="L1064" s="1189" t="s">
        <v>257</v>
      </c>
      <c r="M1064" s="1189" t="s">
        <v>244</v>
      </c>
      <c r="N1064" s="1189" t="s">
        <v>241</v>
      </c>
      <c r="O1064" s="2196"/>
      <c r="P1064" s="3014"/>
      <c r="Q1064" s="2196"/>
      <c r="R1064" s="2198"/>
      <c r="S1064" s="2198"/>
      <c r="T1064" s="1189" t="s">
        <v>258</v>
      </c>
      <c r="U1064" s="197"/>
      <c r="V1064" s="197"/>
      <c r="W1064" s="197"/>
      <c r="X1064" s="200"/>
      <c r="Y1064" s="197"/>
      <c r="Z1064" s="199"/>
      <c r="AA1064" s="197"/>
      <c r="AB1064" s="197"/>
      <c r="AC1064" s="197"/>
      <c r="AD1064" s="199"/>
      <c r="AE1064" s="199"/>
      <c r="AF1064" s="199"/>
    </row>
    <row r="1065" spans="1:32" ht="45" x14ac:dyDescent="0.25">
      <c r="A1065" s="2137"/>
      <c r="B1065" s="2678"/>
      <c r="C1065" s="2678"/>
      <c r="D1065" s="2678"/>
      <c r="E1065" s="2678"/>
      <c r="F1065" s="2678"/>
      <c r="G1065" s="2678"/>
      <c r="H1065" s="2678"/>
      <c r="I1065" s="2356"/>
      <c r="J1065" s="2357"/>
      <c r="K1065" s="2205"/>
      <c r="L1065" s="1189" t="s">
        <v>259</v>
      </c>
      <c r="M1065" s="1189" t="s">
        <v>248</v>
      </c>
      <c r="N1065" s="1189" t="s">
        <v>241</v>
      </c>
      <c r="O1065" s="2196" t="s">
        <v>213</v>
      </c>
      <c r="P1065" s="3014"/>
      <c r="Q1065" s="2196" t="s">
        <v>265</v>
      </c>
      <c r="R1065" s="2198">
        <v>1</v>
      </c>
      <c r="S1065" s="2198"/>
      <c r="T1065" s="1189" t="s">
        <v>260</v>
      </c>
      <c r="U1065" s="197"/>
      <c r="V1065" s="197"/>
      <c r="W1065" s="197"/>
      <c r="X1065" s="200"/>
      <c r="Y1065" s="197"/>
      <c r="Z1065" s="199"/>
      <c r="AA1065" s="197"/>
      <c r="AB1065" s="197"/>
      <c r="AC1065" s="197"/>
      <c r="AD1065" s="199"/>
      <c r="AE1065" s="199"/>
      <c r="AF1065" s="199"/>
    </row>
    <row r="1066" spans="1:32" ht="30.75" thickBot="1" x14ac:dyDescent="0.3">
      <c r="A1066" s="2138"/>
      <c r="B1066" s="2679"/>
      <c r="C1066" s="2679"/>
      <c r="D1066" s="2679"/>
      <c r="E1066" s="2679"/>
      <c r="F1066" s="2679"/>
      <c r="G1066" s="2679"/>
      <c r="H1066" s="2679"/>
      <c r="I1066" s="2173"/>
      <c r="J1066" s="2343"/>
      <c r="K1066" s="2177"/>
      <c r="L1066" s="1189" t="s">
        <v>261</v>
      </c>
      <c r="M1066" s="1190" t="s">
        <v>244</v>
      </c>
      <c r="N1066" s="1190" t="s">
        <v>241</v>
      </c>
      <c r="O1066" s="2161"/>
      <c r="P1066" s="3011"/>
      <c r="Q1066" s="2161"/>
      <c r="R1066" s="2169"/>
      <c r="S1066" s="2169"/>
      <c r="T1066" s="1189" t="s">
        <v>262</v>
      </c>
      <c r="U1066" s="192"/>
      <c r="V1066" s="192"/>
      <c r="W1066" s="192"/>
      <c r="X1066" s="194"/>
      <c r="Y1066" s="193"/>
      <c r="Z1066" s="192"/>
      <c r="AA1066" s="192"/>
      <c r="AB1066" s="192"/>
      <c r="AC1066" s="193"/>
      <c r="AD1066" s="192"/>
      <c r="AE1066" s="192"/>
      <c r="AF1066" s="192"/>
    </row>
    <row r="1067" spans="1:32" ht="45" x14ac:dyDescent="0.25">
      <c r="A1067" s="2188">
        <v>88</v>
      </c>
      <c r="B1067" s="2674" t="s">
        <v>61</v>
      </c>
      <c r="C1067" s="2674" t="s">
        <v>65</v>
      </c>
      <c r="D1067" s="2674" t="s">
        <v>72</v>
      </c>
      <c r="E1067" s="2674" t="s">
        <v>88</v>
      </c>
      <c r="F1067" s="2674" t="s">
        <v>55</v>
      </c>
      <c r="G1067" s="2674" t="s">
        <v>97</v>
      </c>
      <c r="H1067" s="2674" t="s">
        <v>116</v>
      </c>
      <c r="I1067" s="2332" t="s">
        <v>1061</v>
      </c>
      <c r="J1067" s="2334" t="s">
        <v>363</v>
      </c>
      <c r="K1067" s="2336" t="s">
        <v>48</v>
      </c>
      <c r="L1067" s="179" t="s">
        <v>210</v>
      </c>
      <c r="M1067" s="179" t="s">
        <v>244</v>
      </c>
      <c r="N1067" s="179" t="s">
        <v>241</v>
      </c>
      <c r="O1067" s="2152" t="s">
        <v>213</v>
      </c>
      <c r="P1067" s="3006">
        <v>117468724.39</v>
      </c>
      <c r="Q1067" s="2152" t="s">
        <v>265</v>
      </c>
      <c r="R1067" s="2192">
        <v>1</v>
      </c>
      <c r="S1067" s="2192">
        <v>0</v>
      </c>
      <c r="T1067" s="179" t="s">
        <v>215</v>
      </c>
      <c r="U1067" s="180"/>
      <c r="V1067" s="180"/>
      <c r="W1067" s="180"/>
      <c r="X1067" s="181"/>
      <c r="Y1067" s="180"/>
      <c r="Z1067" s="182"/>
      <c r="AA1067" s="180"/>
      <c r="AB1067" s="180"/>
      <c r="AC1067" s="180"/>
      <c r="AD1067" s="182"/>
      <c r="AE1067" s="182"/>
      <c r="AF1067" s="182"/>
    </row>
    <row r="1068" spans="1:32" ht="75" x14ac:dyDescent="0.25">
      <c r="A1068" s="2189"/>
      <c r="B1068" s="2675"/>
      <c r="C1068" s="2675"/>
      <c r="D1068" s="2675"/>
      <c r="E1068" s="2675"/>
      <c r="F1068" s="2675"/>
      <c r="G1068" s="2675"/>
      <c r="H1068" s="2675"/>
      <c r="I1068" s="2344"/>
      <c r="J1068" s="2346"/>
      <c r="K1068" s="2348"/>
      <c r="L1068" s="183" t="s">
        <v>216</v>
      </c>
      <c r="M1068" s="183" t="s">
        <v>252</v>
      </c>
      <c r="N1068" s="183" t="s">
        <v>233</v>
      </c>
      <c r="O1068" s="2187"/>
      <c r="P1068" s="3012"/>
      <c r="Q1068" s="2187"/>
      <c r="R1068" s="2193"/>
      <c r="S1068" s="2193"/>
      <c r="T1068" s="183" t="s">
        <v>220</v>
      </c>
      <c r="U1068" s="188"/>
      <c r="V1068" s="188"/>
      <c r="W1068" s="188"/>
      <c r="X1068" s="189"/>
      <c r="Y1068" s="188"/>
      <c r="Z1068" s="190"/>
      <c r="AA1068" s="188"/>
      <c r="AB1068" s="188"/>
      <c r="AC1068" s="188"/>
      <c r="AD1068" s="190"/>
      <c r="AE1068" s="190"/>
      <c r="AF1068" s="190"/>
    </row>
    <row r="1069" spans="1:32" ht="30" x14ac:dyDescent="0.25">
      <c r="A1069" s="2189"/>
      <c r="B1069" s="2675"/>
      <c r="C1069" s="2675"/>
      <c r="D1069" s="2675"/>
      <c r="E1069" s="2675"/>
      <c r="F1069" s="2675"/>
      <c r="G1069" s="2675"/>
      <c r="H1069" s="2675"/>
      <c r="I1069" s="2344"/>
      <c r="J1069" s="2346"/>
      <c r="K1069" s="2348"/>
      <c r="L1069" s="183" t="s">
        <v>221</v>
      </c>
      <c r="M1069" s="183" t="s">
        <v>244</v>
      </c>
      <c r="N1069" s="183" t="s">
        <v>241</v>
      </c>
      <c r="O1069" s="2187"/>
      <c r="P1069" s="3012"/>
      <c r="Q1069" s="2187"/>
      <c r="R1069" s="2193"/>
      <c r="S1069" s="2193"/>
      <c r="T1069" s="183" t="s">
        <v>225</v>
      </c>
      <c r="U1069" s="188"/>
      <c r="V1069" s="188"/>
      <c r="W1069" s="188"/>
      <c r="X1069" s="189"/>
      <c r="Y1069" s="188"/>
      <c r="Z1069" s="190"/>
      <c r="AA1069" s="188"/>
      <c r="AB1069" s="188"/>
      <c r="AC1069" s="188"/>
      <c r="AD1069" s="190"/>
      <c r="AE1069" s="190"/>
      <c r="AF1069" s="190"/>
    </row>
    <row r="1070" spans="1:32" ht="30" x14ac:dyDescent="0.25">
      <c r="A1070" s="2189"/>
      <c r="B1070" s="2675"/>
      <c r="C1070" s="2675"/>
      <c r="D1070" s="2675"/>
      <c r="E1070" s="2675"/>
      <c r="F1070" s="2675"/>
      <c r="G1070" s="2675"/>
      <c r="H1070" s="2675"/>
      <c r="I1070" s="2344"/>
      <c r="J1070" s="2346"/>
      <c r="K1070" s="2348"/>
      <c r="L1070" s="183" t="s">
        <v>226</v>
      </c>
      <c r="M1070" s="183" t="s">
        <v>248</v>
      </c>
      <c r="N1070" s="183" t="s">
        <v>241</v>
      </c>
      <c r="O1070" s="2187"/>
      <c r="P1070" s="3012"/>
      <c r="Q1070" s="2187"/>
      <c r="R1070" s="2193"/>
      <c r="S1070" s="2193"/>
      <c r="T1070" s="183" t="s">
        <v>230</v>
      </c>
      <c r="U1070" s="188"/>
      <c r="V1070" s="188"/>
      <c r="W1070" s="188"/>
      <c r="X1070" s="189"/>
      <c r="Y1070" s="188"/>
      <c r="Z1070" s="190"/>
      <c r="AA1070" s="188"/>
      <c r="AB1070" s="188"/>
      <c r="AC1070" s="188"/>
      <c r="AD1070" s="190"/>
      <c r="AE1070" s="190"/>
      <c r="AF1070" s="190"/>
    </row>
    <row r="1071" spans="1:32" ht="45" x14ac:dyDescent="0.25">
      <c r="A1071" s="2189"/>
      <c r="B1071" s="2675"/>
      <c r="C1071" s="2675"/>
      <c r="D1071" s="2675"/>
      <c r="E1071" s="2675"/>
      <c r="F1071" s="2675"/>
      <c r="G1071" s="2675"/>
      <c r="H1071" s="2675"/>
      <c r="I1071" s="2344"/>
      <c r="J1071" s="2346"/>
      <c r="K1071" s="2348"/>
      <c r="L1071" s="183" t="s">
        <v>231</v>
      </c>
      <c r="M1071" s="183" t="s">
        <v>252</v>
      </c>
      <c r="N1071" s="183" t="s">
        <v>241</v>
      </c>
      <c r="O1071" s="2187"/>
      <c r="P1071" s="3012"/>
      <c r="Q1071" s="2187"/>
      <c r="R1071" s="2193"/>
      <c r="S1071" s="2193"/>
      <c r="T1071" s="183" t="s">
        <v>234</v>
      </c>
      <c r="U1071" s="188"/>
      <c r="V1071" s="188"/>
      <c r="W1071" s="188"/>
      <c r="X1071" s="189"/>
      <c r="Y1071" s="188"/>
      <c r="Z1071" s="190"/>
      <c r="AA1071" s="188"/>
      <c r="AB1071" s="188"/>
      <c r="AC1071" s="188"/>
      <c r="AD1071" s="190"/>
      <c r="AE1071" s="190"/>
      <c r="AF1071" s="190"/>
    </row>
    <row r="1072" spans="1:32" ht="30" customHeight="1" x14ac:dyDescent="0.25">
      <c r="A1072" s="2189"/>
      <c r="B1072" s="2675"/>
      <c r="C1072" s="2675"/>
      <c r="D1072" s="2675"/>
      <c r="E1072" s="2675"/>
      <c r="F1072" s="2675"/>
      <c r="G1072" s="2675"/>
      <c r="H1072" s="2675"/>
      <c r="I1072" s="2344"/>
      <c r="J1072" s="2346"/>
      <c r="K1072" s="2348"/>
      <c r="L1072" s="183" t="s">
        <v>235</v>
      </c>
      <c r="M1072" s="183" t="s">
        <v>244</v>
      </c>
      <c r="N1072" s="183" t="s">
        <v>241</v>
      </c>
      <c r="O1072" s="2187"/>
      <c r="P1072" s="3012"/>
      <c r="Q1072" s="2187"/>
      <c r="R1072" s="2193"/>
      <c r="S1072" s="2193"/>
      <c r="T1072" s="183" t="s">
        <v>238</v>
      </c>
      <c r="U1072" s="188"/>
      <c r="V1072" s="188"/>
      <c r="W1072" s="188"/>
      <c r="X1072" s="189"/>
      <c r="Y1072" s="188"/>
      <c r="Z1072" s="190"/>
      <c r="AA1072" s="188"/>
      <c r="AB1072" s="188"/>
      <c r="AC1072" s="188"/>
      <c r="AD1072" s="190"/>
      <c r="AE1072" s="190"/>
      <c r="AF1072" s="190"/>
    </row>
    <row r="1073" spans="1:32" ht="45" x14ac:dyDescent="0.25">
      <c r="A1073" s="2189"/>
      <c r="B1073" s="2675"/>
      <c r="C1073" s="2675"/>
      <c r="D1073" s="2675"/>
      <c r="E1073" s="2675"/>
      <c r="F1073" s="2675"/>
      <c r="G1073" s="2675"/>
      <c r="H1073" s="2675"/>
      <c r="I1073" s="2344"/>
      <c r="J1073" s="2346"/>
      <c r="K1073" s="2348"/>
      <c r="L1073" s="183" t="s">
        <v>239</v>
      </c>
      <c r="M1073" s="183" t="s">
        <v>252</v>
      </c>
      <c r="N1073" s="183" t="s">
        <v>241</v>
      </c>
      <c r="O1073" s="2187"/>
      <c r="P1073" s="3012"/>
      <c r="Q1073" s="2187"/>
      <c r="R1073" s="2193"/>
      <c r="S1073" s="2193"/>
      <c r="T1073" s="183" t="s">
        <v>242</v>
      </c>
      <c r="U1073" s="188"/>
      <c r="V1073" s="188"/>
      <c r="W1073" s="188"/>
      <c r="X1073" s="189"/>
      <c r="Y1073" s="188"/>
      <c r="Z1073" s="190"/>
      <c r="AA1073" s="188"/>
      <c r="AB1073" s="188"/>
      <c r="AC1073" s="188"/>
      <c r="AD1073" s="190"/>
      <c r="AE1073" s="190"/>
      <c r="AF1073" s="190"/>
    </row>
    <row r="1074" spans="1:32" ht="30" customHeight="1" x14ac:dyDescent="0.25">
      <c r="A1074" s="2189"/>
      <c r="B1074" s="2675"/>
      <c r="C1074" s="2675"/>
      <c r="D1074" s="2675"/>
      <c r="E1074" s="2675"/>
      <c r="F1074" s="2675"/>
      <c r="G1074" s="2675"/>
      <c r="H1074" s="2675"/>
      <c r="I1074" s="2333"/>
      <c r="J1074" s="2335"/>
      <c r="K1074" s="2337"/>
      <c r="L1074" s="183" t="s">
        <v>243</v>
      </c>
      <c r="M1074" s="183" t="s">
        <v>255</v>
      </c>
      <c r="N1074" s="183"/>
      <c r="O1074" s="2153"/>
      <c r="P1074" s="3007"/>
      <c r="Q1074" s="2153"/>
      <c r="R1074" s="2194"/>
      <c r="S1074" s="2194"/>
      <c r="T1074" s="183" t="s">
        <v>246</v>
      </c>
      <c r="U1074" s="184"/>
      <c r="V1074" s="184"/>
      <c r="W1074" s="184"/>
      <c r="X1074" s="184"/>
      <c r="Y1074" s="187"/>
      <c r="Z1074" s="184"/>
      <c r="AA1074" s="184"/>
      <c r="AB1074" s="184"/>
      <c r="AC1074" s="186"/>
      <c r="AD1074" s="184"/>
      <c r="AE1074" s="184"/>
      <c r="AF1074" s="184"/>
    </row>
    <row r="1075" spans="1:32" ht="60" x14ac:dyDescent="0.25">
      <c r="A1075" s="2189"/>
      <c r="B1075" s="2675"/>
      <c r="C1075" s="2675"/>
      <c r="D1075" s="2675"/>
      <c r="E1075" s="2675"/>
      <c r="F1075" s="2675"/>
      <c r="G1075" s="2675"/>
      <c r="H1075" s="2675"/>
      <c r="I1075" s="2333"/>
      <c r="J1075" s="2335"/>
      <c r="K1075" s="2337"/>
      <c r="L1075" s="183" t="s">
        <v>247</v>
      </c>
      <c r="M1075" s="183" t="s">
        <v>252</v>
      </c>
      <c r="N1075" s="183" t="s">
        <v>241</v>
      </c>
      <c r="O1075" s="2153"/>
      <c r="P1075" s="3007"/>
      <c r="Q1075" s="2153"/>
      <c r="R1075" s="2194"/>
      <c r="S1075" s="2194"/>
      <c r="T1075" s="183" t="s">
        <v>250</v>
      </c>
      <c r="U1075" s="184"/>
      <c r="V1075" s="184"/>
      <c r="W1075" s="184"/>
      <c r="X1075" s="184"/>
      <c r="Y1075" s="187"/>
      <c r="Z1075" s="184"/>
      <c r="AA1075" s="186"/>
      <c r="AB1075" s="186"/>
      <c r="AC1075" s="186"/>
      <c r="AD1075" s="186"/>
      <c r="AE1075" s="184"/>
      <c r="AF1075" s="184"/>
    </row>
    <row r="1076" spans="1:32" ht="30" x14ac:dyDescent="0.25">
      <c r="A1076" s="2189"/>
      <c r="B1076" s="2675"/>
      <c r="C1076" s="2675"/>
      <c r="D1076" s="2675"/>
      <c r="E1076" s="2675"/>
      <c r="F1076" s="2675"/>
      <c r="G1076" s="2675"/>
      <c r="H1076" s="2675"/>
      <c r="I1076" s="2333"/>
      <c r="J1076" s="2335"/>
      <c r="K1076" s="2337"/>
      <c r="L1076" s="183" t="s">
        <v>251</v>
      </c>
      <c r="M1076" s="183" t="s">
        <v>244</v>
      </c>
      <c r="N1076" s="183" t="s">
        <v>241</v>
      </c>
      <c r="O1076" s="2153"/>
      <c r="P1076" s="3007"/>
      <c r="Q1076" s="2153"/>
      <c r="R1076" s="2194"/>
      <c r="S1076" s="2194"/>
      <c r="T1076" s="183" t="s">
        <v>253</v>
      </c>
      <c r="U1076" s="184"/>
      <c r="V1076" s="184"/>
      <c r="W1076" s="184"/>
      <c r="X1076" s="184"/>
      <c r="Y1076" s="185"/>
      <c r="Z1076" s="184"/>
      <c r="AA1076" s="184"/>
      <c r="AB1076" s="184"/>
      <c r="AC1076" s="184"/>
      <c r="AD1076" s="184"/>
      <c r="AE1076" s="184"/>
      <c r="AF1076" s="184"/>
    </row>
    <row r="1077" spans="1:32" ht="45" x14ac:dyDescent="0.25">
      <c r="A1077" s="2189"/>
      <c r="B1077" s="2675"/>
      <c r="C1077" s="2675"/>
      <c r="D1077" s="2675"/>
      <c r="E1077" s="2675"/>
      <c r="F1077" s="2675"/>
      <c r="G1077" s="2675"/>
      <c r="H1077" s="2675"/>
      <c r="I1077" s="2333"/>
      <c r="J1077" s="2335"/>
      <c r="K1077" s="2337"/>
      <c r="L1077" s="183" t="s">
        <v>254</v>
      </c>
      <c r="M1077" s="183" t="s">
        <v>252</v>
      </c>
      <c r="N1077" s="183" t="s">
        <v>241</v>
      </c>
      <c r="O1077" s="2153"/>
      <c r="P1077" s="3007"/>
      <c r="Q1077" s="2153"/>
      <c r="R1077" s="2194"/>
      <c r="S1077" s="2194"/>
      <c r="T1077" s="183" t="s">
        <v>256</v>
      </c>
      <c r="U1077" s="186"/>
      <c r="V1077" s="186"/>
      <c r="W1077" s="186"/>
      <c r="X1077" s="186"/>
      <c r="Y1077" s="187"/>
      <c r="Z1077" s="184"/>
      <c r="AA1077" s="186"/>
      <c r="AB1077" s="186"/>
      <c r="AC1077" s="186"/>
      <c r="AD1077" s="184"/>
      <c r="AE1077" s="184"/>
      <c r="AF1077" s="184"/>
    </row>
    <row r="1078" spans="1:32" ht="30" x14ac:dyDescent="0.25">
      <c r="A1078" s="2189"/>
      <c r="B1078" s="2675"/>
      <c r="C1078" s="2675"/>
      <c r="D1078" s="2675"/>
      <c r="E1078" s="2675"/>
      <c r="F1078" s="2675"/>
      <c r="G1078" s="2675"/>
      <c r="H1078" s="2675"/>
      <c r="I1078" s="2353"/>
      <c r="J1078" s="2354"/>
      <c r="K1078" s="2355"/>
      <c r="L1078" s="183" t="s">
        <v>257</v>
      </c>
      <c r="M1078" s="183" t="s">
        <v>244</v>
      </c>
      <c r="N1078" s="183" t="s">
        <v>241</v>
      </c>
      <c r="O1078" s="2351"/>
      <c r="P1078" s="3015"/>
      <c r="Q1078" s="2351"/>
      <c r="R1078" s="2352"/>
      <c r="S1078" s="2352"/>
      <c r="T1078" s="183" t="s">
        <v>258</v>
      </c>
      <c r="U1078" s="197"/>
      <c r="V1078" s="197"/>
      <c r="W1078" s="197"/>
      <c r="X1078" s="197"/>
      <c r="Y1078" s="200"/>
      <c r="Z1078" s="199"/>
      <c r="AA1078" s="197"/>
      <c r="AB1078" s="197"/>
      <c r="AC1078" s="197"/>
      <c r="AD1078" s="199"/>
      <c r="AE1078" s="199"/>
      <c r="AF1078" s="199"/>
    </row>
    <row r="1079" spans="1:32" ht="45" x14ac:dyDescent="0.25">
      <c r="A1079" s="2189"/>
      <c r="B1079" s="2675"/>
      <c r="C1079" s="2675"/>
      <c r="D1079" s="2675"/>
      <c r="E1079" s="2675"/>
      <c r="F1079" s="2675"/>
      <c r="G1079" s="2675"/>
      <c r="H1079" s="2675"/>
      <c r="I1079" s="2353"/>
      <c r="J1079" s="2354"/>
      <c r="K1079" s="2355"/>
      <c r="L1079" s="183" t="s">
        <v>259</v>
      </c>
      <c r="M1079" s="183" t="s">
        <v>248</v>
      </c>
      <c r="N1079" s="183" t="s">
        <v>241</v>
      </c>
      <c r="O1079" s="2351" t="s">
        <v>213</v>
      </c>
      <c r="P1079" s="3015"/>
      <c r="Q1079" s="2351" t="s">
        <v>265</v>
      </c>
      <c r="R1079" s="2352">
        <v>1</v>
      </c>
      <c r="S1079" s="2352"/>
      <c r="T1079" s="183" t="s">
        <v>260</v>
      </c>
      <c r="U1079" s="197"/>
      <c r="V1079" s="197"/>
      <c r="W1079" s="197"/>
      <c r="X1079" s="197"/>
      <c r="Y1079" s="200"/>
      <c r="Z1079" s="199"/>
      <c r="AA1079" s="197"/>
      <c r="AB1079" s="197"/>
      <c r="AC1079" s="197"/>
      <c r="AD1079" s="199"/>
      <c r="AE1079" s="199"/>
      <c r="AF1079" s="199"/>
    </row>
    <row r="1080" spans="1:32" ht="30.75" thickBot="1" x14ac:dyDescent="0.3">
      <c r="A1080" s="2189"/>
      <c r="B1080" s="2676"/>
      <c r="C1080" s="2676"/>
      <c r="D1080" s="2676"/>
      <c r="E1080" s="2676"/>
      <c r="F1080" s="2676"/>
      <c r="G1080" s="2676"/>
      <c r="H1080" s="2676"/>
      <c r="I1080" s="2345"/>
      <c r="J1080" s="2347"/>
      <c r="K1080" s="2349"/>
      <c r="L1080" s="183" t="s">
        <v>261</v>
      </c>
      <c r="M1080" s="201" t="s">
        <v>244</v>
      </c>
      <c r="N1080" s="201" t="s">
        <v>241</v>
      </c>
      <c r="O1080" s="2154"/>
      <c r="P1080" s="3013"/>
      <c r="Q1080" s="2154"/>
      <c r="R1080" s="2195"/>
      <c r="S1080" s="2195"/>
      <c r="T1080" s="183" t="s">
        <v>262</v>
      </c>
      <c r="U1080" s="192"/>
      <c r="V1080" s="192"/>
      <c r="W1080" s="192"/>
      <c r="X1080" s="192"/>
      <c r="Y1080" s="196"/>
      <c r="Z1080" s="192"/>
      <c r="AA1080" s="192"/>
      <c r="AB1080" s="192"/>
      <c r="AC1080" s="193"/>
      <c r="AD1080" s="192"/>
      <c r="AE1080" s="192"/>
      <c r="AF1080" s="192"/>
    </row>
    <row r="1081" spans="1:32" ht="45" x14ac:dyDescent="0.25">
      <c r="A1081" s="2136">
        <v>89</v>
      </c>
      <c r="B1081" s="2677" t="s">
        <v>61</v>
      </c>
      <c r="C1081" s="2677" t="s">
        <v>66</v>
      </c>
      <c r="D1081" s="2677" t="s">
        <v>73</v>
      </c>
      <c r="E1081" s="2677" t="s">
        <v>89</v>
      </c>
      <c r="F1081" s="2677" t="s">
        <v>58</v>
      </c>
      <c r="G1081" s="2677" t="s">
        <v>99</v>
      </c>
      <c r="H1081" s="2677" t="s">
        <v>131</v>
      </c>
      <c r="I1081" s="2170" t="s">
        <v>364</v>
      </c>
      <c r="J1081" s="2340" t="s">
        <v>365</v>
      </c>
      <c r="K1081" s="2174" t="s">
        <v>48</v>
      </c>
      <c r="L1081" s="1188" t="s">
        <v>210</v>
      </c>
      <c r="M1081" s="1188" t="s">
        <v>244</v>
      </c>
      <c r="N1081" s="1188" t="s">
        <v>241</v>
      </c>
      <c r="O1081" s="2158" t="s">
        <v>213</v>
      </c>
      <c r="P1081" s="3008">
        <v>13974825.41</v>
      </c>
      <c r="Q1081" s="2158" t="s">
        <v>265</v>
      </c>
      <c r="R1081" s="2166">
        <v>1</v>
      </c>
      <c r="S1081" s="2166">
        <v>0</v>
      </c>
      <c r="T1081" s="1188" t="s">
        <v>215</v>
      </c>
      <c r="U1081" s="180"/>
      <c r="V1081" s="180"/>
      <c r="W1081" s="180"/>
      <c r="X1081" s="181"/>
      <c r="Y1081" s="180"/>
      <c r="Z1081" s="182"/>
      <c r="AA1081" s="180"/>
      <c r="AB1081" s="180"/>
      <c r="AC1081" s="180"/>
      <c r="AD1081" s="182"/>
      <c r="AE1081" s="182"/>
      <c r="AF1081" s="182"/>
    </row>
    <row r="1082" spans="1:32" ht="75" x14ac:dyDescent="0.25">
      <c r="A1082" s="2137"/>
      <c r="B1082" s="2678"/>
      <c r="C1082" s="2678"/>
      <c r="D1082" s="2678"/>
      <c r="E1082" s="2678"/>
      <c r="F1082" s="2678"/>
      <c r="G1082" s="2678"/>
      <c r="H1082" s="2678"/>
      <c r="I1082" s="2171"/>
      <c r="J1082" s="2341"/>
      <c r="K1082" s="2175"/>
      <c r="L1082" s="1189" t="s">
        <v>216</v>
      </c>
      <c r="M1082" s="1189" t="s">
        <v>252</v>
      </c>
      <c r="N1082" s="1189" t="s">
        <v>233</v>
      </c>
      <c r="O1082" s="2159"/>
      <c r="P1082" s="3009"/>
      <c r="Q1082" s="2159"/>
      <c r="R1082" s="2167"/>
      <c r="S1082" s="2167"/>
      <c r="T1082" s="1189" t="s">
        <v>220</v>
      </c>
      <c r="U1082" s="188"/>
      <c r="V1082" s="188"/>
      <c r="W1082" s="188"/>
      <c r="X1082" s="189"/>
      <c r="Y1082" s="188"/>
      <c r="Z1082" s="190"/>
      <c r="AA1082" s="188"/>
      <c r="AB1082" s="188"/>
      <c r="AC1082" s="188"/>
      <c r="AD1082" s="190"/>
      <c r="AE1082" s="190"/>
      <c r="AF1082" s="190"/>
    </row>
    <row r="1083" spans="1:32" ht="30" x14ac:dyDescent="0.25">
      <c r="A1083" s="2137"/>
      <c r="B1083" s="2678"/>
      <c r="C1083" s="2678"/>
      <c r="D1083" s="2678"/>
      <c r="E1083" s="2678"/>
      <c r="F1083" s="2678"/>
      <c r="G1083" s="2678"/>
      <c r="H1083" s="2678"/>
      <c r="I1083" s="2171"/>
      <c r="J1083" s="2341"/>
      <c r="K1083" s="2175"/>
      <c r="L1083" s="1189" t="s">
        <v>221</v>
      </c>
      <c r="M1083" s="1189" t="s">
        <v>244</v>
      </c>
      <c r="N1083" s="1189" t="s">
        <v>241</v>
      </c>
      <c r="O1083" s="2159"/>
      <c r="P1083" s="3009"/>
      <c r="Q1083" s="2159"/>
      <c r="R1083" s="2167"/>
      <c r="S1083" s="2167"/>
      <c r="T1083" s="1189" t="s">
        <v>225</v>
      </c>
      <c r="U1083" s="188"/>
      <c r="V1083" s="188"/>
      <c r="W1083" s="188"/>
      <c r="X1083" s="189"/>
      <c r="Y1083" s="188"/>
      <c r="Z1083" s="190"/>
      <c r="AA1083" s="188"/>
      <c r="AB1083" s="188"/>
      <c r="AC1083" s="188"/>
      <c r="AD1083" s="190"/>
      <c r="AE1083" s="190"/>
      <c r="AF1083" s="190"/>
    </row>
    <row r="1084" spans="1:32" ht="30" x14ac:dyDescent="0.25">
      <c r="A1084" s="2137"/>
      <c r="B1084" s="2678"/>
      <c r="C1084" s="2678"/>
      <c r="D1084" s="2678"/>
      <c r="E1084" s="2678"/>
      <c r="F1084" s="2678"/>
      <c r="G1084" s="2678"/>
      <c r="H1084" s="2678"/>
      <c r="I1084" s="2171"/>
      <c r="J1084" s="2341"/>
      <c r="K1084" s="2175"/>
      <c r="L1084" s="1189" t="s">
        <v>226</v>
      </c>
      <c r="M1084" s="1189" t="s">
        <v>248</v>
      </c>
      <c r="N1084" s="1189" t="s">
        <v>241</v>
      </c>
      <c r="O1084" s="2159"/>
      <c r="P1084" s="3009"/>
      <c r="Q1084" s="2159"/>
      <c r="R1084" s="2167"/>
      <c r="S1084" s="2167"/>
      <c r="T1084" s="1189" t="s">
        <v>230</v>
      </c>
      <c r="U1084" s="188"/>
      <c r="V1084" s="188"/>
      <c r="W1084" s="188"/>
      <c r="X1084" s="189"/>
      <c r="Y1084" s="188"/>
      <c r="Z1084" s="190"/>
      <c r="AA1084" s="188"/>
      <c r="AB1084" s="188"/>
      <c r="AC1084" s="188"/>
      <c r="AD1084" s="190"/>
      <c r="AE1084" s="190"/>
      <c r="AF1084" s="190"/>
    </row>
    <row r="1085" spans="1:32" ht="45" x14ac:dyDescent="0.25">
      <c r="A1085" s="2137"/>
      <c r="B1085" s="2678"/>
      <c r="C1085" s="2678"/>
      <c r="D1085" s="2678"/>
      <c r="E1085" s="2678"/>
      <c r="F1085" s="2678"/>
      <c r="G1085" s="2678"/>
      <c r="H1085" s="2678"/>
      <c r="I1085" s="2171"/>
      <c r="J1085" s="2341"/>
      <c r="K1085" s="2175"/>
      <c r="L1085" s="1189" t="s">
        <v>231</v>
      </c>
      <c r="M1085" s="1189" t="s">
        <v>252</v>
      </c>
      <c r="N1085" s="1189" t="s">
        <v>241</v>
      </c>
      <c r="O1085" s="2159"/>
      <c r="P1085" s="3009"/>
      <c r="Q1085" s="2159"/>
      <c r="R1085" s="2167"/>
      <c r="S1085" s="2167"/>
      <c r="T1085" s="1189" t="s">
        <v>234</v>
      </c>
      <c r="U1085" s="188"/>
      <c r="V1085" s="188"/>
      <c r="W1085" s="188"/>
      <c r="X1085" s="189"/>
      <c r="Y1085" s="188"/>
      <c r="Z1085" s="190"/>
      <c r="AA1085" s="188"/>
      <c r="AB1085" s="188"/>
      <c r="AC1085" s="188"/>
      <c r="AD1085" s="190"/>
      <c r="AE1085" s="190"/>
      <c r="AF1085" s="190"/>
    </row>
    <row r="1086" spans="1:32" ht="30" customHeight="1" x14ac:dyDescent="0.25">
      <c r="A1086" s="2137"/>
      <c r="B1086" s="2678"/>
      <c r="C1086" s="2678"/>
      <c r="D1086" s="2678"/>
      <c r="E1086" s="2678"/>
      <c r="F1086" s="2678"/>
      <c r="G1086" s="2678"/>
      <c r="H1086" s="2678"/>
      <c r="I1086" s="2171"/>
      <c r="J1086" s="2341"/>
      <c r="K1086" s="2175"/>
      <c r="L1086" s="1189" t="s">
        <v>235</v>
      </c>
      <c r="M1086" s="1189" t="s">
        <v>244</v>
      </c>
      <c r="N1086" s="1189" t="s">
        <v>241</v>
      </c>
      <c r="O1086" s="2159"/>
      <c r="P1086" s="3009"/>
      <c r="Q1086" s="2159"/>
      <c r="R1086" s="2167"/>
      <c r="S1086" s="2167"/>
      <c r="T1086" s="1189" t="s">
        <v>238</v>
      </c>
      <c r="U1086" s="188"/>
      <c r="V1086" s="188"/>
      <c r="W1086" s="188"/>
      <c r="X1086" s="189"/>
      <c r="Y1086" s="188"/>
      <c r="Z1086" s="190"/>
      <c r="AA1086" s="188"/>
      <c r="AB1086" s="188"/>
      <c r="AC1086" s="188"/>
      <c r="AD1086" s="190"/>
      <c r="AE1086" s="190"/>
      <c r="AF1086" s="190"/>
    </row>
    <row r="1087" spans="1:32" ht="45" x14ac:dyDescent="0.25">
      <c r="A1087" s="2137"/>
      <c r="B1087" s="2678"/>
      <c r="C1087" s="2678"/>
      <c r="D1087" s="2678"/>
      <c r="E1087" s="2678"/>
      <c r="F1087" s="2678"/>
      <c r="G1087" s="2678"/>
      <c r="H1087" s="2678"/>
      <c r="I1087" s="2171"/>
      <c r="J1087" s="2341"/>
      <c r="K1087" s="2175"/>
      <c r="L1087" s="1189" t="s">
        <v>239</v>
      </c>
      <c r="M1087" s="1189" t="s">
        <v>252</v>
      </c>
      <c r="N1087" s="1189" t="s">
        <v>241</v>
      </c>
      <c r="O1087" s="2159"/>
      <c r="P1087" s="3009"/>
      <c r="Q1087" s="2159"/>
      <c r="R1087" s="2167"/>
      <c r="S1087" s="2167"/>
      <c r="T1087" s="1189" t="s">
        <v>242</v>
      </c>
      <c r="U1087" s="188"/>
      <c r="V1087" s="188"/>
      <c r="W1087" s="188"/>
      <c r="X1087" s="189"/>
      <c r="Y1087" s="188"/>
      <c r="Z1087" s="190"/>
      <c r="AA1087" s="188"/>
      <c r="AB1087" s="188"/>
      <c r="AC1087" s="188"/>
      <c r="AD1087" s="190"/>
      <c r="AE1087" s="190"/>
      <c r="AF1087" s="190"/>
    </row>
    <row r="1088" spans="1:32" ht="30" customHeight="1" x14ac:dyDescent="0.25">
      <c r="A1088" s="2137"/>
      <c r="B1088" s="2678"/>
      <c r="C1088" s="2678"/>
      <c r="D1088" s="2678"/>
      <c r="E1088" s="2678"/>
      <c r="F1088" s="2678"/>
      <c r="G1088" s="2678"/>
      <c r="H1088" s="2678"/>
      <c r="I1088" s="2172"/>
      <c r="J1088" s="2342"/>
      <c r="K1088" s="2176"/>
      <c r="L1088" s="1189" t="s">
        <v>243</v>
      </c>
      <c r="M1088" s="1189" t="s">
        <v>255</v>
      </c>
      <c r="N1088" s="1189"/>
      <c r="O1088" s="2160"/>
      <c r="P1088" s="3010"/>
      <c r="Q1088" s="2160"/>
      <c r="R1088" s="2168"/>
      <c r="S1088" s="2168"/>
      <c r="T1088" s="1189" t="s">
        <v>246</v>
      </c>
      <c r="U1088" s="184"/>
      <c r="V1088" s="184"/>
      <c r="W1088" s="184"/>
      <c r="X1088" s="184"/>
      <c r="Y1088" s="187"/>
      <c r="Z1088" s="184"/>
      <c r="AA1088" s="184"/>
      <c r="AB1088" s="184"/>
      <c r="AC1088" s="186"/>
      <c r="AD1088" s="184"/>
      <c r="AE1088" s="184"/>
      <c r="AF1088" s="184"/>
    </row>
    <row r="1089" spans="1:32" ht="60" x14ac:dyDescent="0.25">
      <c r="A1089" s="2137"/>
      <c r="B1089" s="2678"/>
      <c r="C1089" s="2678"/>
      <c r="D1089" s="2678"/>
      <c r="E1089" s="2678"/>
      <c r="F1089" s="2678"/>
      <c r="G1089" s="2678"/>
      <c r="H1089" s="2678"/>
      <c r="I1089" s="2172"/>
      <c r="J1089" s="2342"/>
      <c r="K1089" s="2176"/>
      <c r="L1089" s="1189" t="s">
        <v>247</v>
      </c>
      <c r="M1089" s="1189" t="s">
        <v>252</v>
      </c>
      <c r="N1089" s="1189" t="s">
        <v>241</v>
      </c>
      <c r="O1089" s="2160"/>
      <c r="P1089" s="3010"/>
      <c r="Q1089" s="2160"/>
      <c r="R1089" s="2168"/>
      <c r="S1089" s="2168"/>
      <c r="T1089" s="1189" t="s">
        <v>250</v>
      </c>
      <c r="U1089" s="184"/>
      <c r="V1089" s="184"/>
      <c r="W1089" s="184"/>
      <c r="X1089" s="184"/>
      <c r="Y1089" s="187"/>
      <c r="Z1089" s="184"/>
      <c r="AA1089" s="186"/>
      <c r="AB1089" s="186"/>
      <c r="AC1089" s="186"/>
      <c r="AD1089" s="186"/>
      <c r="AE1089" s="184"/>
      <c r="AF1089" s="184"/>
    </row>
    <row r="1090" spans="1:32" ht="30" x14ac:dyDescent="0.25">
      <c r="A1090" s="2137"/>
      <c r="B1090" s="2678"/>
      <c r="C1090" s="2678"/>
      <c r="D1090" s="2678"/>
      <c r="E1090" s="2678"/>
      <c r="F1090" s="2678"/>
      <c r="G1090" s="2678"/>
      <c r="H1090" s="2678"/>
      <c r="I1090" s="2172"/>
      <c r="J1090" s="2342"/>
      <c r="K1090" s="2176"/>
      <c r="L1090" s="1189" t="s">
        <v>251</v>
      </c>
      <c r="M1090" s="1189" t="s">
        <v>244</v>
      </c>
      <c r="N1090" s="1189" t="s">
        <v>241</v>
      </c>
      <c r="O1090" s="2160"/>
      <c r="P1090" s="3010"/>
      <c r="Q1090" s="2160"/>
      <c r="R1090" s="2168"/>
      <c r="S1090" s="2168"/>
      <c r="T1090" s="1189" t="s">
        <v>253</v>
      </c>
      <c r="U1090" s="184"/>
      <c r="V1090" s="184"/>
      <c r="W1090" s="184"/>
      <c r="X1090" s="184"/>
      <c r="Y1090" s="185"/>
      <c r="Z1090" s="184"/>
      <c r="AA1090" s="184"/>
      <c r="AB1090" s="184"/>
      <c r="AC1090" s="184"/>
      <c r="AD1090" s="184"/>
      <c r="AE1090" s="184"/>
      <c r="AF1090" s="184"/>
    </row>
    <row r="1091" spans="1:32" ht="45" x14ac:dyDescent="0.25">
      <c r="A1091" s="2137"/>
      <c r="B1091" s="2678"/>
      <c r="C1091" s="2678"/>
      <c r="D1091" s="2678"/>
      <c r="E1091" s="2678"/>
      <c r="F1091" s="2678"/>
      <c r="G1091" s="2678"/>
      <c r="H1091" s="2678"/>
      <c r="I1091" s="2172"/>
      <c r="J1091" s="2342"/>
      <c r="K1091" s="2176"/>
      <c r="L1091" s="1189" t="s">
        <v>254</v>
      </c>
      <c r="M1091" s="1189" t="s">
        <v>252</v>
      </c>
      <c r="N1091" s="1189" t="s">
        <v>241</v>
      </c>
      <c r="O1091" s="2160"/>
      <c r="P1091" s="3010"/>
      <c r="Q1091" s="2160"/>
      <c r="R1091" s="2168"/>
      <c r="S1091" s="2168"/>
      <c r="T1091" s="1189" t="s">
        <v>256</v>
      </c>
      <c r="U1091" s="186"/>
      <c r="V1091" s="186"/>
      <c r="W1091" s="186"/>
      <c r="X1091" s="186"/>
      <c r="Y1091" s="187"/>
      <c r="Z1091" s="184"/>
      <c r="AA1091" s="186"/>
      <c r="AB1091" s="186"/>
      <c r="AC1091" s="186"/>
      <c r="AD1091" s="184"/>
      <c r="AE1091" s="184"/>
      <c r="AF1091" s="184"/>
    </row>
    <row r="1092" spans="1:32" ht="30" x14ac:dyDescent="0.25">
      <c r="A1092" s="2137"/>
      <c r="B1092" s="2678"/>
      <c r="C1092" s="2678"/>
      <c r="D1092" s="2678"/>
      <c r="E1092" s="2678"/>
      <c r="F1092" s="2678"/>
      <c r="G1092" s="2678"/>
      <c r="H1092" s="2678"/>
      <c r="I1092" s="2356"/>
      <c r="J1092" s="2357"/>
      <c r="K1092" s="2205"/>
      <c r="L1092" s="1189" t="s">
        <v>257</v>
      </c>
      <c r="M1092" s="1189" t="s">
        <v>244</v>
      </c>
      <c r="N1092" s="1189" t="s">
        <v>241</v>
      </c>
      <c r="O1092" s="2196"/>
      <c r="P1092" s="3014"/>
      <c r="Q1092" s="2196"/>
      <c r="R1092" s="2198"/>
      <c r="S1092" s="2198"/>
      <c r="T1092" s="1189" t="s">
        <v>258</v>
      </c>
      <c r="U1092" s="197"/>
      <c r="V1092" s="197"/>
      <c r="W1092" s="197"/>
      <c r="X1092" s="197"/>
      <c r="Y1092" s="200"/>
      <c r="Z1092" s="199"/>
      <c r="AA1092" s="197"/>
      <c r="AB1092" s="197"/>
      <c r="AC1092" s="197"/>
      <c r="AD1092" s="199"/>
      <c r="AE1092" s="199"/>
      <c r="AF1092" s="199"/>
    </row>
    <row r="1093" spans="1:32" ht="45" x14ac:dyDescent="0.25">
      <c r="A1093" s="2137"/>
      <c r="B1093" s="2678"/>
      <c r="C1093" s="2678"/>
      <c r="D1093" s="2678"/>
      <c r="E1093" s="2678"/>
      <c r="F1093" s="2678"/>
      <c r="G1093" s="2678"/>
      <c r="H1093" s="2678"/>
      <c r="I1093" s="2356"/>
      <c r="J1093" s="2357"/>
      <c r="K1093" s="2205"/>
      <c r="L1093" s="1189" t="s">
        <v>259</v>
      </c>
      <c r="M1093" s="1189" t="s">
        <v>248</v>
      </c>
      <c r="N1093" s="1189" t="s">
        <v>241</v>
      </c>
      <c r="O1093" s="2196" t="s">
        <v>213</v>
      </c>
      <c r="P1093" s="3014"/>
      <c r="Q1093" s="2196" t="s">
        <v>265</v>
      </c>
      <c r="R1093" s="2198">
        <v>1</v>
      </c>
      <c r="S1093" s="2198"/>
      <c r="T1093" s="1189" t="s">
        <v>260</v>
      </c>
      <c r="U1093" s="197"/>
      <c r="V1093" s="197"/>
      <c r="W1093" s="197"/>
      <c r="X1093" s="197"/>
      <c r="Y1093" s="200"/>
      <c r="Z1093" s="199"/>
      <c r="AA1093" s="197"/>
      <c r="AB1093" s="197"/>
      <c r="AC1093" s="197"/>
      <c r="AD1093" s="199"/>
      <c r="AE1093" s="199"/>
      <c r="AF1093" s="199"/>
    </row>
    <row r="1094" spans="1:32" ht="30.75" thickBot="1" x14ac:dyDescent="0.3">
      <c r="A1094" s="2138"/>
      <c r="B1094" s="2679"/>
      <c r="C1094" s="2679"/>
      <c r="D1094" s="2679"/>
      <c r="E1094" s="2679"/>
      <c r="F1094" s="2679"/>
      <c r="G1094" s="2679"/>
      <c r="H1094" s="2679"/>
      <c r="I1094" s="2173"/>
      <c r="J1094" s="2343"/>
      <c r="K1094" s="2177"/>
      <c r="L1094" s="1189" t="s">
        <v>261</v>
      </c>
      <c r="M1094" s="1190" t="s">
        <v>244</v>
      </c>
      <c r="N1094" s="1190" t="s">
        <v>241</v>
      </c>
      <c r="O1094" s="2161"/>
      <c r="P1094" s="3011"/>
      <c r="Q1094" s="2161"/>
      <c r="R1094" s="2169"/>
      <c r="S1094" s="2169"/>
      <c r="T1094" s="1189" t="s">
        <v>262</v>
      </c>
      <c r="U1094" s="192"/>
      <c r="V1094" s="192"/>
      <c r="W1094" s="192"/>
      <c r="X1094" s="192"/>
      <c r="Y1094" s="196"/>
      <c r="Z1094" s="192"/>
      <c r="AA1094" s="192"/>
      <c r="AB1094" s="192"/>
      <c r="AC1094" s="193"/>
      <c r="AD1094" s="192"/>
      <c r="AE1094" s="192"/>
      <c r="AF1094" s="192"/>
    </row>
    <row r="1095" spans="1:32" ht="45" x14ac:dyDescent="0.25">
      <c r="A1095" s="2188">
        <v>90</v>
      </c>
      <c r="B1095" s="2674" t="s">
        <v>61</v>
      </c>
      <c r="C1095" s="2674" t="s">
        <v>64</v>
      </c>
      <c r="D1095" s="2674" t="s">
        <v>70</v>
      </c>
      <c r="E1095" s="2674" t="s">
        <v>87</v>
      </c>
      <c r="F1095" s="2674" t="s">
        <v>58</v>
      </c>
      <c r="G1095" s="2674" t="s">
        <v>99</v>
      </c>
      <c r="H1095" s="2674" t="s">
        <v>131</v>
      </c>
      <c r="I1095" s="2332" t="s">
        <v>366</v>
      </c>
      <c r="J1095" s="2334" t="s">
        <v>367</v>
      </c>
      <c r="K1095" s="2336" t="s">
        <v>48</v>
      </c>
      <c r="L1095" s="179" t="s">
        <v>210</v>
      </c>
      <c r="M1095" s="179" t="s">
        <v>244</v>
      </c>
      <c r="N1095" s="179" t="s">
        <v>241</v>
      </c>
      <c r="O1095" s="2152" t="s">
        <v>213</v>
      </c>
      <c r="P1095" s="3006">
        <v>34749571.154320002</v>
      </c>
      <c r="Q1095" s="2152" t="s">
        <v>265</v>
      </c>
      <c r="R1095" s="2192">
        <v>1</v>
      </c>
      <c r="S1095" s="2192">
        <v>0</v>
      </c>
      <c r="T1095" s="179" t="s">
        <v>215</v>
      </c>
      <c r="U1095" s="180"/>
      <c r="V1095" s="180"/>
      <c r="W1095" s="180"/>
      <c r="X1095" s="181"/>
      <c r="Y1095" s="180"/>
      <c r="Z1095" s="182"/>
      <c r="AA1095" s="180"/>
      <c r="AB1095" s="180"/>
      <c r="AC1095" s="180"/>
      <c r="AD1095" s="182"/>
      <c r="AE1095" s="182"/>
      <c r="AF1095" s="182"/>
    </row>
    <row r="1096" spans="1:32" ht="75" x14ac:dyDescent="0.25">
      <c r="A1096" s="2189"/>
      <c r="B1096" s="2675"/>
      <c r="C1096" s="2675"/>
      <c r="D1096" s="2675"/>
      <c r="E1096" s="2675"/>
      <c r="F1096" s="2675"/>
      <c r="G1096" s="2675"/>
      <c r="H1096" s="2675"/>
      <c r="I1096" s="2344"/>
      <c r="J1096" s="2346"/>
      <c r="K1096" s="2348"/>
      <c r="L1096" s="183" t="s">
        <v>216</v>
      </c>
      <c r="M1096" s="183" t="s">
        <v>252</v>
      </c>
      <c r="N1096" s="183" t="s">
        <v>233</v>
      </c>
      <c r="O1096" s="2187"/>
      <c r="P1096" s="3012"/>
      <c r="Q1096" s="2187"/>
      <c r="R1096" s="2193"/>
      <c r="S1096" s="2193"/>
      <c r="T1096" s="183" t="s">
        <v>220</v>
      </c>
      <c r="U1096" s="188"/>
      <c r="V1096" s="188"/>
      <c r="W1096" s="188"/>
      <c r="X1096" s="189"/>
      <c r="Y1096" s="188"/>
      <c r="Z1096" s="190"/>
      <c r="AA1096" s="188"/>
      <c r="AB1096" s="188"/>
      <c r="AC1096" s="188"/>
      <c r="AD1096" s="190"/>
      <c r="AE1096" s="190"/>
      <c r="AF1096" s="190"/>
    </row>
    <row r="1097" spans="1:32" ht="30" x14ac:dyDescent="0.25">
      <c r="A1097" s="2189"/>
      <c r="B1097" s="2675"/>
      <c r="C1097" s="2675"/>
      <c r="D1097" s="2675"/>
      <c r="E1097" s="2675"/>
      <c r="F1097" s="2675"/>
      <c r="G1097" s="2675"/>
      <c r="H1097" s="2675"/>
      <c r="I1097" s="2344"/>
      <c r="J1097" s="2346"/>
      <c r="K1097" s="2348"/>
      <c r="L1097" s="183" t="s">
        <v>221</v>
      </c>
      <c r="M1097" s="183" t="s">
        <v>244</v>
      </c>
      <c r="N1097" s="183" t="s">
        <v>241</v>
      </c>
      <c r="O1097" s="2187"/>
      <c r="P1097" s="3012"/>
      <c r="Q1097" s="2187"/>
      <c r="R1097" s="2193"/>
      <c r="S1097" s="2193"/>
      <c r="T1097" s="183" t="s">
        <v>225</v>
      </c>
      <c r="U1097" s="188"/>
      <c r="V1097" s="188"/>
      <c r="W1097" s="188"/>
      <c r="X1097" s="189"/>
      <c r="Y1097" s="188"/>
      <c r="Z1097" s="190"/>
      <c r="AA1097" s="188"/>
      <c r="AB1097" s="188"/>
      <c r="AC1097" s="188"/>
      <c r="AD1097" s="190"/>
      <c r="AE1097" s="190"/>
      <c r="AF1097" s="190"/>
    </row>
    <row r="1098" spans="1:32" ht="30" customHeight="1" x14ac:dyDescent="0.25">
      <c r="A1098" s="2189"/>
      <c r="B1098" s="2675"/>
      <c r="C1098" s="2675"/>
      <c r="D1098" s="2675"/>
      <c r="E1098" s="2675"/>
      <c r="F1098" s="2675"/>
      <c r="G1098" s="2675"/>
      <c r="H1098" s="2675"/>
      <c r="I1098" s="2344"/>
      <c r="J1098" s="2346"/>
      <c r="K1098" s="2348"/>
      <c r="L1098" s="183" t="s">
        <v>226</v>
      </c>
      <c r="M1098" s="183" t="s">
        <v>248</v>
      </c>
      <c r="N1098" s="183" t="s">
        <v>241</v>
      </c>
      <c r="O1098" s="2187"/>
      <c r="P1098" s="3012"/>
      <c r="Q1098" s="2187"/>
      <c r="R1098" s="2193"/>
      <c r="S1098" s="2193"/>
      <c r="T1098" s="183" t="s">
        <v>230</v>
      </c>
      <c r="U1098" s="188"/>
      <c r="V1098" s="188"/>
      <c r="W1098" s="188"/>
      <c r="X1098" s="189"/>
      <c r="Y1098" s="188"/>
      <c r="Z1098" s="190"/>
      <c r="AA1098" s="188"/>
      <c r="AB1098" s="188"/>
      <c r="AC1098" s="188"/>
      <c r="AD1098" s="190"/>
      <c r="AE1098" s="190"/>
      <c r="AF1098" s="190"/>
    </row>
    <row r="1099" spans="1:32" ht="45" x14ac:dyDescent="0.25">
      <c r="A1099" s="2189"/>
      <c r="B1099" s="2675"/>
      <c r="C1099" s="2675"/>
      <c r="D1099" s="2675"/>
      <c r="E1099" s="2675"/>
      <c r="F1099" s="2675"/>
      <c r="G1099" s="2675"/>
      <c r="H1099" s="2675"/>
      <c r="I1099" s="2344"/>
      <c r="J1099" s="2346"/>
      <c r="K1099" s="2348"/>
      <c r="L1099" s="183" t="s">
        <v>231</v>
      </c>
      <c r="M1099" s="183" t="s">
        <v>252</v>
      </c>
      <c r="N1099" s="183" t="s">
        <v>241</v>
      </c>
      <c r="O1099" s="2187"/>
      <c r="P1099" s="3012"/>
      <c r="Q1099" s="2187"/>
      <c r="R1099" s="2193"/>
      <c r="S1099" s="2193"/>
      <c r="T1099" s="183" t="s">
        <v>234</v>
      </c>
      <c r="U1099" s="188"/>
      <c r="V1099" s="188"/>
      <c r="W1099" s="188"/>
      <c r="X1099" s="189"/>
      <c r="Y1099" s="188"/>
      <c r="Z1099" s="190"/>
      <c r="AA1099" s="188"/>
      <c r="AB1099" s="188"/>
      <c r="AC1099" s="188"/>
      <c r="AD1099" s="190"/>
      <c r="AE1099" s="190"/>
      <c r="AF1099" s="190"/>
    </row>
    <row r="1100" spans="1:32" ht="30" customHeight="1" x14ac:dyDescent="0.25">
      <c r="A1100" s="2189"/>
      <c r="B1100" s="2675"/>
      <c r="C1100" s="2675"/>
      <c r="D1100" s="2675"/>
      <c r="E1100" s="2675"/>
      <c r="F1100" s="2675"/>
      <c r="G1100" s="2675"/>
      <c r="H1100" s="2675"/>
      <c r="I1100" s="2344"/>
      <c r="J1100" s="2346"/>
      <c r="K1100" s="2348"/>
      <c r="L1100" s="183" t="s">
        <v>235</v>
      </c>
      <c r="M1100" s="183" t="s">
        <v>244</v>
      </c>
      <c r="N1100" s="183" t="s">
        <v>241</v>
      </c>
      <c r="O1100" s="2187"/>
      <c r="P1100" s="3012"/>
      <c r="Q1100" s="2187"/>
      <c r="R1100" s="2193"/>
      <c r="S1100" s="2193"/>
      <c r="T1100" s="183" t="s">
        <v>238</v>
      </c>
      <c r="U1100" s="188"/>
      <c r="V1100" s="188"/>
      <c r="W1100" s="188"/>
      <c r="X1100" s="189"/>
      <c r="Y1100" s="188"/>
      <c r="Z1100" s="190"/>
      <c r="AA1100" s="188"/>
      <c r="AB1100" s="188"/>
      <c r="AC1100" s="188"/>
      <c r="AD1100" s="190"/>
      <c r="AE1100" s="190"/>
      <c r="AF1100" s="190"/>
    </row>
    <row r="1101" spans="1:32" ht="45" x14ac:dyDescent="0.25">
      <c r="A1101" s="2189"/>
      <c r="B1101" s="2675"/>
      <c r="C1101" s="2675"/>
      <c r="D1101" s="2675"/>
      <c r="E1101" s="2675"/>
      <c r="F1101" s="2675"/>
      <c r="G1101" s="2675"/>
      <c r="H1101" s="2675"/>
      <c r="I1101" s="2344"/>
      <c r="J1101" s="2346"/>
      <c r="K1101" s="2348"/>
      <c r="L1101" s="183" t="s">
        <v>239</v>
      </c>
      <c r="M1101" s="183" t="s">
        <v>252</v>
      </c>
      <c r="N1101" s="183" t="s">
        <v>241</v>
      </c>
      <c r="O1101" s="2187"/>
      <c r="P1101" s="3012"/>
      <c r="Q1101" s="2187"/>
      <c r="R1101" s="2193"/>
      <c r="S1101" s="2193"/>
      <c r="T1101" s="183" t="s">
        <v>242</v>
      </c>
      <c r="U1101" s="188"/>
      <c r="V1101" s="188"/>
      <c r="W1101" s="188"/>
      <c r="X1101" s="189"/>
      <c r="Y1101" s="188"/>
      <c r="Z1101" s="190"/>
      <c r="AA1101" s="188"/>
      <c r="AB1101" s="188"/>
      <c r="AC1101" s="188"/>
      <c r="AD1101" s="190"/>
      <c r="AE1101" s="190"/>
      <c r="AF1101" s="190"/>
    </row>
    <row r="1102" spans="1:32" ht="30" customHeight="1" x14ac:dyDescent="0.25">
      <c r="A1102" s="2189"/>
      <c r="B1102" s="2675"/>
      <c r="C1102" s="2675"/>
      <c r="D1102" s="2675"/>
      <c r="E1102" s="2675"/>
      <c r="F1102" s="2675"/>
      <c r="G1102" s="2675"/>
      <c r="H1102" s="2675"/>
      <c r="I1102" s="2333"/>
      <c r="J1102" s="2335"/>
      <c r="K1102" s="2337"/>
      <c r="L1102" s="183" t="s">
        <v>243</v>
      </c>
      <c r="M1102" s="183" t="s">
        <v>255</v>
      </c>
      <c r="N1102" s="183"/>
      <c r="O1102" s="2153"/>
      <c r="P1102" s="3007"/>
      <c r="Q1102" s="2153"/>
      <c r="R1102" s="2194"/>
      <c r="S1102" s="2194"/>
      <c r="T1102" s="183" t="s">
        <v>246</v>
      </c>
      <c r="U1102" s="184"/>
      <c r="V1102" s="184"/>
      <c r="W1102" s="184"/>
      <c r="X1102" s="184"/>
      <c r="Y1102" s="187"/>
      <c r="Z1102" s="184"/>
      <c r="AA1102" s="184"/>
      <c r="AB1102" s="184"/>
      <c r="AC1102" s="186"/>
      <c r="AD1102" s="184"/>
      <c r="AE1102" s="184"/>
      <c r="AF1102" s="184"/>
    </row>
    <row r="1103" spans="1:32" ht="60" x14ac:dyDescent="0.25">
      <c r="A1103" s="2189"/>
      <c r="B1103" s="2675"/>
      <c r="C1103" s="2675"/>
      <c r="D1103" s="2675"/>
      <c r="E1103" s="2675"/>
      <c r="F1103" s="2675"/>
      <c r="G1103" s="2675"/>
      <c r="H1103" s="2675"/>
      <c r="I1103" s="2333"/>
      <c r="J1103" s="2335"/>
      <c r="K1103" s="2337"/>
      <c r="L1103" s="183" t="s">
        <v>247</v>
      </c>
      <c r="M1103" s="183" t="s">
        <v>252</v>
      </c>
      <c r="N1103" s="183" t="s">
        <v>241</v>
      </c>
      <c r="O1103" s="2153"/>
      <c r="P1103" s="3007"/>
      <c r="Q1103" s="2153"/>
      <c r="R1103" s="2194"/>
      <c r="S1103" s="2194"/>
      <c r="T1103" s="183" t="s">
        <v>250</v>
      </c>
      <c r="U1103" s="184"/>
      <c r="V1103" s="184"/>
      <c r="W1103" s="184"/>
      <c r="X1103" s="184"/>
      <c r="Y1103" s="187"/>
      <c r="Z1103" s="184"/>
      <c r="AA1103" s="186"/>
      <c r="AB1103" s="186"/>
      <c r="AC1103" s="186"/>
      <c r="AD1103" s="186"/>
      <c r="AE1103" s="184"/>
      <c r="AF1103" s="184"/>
    </row>
    <row r="1104" spans="1:32" ht="30" x14ac:dyDescent="0.25">
      <c r="A1104" s="2189"/>
      <c r="B1104" s="2675"/>
      <c r="C1104" s="2675"/>
      <c r="D1104" s="2675"/>
      <c r="E1104" s="2675"/>
      <c r="F1104" s="2675"/>
      <c r="G1104" s="2675"/>
      <c r="H1104" s="2675"/>
      <c r="I1104" s="2333"/>
      <c r="J1104" s="2335"/>
      <c r="K1104" s="2337"/>
      <c r="L1104" s="183" t="s">
        <v>251</v>
      </c>
      <c r="M1104" s="183" t="s">
        <v>244</v>
      </c>
      <c r="N1104" s="183" t="s">
        <v>241</v>
      </c>
      <c r="O1104" s="2153"/>
      <c r="P1104" s="3007"/>
      <c r="Q1104" s="2153"/>
      <c r="R1104" s="2194"/>
      <c r="S1104" s="2194"/>
      <c r="T1104" s="183" t="s">
        <v>253</v>
      </c>
      <c r="U1104" s="184"/>
      <c r="V1104" s="184"/>
      <c r="W1104" s="184"/>
      <c r="X1104" s="184"/>
      <c r="Y1104" s="185"/>
      <c r="Z1104" s="184"/>
      <c r="AA1104" s="184"/>
      <c r="AB1104" s="184"/>
      <c r="AC1104" s="184"/>
      <c r="AD1104" s="184"/>
      <c r="AE1104" s="184"/>
      <c r="AF1104" s="184"/>
    </row>
    <row r="1105" spans="1:34" ht="45" x14ac:dyDescent="0.25">
      <c r="A1105" s="2189"/>
      <c r="B1105" s="2675"/>
      <c r="C1105" s="2675"/>
      <c r="D1105" s="2675"/>
      <c r="E1105" s="2675"/>
      <c r="F1105" s="2675"/>
      <c r="G1105" s="2675"/>
      <c r="H1105" s="2675"/>
      <c r="I1105" s="2333"/>
      <c r="J1105" s="2335"/>
      <c r="K1105" s="2337"/>
      <c r="L1105" s="183" t="s">
        <v>254</v>
      </c>
      <c r="M1105" s="183" t="s">
        <v>252</v>
      </c>
      <c r="N1105" s="183" t="s">
        <v>241</v>
      </c>
      <c r="O1105" s="2153"/>
      <c r="P1105" s="3007"/>
      <c r="Q1105" s="2153"/>
      <c r="R1105" s="2194"/>
      <c r="S1105" s="2194"/>
      <c r="T1105" s="183" t="s">
        <v>256</v>
      </c>
      <c r="U1105" s="186"/>
      <c r="V1105" s="186"/>
      <c r="W1105" s="186"/>
      <c r="X1105" s="186"/>
      <c r="Y1105" s="187"/>
      <c r="Z1105" s="184"/>
      <c r="AA1105" s="186"/>
      <c r="AB1105" s="186"/>
      <c r="AC1105" s="186"/>
      <c r="AD1105" s="184"/>
      <c r="AE1105" s="184"/>
      <c r="AF1105" s="184"/>
    </row>
    <row r="1106" spans="1:34" ht="30" customHeight="1" x14ac:dyDescent="0.25">
      <c r="A1106" s="2189"/>
      <c r="B1106" s="2675"/>
      <c r="C1106" s="2675"/>
      <c r="D1106" s="2675"/>
      <c r="E1106" s="2675"/>
      <c r="F1106" s="2675"/>
      <c r="G1106" s="2675"/>
      <c r="H1106" s="2675"/>
      <c r="I1106" s="2353"/>
      <c r="J1106" s="2354"/>
      <c r="K1106" s="2355"/>
      <c r="L1106" s="183" t="s">
        <v>257</v>
      </c>
      <c r="M1106" s="183" t="s">
        <v>244</v>
      </c>
      <c r="N1106" s="183" t="s">
        <v>241</v>
      </c>
      <c r="O1106" s="2351"/>
      <c r="P1106" s="3015"/>
      <c r="Q1106" s="2351"/>
      <c r="R1106" s="2352"/>
      <c r="S1106" s="2352"/>
      <c r="T1106" s="183" t="s">
        <v>258</v>
      </c>
      <c r="U1106" s="197"/>
      <c r="V1106" s="197"/>
      <c r="W1106" s="197"/>
      <c r="X1106" s="197"/>
      <c r="Y1106" s="200"/>
      <c r="Z1106" s="199"/>
      <c r="AA1106" s="197"/>
      <c r="AB1106" s="197"/>
      <c r="AC1106" s="197"/>
      <c r="AD1106" s="199"/>
      <c r="AE1106" s="199"/>
      <c r="AF1106" s="199"/>
    </row>
    <row r="1107" spans="1:34" ht="45" x14ac:dyDescent="0.25">
      <c r="A1107" s="2189"/>
      <c r="B1107" s="2675"/>
      <c r="C1107" s="2675"/>
      <c r="D1107" s="2675"/>
      <c r="E1107" s="2675"/>
      <c r="F1107" s="2675"/>
      <c r="G1107" s="2675"/>
      <c r="H1107" s="2675"/>
      <c r="I1107" s="2353"/>
      <c r="J1107" s="2354"/>
      <c r="K1107" s="2355"/>
      <c r="L1107" s="183" t="s">
        <v>259</v>
      </c>
      <c r="M1107" s="183" t="s">
        <v>248</v>
      </c>
      <c r="N1107" s="183" t="s">
        <v>241</v>
      </c>
      <c r="O1107" s="2351" t="s">
        <v>213</v>
      </c>
      <c r="P1107" s="3015"/>
      <c r="Q1107" s="2351" t="s">
        <v>265</v>
      </c>
      <c r="R1107" s="2352">
        <v>1</v>
      </c>
      <c r="S1107" s="2352"/>
      <c r="T1107" s="183" t="s">
        <v>260</v>
      </c>
      <c r="U1107" s="197"/>
      <c r="V1107" s="197"/>
      <c r="W1107" s="197"/>
      <c r="X1107" s="197"/>
      <c r="Y1107" s="200"/>
      <c r="Z1107" s="199"/>
      <c r="AA1107" s="197"/>
      <c r="AB1107" s="197"/>
      <c r="AC1107" s="197"/>
      <c r="AD1107" s="199"/>
      <c r="AE1107" s="199"/>
      <c r="AF1107" s="199"/>
    </row>
    <row r="1108" spans="1:34" ht="30" x14ac:dyDescent="0.25">
      <c r="A1108" s="2189"/>
      <c r="B1108" s="2675"/>
      <c r="C1108" s="2675"/>
      <c r="D1108" s="2675"/>
      <c r="E1108" s="2675"/>
      <c r="F1108" s="2675"/>
      <c r="G1108" s="2675"/>
      <c r="H1108" s="2675"/>
      <c r="I1108" s="2353"/>
      <c r="J1108" s="2354"/>
      <c r="K1108" s="2355"/>
      <c r="L1108" s="1406" t="s">
        <v>261</v>
      </c>
      <c r="M1108" s="1406" t="s">
        <v>244</v>
      </c>
      <c r="N1108" s="1406" t="s">
        <v>241</v>
      </c>
      <c r="O1108" s="2351"/>
      <c r="P1108" s="3015"/>
      <c r="Q1108" s="2351"/>
      <c r="R1108" s="2352"/>
      <c r="S1108" s="2352"/>
      <c r="T1108" s="1406" t="s">
        <v>262</v>
      </c>
      <c r="U1108" s="199"/>
      <c r="V1108" s="199"/>
      <c r="W1108" s="199"/>
      <c r="X1108" s="199"/>
      <c r="Y1108" s="200"/>
      <c r="Z1108" s="199"/>
      <c r="AA1108" s="199"/>
      <c r="AB1108" s="199"/>
      <c r="AC1108" s="197"/>
      <c r="AD1108" s="199"/>
      <c r="AE1108" s="199"/>
      <c r="AF1108" s="199"/>
    </row>
    <row r="1109" spans="1:34" s="1415" customFormat="1" ht="56.25" customHeight="1" x14ac:dyDescent="0.25">
      <c r="A1109" s="2757" t="s">
        <v>2595</v>
      </c>
      <c r="B1109" s="2757"/>
      <c r="C1109" s="2757"/>
      <c r="D1109" s="2757"/>
      <c r="E1109" s="2757"/>
      <c r="F1109" s="2757"/>
      <c r="G1109" s="2757"/>
      <c r="H1109" s="2757"/>
      <c r="I1109" s="2757"/>
      <c r="J1109" s="2757"/>
      <c r="K1109" s="2757"/>
      <c r="L1109" s="2757"/>
      <c r="M1109" s="2757"/>
      <c r="N1109" s="2757"/>
      <c r="O1109" s="2757"/>
      <c r="P1109" s="3016">
        <f>SUM(P367:P1108)</f>
        <v>23016619275.835133</v>
      </c>
      <c r="Q1109" s="2469"/>
      <c r="R1109" s="2469"/>
      <c r="S1109" s="2469"/>
      <c r="T1109" s="2469"/>
      <c r="U1109" s="2469"/>
      <c r="V1109" s="2469"/>
      <c r="W1109" s="2469"/>
      <c r="X1109" s="2469"/>
      <c r="Y1109" s="2469"/>
      <c r="Z1109" s="2469"/>
      <c r="AA1109" s="2469"/>
      <c r="AB1109" s="2469"/>
      <c r="AC1109" s="2469"/>
      <c r="AD1109" s="2469"/>
      <c r="AE1109" s="2469"/>
      <c r="AF1109" s="2469"/>
    </row>
    <row r="1110" spans="1:34" ht="54.75" customHeight="1" thickBot="1" x14ac:dyDescent="0.5">
      <c r="A1110" s="2426" t="s">
        <v>546</v>
      </c>
      <c r="B1110" s="2388"/>
      <c r="C1110" s="2388"/>
      <c r="D1110" s="2388"/>
      <c r="E1110" s="2388"/>
      <c r="F1110" s="2388"/>
      <c r="G1110" s="2388"/>
      <c r="H1110" s="2388"/>
      <c r="I1110" s="2388"/>
      <c r="J1110" s="2388"/>
      <c r="K1110" s="2388"/>
      <c r="L1110" s="2388"/>
      <c r="M1110" s="2388"/>
      <c r="N1110" s="2388"/>
      <c r="O1110" s="2388"/>
      <c r="P1110" s="2388"/>
      <c r="Q1110" s="2388"/>
      <c r="R1110" s="2388"/>
      <c r="S1110" s="2388"/>
      <c r="T1110" s="2388"/>
      <c r="U1110" s="2388"/>
      <c r="V1110" s="2388"/>
      <c r="W1110" s="2388"/>
      <c r="X1110" s="2388"/>
      <c r="Y1110" s="2388"/>
      <c r="Z1110" s="2388"/>
      <c r="AA1110" s="2388"/>
      <c r="AB1110" s="2388"/>
      <c r="AC1110" s="2388"/>
      <c r="AD1110" s="2388"/>
      <c r="AE1110" s="2388"/>
      <c r="AF1110" s="2388"/>
    </row>
    <row r="1111" spans="1:34" ht="21.75" thickBot="1" x14ac:dyDescent="0.3">
      <c r="A1111" s="1902" t="s">
        <v>2</v>
      </c>
      <c r="B1111" s="1905" t="s">
        <v>33</v>
      </c>
      <c r="C1111" s="1906"/>
      <c r="D1111" s="1907"/>
      <c r="E1111" s="1911" t="s">
        <v>38</v>
      </c>
      <c r="F1111" s="1913" t="s">
        <v>32</v>
      </c>
      <c r="G1111" s="1914" t="s">
        <v>39</v>
      </c>
      <c r="H1111" s="1915"/>
      <c r="I1111" s="1913" t="s">
        <v>43</v>
      </c>
      <c r="J1111" s="1913" t="s">
        <v>22</v>
      </c>
      <c r="K1111" s="1913" t="s">
        <v>37</v>
      </c>
      <c r="L1111" s="1902" t="s">
        <v>26</v>
      </c>
      <c r="M1111" s="1918" t="s">
        <v>3</v>
      </c>
      <c r="N1111" s="1591" t="s">
        <v>23</v>
      </c>
      <c r="O1111" s="1592"/>
      <c r="P1111" s="1593"/>
      <c r="Q1111" s="1911" t="s">
        <v>4</v>
      </c>
      <c r="R1111" s="1918" t="s">
        <v>5</v>
      </c>
      <c r="S1111" s="1913" t="s">
        <v>27</v>
      </c>
      <c r="T1111" s="1902" t="s">
        <v>6</v>
      </c>
      <c r="U1111" s="2045" t="s">
        <v>8</v>
      </c>
      <c r="V1111" s="2046"/>
      <c r="W1111" s="2046"/>
      <c r="X1111" s="2046"/>
      <c r="Y1111" s="2046"/>
      <c r="Z1111" s="2046"/>
      <c r="AA1111" s="2046"/>
      <c r="AB1111" s="2046"/>
      <c r="AC1111" s="2046"/>
      <c r="AD1111" s="2046"/>
      <c r="AE1111" s="2046"/>
      <c r="AF1111" s="2047"/>
    </row>
    <row r="1112" spans="1:34" ht="21.75" thickBot="1" x14ac:dyDescent="0.3">
      <c r="A1112" s="1903"/>
      <c r="B1112" s="1908"/>
      <c r="C1112" s="1909"/>
      <c r="D1112" s="1910"/>
      <c r="E1112" s="1912"/>
      <c r="F1112" s="1903"/>
      <c r="G1112" s="1916"/>
      <c r="H1112" s="1917"/>
      <c r="I1112" s="1903"/>
      <c r="J1112" s="1903"/>
      <c r="K1112" s="1903"/>
      <c r="L1112" s="1903"/>
      <c r="M1112" s="1912"/>
      <c r="N1112" s="1911" t="s">
        <v>24</v>
      </c>
      <c r="O1112" s="2037" t="s">
        <v>36</v>
      </c>
      <c r="P1112" s="2038"/>
      <c r="Q1112" s="1912"/>
      <c r="R1112" s="1912"/>
      <c r="S1112" s="1903"/>
      <c r="T1112" s="1903"/>
      <c r="U1112" s="2080" t="s">
        <v>28</v>
      </c>
      <c r="V1112" s="2081"/>
      <c r="W1112" s="2082"/>
      <c r="X1112" s="2080" t="s">
        <v>29</v>
      </c>
      <c r="Y1112" s="2081"/>
      <c r="Z1112" s="2082"/>
      <c r="AA1112" s="2080" t="s">
        <v>30</v>
      </c>
      <c r="AB1112" s="2081"/>
      <c r="AC1112" s="2082"/>
      <c r="AD1112" s="2080" t="s">
        <v>31</v>
      </c>
      <c r="AE1112" s="2081"/>
      <c r="AF1112" s="2082"/>
    </row>
    <row r="1113" spans="1:34" ht="42.75" thickBot="1" x14ac:dyDescent="0.45">
      <c r="A1113" s="1904"/>
      <c r="B1113" s="86" t="s">
        <v>34</v>
      </c>
      <c r="C1113" s="86" t="s">
        <v>35</v>
      </c>
      <c r="D1113" s="86" t="s">
        <v>200</v>
      </c>
      <c r="E1113" s="1912"/>
      <c r="F1113" s="1903"/>
      <c r="G1113" s="221" t="s">
        <v>40</v>
      </c>
      <c r="H1113" s="221" t="s">
        <v>41</v>
      </c>
      <c r="I1113" s="2043"/>
      <c r="J1113" s="2043"/>
      <c r="K1113" s="2043"/>
      <c r="L1113" s="2044"/>
      <c r="M1113" s="2048"/>
      <c r="N1113" s="2042"/>
      <c r="O1113" s="126" t="s">
        <v>25</v>
      </c>
      <c r="P1113" s="127" t="s">
        <v>0</v>
      </c>
      <c r="Q1113" s="2042"/>
      <c r="R1113" s="2048"/>
      <c r="S1113" s="2043"/>
      <c r="T1113" s="2044"/>
      <c r="U1113" s="128" t="s">
        <v>12</v>
      </c>
      <c r="V1113" s="128" t="s">
        <v>13</v>
      </c>
      <c r="W1113" s="128" t="s">
        <v>14</v>
      </c>
      <c r="X1113" s="128" t="s">
        <v>15</v>
      </c>
      <c r="Y1113" s="128" t="s">
        <v>16</v>
      </c>
      <c r="Z1113" s="128" t="s">
        <v>17</v>
      </c>
      <c r="AA1113" s="128" t="s">
        <v>18</v>
      </c>
      <c r="AB1113" s="128" t="s">
        <v>19</v>
      </c>
      <c r="AC1113" s="128" t="s">
        <v>20</v>
      </c>
      <c r="AD1113" s="128" t="s">
        <v>9</v>
      </c>
      <c r="AE1113" s="128" t="s">
        <v>10</v>
      </c>
      <c r="AF1113" s="128" t="s">
        <v>11</v>
      </c>
      <c r="AH1113" s="791"/>
    </row>
    <row r="1114" spans="1:34" ht="63" customHeight="1" x14ac:dyDescent="0.25">
      <c r="A1114" s="2421">
        <v>91</v>
      </c>
      <c r="B1114" s="2730" t="s">
        <v>61</v>
      </c>
      <c r="C1114" s="2733" t="s">
        <v>63</v>
      </c>
      <c r="D1114" s="2736" t="s">
        <v>69</v>
      </c>
      <c r="E1114" s="2730" t="s">
        <v>85</v>
      </c>
      <c r="F1114" s="2736" t="s">
        <v>58</v>
      </c>
      <c r="G1114" s="2730" t="s">
        <v>99</v>
      </c>
      <c r="H1114" s="2736" t="s">
        <v>130</v>
      </c>
      <c r="I1114" s="2739" t="s">
        <v>826</v>
      </c>
      <c r="J1114" s="2415" t="s">
        <v>827</v>
      </c>
      <c r="K1114" s="2415" t="s">
        <v>48</v>
      </c>
      <c r="L1114" s="1205" t="s">
        <v>1019</v>
      </c>
      <c r="M1114" s="1205" t="s">
        <v>1062</v>
      </c>
      <c r="N1114" s="1205" t="s">
        <v>1063</v>
      </c>
      <c r="O1114" s="2415" t="s">
        <v>373</v>
      </c>
      <c r="P1114" s="2885">
        <v>0</v>
      </c>
      <c r="Q1114" s="2415" t="s">
        <v>265</v>
      </c>
      <c r="R1114" s="2727">
        <v>1</v>
      </c>
      <c r="S1114" s="1339">
        <v>0</v>
      </c>
      <c r="T1114" s="1205" t="s">
        <v>1064</v>
      </c>
      <c r="U1114" s="360"/>
      <c r="V1114" s="136"/>
      <c r="W1114" s="136"/>
      <c r="X1114" s="129"/>
      <c r="Y1114" s="136"/>
      <c r="Z1114" s="108"/>
      <c r="AA1114" s="136"/>
      <c r="AB1114" s="136"/>
      <c r="AC1114" s="136"/>
      <c r="AD1114" s="108"/>
      <c r="AE1114" s="108"/>
      <c r="AF1114" s="108"/>
    </row>
    <row r="1115" spans="1:34" ht="63" x14ac:dyDescent="0.25">
      <c r="A1115" s="2422"/>
      <c r="B1115" s="2731"/>
      <c r="C1115" s="2734"/>
      <c r="D1115" s="2737"/>
      <c r="E1115" s="2731"/>
      <c r="F1115" s="2737"/>
      <c r="G1115" s="2731"/>
      <c r="H1115" s="2737"/>
      <c r="I1115" s="2740"/>
      <c r="J1115" s="2416"/>
      <c r="K1115" s="2416"/>
      <c r="L1115" s="1208" t="s">
        <v>1020</v>
      </c>
      <c r="M1115" s="1208" t="s">
        <v>1065</v>
      </c>
      <c r="N1115" s="1208" t="s">
        <v>1063</v>
      </c>
      <c r="O1115" s="2416"/>
      <c r="P1115" s="2886"/>
      <c r="Q1115" s="2416" t="s">
        <v>265</v>
      </c>
      <c r="R1115" s="2728">
        <v>1</v>
      </c>
      <c r="S1115" s="1340">
        <v>0</v>
      </c>
      <c r="T1115" s="1208"/>
      <c r="U1115" s="102"/>
      <c r="V1115" s="102"/>
      <c r="W1115" s="102"/>
      <c r="X1115" s="102"/>
      <c r="Y1115" s="130"/>
      <c r="Z1115" s="102"/>
      <c r="AA1115" s="102"/>
      <c r="AB1115" s="102"/>
      <c r="AC1115" s="131"/>
      <c r="AD1115" s="102"/>
      <c r="AE1115" s="102"/>
      <c r="AF1115" s="102"/>
    </row>
    <row r="1116" spans="1:34" ht="31.5" x14ac:dyDescent="0.25">
      <c r="A1116" s="2422"/>
      <c r="B1116" s="2731"/>
      <c r="C1116" s="2734"/>
      <c r="D1116" s="2737"/>
      <c r="E1116" s="2731"/>
      <c r="F1116" s="2737"/>
      <c r="G1116" s="2731"/>
      <c r="H1116" s="2737"/>
      <c r="I1116" s="2740"/>
      <c r="J1116" s="2416"/>
      <c r="K1116" s="2416"/>
      <c r="L1116" s="1208" t="s">
        <v>1022</v>
      </c>
      <c r="M1116" s="1208" t="s">
        <v>1066</v>
      </c>
      <c r="N1116" s="1208" t="s">
        <v>1067</v>
      </c>
      <c r="O1116" s="2416"/>
      <c r="P1116" s="2886"/>
      <c r="Q1116" s="2416" t="s">
        <v>265</v>
      </c>
      <c r="R1116" s="2728">
        <v>1</v>
      </c>
      <c r="S1116" s="1340">
        <v>0</v>
      </c>
      <c r="T1116" s="1208" t="s">
        <v>1042</v>
      </c>
      <c r="U1116" s="102"/>
      <c r="V1116" s="102"/>
      <c r="W1116" s="102"/>
      <c r="X1116" s="102"/>
      <c r="Y1116" s="131"/>
      <c r="Z1116" s="116"/>
      <c r="AA1116" s="131"/>
      <c r="AB1116" s="131"/>
      <c r="AC1116" s="131"/>
      <c r="AD1116" s="131"/>
      <c r="AE1116" s="102"/>
      <c r="AF1116" s="102"/>
    </row>
    <row r="1117" spans="1:34" ht="94.5" customHeight="1" x14ac:dyDescent="0.25">
      <c r="A1117" s="2422"/>
      <c r="B1117" s="2731"/>
      <c r="C1117" s="2734"/>
      <c r="D1117" s="2737"/>
      <c r="E1117" s="2731"/>
      <c r="F1117" s="2737"/>
      <c r="G1117" s="2731"/>
      <c r="H1117" s="2737"/>
      <c r="I1117" s="2740"/>
      <c r="J1117" s="2416"/>
      <c r="K1117" s="2416"/>
      <c r="L1117" s="1208" t="s">
        <v>1033</v>
      </c>
      <c r="M1117" s="1208" t="s">
        <v>1068</v>
      </c>
      <c r="N1117" s="1208" t="s">
        <v>1069</v>
      </c>
      <c r="O1117" s="2416"/>
      <c r="P1117" s="2886"/>
      <c r="Q1117" s="2416"/>
      <c r="R1117" s="2728"/>
      <c r="S1117" s="1340">
        <v>0</v>
      </c>
      <c r="T1117" s="1208" t="s">
        <v>1070</v>
      </c>
      <c r="U1117" s="102"/>
      <c r="V1117" s="102"/>
      <c r="W1117" s="102"/>
      <c r="X1117" s="102"/>
      <c r="Y1117" s="102"/>
      <c r="Z1117" s="116"/>
      <c r="AA1117" s="102"/>
      <c r="AB1117" s="102"/>
      <c r="AC1117" s="102"/>
      <c r="AD1117" s="102"/>
      <c r="AE1117" s="102"/>
      <c r="AF1117" s="102"/>
    </row>
    <row r="1118" spans="1:34" ht="31.5" x14ac:dyDescent="0.25">
      <c r="A1118" s="2422"/>
      <c r="B1118" s="2731"/>
      <c r="C1118" s="2734"/>
      <c r="D1118" s="2737"/>
      <c r="E1118" s="2731"/>
      <c r="F1118" s="2737"/>
      <c r="G1118" s="2731"/>
      <c r="H1118" s="2737"/>
      <c r="I1118" s="2740"/>
      <c r="J1118" s="2416"/>
      <c r="K1118" s="2416"/>
      <c r="L1118" s="1208" t="s">
        <v>1028</v>
      </c>
      <c r="M1118" s="1208" t="s">
        <v>1066</v>
      </c>
      <c r="N1118" s="1208" t="s">
        <v>1069</v>
      </c>
      <c r="O1118" s="2416"/>
      <c r="P1118" s="2886"/>
      <c r="Q1118" s="2416"/>
      <c r="R1118" s="2728"/>
      <c r="S1118" s="1340">
        <v>0</v>
      </c>
      <c r="T1118" s="1208" t="s">
        <v>1071</v>
      </c>
      <c r="U1118" s="102"/>
      <c r="V1118" s="102"/>
      <c r="W1118" s="102"/>
      <c r="X1118" s="102"/>
      <c r="Y1118" s="102"/>
      <c r="Z1118" s="102"/>
      <c r="AA1118" s="116"/>
      <c r="AB1118" s="102"/>
      <c r="AC1118" s="102"/>
      <c r="AD1118" s="102"/>
      <c r="AE1118" s="102"/>
      <c r="AF1118" s="102"/>
    </row>
    <row r="1119" spans="1:34" ht="95.25" customHeight="1" thickBot="1" x14ac:dyDescent="0.3">
      <c r="A1119" s="2423"/>
      <c r="B1119" s="2732"/>
      <c r="C1119" s="2735"/>
      <c r="D1119" s="2738"/>
      <c r="E1119" s="2732"/>
      <c r="F1119" s="2738"/>
      <c r="G1119" s="2732"/>
      <c r="H1119" s="2738"/>
      <c r="I1119" s="2741"/>
      <c r="J1119" s="2417"/>
      <c r="K1119" s="2417"/>
      <c r="L1119" s="1213" t="s">
        <v>1035</v>
      </c>
      <c r="M1119" s="1213" t="s">
        <v>1068</v>
      </c>
      <c r="N1119" s="1208" t="s">
        <v>1069</v>
      </c>
      <c r="O1119" s="2417"/>
      <c r="P1119" s="3017"/>
      <c r="Q1119" s="2417"/>
      <c r="R1119" s="2729"/>
      <c r="S1119" s="1341">
        <v>0</v>
      </c>
      <c r="T1119" s="1213" t="s">
        <v>1072</v>
      </c>
      <c r="U1119" s="103"/>
      <c r="V1119" s="103"/>
      <c r="W1119" s="103"/>
      <c r="X1119" s="103"/>
      <c r="Y1119" s="103"/>
      <c r="Z1119" s="103"/>
      <c r="AA1119" s="106"/>
      <c r="AB1119" s="103"/>
      <c r="AC1119" s="103"/>
      <c r="AD1119" s="103"/>
      <c r="AE1119" s="103"/>
      <c r="AF1119" s="103"/>
    </row>
    <row r="1120" spans="1:34" ht="63" customHeight="1" x14ac:dyDescent="0.25">
      <c r="A1120" s="2368">
        <v>92</v>
      </c>
      <c r="B1120" s="2742" t="s">
        <v>61</v>
      </c>
      <c r="C1120" s="2745" t="s">
        <v>63</v>
      </c>
      <c r="D1120" s="2748" t="s">
        <v>69</v>
      </c>
      <c r="E1120" s="2742" t="s">
        <v>85</v>
      </c>
      <c r="F1120" s="2748" t="s">
        <v>58</v>
      </c>
      <c r="G1120" s="2742" t="s">
        <v>99</v>
      </c>
      <c r="H1120" s="2748" t="s">
        <v>130</v>
      </c>
      <c r="I1120" s="2751" t="s">
        <v>838</v>
      </c>
      <c r="J1120" s="2366" t="s">
        <v>839</v>
      </c>
      <c r="K1120" s="2366" t="s">
        <v>48</v>
      </c>
      <c r="L1120" s="232" t="s">
        <v>1019</v>
      </c>
      <c r="M1120" s="232" t="s">
        <v>1062</v>
      </c>
      <c r="N1120" s="232" t="s">
        <v>1063</v>
      </c>
      <c r="O1120" s="2389" t="s">
        <v>373</v>
      </c>
      <c r="P1120" s="2887">
        <v>0</v>
      </c>
      <c r="Q1120" s="2389" t="s">
        <v>265</v>
      </c>
      <c r="R1120" s="2690">
        <v>1</v>
      </c>
      <c r="S1120" s="137">
        <v>0</v>
      </c>
      <c r="T1120" s="232" t="s">
        <v>1064</v>
      </c>
      <c r="U1120" s="360"/>
      <c r="V1120" s="136"/>
      <c r="W1120" s="136"/>
      <c r="X1120" s="129"/>
      <c r="Y1120" s="136"/>
      <c r="Z1120" s="108"/>
      <c r="AA1120" s="136"/>
      <c r="AB1120" s="136"/>
      <c r="AC1120" s="136"/>
      <c r="AD1120" s="108"/>
      <c r="AE1120" s="108"/>
      <c r="AF1120" s="108"/>
    </row>
    <row r="1121" spans="1:32" ht="63" x14ac:dyDescent="0.25">
      <c r="A1121" s="2369"/>
      <c r="B1121" s="2743"/>
      <c r="C1121" s="2746"/>
      <c r="D1121" s="2749"/>
      <c r="E1121" s="2743"/>
      <c r="F1121" s="2749"/>
      <c r="G1121" s="2743"/>
      <c r="H1121" s="2749"/>
      <c r="I1121" s="2752"/>
      <c r="J1121" s="2222"/>
      <c r="K1121" s="2367"/>
      <c r="L1121" s="248" t="s">
        <v>1020</v>
      </c>
      <c r="M1121" s="248" t="s">
        <v>1065</v>
      </c>
      <c r="N1121" s="248" t="s">
        <v>1063</v>
      </c>
      <c r="O1121" s="2390"/>
      <c r="P1121" s="2888"/>
      <c r="Q1121" s="2390" t="s">
        <v>265</v>
      </c>
      <c r="R1121" s="2691">
        <v>1</v>
      </c>
      <c r="S1121" s="788">
        <v>0</v>
      </c>
      <c r="T1121" s="248"/>
      <c r="U1121" s="102"/>
      <c r="V1121" s="102"/>
      <c r="W1121" s="102"/>
      <c r="X1121" s="102"/>
      <c r="Y1121" s="130"/>
      <c r="Z1121" s="102"/>
      <c r="AA1121" s="102"/>
      <c r="AB1121" s="102"/>
      <c r="AC1121" s="131"/>
      <c r="AD1121" s="102"/>
      <c r="AE1121" s="102"/>
      <c r="AF1121" s="102"/>
    </row>
    <row r="1122" spans="1:32" ht="31.5" x14ac:dyDescent="0.25">
      <c r="A1122" s="2369"/>
      <c r="B1122" s="2743"/>
      <c r="C1122" s="2746"/>
      <c r="D1122" s="2749"/>
      <c r="E1122" s="2743"/>
      <c r="F1122" s="2749"/>
      <c r="G1122" s="2743"/>
      <c r="H1122" s="2749"/>
      <c r="I1122" s="2752"/>
      <c r="J1122" s="2222"/>
      <c r="K1122" s="2367"/>
      <c r="L1122" s="248" t="s">
        <v>1022</v>
      </c>
      <c r="M1122" s="248" t="s">
        <v>1066</v>
      </c>
      <c r="N1122" s="248" t="s">
        <v>1067</v>
      </c>
      <c r="O1122" s="2390"/>
      <c r="P1122" s="2888"/>
      <c r="Q1122" s="2390" t="s">
        <v>265</v>
      </c>
      <c r="R1122" s="2691">
        <v>1</v>
      </c>
      <c r="S1122" s="788">
        <v>0</v>
      </c>
      <c r="T1122" s="248" t="s">
        <v>1042</v>
      </c>
      <c r="U1122" s="102"/>
      <c r="V1122" s="102"/>
      <c r="W1122" s="102"/>
      <c r="X1122" s="102"/>
      <c r="Y1122" s="131"/>
      <c r="Z1122" s="116"/>
      <c r="AA1122" s="131"/>
      <c r="AB1122" s="131"/>
      <c r="AC1122" s="131"/>
      <c r="AD1122" s="131"/>
      <c r="AE1122" s="102"/>
      <c r="AF1122" s="102"/>
    </row>
    <row r="1123" spans="1:32" ht="94.5" customHeight="1" x14ac:dyDescent="0.25">
      <c r="A1123" s="2369"/>
      <c r="B1123" s="2743"/>
      <c r="C1123" s="2746"/>
      <c r="D1123" s="2749"/>
      <c r="E1123" s="2743"/>
      <c r="F1123" s="2749"/>
      <c r="G1123" s="2743"/>
      <c r="H1123" s="2749"/>
      <c r="I1123" s="2752"/>
      <c r="J1123" s="2222"/>
      <c r="K1123" s="2367"/>
      <c r="L1123" s="248" t="s">
        <v>1033</v>
      </c>
      <c r="M1123" s="248" t="s">
        <v>1068</v>
      </c>
      <c r="N1123" s="248" t="s">
        <v>1069</v>
      </c>
      <c r="O1123" s="2390"/>
      <c r="P1123" s="2888"/>
      <c r="Q1123" s="2390"/>
      <c r="R1123" s="2691"/>
      <c r="S1123" s="788">
        <v>0</v>
      </c>
      <c r="T1123" s="248" t="s">
        <v>1070</v>
      </c>
      <c r="U1123" s="102"/>
      <c r="V1123" s="102"/>
      <c r="W1123" s="102"/>
      <c r="X1123" s="102"/>
      <c r="Y1123" s="102"/>
      <c r="Z1123" s="116"/>
      <c r="AA1123" s="102"/>
      <c r="AB1123" s="102"/>
      <c r="AC1123" s="102"/>
      <c r="AD1123" s="102"/>
      <c r="AE1123" s="102"/>
      <c r="AF1123" s="102"/>
    </row>
    <row r="1124" spans="1:32" ht="31.5" x14ac:dyDescent="0.25">
      <c r="A1124" s="2369"/>
      <c r="B1124" s="2743"/>
      <c r="C1124" s="2746"/>
      <c r="D1124" s="2749"/>
      <c r="E1124" s="2743"/>
      <c r="F1124" s="2749"/>
      <c r="G1124" s="2743"/>
      <c r="H1124" s="2749"/>
      <c r="I1124" s="2752"/>
      <c r="J1124" s="2222"/>
      <c r="K1124" s="2367"/>
      <c r="L1124" s="248" t="s">
        <v>1028</v>
      </c>
      <c r="M1124" s="248" t="s">
        <v>1066</v>
      </c>
      <c r="N1124" s="248" t="s">
        <v>1069</v>
      </c>
      <c r="O1124" s="2390"/>
      <c r="P1124" s="2888"/>
      <c r="Q1124" s="2390"/>
      <c r="R1124" s="2691"/>
      <c r="S1124" s="788">
        <v>0</v>
      </c>
      <c r="T1124" s="248" t="s">
        <v>1071</v>
      </c>
      <c r="U1124" s="102"/>
      <c r="V1124" s="102"/>
      <c r="W1124" s="102"/>
      <c r="X1124" s="102"/>
      <c r="Y1124" s="102"/>
      <c r="Z1124" s="102"/>
      <c r="AA1124" s="116"/>
      <c r="AB1124" s="102"/>
      <c r="AC1124" s="102"/>
      <c r="AD1124" s="102"/>
      <c r="AE1124" s="102"/>
      <c r="AF1124" s="102"/>
    </row>
    <row r="1125" spans="1:32" ht="95.25" customHeight="1" thickBot="1" x14ac:dyDescent="0.3">
      <c r="A1125" s="2396"/>
      <c r="B1125" s="2744"/>
      <c r="C1125" s="2747"/>
      <c r="D1125" s="2750"/>
      <c r="E1125" s="2744"/>
      <c r="F1125" s="2750"/>
      <c r="G1125" s="2744"/>
      <c r="H1125" s="2750"/>
      <c r="I1125" s="2753"/>
      <c r="J1125" s="2707"/>
      <c r="K1125" s="2395"/>
      <c r="L1125" s="259" t="s">
        <v>1035</v>
      </c>
      <c r="M1125" s="259" t="s">
        <v>1068</v>
      </c>
      <c r="N1125" s="248" t="s">
        <v>1069</v>
      </c>
      <c r="O1125" s="2391"/>
      <c r="P1125" s="3018"/>
      <c r="Q1125" s="2391"/>
      <c r="R1125" s="2692"/>
      <c r="S1125" s="138">
        <v>0</v>
      </c>
      <c r="T1125" s="259" t="s">
        <v>1072</v>
      </c>
      <c r="U1125" s="103"/>
      <c r="V1125" s="103"/>
      <c r="W1125" s="103"/>
      <c r="X1125" s="103"/>
      <c r="Y1125" s="103"/>
      <c r="Z1125" s="103"/>
      <c r="AA1125" s="106"/>
      <c r="AB1125" s="103"/>
      <c r="AC1125" s="103"/>
      <c r="AD1125" s="103"/>
      <c r="AE1125" s="103"/>
      <c r="AF1125" s="103"/>
    </row>
    <row r="1126" spans="1:32" ht="63" customHeight="1" x14ac:dyDescent="0.25">
      <c r="A1126" s="2421">
        <v>93</v>
      </c>
      <c r="B1126" s="2730" t="s">
        <v>61</v>
      </c>
      <c r="C1126" s="2733" t="s">
        <v>63</v>
      </c>
      <c r="D1126" s="2736" t="s">
        <v>69</v>
      </c>
      <c r="E1126" s="2730" t="s">
        <v>85</v>
      </c>
      <c r="F1126" s="2736" t="s">
        <v>58</v>
      </c>
      <c r="G1126" s="2730" t="s">
        <v>99</v>
      </c>
      <c r="H1126" s="2736" t="s">
        <v>130</v>
      </c>
      <c r="I1126" s="2739" t="s">
        <v>841</v>
      </c>
      <c r="J1126" s="2415" t="s">
        <v>842</v>
      </c>
      <c r="K1126" s="2415" t="s">
        <v>48</v>
      </c>
      <c r="L1126" s="1205" t="s">
        <v>1019</v>
      </c>
      <c r="M1126" s="1205" t="s">
        <v>1062</v>
      </c>
      <c r="N1126" s="1205" t="s">
        <v>1063</v>
      </c>
      <c r="O1126" s="2415" t="s">
        <v>373</v>
      </c>
      <c r="P1126" s="2885">
        <v>0</v>
      </c>
      <c r="Q1126" s="2415" t="s">
        <v>265</v>
      </c>
      <c r="R1126" s="2727">
        <v>1</v>
      </c>
      <c r="S1126" s="1339">
        <v>0</v>
      </c>
      <c r="T1126" s="1205" t="s">
        <v>1064</v>
      </c>
      <c r="U1126" s="360"/>
      <c r="V1126" s="136"/>
      <c r="W1126" s="136"/>
      <c r="X1126" s="129"/>
      <c r="Y1126" s="136"/>
      <c r="Z1126" s="108"/>
      <c r="AA1126" s="136"/>
      <c r="AB1126" s="136"/>
      <c r="AC1126" s="136"/>
      <c r="AD1126" s="108"/>
      <c r="AE1126" s="108"/>
      <c r="AF1126" s="108"/>
    </row>
    <row r="1127" spans="1:32" ht="63" x14ac:dyDescent="0.25">
      <c r="A1127" s="2422"/>
      <c r="B1127" s="2731"/>
      <c r="C1127" s="2734"/>
      <c r="D1127" s="2737"/>
      <c r="E1127" s="2731"/>
      <c r="F1127" s="2737"/>
      <c r="G1127" s="2731"/>
      <c r="H1127" s="2737"/>
      <c r="I1127" s="2740"/>
      <c r="J1127" s="2383"/>
      <c r="K1127" s="2416"/>
      <c r="L1127" s="1208" t="s">
        <v>1020</v>
      </c>
      <c r="M1127" s="1208" t="s">
        <v>1065</v>
      </c>
      <c r="N1127" s="1208" t="s">
        <v>1063</v>
      </c>
      <c r="O1127" s="2416"/>
      <c r="P1127" s="2886"/>
      <c r="Q1127" s="2416" t="s">
        <v>265</v>
      </c>
      <c r="R1127" s="2728">
        <v>1</v>
      </c>
      <c r="S1127" s="1340">
        <v>0</v>
      </c>
      <c r="T1127" s="1208"/>
      <c r="U1127" s="102"/>
      <c r="V1127" s="102"/>
      <c r="W1127" s="102"/>
      <c r="X1127" s="102"/>
      <c r="Y1127" s="130"/>
      <c r="Z1127" s="102"/>
      <c r="AA1127" s="102"/>
      <c r="AB1127" s="102"/>
      <c r="AC1127" s="131"/>
      <c r="AD1127" s="102"/>
      <c r="AE1127" s="102"/>
      <c r="AF1127" s="102"/>
    </row>
    <row r="1128" spans="1:32" ht="31.5" x14ac:dyDescent="0.25">
      <c r="A1128" s="2422"/>
      <c r="B1128" s="2731"/>
      <c r="C1128" s="2734"/>
      <c r="D1128" s="2737"/>
      <c r="E1128" s="2731"/>
      <c r="F1128" s="2737"/>
      <c r="G1128" s="2731"/>
      <c r="H1128" s="2737"/>
      <c r="I1128" s="2740"/>
      <c r="J1128" s="2383"/>
      <c r="K1128" s="2416"/>
      <c r="L1128" s="1208" t="s">
        <v>1022</v>
      </c>
      <c r="M1128" s="1208" t="s">
        <v>1066</v>
      </c>
      <c r="N1128" s="1208" t="s">
        <v>1067</v>
      </c>
      <c r="O1128" s="2416"/>
      <c r="P1128" s="2886"/>
      <c r="Q1128" s="2416" t="s">
        <v>265</v>
      </c>
      <c r="R1128" s="2728">
        <v>1</v>
      </c>
      <c r="S1128" s="1340">
        <v>0</v>
      </c>
      <c r="T1128" s="1208" t="s">
        <v>1042</v>
      </c>
      <c r="U1128" s="102"/>
      <c r="V1128" s="102"/>
      <c r="W1128" s="102"/>
      <c r="X1128" s="102"/>
      <c r="Y1128" s="131"/>
      <c r="Z1128" s="116"/>
      <c r="AA1128" s="131"/>
      <c r="AB1128" s="131"/>
      <c r="AC1128" s="131"/>
      <c r="AD1128" s="131"/>
      <c r="AE1128" s="102"/>
      <c r="AF1128" s="102"/>
    </row>
    <row r="1129" spans="1:32" ht="94.5" customHeight="1" x14ac:dyDescent="0.25">
      <c r="A1129" s="2422"/>
      <c r="B1129" s="2731"/>
      <c r="C1129" s="2734"/>
      <c r="D1129" s="2737"/>
      <c r="E1129" s="2731"/>
      <c r="F1129" s="2737"/>
      <c r="G1129" s="2731"/>
      <c r="H1129" s="2737"/>
      <c r="I1129" s="2740"/>
      <c r="J1129" s="2383"/>
      <c r="K1129" s="2416"/>
      <c r="L1129" s="1208" t="s">
        <v>1033</v>
      </c>
      <c r="M1129" s="1208" t="s">
        <v>1068</v>
      </c>
      <c r="N1129" s="1208" t="s">
        <v>1069</v>
      </c>
      <c r="O1129" s="2416"/>
      <c r="P1129" s="2886"/>
      <c r="Q1129" s="2416"/>
      <c r="R1129" s="2728"/>
      <c r="S1129" s="1340">
        <v>0</v>
      </c>
      <c r="T1129" s="1208" t="s">
        <v>1070</v>
      </c>
      <c r="U1129" s="102"/>
      <c r="V1129" s="102"/>
      <c r="W1129" s="102"/>
      <c r="X1129" s="102"/>
      <c r="Y1129" s="102"/>
      <c r="Z1129" s="116"/>
      <c r="AA1129" s="102"/>
      <c r="AB1129" s="102"/>
      <c r="AC1129" s="102"/>
      <c r="AD1129" s="102"/>
      <c r="AE1129" s="102"/>
      <c r="AF1129" s="102"/>
    </row>
    <row r="1130" spans="1:32" ht="31.5" x14ac:dyDescent="0.25">
      <c r="A1130" s="2422"/>
      <c r="B1130" s="2731"/>
      <c r="C1130" s="2734"/>
      <c r="D1130" s="2737"/>
      <c r="E1130" s="2731"/>
      <c r="F1130" s="2737"/>
      <c r="G1130" s="2731"/>
      <c r="H1130" s="2737"/>
      <c r="I1130" s="2740"/>
      <c r="J1130" s="2383"/>
      <c r="K1130" s="2416"/>
      <c r="L1130" s="1208" t="s">
        <v>1028</v>
      </c>
      <c r="M1130" s="1208" t="s">
        <v>1066</v>
      </c>
      <c r="N1130" s="1208" t="s">
        <v>1069</v>
      </c>
      <c r="O1130" s="2416"/>
      <c r="P1130" s="2886"/>
      <c r="Q1130" s="2416"/>
      <c r="R1130" s="2728"/>
      <c r="S1130" s="1340">
        <v>0</v>
      </c>
      <c r="T1130" s="1208" t="s">
        <v>1071</v>
      </c>
      <c r="U1130" s="102"/>
      <c r="V1130" s="102"/>
      <c r="W1130" s="102"/>
      <c r="X1130" s="102"/>
      <c r="Y1130" s="102"/>
      <c r="Z1130" s="102"/>
      <c r="AA1130" s="116"/>
      <c r="AB1130" s="102"/>
      <c r="AC1130" s="102"/>
      <c r="AD1130" s="102"/>
      <c r="AE1130" s="102"/>
      <c r="AF1130" s="102"/>
    </row>
    <row r="1131" spans="1:32" ht="95.25" customHeight="1" thickBot="1" x14ac:dyDescent="0.3">
      <c r="A1131" s="2423"/>
      <c r="B1131" s="2732"/>
      <c r="C1131" s="2735"/>
      <c r="D1131" s="2738"/>
      <c r="E1131" s="2732"/>
      <c r="F1131" s="2738"/>
      <c r="G1131" s="2732"/>
      <c r="H1131" s="2738"/>
      <c r="I1131" s="2741"/>
      <c r="J1131" s="2384"/>
      <c r="K1131" s="2417"/>
      <c r="L1131" s="1213" t="s">
        <v>1035</v>
      </c>
      <c r="M1131" s="1213" t="s">
        <v>1068</v>
      </c>
      <c r="N1131" s="1208" t="s">
        <v>1069</v>
      </c>
      <c r="O1131" s="2417"/>
      <c r="P1131" s="3017"/>
      <c r="Q1131" s="2417"/>
      <c r="R1131" s="2729"/>
      <c r="S1131" s="1341">
        <v>0</v>
      </c>
      <c r="T1131" s="1213" t="s">
        <v>1072</v>
      </c>
      <c r="U1131" s="103"/>
      <c r="V1131" s="103"/>
      <c r="W1131" s="103"/>
      <c r="X1131" s="103"/>
      <c r="Y1131" s="103"/>
      <c r="Z1131" s="103"/>
      <c r="AA1131" s="106"/>
      <c r="AB1131" s="103"/>
      <c r="AC1131" s="103"/>
      <c r="AD1131" s="103"/>
      <c r="AE1131" s="103"/>
      <c r="AF1131" s="103"/>
    </row>
    <row r="1132" spans="1:32" ht="63" customHeight="1" x14ac:dyDescent="0.25">
      <c r="A1132" s="2368">
        <v>94</v>
      </c>
      <c r="B1132" s="2742" t="s">
        <v>61</v>
      </c>
      <c r="C1132" s="2745" t="s">
        <v>63</v>
      </c>
      <c r="D1132" s="2748" t="s">
        <v>69</v>
      </c>
      <c r="E1132" s="2742" t="s">
        <v>85</v>
      </c>
      <c r="F1132" s="2748" t="s">
        <v>58</v>
      </c>
      <c r="G1132" s="2742" t="s">
        <v>99</v>
      </c>
      <c r="H1132" s="2748" t="s">
        <v>130</v>
      </c>
      <c r="I1132" s="2751" t="s">
        <v>843</v>
      </c>
      <c r="J1132" s="2366" t="s">
        <v>844</v>
      </c>
      <c r="K1132" s="2366" t="s">
        <v>48</v>
      </c>
      <c r="L1132" s="232" t="s">
        <v>1019</v>
      </c>
      <c r="M1132" s="232" t="s">
        <v>1062</v>
      </c>
      <c r="N1132" s="232" t="s">
        <v>1063</v>
      </c>
      <c r="O1132" s="2389" t="s">
        <v>373</v>
      </c>
      <c r="P1132" s="2887">
        <v>0</v>
      </c>
      <c r="Q1132" s="2389" t="s">
        <v>265</v>
      </c>
      <c r="R1132" s="2690">
        <v>1</v>
      </c>
      <c r="S1132" s="137">
        <v>0</v>
      </c>
      <c r="T1132" s="232" t="s">
        <v>1064</v>
      </c>
      <c r="U1132" s="360"/>
      <c r="V1132" s="136"/>
      <c r="W1132" s="136"/>
      <c r="X1132" s="129"/>
      <c r="Y1132" s="136"/>
      <c r="Z1132" s="108"/>
      <c r="AA1132" s="136"/>
      <c r="AB1132" s="136"/>
      <c r="AC1132" s="136"/>
      <c r="AD1132" s="108"/>
      <c r="AE1132" s="108"/>
      <c r="AF1132" s="108"/>
    </row>
    <row r="1133" spans="1:32" ht="63" x14ac:dyDescent="0.25">
      <c r="A1133" s="2369"/>
      <c r="B1133" s="2743"/>
      <c r="C1133" s="2746"/>
      <c r="D1133" s="2749"/>
      <c r="E1133" s="2743"/>
      <c r="F1133" s="2749"/>
      <c r="G1133" s="2743"/>
      <c r="H1133" s="2749"/>
      <c r="I1133" s="2752"/>
      <c r="J1133" s="2222"/>
      <c r="K1133" s="2367"/>
      <c r="L1133" s="248" t="s">
        <v>1020</v>
      </c>
      <c r="M1133" s="248" t="s">
        <v>1065</v>
      </c>
      <c r="N1133" s="248" t="s">
        <v>1063</v>
      </c>
      <c r="O1133" s="2390"/>
      <c r="P1133" s="2888"/>
      <c r="Q1133" s="2390" t="s">
        <v>265</v>
      </c>
      <c r="R1133" s="2691">
        <v>1</v>
      </c>
      <c r="S1133" s="788">
        <v>0</v>
      </c>
      <c r="T1133" s="248"/>
      <c r="U1133" s="102"/>
      <c r="V1133" s="102"/>
      <c r="W1133" s="102"/>
      <c r="X1133" s="102"/>
      <c r="Y1133" s="130"/>
      <c r="Z1133" s="102"/>
      <c r="AA1133" s="102"/>
      <c r="AB1133" s="102"/>
      <c r="AC1133" s="131"/>
      <c r="AD1133" s="102"/>
      <c r="AE1133" s="102"/>
      <c r="AF1133" s="102"/>
    </row>
    <row r="1134" spans="1:32" ht="31.5" x14ac:dyDescent="0.25">
      <c r="A1134" s="2369"/>
      <c r="B1134" s="2743"/>
      <c r="C1134" s="2746"/>
      <c r="D1134" s="2749"/>
      <c r="E1134" s="2743"/>
      <c r="F1134" s="2749"/>
      <c r="G1134" s="2743"/>
      <c r="H1134" s="2749"/>
      <c r="I1134" s="2752"/>
      <c r="J1134" s="2222"/>
      <c r="K1134" s="2367"/>
      <c r="L1134" s="248" t="s">
        <v>1022</v>
      </c>
      <c r="M1134" s="248" t="s">
        <v>1066</v>
      </c>
      <c r="N1134" s="248" t="s">
        <v>1067</v>
      </c>
      <c r="O1134" s="2390"/>
      <c r="P1134" s="2888"/>
      <c r="Q1134" s="2390" t="s">
        <v>265</v>
      </c>
      <c r="R1134" s="2691">
        <v>1</v>
      </c>
      <c r="S1134" s="788">
        <v>0</v>
      </c>
      <c r="T1134" s="248" t="s">
        <v>1042</v>
      </c>
      <c r="U1134" s="102"/>
      <c r="V1134" s="102"/>
      <c r="W1134" s="102"/>
      <c r="X1134" s="102"/>
      <c r="Y1134" s="131"/>
      <c r="Z1134" s="116"/>
      <c r="AA1134" s="131"/>
      <c r="AB1134" s="131"/>
      <c r="AC1134" s="131"/>
      <c r="AD1134" s="131"/>
      <c r="AE1134" s="102"/>
      <c r="AF1134" s="102"/>
    </row>
    <row r="1135" spans="1:32" ht="94.5" customHeight="1" x14ac:dyDescent="0.25">
      <c r="A1135" s="2369"/>
      <c r="B1135" s="2743"/>
      <c r="C1135" s="2746"/>
      <c r="D1135" s="2749"/>
      <c r="E1135" s="2743"/>
      <c r="F1135" s="2749"/>
      <c r="G1135" s="2743"/>
      <c r="H1135" s="2749"/>
      <c r="I1135" s="2752"/>
      <c r="J1135" s="2222"/>
      <c r="K1135" s="2367"/>
      <c r="L1135" s="248" t="s">
        <v>1033</v>
      </c>
      <c r="M1135" s="248" t="s">
        <v>1068</v>
      </c>
      <c r="N1135" s="248" t="s">
        <v>1069</v>
      </c>
      <c r="O1135" s="2390"/>
      <c r="P1135" s="2888"/>
      <c r="Q1135" s="2390"/>
      <c r="R1135" s="2691"/>
      <c r="S1135" s="788">
        <v>0</v>
      </c>
      <c r="T1135" s="248" t="s">
        <v>1070</v>
      </c>
      <c r="U1135" s="102"/>
      <c r="V1135" s="102"/>
      <c r="W1135" s="102"/>
      <c r="X1135" s="102"/>
      <c r="Y1135" s="102"/>
      <c r="Z1135" s="116"/>
      <c r="AA1135" s="102"/>
      <c r="AB1135" s="102"/>
      <c r="AC1135" s="102"/>
      <c r="AD1135" s="102"/>
      <c r="AE1135" s="102"/>
      <c r="AF1135" s="102"/>
    </row>
    <row r="1136" spans="1:32" ht="31.5" x14ac:dyDescent="0.25">
      <c r="A1136" s="2369"/>
      <c r="B1136" s="2743"/>
      <c r="C1136" s="2746"/>
      <c r="D1136" s="2749"/>
      <c r="E1136" s="2743"/>
      <c r="F1136" s="2749"/>
      <c r="G1136" s="2743"/>
      <c r="H1136" s="2749"/>
      <c r="I1136" s="2752"/>
      <c r="J1136" s="2222"/>
      <c r="K1136" s="2367"/>
      <c r="L1136" s="248" t="s">
        <v>1028</v>
      </c>
      <c r="M1136" s="248" t="s">
        <v>1066</v>
      </c>
      <c r="N1136" s="248" t="s">
        <v>1069</v>
      </c>
      <c r="O1136" s="2390"/>
      <c r="P1136" s="2888"/>
      <c r="Q1136" s="2390"/>
      <c r="R1136" s="2691"/>
      <c r="S1136" s="788">
        <v>0</v>
      </c>
      <c r="T1136" s="248" t="s">
        <v>1071</v>
      </c>
      <c r="U1136" s="102"/>
      <c r="V1136" s="102"/>
      <c r="W1136" s="102"/>
      <c r="X1136" s="102"/>
      <c r="Y1136" s="102"/>
      <c r="Z1136" s="102"/>
      <c r="AA1136" s="116"/>
      <c r="AB1136" s="102"/>
      <c r="AC1136" s="102"/>
      <c r="AD1136" s="102"/>
      <c r="AE1136" s="102"/>
      <c r="AF1136" s="102"/>
    </row>
    <row r="1137" spans="1:32" ht="95.25" customHeight="1" thickBot="1" x14ac:dyDescent="0.3">
      <c r="A1137" s="2396"/>
      <c r="B1137" s="2744"/>
      <c r="C1137" s="2747"/>
      <c r="D1137" s="2750"/>
      <c r="E1137" s="2744"/>
      <c r="F1137" s="2750"/>
      <c r="G1137" s="2744"/>
      <c r="H1137" s="2750"/>
      <c r="I1137" s="2753"/>
      <c r="J1137" s="2707"/>
      <c r="K1137" s="2395"/>
      <c r="L1137" s="259" t="s">
        <v>1035</v>
      </c>
      <c r="M1137" s="259" t="s">
        <v>1068</v>
      </c>
      <c r="N1137" s="248" t="s">
        <v>1069</v>
      </c>
      <c r="O1137" s="2391"/>
      <c r="P1137" s="3018"/>
      <c r="Q1137" s="2391"/>
      <c r="R1137" s="2692"/>
      <c r="S1137" s="138">
        <v>0</v>
      </c>
      <c r="T1137" s="259" t="s">
        <v>1072</v>
      </c>
      <c r="U1137" s="103"/>
      <c r="V1137" s="103"/>
      <c r="W1137" s="103"/>
      <c r="X1137" s="103"/>
      <c r="Y1137" s="103"/>
      <c r="Z1137" s="103"/>
      <c r="AA1137" s="106"/>
      <c r="AB1137" s="103"/>
      <c r="AC1137" s="103"/>
      <c r="AD1137" s="103"/>
      <c r="AE1137" s="103"/>
      <c r="AF1137" s="103"/>
    </row>
    <row r="1138" spans="1:32" ht="63" customHeight="1" x14ac:dyDescent="0.25">
      <c r="A1138" s="2421">
        <v>95</v>
      </c>
      <c r="B1138" s="2730" t="s">
        <v>61</v>
      </c>
      <c r="C1138" s="2733" t="s">
        <v>63</v>
      </c>
      <c r="D1138" s="2736" t="s">
        <v>69</v>
      </c>
      <c r="E1138" s="2730" t="s">
        <v>85</v>
      </c>
      <c r="F1138" s="2736" t="s">
        <v>58</v>
      </c>
      <c r="G1138" s="2730"/>
      <c r="H1138" s="2736"/>
      <c r="I1138" s="2739" t="s">
        <v>845</v>
      </c>
      <c r="J1138" s="2415" t="s">
        <v>846</v>
      </c>
      <c r="K1138" s="2415" t="s">
        <v>48</v>
      </c>
      <c r="L1138" s="1205" t="s">
        <v>1019</v>
      </c>
      <c r="M1138" s="1205" t="s">
        <v>1062</v>
      </c>
      <c r="N1138" s="1205" t="s">
        <v>1063</v>
      </c>
      <c r="O1138" s="2415" t="s">
        <v>373</v>
      </c>
      <c r="P1138" s="2885">
        <v>0</v>
      </c>
      <c r="Q1138" s="2415" t="s">
        <v>265</v>
      </c>
      <c r="R1138" s="2727">
        <v>1</v>
      </c>
      <c r="S1138" s="1339">
        <v>0</v>
      </c>
      <c r="T1138" s="1205" t="s">
        <v>1064</v>
      </c>
      <c r="U1138" s="360"/>
      <c r="V1138" s="136"/>
      <c r="W1138" s="136"/>
      <c r="X1138" s="129"/>
      <c r="Y1138" s="136"/>
      <c r="Z1138" s="108"/>
      <c r="AA1138" s="136"/>
      <c r="AB1138" s="136"/>
      <c r="AC1138" s="136"/>
      <c r="AD1138" s="108"/>
      <c r="AE1138" s="108"/>
      <c r="AF1138" s="108"/>
    </row>
    <row r="1139" spans="1:32" ht="63" x14ac:dyDescent="0.25">
      <c r="A1139" s="2422"/>
      <c r="B1139" s="2731"/>
      <c r="C1139" s="2734"/>
      <c r="D1139" s="2737"/>
      <c r="E1139" s="2731"/>
      <c r="F1139" s="2737"/>
      <c r="G1139" s="2731"/>
      <c r="H1139" s="2737"/>
      <c r="I1139" s="2740"/>
      <c r="J1139" s="2383"/>
      <c r="K1139" s="2416"/>
      <c r="L1139" s="1208" t="s">
        <v>1020</v>
      </c>
      <c r="M1139" s="1208" t="s">
        <v>1065</v>
      </c>
      <c r="N1139" s="1208" t="s">
        <v>1063</v>
      </c>
      <c r="O1139" s="2416"/>
      <c r="P1139" s="2886"/>
      <c r="Q1139" s="2416" t="s">
        <v>265</v>
      </c>
      <c r="R1139" s="2728">
        <v>1</v>
      </c>
      <c r="S1139" s="1340">
        <v>0</v>
      </c>
      <c r="T1139" s="1208"/>
      <c r="U1139" s="102"/>
      <c r="V1139" s="102"/>
      <c r="W1139" s="102"/>
      <c r="X1139" s="102"/>
      <c r="Y1139" s="130"/>
      <c r="Z1139" s="102"/>
      <c r="AA1139" s="102"/>
      <c r="AB1139" s="102"/>
      <c r="AC1139" s="131"/>
      <c r="AD1139" s="102"/>
      <c r="AE1139" s="102"/>
      <c r="AF1139" s="102"/>
    </row>
    <row r="1140" spans="1:32" ht="31.5" x14ac:dyDescent="0.25">
      <c r="A1140" s="2422"/>
      <c r="B1140" s="2731"/>
      <c r="C1140" s="2734"/>
      <c r="D1140" s="2737"/>
      <c r="E1140" s="2731"/>
      <c r="F1140" s="2737"/>
      <c r="G1140" s="2731"/>
      <c r="H1140" s="2737"/>
      <c r="I1140" s="2740"/>
      <c r="J1140" s="2383"/>
      <c r="K1140" s="2416"/>
      <c r="L1140" s="1208" t="s">
        <v>1022</v>
      </c>
      <c r="M1140" s="1208" t="s">
        <v>1066</v>
      </c>
      <c r="N1140" s="1208" t="s">
        <v>1067</v>
      </c>
      <c r="O1140" s="2416"/>
      <c r="P1140" s="2886"/>
      <c r="Q1140" s="2416" t="s">
        <v>265</v>
      </c>
      <c r="R1140" s="2728">
        <v>1</v>
      </c>
      <c r="S1140" s="1340">
        <v>0</v>
      </c>
      <c r="T1140" s="1208" t="s">
        <v>1042</v>
      </c>
      <c r="U1140" s="102"/>
      <c r="V1140" s="102"/>
      <c r="W1140" s="102"/>
      <c r="X1140" s="102"/>
      <c r="Y1140" s="131"/>
      <c r="Z1140" s="116"/>
      <c r="AA1140" s="131"/>
      <c r="AB1140" s="131"/>
      <c r="AC1140" s="131"/>
      <c r="AD1140" s="131"/>
      <c r="AE1140" s="102"/>
      <c r="AF1140" s="102"/>
    </row>
    <row r="1141" spans="1:32" ht="94.5" customHeight="1" x14ac:dyDescent="0.25">
      <c r="A1141" s="2422"/>
      <c r="B1141" s="2731"/>
      <c r="C1141" s="2734"/>
      <c r="D1141" s="2737"/>
      <c r="E1141" s="2731"/>
      <c r="F1141" s="2737"/>
      <c r="G1141" s="2731"/>
      <c r="H1141" s="2737"/>
      <c r="I1141" s="2740"/>
      <c r="J1141" s="2383"/>
      <c r="K1141" s="2416"/>
      <c r="L1141" s="1208" t="s">
        <v>1033</v>
      </c>
      <c r="M1141" s="1208" t="s">
        <v>1068</v>
      </c>
      <c r="N1141" s="1208" t="s">
        <v>1069</v>
      </c>
      <c r="O1141" s="2416"/>
      <c r="P1141" s="2886"/>
      <c r="Q1141" s="2416"/>
      <c r="R1141" s="2728"/>
      <c r="S1141" s="1340">
        <v>0</v>
      </c>
      <c r="T1141" s="1208" t="s">
        <v>1070</v>
      </c>
      <c r="U1141" s="102"/>
      <c r="V1141" s="102"/>
      <c r="W1141" s="102"/>
      <c r="X1141" s="102"/>
      <c r="Y1141" s="102"/>
      <c r="Z1141" s="116"/>
      <c r="AA1141" s="102"/>
      <c r="AB1141" s="102"/>
      <c r="AC1141" s="102"/>
      <c r="AD1141" s="102"/>
      <c r="AE1141" s="102"/>
      <c r="AF1141" s="102"/>
    </row>
    <row r="1142" spans="1:32" ht="31.5" x14ac:dyDescent="0.25">
      <c r="A1142" s="2422"/>
      <c r="B1142" s="2731"/>
      <c r="C1142" s="2734"/>
      <c r="D1142" s="2737"/>
      <c r="E1142" s="2731"/>
      <c r="F1142" s="2737"/>
      <c r="G1142" s="2731"/>
      <c r="H1142" s="2737"/>
      <c r="I1142" s="2740"/>
      <c r="J1142" s="2383"/>
      <c r="K1142" s="2416"/>
      <c r="L1142" s="1208" t="s">
        <v>1028</v>
      </c>
      <c r="M1142" s="1208" t="s">
        <v>1066</v>
      </c>
      <c r="N1142" s="1208" t="s">
        <v>1069</v>
      </c>
      <c r="O1142" s="2416"/>
      <c r="P1142" s="2886"/>
      <c r="Q1142" s="2416"/>
      <c r="R1142" s="2728"/>
      <c r="S1142" s="1340">
        <v>0</v>
      </c>
      <c r="T1142" s="1208" t="s">
        <v>1071</v>
      </c>
      <c r="U1142" s="102"/>
      <c r="V1142" s="102"/>
      <c r="W1142" s="102"/>
      <c r="X1142" s="102"/>
      <c r="Y1142" s="102"/>
      <c r="Z1142" s="102"/>
      <c r="AA1142" s="116"/>
      <c r="AB1142" s="102"/>
      <c r="AC1142" s="102"/>
      <c r="AD1142" s="102"/>
      <c r="AE1142" s="102"/>
      <c r="AF1142" s="102"/>
    </row>
    <row r="1143" spans="1:32" ht="95.25" customHeight="1" thickBot="1" x14ac:dyDescent="0.3">
      <c r="A1143" s="2423"/>
      <c r="B1143" s="2732"/>
      <c r="C1143" s="2735"/>
      <c r="D1143" s="2738"/>
      <c r="E1143" s="2732"/>
      <c r="F1143" s="2738"/>
      <c r="G1143" s="2732"/>
      <c r="H1143" s="2738"/>
      <c r="I1143" s="2741"/>
      <c r="J1143" s="2384"/>
      <c r="K1143" s="2417"/>
      <c r="L1143" s="1213" t="s">
        <v>1035</v>
      </c>
      <c r="M1143" s="1213" t="s">
        <v>1068</v>
      </c>
      <c r="N1143" s="1208" t="s">
        <v>1069</v>
      </c>
      <c r="O1143" s="2417"/>
      <c r="P1143" s="3017"/>
      <c r="Q1143" s="2417"/>
      <c r="R1143" s="2729"/>
      <c r="S1143" s="1341">
        <v>0</v>
      </c>
      <c r="T1143" s="1213" t="s">
        <v>1072</v>
      </c>
      <c r="U1143" s="103"/>
      <c r="V1143" s="103"/>
      <c r="W1143" s="103"/>
      <c r="X1143" s="103"/>
      <c r="Y1143" s="103"/>
      <c r="Z1143" s="103"/>
      <c r="AA1143" s="106"/>
      <c r="AB1143" s="103"/>
      <c r="AC1143" s="103"/>
      <c r="AD1143" s="103"/>
      <c r="AE1143" s="103"/>
      <c r="AF1143" s="103"/>
    </row>
    <row r="1144" spans="1:32" ht="63" customHeight="1" x14ac:dyDescent="0.25">
      <c r="A1144" s="2368">
        <v>96</v>
      </c>
      <c r="B1144" s="2742" t="s">
        <v>61</v>
      </c>
      <c r="C1144" s="2745" t="s">
        <v>63</v>
      </c>
      <c r="D1144" s="2748" t="s">
        <v>69</v>
      </c>
      <c r="E1144" s="2742" t="s">
        <v>85</v>
      </c>
      <c r="F1144" s="2748" t="s">
        <v>58</v>
      </c>
      <c r="G1144" s="2742" t="s">
        <v>99</v>
      </c>
      <c r="H1144" s="2748" t="s">
        <v>130</v>
      </c>
      <c r="I1144" s="2751" t="s">
        <v>847</v>
      </c>
      <c r="J1144" s="2366" t="s">
        <v>848</v>
      </c>
      <c r="K1144" s="2366" t="s">
        <v>48</v>
      </c>
      <c r="L1144" s="232" t="s">
        <v>1019</v>
      </c>
      <c r="M1144" s="232" t="s">
        <v>1062</v>
      </c>
      <c r="N1144" s="232" t="s">
        <v>1063</v>
      </c>
      <c r="O1144" s="2389" t="s">
        <v>373</v>
      </c>
      <c r="P1144" s="2887">
        <v>23123269.84</v>
      </c>
      <c r="Q1144" s="2389" t="s">
        <v>265</v>
      </c>
      <c r="R1144" s="2690">
        <v>1</v>
      </c>
      <c r="S1144" s="137">
        <v>0</v>
      </c>
      <c r="T1144" s="232" t="s">
        <v>1064</v>
      </c>
      <c r="U1144" s="95"/>
      <c r="V1144" s="136"/>
      <c r="W1144" s="136"/>
      <c r="X1144" s="136"/>
      <c r="Y1144" s="136"/>
      <c r="Z1144" s="108"/>
      <c r="AA1144" s="136"/>
      <c r="AB1144" s="136"/>
      <c r="AC1144" s="136"/>
      <c r="AD1144" s="108"/>
      <c r="AE1144" s="108"/>
      <c r="AF1144" s="108"/>
    </row>
    <row r="1145" spans="1:32" ht="63" x14ac:dyDescent="0.25">
      <c r="A1145" s="2369"/>
      <c r="B1145" s="2743"/>
      <c r="C1145" s="2746"/>
      <c r="D1145" s="2749"/>
      <c r="E1145" s="2743"/>
      <c r="F1145" s="2749"/>
      <c r="G1145" s="2743"/>
      <c r="H1145" s="2749"/>
      <c r="I1145" s="2752"/>
      <c r="J1145" s="2222"/>
      <c r="K1145" s="2367"/>
      <c r="L1145" s="248" t="s">
        <v>1020</v>
      </c>
      <c r="M1145" s="248" t="s">
        <v>1065</v>
      </c>
      <c r="N1145" s="248" t="s">
        <v>1063</v>
      </c>
      <c r="O1145" s="2390"/>
      <c r="P1145" s="2888"/>
      <c r="Q1145" s="2390" t="s">
        <v>265</v>
      </c>
      <c r="R1145" s="2691">
        <v>1</v>
      </c>
      <c r="S1145" s="788">
        <v>0</v>
      </c>
      <c r="T1145" s="248"/>
      <c r="U1145" s="102"/>
      <c r="V1145" s="116"/>
      <c r="W1145" s="102"/>
      <c r="X1145" s="102"/>
      <c r="Y1145" s="131"/>
      <c r="Z1145" s="102"/>
      <c r="AA1145" s="102"/>
      <c r="AB1145" s="102"/>
      <c r="AC1145" s="131"/>
      <c r="AD1145" s="102"/>
      <c r="AE1145" s="102"/>
      <c r="AF1145" s="102"/>
    </row>
    <row r="1146" spans="1:32" ht="31.5" x14ac:dyDescent="0.25">
      <c r="A1146" s="2369"/>
      <c r="B1146" s="2743"/>
      <c r="C1146" s="2746"/>
      <c r="D1146" s="2749"/>
      <c r="E1146" s="2743"/>
      <c r="F1146" s="2749"/>
      <c r="G1146" s="2743"/>
      <c r="H1146" s="2749"/>
      <c r="I1146" s="2752"/>
      <c r="J1146" s="2222"/>
      <c r="K1146" s="2367"/>
      <c r="L1146" s="248" t="s">
        <v>1022</v>
      </c>
      <c r="M1146" s="248" t="s">
        <v>1066</v>
      </c>
      <c r="N1146" s="248" t="s">
        <v>1067</v>
      </c>
      <c r="O1146" s="2390"/>
      <c r="P1146" s="2888"/>
      <c r="Q1146" s="2390" t="s">
        <v>265</v>
      </c>
      <c r="R1146" s="2691">
        <v>1</v>
      </c>
      <c r="S1146" s="788">
        <v>0</v>
      </c>
      <c r="T1146" s="248" t="s">
        <v>1042</v>
      </c>
      <c r="U1146" s="102"/>
      <c r="V1146" s="102"/>
      <c r="W1146" s="116"/>
      <c r="X1146" s="102"/>
      <c r="Y1146" s="131"/>
      <c r="Z1146" s="102"/>
      <c r="AA1146" s="131"/>
      <c r="AB1146" s="131"/>
      <c r="AC1146" s="131"/>
      <c r="AD1146" s="131"/>
      <c r="AE1146" s="102"/>
      <c r="AF1146" s="102"/>
    </row>
    <row r="1147" spans="1:32" ht="94.5" customHeight="1" x14ac:dyDescent="0.25">
      <c r="A1147" s="2369"/>
      <c r="B1147" s="2743"/>
      <c r="C1147" s="2746"/>
      <c r="D1147" s="2749"/>
      <c r="E1147" s="2743"/>
      <c r="F1147" s="2749"/>
      <c r="G1147" s="2743"/>
      <c r="H1147" s="2749"/>
      <c r="I1147" s="2752"/>
      <c r="J1147" s="2222"/>
      <c r="K1147" s="2367"/>
      <c r="L1147" s="248" t="s">
        <v>1033</v>
      </c>
      <c r="M1147" s="248" t="s">
        <v>1068</v>
      </c>
      <c r="N1147" s="248" t="s">
        <v>1069</v>
      </c>
      <c r="O1147" s="2390"/>
      <c r="P1147" s="2888"/>
      <c r="Q1147" s="2390"/>
      <c r="R1147" s="2691"/>
      <c r="S1147" s="788">
        <v>0</v>
      </c>
      <c r="T1147" s="248" t="s">
        <v>1070</v>
      </c>
      <c r="U1147" s="102"/>
      <c r="V1147" s="102"/>
      <c r="W1147" s="116"/>
      <c r="X1147" s="102"/>
      <c r="Y1147" s="102"/>
      <c r="Z1147" s="102"/>
      <c r="AA1147" s="102"/>
      <c r="AB1147" s="102"/>
      <c r="AC1147" s="102"/>
      <c r="AD1147" s="102"/>
      <c r="AE1147" s="102"/>
      <c r="AF1147" s="102"/>
    </row>
    <row r="1148" spans="1:32" ht="31.5" x14ac:dyDescent="0.25">
      <c r="A1148" s="2369"/>
      <c r="B1148" s="2743"/>
      <c r="C1148" s="2746"/>
      <c r="D1148" s="2749"/>
      <c r="E1148" s="2743"/>
      <c r="F1148" s="2749"/>
      <c r="G1148" s="2743"/>
      <c r="H1148" s="2749"/>
      <c r="I1148" s="2752"/>
      <c r="J1148" s="2222"/>
      <c r="K1148" s="2367"/>
      <c r="L1148" s="248" t="s">
        <v>1028</v>
      </c>
      <c r="M1148" s="248" t="s">
        <v>1066</v>
      </c>
      <c r="N1148" s="248" t="s">
        <v>1069</v>
      </c>
      <c r="O1148" s="2390"/>
      <c r="P1148" s="2888"/>
      <c r="Q1148" s="2390"/>
      <c r="R1148" s="2691"/>
      <c r="S1148" s="788">
        <v>0</v>
      </c>
      <c r="T1148" s="248" t="s">
        <v>1071</v>
      </c>
      <c r="U1148" s="102"/>
      <c r="V1148" s="102"/>
      <c r="W1148" s="102"/>
      <c r="X1148" s="116"/>
      <c r="Y1148" s="102"/>
      <c r="Z1148" s="102"/>
      <c r="AA1148" s="102"/>
      <c r="AB1148" s="102"/>
      <c r="AC1148" s="102"/>
      <c r="AD1148" s="102"/>
      <c r="AE1148" s="102"/>
      <c r="AF1148" s="102"/>
    </row>
    <row r="1149" spans="1:32" ht="95.25" customHeight="1" thickBot="1" x14ac:dyDescent="0.3">
      <c r="A1149" s="2396"/>
      <c r="B1149" s="2744"/>
      <c r="C1149" s="2747"/>
      <c r="D1149" s="2750"/>
      <c r="E1149" s="2744"/>
      <c r="F1149" s="2750"/>
      <c r="G1149" s="2744"/>
      <c r="H1149" s="2750"/>
      <c r="I1149" s="2753"/>
      <c r="J1149" s="2707"/>
      <c r="K1149" s="2395"/>
      <c r="L1149" s="259" t="s">
        <v>1035</v>
      </c>
      <c r="M1149" s="259" t="s">
        <v>1068</v>
      </c>
      <c r="N1149" s="248" t="s">
        <v>1069</v>
      </c>
      <c r="O1149" s="2391"/>
      <c r="P1149" s="3018"/>
      <c r="Q1149" s="2391"/>
      <c r="R1149" s="2692"/>
      <c r="S1149" s="138">
        <v>0</v>
      </c>
      <c r="T1149" s="259" t="s">
        <v>1072</v>
      </c>
      <c r="U1149" s="103"/>
      <c r="V1149" s="103"/>
      <c r="W1149" s="103"/>
      <c r="X1149" s="106"/>
      <c r="Y1149" s="103"/>
      <c r="Z1149" s="103"/>
      <c r="AA1149" s="103"/>
      <c r="AB1149" s="103"/>
      <c r="AC1149" s="103"/>
      <c r="AD1149" s="103"/>
      <c r="AE1149" s="103"/>
      <c r="AF1149" s="103"/>
    </row>
    <row r="1150" spans="1:32" ht="63" customHeight="1" x14ac:dyDescent="0.25">
      <c r="A1150" s="2421">
        <v>97</v>
      </c>
      <c r="B1150" s="2730" t="s">
        <v>61</v>
      </c>
      <c r="C1150" s="2733" t="s">
        <v>63</v>
      </c>
      <c r="D1150" s="2736" t="s">
        <v>69</v>
      </c>
      <c r="E1150" s="2730" t="s">
        <v>85</v>
      </c>
      <c r="F1150" s="2736" t="s">
        <v>58</v>
      </c>
      <c r="G1150" s="2730" t="s">
        <v>99</v>
      </c>
      <c r="H1150" s="2736" t="s">
        <v>130</v>
      </c>
      <c r="I1150" s="2739" t="s">
        <v>1073</v>
      </c>
      <c r="J1150" s="2415" t="s">
        <v>1074</v>
      </c>
      <c r="K1150" s="2415" t="s">
        <v>48</v>
      </c>
      <c r="L1150" s="1205" t="s">
        <v>1019</v>
      </c>
      <c r="M1150" s="1205" t="s">
        <v>1062</v>
      </c>
      <c r="N1150" s="1205" t="s">
        <v>1063</v>
      </c>
      <c r="O1150" s="2415" t="s">
        <v>373</v>
      </c>
      <c r="P1150" s="2885">
        <v>58154974.07</v>
      </c>
      <c r="Q1150" s="2415" t="s">
        <v>265</v>
      </c>
      <c r="R1150" s="2727">
        <v>1</v>
      </c>
      <c r="S1150" s="1339">
        <v>0</v>
      </c>
      <c r="T1150" s="1205" t="s">
        <v>1064</v>
      </c>
      <c r="U1150" s="360"/>
      <c r="V1150" s="136"/>
      <c r="W1150" s="136"/>
      <c r="X1150" s="136"/>
      <c r="Y1150" s="136"/>
      <c r="Z1150" s="108"/>
      <c r="AA1150" s="136"/>
      <c r="AB1150" s="136"/>
      <c r="AC1150" s="136"/>
      <c r="AD1150" s="108"/>
      <c r="AE1150" s="108"/>
      <c r="AF1150" s="108"/>
    </row>
    <row r="1151" spans="1:32" ht="63" x14ac:dyDescent="0.25">
      <c r="A1151" s="2422"/>
      <c r="B1151" s="2731"/>
      <c r="C1151" s="2734"/>
      <c r="D1151" s="2737"/>
      <c r="E1151" s="2731"/>
      <c r="F1151" s="2737"/>
      <c r="G1151" s="2731"/>
      <c r="H1151" s="2737"/>
      <c r="I1151" s="2740"/>
      <c r="J1151" s="2383"/>
      <c r="K1151" s="2416"/>
      <c r="L1151" s="1208" t="s">
        <v>1020</v>
      </c>
      <c r="M1151" s="1208" t="s">
        <v>1065</v>
      </c>
      <c r="N1151" s="1208" t="s">
        <v>1063</v>
      </c>
      <c r="O1151" s="2416"/>
      <c r="P1151" s="2886"/>
      <c r="Q1151" s="2416" t="s">
        <v>265</v>
      </c>
      <c r="R1151" s="2728">
        <v>1</v>
      </c>
      <c r="S1151" s="1340">
        <v>0</v>
      </c>
      <c r="T1151" s="1208"/>
      <c r="U1151" s="102"/>
      <c r="V1151" s="102"/>
      <c r="W1151" s="102"/>
      <c r="X1151" s="102"/>
      <c r="Y1151" s="131"/>
      <c r="Z1151" s="102"/>
      <c r="AA1151" s="102"/>
      <c r="AB1151" s="102"/>
      <c r="AC1151" s="131"/>
      <c r="AD1151" s="102"/>
      <c r="AE1151" s="102"/>
      <c r="AF1151" s="102"/>
    </row>
    <row r="1152" spans="1:32" ht="31.5" x14ac:dyDescent="0.25">
      <c r="A1152" s="2422"/>
      <c r="B1152" s="2731"/>
      <c r="C1152" s="2734"/>
      <c r="D1152" s="2737"/>
      <c r="E1152" s="2731"/>
      <c r="F1152" s="2737"/>
      <c r="G1152" s="2731"/>
      <c r="H1152" s="2737"/>
      <c r="I1152" s="2740"/>
      <c r="J1152" s="2383"/>
      <c r="K1152" s="2416"/>
      <c r="L1152" s="1208" t="s">
        <v>1022</v>
      </c>
      <c r="M1152" s="1208" t="s">
        <v>1066</v>
      </c>
      <c r="N1152" s="1208" t="s">
        <v>1067</v>
      </c>
      <c r="O1152" s="2416"/>
      <c r="P1152" s="2886"/>
      <c r="Q1152" s="2416" t="s">
        <v>265</v>
      </c>
      <c r="R1152" s="2728">
        <v>1</v>
      </c>
      <c r="S1152" s="1340">
        <v>0</v>
      </c>
      <c r="T1152" s="1208" t="s">
        <v>1042</v>
      </c>
      <c r="U1152" s="116"/>
      <c r="V1152" s="102"/>
      <c r="W1152" s="102"/>
      <c r="X1152" s="102"/>
      <c r="Y1152" s="131"/>
      <c r="Z1152" s="102"/>
      <c r="AA1152" s="131"/>
      <c r="AB1152" s="131"/>
      <c r="AC1152" s="131"/>
      <c r="AD1152" s="131"/>
      <c r="AE1152" s="102"/>
      <c r="AF1152" s="102"/>
    </row>
    <row r="1153" spans="1:32" ht="94.5" customHeight="1" x14ac:dyDescent="0.25">
      <c r="A1153" s="2422"/>
      <c r="B1153" s="2731"/>
      <c r="C1153" s="2734"/>
      <c r="D1153" s="2737"/>
      <c r="E1153" s="2731"/>
      <c r="F1153" s="2737"/>
      <c r="G1153" s="2731"/>
      <c r="H1153" s="2737"/>
      <c r="I1153" s="2740"/>
      <c r="J1153" s="2383"/>
      <c r="K1153" s="2416"/>
      <c r="L1153" s="1208" t="s">
        <v>1033</v>
      </c>
      <c r="M1153" s="1208" t="s">
        <v>1068</v>
      </c>
      <c r="N1153" s="1208" t="s">
        <v>1069</v>
      </c>
      <c r="O1153" s="2416"/>
      <c r="P1153" s="2886"/>
      <c r="Q1153" s="2416"/>
      <c r="R1153" s="2728"/>
      <c r="S1153" s="1340">
        <v>0</v>
      </c>
      <c r="T1153" s="1208" t="s">
        <v>1070</v>
      </c>
      <c r="U1153" s="116"/>
      <c r="V1153" s="102"/>
      <c r="W1153" s="102"/>
      <c r="X1153" s="102"/>
      <c r="Y1153" s="102"/>
      <c r="Z1153" s="102"/>
      <c r="AA1153" s="102"/>
      <c r="AB1153" s="102"/>
      <c r="AC1153" s="102"/>
      <c r="AD1153" s="102"/>
      <c r="AE1153" s="102"/>
      <c r="AF1153" s="102"/>
    </row>
    <row r="1154" spans="1:32" ht="31.5" x14ac:dyDescent="0.25">
      <c r="A1154" s="2422"/>
      <c r="B1154" s="2731"/>
      <c r="C1154" s="2734"/>
      <c r="D1154" s="2737"/>
      <c r="E1154" s="2731"/>
      <c r="F1154" s="2737"/>
      <c r="G1154" s="2731"/>
      <c r="H1154" s="2737"/>
      <c r="I1154" s="2740"/>
      <c r="J1154" s="2383"/>
      <c r="K1154" s="2416"/>
      <c r="L1154" s="1208" t="s">
        <v>1028</v>
      </c>
      <c r="M1154" s="1208" t="s">
        <v>1066</v>
      </c>
      <c r="N1154" s="1208" t="s">
        <v>1069</v>
      </c>
      <c r="O1154" s="2416"/>
      <c r="P1154" s="2886"/>
      <c r="Q1154" s="2416"/>
      <c r="R1154" s="2728"/>
      <c r="S1154" s="1340">
        <v>0</v>
      </c>
      <c r="T1154" s="1208" t="s">
        <v>1071</v>
      </c>
      <c r="U1154" s="102"/>
      <c r="V1154" s="116"/>
      <c r="W1154" s="102"/>
      <c r="X1154" s="102"/>
      <c r="Y1154" s="102"/>
      <c r="Z1154" s="102"/>
      <c r="AA1154" s="102"/>
      <c r="AB1154" s="102"/>
      <c r="AC1154" s="102"/>
      <c r="AD1154" s="102"/>
      <c r="AE1154" s="102"/>
      <c r="AF1154" s="102"/>
    </row>
    <row r="1155" spans="1:32" ht="95.25" customHeight="1" thickBot="1" x14ac:dyDescent="0.3">
      <c r="A1155" s="2423"/>
      <c r="B1155" s="2732"/>
      <c r="C1155" s="2735"/>
      <c r="D1155" s="2738"/>
      <c r="E1155" s="2732"/>
      <c r="F1155" s="2738"/>
      <c r="G1155" s="2732"/>
      <c r="H1155" s="2738"/>
      <c r="I1155" s="2741"/>
      <c r="J1155" s="2384"/>
      <c r="K1155" s="2417"/>
      <c r="L1155" s="1213" t="s">
        <v>1035</v>
      </c>
      <c r="M1155" s="1213" t="s">
        <v>1068</v>
      </c>
      <c r="N1155" s="1208" t="s">
        <v>1069</v>
      </c>
      <c r="O1155" s="2417"/>
      <c r="P1155" s="3017"/>
      <c r="Q1155" s="2417"/>
      <c r="R1155" s="2729"/>
      <c r="S1155" s="1341">
        <v>0</v>
      </c>
      <c r="T1155" s="1213" t="s">
        <v>1072</v>
      </c>
      <c r="U1155" s="103"/>
      <c r="V1155" s="106"/>
      <c r="W1155" s="103"/>
      <c r="X1155" s="103"/>
      <c r="Y1155" s="103"/>
      <c r="Z1155" s="103"/>
      <c r="AA1155" s="103"/>
      <c r="AB1155" s="103"/>
      <c r="AC1155" s="103"/>
      <c r="AD1155" s="103"/>
      <c r="AE1155" s="103"/>
      <c r="AF1155" s="103"/>
    </row>
    <row r="1156" spans="1:32" ht="63" customHeight="1" x14ac:dyDescent="0.25">
      <c r="A1156" s="2368">
        <v>98</v>
      </c>
      <c r="B1156" s="2742" t="s">
        <v>61</v>
      </c>
      <c r="C1156" s="2745" t="s">
        <v>63</v>
      </c>
      <c r="D1156" s="2748" t="s">
        <v>69</v>
      </c>
      <c r="E1156" s="2742" t="s">
        <v>85</v>
      </c>
      <c r="F1156" s="2748" t="s">
        <v>58</v>
      </c>
      <c r="G1156" s="2742" t="s">
        <v>99</v>
      </c>
      <c r="H1156" s="2748" t="s">
        <v>130</v>
      </c>
      <c r="I1156" s="2751" t="s">
        <v>849</v>
      </c>
      <c r="J1156" s="2366" t="s">
        <v>850</v>
      </c>
      <c r="K1156" s="2366" t="s">
        <v>48</v>
      </c>
      <c r="L1156" s="232" t="s">
        <v>1019</v>
      </c>
      <c r="M1156" s="232" t="s">
        <v>1062</v>
      </c>
      <c r="N1156" s="232" t="s">
        <v>1063</v>
      </c>
      <c r="O1156" s="2389" t="s">
        <v>373</v>
      </c>
      <c r="P1156" s="2887">
        <v>27584852.329999998</v>
      </c>
      <c r="Q1156" s="2389" t="s">
        <v>265</v>
      </c>
      <c r="R1156" s="2690">
        <v>1</v>
      </c>
      <c r="S1156" s="137">
        <v>0</v>
      </c>
      <c r="T1156" s="232" t="s">
        <v>1064</v>
      </c>
      <c r="U1156" s="360"/>
      <c r="V1156" s="136"/>
      <c r="W1156" s="136"/>
      <c r="X1156" s="129"/>
      <c r="Y1156" s="136"/>
      <c r="Z1156" s="108"/>
      <c r="AA1156" s="136"/>
      <c r="AB1156" s="136"/>
      <c r="AC1156" s="136"/>
      <c r="AD1156" s="108"/>
      <c r="AE1156" s="108"/>
      <c r="AF1156" s="108"/>
    </row>
    <row r="1157" spans="1:32" ht="63" x14ac:dyDescent="0.25">
      <c r="A1157" s="2369"/>
      <c r="B1157" s="2743"/>
      <c r="C1157" s="2746"/>
      <c r="D1157" s="2749"/>
      <c r="E1157" s="2743"/>
      <c r="F1157" s="2749"/>
      <c r="G1157" s="2743"/>
      <c r="H1157" s="2749"/>
      <c r="I1157" s="2752"/>
      <c r="J1157" s="2222"/>
      <c r="K1157" s="2367"/>
      <c r="L1157" s="248" t="s">
        <v>1020</v>
      </c>
      <c r="M1157" s="248" t="s">
        <v>1065</v>
      </c>
      <c r="N1157" s="248" t="s">
        <v>1063</v>
      </c>
      <c r="O1157" s="2390"/>
      <c r="P1157" s="2888"/>
      <c r="Q1157" s="2390" t="s">
        <v>265</v>
      </c>
      <c r="R1157" s="2691">
        <v>1</v>
      </c>
      <c r="S1157" s="788">
        <v>0</v>
      </c>
      <c r="T1157" s="248"/>
      <c r="U1157" s="102"/>
      <c r="V1157" s="102"/>
      <c r="W1157" s="102"/>
      <c r="X1157" s="102"/>
      <c r="Y1157" s="130"/>
      <c r="Z1157" s="102"/>
      <c r="AA1157" s="102"/>
      <c r="AB1157" s="102"/>
      <c r="AC1157" s="131"/>
      <c r="AD1157" s="102"/>
      <c r="AE1157" s="102"/>
      <c r="AF1157" s="102"/>
    </row>
    <row r="1158" spans="1:32" ht="31.5" x14ac:dyDescent="0.25">
      <c r="A1158" s="2369"/>
      <c r="B1158" s="2743"/>
      <c r="C1158" s="2746"/>
      <c r="D1158" s="2749"/>
      <c r="E1158" s="2743"/>
      <c r="F1158" s="2749"/>
      <c r="G1158" s="2743"/>
      <c r="H1158" s="2749"/>
      <c r="I1158" s="2752"/>
      <c r="J1158" s="2222"/>
      <c r="K1158" s="2367"/>
      <c r="L1158" s="248" t="s">
        <v>1022</v>
      </c>
      <c r="M1158" s="248" t="s">
        <v>1066</v>
      </c>
      <c r="N1158" s="248" t="s">
        <v>1067</v>
      </c>
      <c r="O1158" s="2390"/>
      <c r="P1158" s="2888"/>
      <c r="Q1158" s="2390" t="s">
        <v>265</v>
      </c>
      <c r="R1158" s="2691">
        <v>1</v>
      </c>
      <c r="S1158" s="788">
        <v>0</v>
      </c>
      <c r="T1158" s="248" t="s">
        <v>1042</v>
      </c>
      <c r="U1158" s="102"/>
      <c r="V1158" s="102"/>
      <c r="W1158" s="102"/>
      <c r="X1158" s="102"/>
      <c r="Y1158" s="131"/>
      <c r="Z1158" s="116"/>
      <c r="AA1158" s="131"/>
      <c r="AB1158" s="131"/>
      <c r="AC1158" s="131"/>
      <c r="AD1158" s="131"/>
      <c r="AE1158" s="102"/>
      <c r="AF1158" s="102"/>
    </row>
    <row r="1159" spans="1:32" ht="94.5" customHeight="1" x14ac:dyDescent="0.25">
      <c r="A1159" s="2369"/>
      <c r="B1159" s="2743"/>
      <c r="C1159" s="2746"/>
      <c r="D1159" s="2749"/>
      <c r="E1159" s="2743"/>
      <c r="F1159" s="2749"/>
      <c r="G1159" s="2743"/>
      <c r="H1159" s="2749"/>
      <c r="I1159" s="2752"/>
      <c r="J1159" s="2222"/>
      <c r="K1159" s="2367"/>
      <c r="L1159" s="248" t="s">
        <v>1033</v>
      </c>
      <c r="M1159" s="248" t="s">
        <v>1068</v>
      </c>
      <c r="N1159" s="248" t="s">
        <v>1069</v>
      </c>
      <c r="O1159" s="2390"/>
      <c r="P1159" s="2888"/>
      <c r="Q1159" s="2390"/>
      <c r="R1159" s="2691"/>
      <c r="S1159" s="788">
        <v>0</v>
      </c>
      <c r="T1159" s="248" t="s">
        <v>1070</v>
      </c>
      <c r="U1159" s="102"/>
      <c r="V1159" s="102"/>
      <c r="W1159" s="102"/>
      <c r="X1159" s="102"/>
      <c r="Y1159" s="102"/>
      <c r="Z1159" s="116"/>
      <c r="AA1159" s="102"/>
      <c r="AB1159" s="102"/>
      <c r="AC1159" s="102"/>
      <c r="AD1159" s="102"/>
      <c r="AE1159" s="102"/>
      <c r="AF1159" s="102"/>
    </row>
    <row r="1160" spans="1:32" ht="31.5" x14ac:dyDescent="0.25">
      <c r="A1160" s="2369"/>
      <c r="B1160" s="2743"/>
      <c r="C1160" s="2746"/>
      <c r="D1160" s="2749"/>
      <c r="E1160" s="2743"/>
      <c r="F1160" s="2749"/>
      <c r="G1160" s="2743"/>
      <c r="H1160" s="2749"/>
      <c r="I1160" s="2752"/>
      <c r="J1160" s="2222"/>
      <c r="K1160" s="2367"/>
      <c r="L1160" s="248" t="s">
        <v>1028</v>
      </c>
      <c r="M1160" s="248" t="s">
        <v>1066</v>
      </c>
      <c r="N1160" s="248" t="s">
        <v>1069</v>
      </c>
      <c r="O1160" s="2390"/>
      <c r="P1160" s="2888"/>
      <c r="Q1160" s="2390"/>
      <c r="R1160" s="2691"/>
      <c r="S1160" s="788">
        <v>0</v>
      </c>
      <c r="T1160" s="248" t="s">
        <v>1071</v>
      </c>
      <c r="U1160" s="102"/>
      <c r="V1160" s="102"/>
      <c r="W1160" s="102"/>
      <c r="X1160" s="102"/>
      <c r="Y1160" s="102"/>
      <c r="Z1160" s="102"/>
      <c r="AA1160" s="116"/>
      <c r="AB1160" s="102"/>
      <c r="AC1160" s="102"/>
      <c r="AD1160" s="102"/>
      <c r="AE1160" s="102"/>
      <c r="AF1160" s="102"/>
    </row>
    <row r="1161" spans="1:32" ht="95.25" customHeight="1" thickBot="1" x14ac:dyDescent="0.3">
      <c r="A1161" s="2396"/>
      <c r="B1161" s="2744"/>
      <c r="C1161" s="2747"/>
      <c r="D1161" s="2750"/>
      <c r="E1161" s="2744"/>
      <c r="F1161" s="2750"/>
      <c r="G1161" s="2744"/>
      <c r="H1161" s="2750"/>
      <c r="I1161" s="2753"/>
      <c r="J1161" s="2707"/>
      <c r="K1161" s="2395"/>
      <c r="L1161" s="259" t="s">
        <v>1035</v>
      </c>
      <c r="M1161" s="259" t="s">
        <v>1068</v>
      </c>
      <c r="N1161" s="248" t="s">
        <v>1069</v>
      </c>
      <c r="O1161" s="2391"/>
      <c r="P1161" s="3018"/>
      <c r="Q1161" s="2391"/>
      <c r="R1161" s="2692"/>
      <c r="S1161" s="138">
        <v>0</v>
      </c>
      <c r="T1161" s="259" t="s">
        <v>1072</v>
      </c>
      <c r="U1161" s="103"/>
      <c r="V1161" s="103"/>
      <c r="W1161" s="103"/>
      <c r="X1161" s="103"/>
      <c r="Y1161" s="103"/>
      <c r="Z1161" s="103"/>
      <c r="AA1161" s="106"/>
      <c r="AB1161" s="103"/>
      <c r="AC1161" s="103"/>
      <c r="AD1161" s="103"/>
      <c r="AE1161" s="103"/>
      <c r="AF1161" s="103"/>
    </row>
    <row r="1162" spans="1:32" ht="63" customHeight="1" x14ac:dyDescent="0.25">
      <c r="A1162" s="2421">
        <v>99</v>
      </c>
      <c r="B1162" s="2730" t="s">
        <v>61</v>
      </c>
      <c r="C1162" s="2733" t="s">
        <v>63</v>
      </c>
      <c r="D1162" s="2736" t="s">
        <v>69</v>
      </c>
      <c r="E1162" s="2730" t="s">
        <v>85</v>
      </c>
      <c r="F1162" s="2736" t="s">
        <v>58</v>
      </c>
      <c r="G1162" s="2730" t="s">
        <v>99</v>
      </c>
      <c r="H1162" s="2736" t="s">
        <v>130</v>
      </c>
      <c r="I1162" s="2739" t="s">
        <v>851</v>
      </c>
      <c r="J1162" s="2415" t="s">
        <v>852</v>
      </c>
      <c r="K1162" s="2415" t="s">
        <v>48</v>
      </c>
      <c r="L1162" s="1205" t="s">
        <v>1019</v>
      </c>
      <c r="M1162" s="1205" t="s">
        <v>1062</v>
      </c>
      <c r="N1162" s="1205" t="s">
        <v>1063</v>
      </c>
      <c r="O1162" s="2415" t="s">
        <v>373</v>
      </c>
      <c r="P1162" s="2885">
        <v>92162350.709999993</v>
      </c>
      <c r="Q1162" s="2415" t="s">
        <v>265</v>
      </c>
      <c r="R1162" s="2727">
        <v>1</v>
      </c>
      <c r="S1162" s="1339">
        <v>0</v>
      </c>
      <c r="T1162" s="1205" t="s">
        <v>1064</v>
      </c>
      <c r="U1162" s="360"/>
      <c r="V1162" s="136"/>
      <c r="W1162" s="136"/>
      <c r="X1162" s="129"/>
      <c r="Y1162" s="136"/>
      <c r="Z1162" s="108"/>
      <c r="AA1162" s="136"/>
      <c r="AB1162" s="136"/>
      <c r="AC1162" s="136"/>
      <c r="AD1162" s="108"/>
      <c r="AE1162" s="108"/>
      <c r="AF1162" s="108"/>
    </row>
    <row r="1163" spans="1:32" ht="63" x14ac:dyDescent="0.25">
      <c r="A1163" s="2422"/>
      <c r="B1163" s="2731"/>
      <c r="C1163" s="2734"/>
      <c r="D1163" s="2737"/>
      <c r="E1163" s="2731"/>
      <c r="F1163" s="2737"/>
      <c r="G1163" s="2731"/>
      <c r="H1163" s="2737"/>
      <c r="I1163" s="2740"/>
      <c r="J1163" s="2383"/>
      <c r="K1163" s="2416"/>
      <c r="L1163" s="1208" t="s">
        <v>1020</v>
      </c>
      <c r="M1163" s="1208" t="s">
        <v>1065</v>
      </c>
      <c r="N1163" s="1208" t="s">
        <v>1063</v>
      </c>
      <c r="O1163" s="2416"/>
      <c r="P1163" s="2886"/>
      <c r="Q1163" s="2416" t="s">
        <v>265</v>
      </c>
      <c r="R1163" s="2728">
        <v>1</v>
      </c>
      <c r="S1163" s="1340">
        <v>0</v>
      </c>
      <c r="T1163" s="1208"/>
      <c r="U1163" s="102"/>
      <c r="V1163" s="102"/>
      <c r="W1163" s="102"/>
      <c r="X1163" s="102"/>
      <c r="Y1163" s="130"/>
      <c r="Z1163" s="102"/>
      <c r="AA1163" s="102"/>
      <c r="AB1163" s="102"/>
      <c r="AC1163" s="131"/>
      <c r="AD1163" s="102"/>
      <c r="AE1163" s="102"/>
      <c r="AF1163" s="102"/>
    </row>
    <row r="1164" spans="1:32" ht="31.5" x14ac:dyDescent="0.25">
      <c r="A1164" s="2422"/>
      <c r="B1164" s="2731"/>
      <c r="C1164" s="2734"/>
      <c r="D1164" s="2737"/>
      <c r="E1164" s="2731"/>
      <c r="F1164" s="2737"/>
      <c r="G1164" s="2731"/>
      <c r="H1164" s="2737"/>
      <c r="I1164" s="2740"/>
      <c r="J1164" s="2383"/>
      <c r="K1164" s="2416"/>
      <c r="L1164" s="1208" t="s">
        <v>1022</v>
      </c>
      <c r="M1164" s="1208" t="s">
        <v>1066</v>
      </c>
      <c r="N1164" s="1208" t="s">
        <v>1067</v>
      </c>
      <c r="O1164" s="2416"/>
      <c r="P1164" s="2886"/>
      <c r="Q1164" s="2416" t="s">
        <v>265</v>
      </c>
      <c r="R1164" s="2728">
        <v>1</v>
      </c>
      <c r="S1164" s="1340">
        <v>0</v>
      </c>
      <c r="T1164" s="1208" t="s">
        <v>1042</v>
      </c>
      <c r="U1164" s="102"/>
      <c r="V1164" s="102"/>
      <c r="W1164" s="102"/>
      <c r="X1164" s="102"/>
      <c r="Y1164" s="131"/>
      <c r="Z1164" s="116"/>
      <c r="AA1164" s="131"/>
      <c r="AB1164" s="131"/>
      <c r="AC1164" s="131"/>
      <c r="AD1164" s="131"/>
      <c r="AE1164" s="102"/>
      <c r="AF1164" s="102"/>
    </row>
    <row r="1165" spans="1:32" ht="94.5" customHeight="1" x14ac:dyDescent="0.25">
      <c r="A1165" s="2422"/>
      <c r="B1165" s="2731"/>
      <c r="C1165" s="2734"/>
      <c r="D1165" s="2737"/>
      <c r="E1165" s="2731"/>
      <c r="F1165" s="2737"/>
      <c r="G1165" s="2731"/>
      <c r="H1165" s="2737"/>
      <c r="I1165" s="2740"/>
      <c r="J1165" s="2383"/>
      <c r="K1165" s="2416"/>
      <c r="L1165" s="1208" t="s">
        <v>1033</v>
      </c>
      <c r="M1165" s="1208" t="s">
        <v>1068</v>
      </c>
      <c r="N1165" s="1208" t="s">
        <v>1069</v>
      </c>
      <c r="O1165" s="2416"/>
      <c r="P1165" s="2886"/>
      <c r="Q1165" s="2416"/>
      <c r="R1165" s="2728"/>
      <c r="S1165" s="1340">
        <v>0</v>
      </c>
      <c r="T1165" s="1208" t="s">
        <v>1070</v>
      </c>
      <c r="U1165" s="102"/>
      <c r="V1165" s="102"/>
      <c r="W1165" s="102"/>
      <c r="X1165" s="102"/>
      <c r="Y1165" s="102"/>
      <c r="Z1165" s="116"/>
      <c r="AA1165" s="102"/>
      <c r="AB1165" s="102"/>
      <c r="AC1165" s="102"/>
      <c r="AD1165" s="102"/>
      <c r="AE1165" s="102"/>
      <c r="AF1165" s="102"/>
    </row>
    <row r="1166" spans="1:32" ht="31.5" x14ac:dyDescent="0.25">
      <c r="A1166" s="2422"/>
      <c r="B1166" s="2731"/>
      <c r="C1166" s="2734"/>
      <c r="D1166" s="2737"/>
      <c r="E1166" s="2731"/>
      <c r="F1166" s="2737"/>
      <c r="G1166" s="2731"/>
      <c r="H1166" s="2737"/>
      <c r="I1166" s="2740"/>
      <c r="J1166" s="2383"/>
      <c r="K1166" s="2416"/>
      <c r="L1166" s="1208" t="s">
        <v>1028</v>
      </c>
      <c r="M1166" s="1208" t="s">
        <v>1066</v>
      </c>
      <c r="N1166" s="1208" t="s">
        <v>1069</v>
      </c>
      <c r="O1166" s="2416"/>
      <c r="P1166" s="2886"/>
      <c r="Q1166" s="2416"/>
      <c r="R1166" s="2728"/>
      <c r="S1166" s="1340">
        <v>0</v>
      </c>
      <c r="T1166" s="1208" t="s">
        <v>1071</v>
      </c>
      <c r="U1166" s="102"/>
      <c r="V1166" s="102"/>
      <c r="W1166" s="102"/>
      <c r="X1166" s="102"/>
      <c r="Y1166" s="102"/>
      <c r="Z1166" s="102"/>
      <c r="AA1166" s="116"/>
      <c r="AB1166" s="102"/>
      <c r="AC1166" s="102"/>
      <c r="AD1166" s="102"/>
      <c r="AE1166" s="102"/>
      <c r="AF1166" s="102"/>
    </row>
    <row r="1167" spans="1:32" ht="95.25" customHeight="1" thickBot="1" x14ac:dyDescent="0.3">
      <c r="A1167" s="2423"/>
      <c r="B1167" s="2732"/>
      <c r="C1167" s="2735"/>
      <c r="D1167" s="2738"/>
      <c r="E1167" s="2732"/>
      <c r="F1167" s="2738"/>
      <c r="G1167" s="2732"/>
      <c r="H1167" s="2738"/>
      <c r="I1167" s="2741"/>
      <c r="J1167" s="2384"/>
      <c r="K1167" s="2417"/>
      <c r="L1167" s="1213" t="s">
        <v>1035</v>
      </c>
      <c r="M1167" s="1213" t="s">
        <v>1068</v>
      </c>
      <c r="N1167" s="1208" t="s">
        <v>1069</v>
      </c>
      <c r="O1167" s="2417"/>
      <c r="P1167" s="3017"/>
      <c r="Q1167" s="2417"/>
      <c r="R1167" s="2729"/>
      <c r="S1167" s="1341">
        <v>0</v>
      </c>
      <c r="T1167" s="1213" t="s">
        <v>1072</v>
      </c>
      <c r="U1167" s="103"/>
      <c r="V1167" s="103"/>
      <c r="W1167" s="103"/>
      <c r="X1167" s="103"/>
      <c r="Y1167" s="103"/>
      <c r="Z1167" s="103"/>
      <c r="AA1167" s="106"/>
      <c r="AB1167" s="103"/>
      <c r="AC1167" s="103"/>
      <c r="AD1167" s="103"/>
      <c r="AE1167" s="103"/>
      <c r="AF1167" s="103"/>
    </row>
    <row r="1168" spans="1:32" ht="63" customHeight="1" x14ac:dyDescent="0.25">
      <c r="A1168" s="2368">
        <v>100</v>
      </c>
      <c r="B1168" s="2742" t="s">
        <v>61</v>
      </c>
      <c r="C1168" s="2745" t="s">
        <v>63</v>
      </c>
      <c r="D1168" s="2748" t="s">
        <v>69</v>
      </c>
      <c r="E1168" s="2742" t="s">
        <v>85</v>
      </c>
      <c r="F1168" s="2748" t="s">
        <v>58</v>
      </c>
      <c r="G1168" s="2742" t="s">
        <v>99</v>
      </c>
      <c r="H1168" s="2748" t="s">
        <v>130</v>
      </c>
      <c r="I1168" s="2751" t="s">
        <v>853</v>
      </c>
      <c r="J1168" s="2366" t="s">
        <v>1075</v>
      </c>
      <c r="K1168" s="2366" t="s">
        <v>48</v>
      </c>
      <c r="L1168" s="232" t="s">
        <v>1019</v>
      </c>
      <c r="M1168" s="232" t="s">
        <v>1062</v>
      </c>
      <c r="N1168" s="232" t="s">
        <v>1063</v>
      </c>
      <c r="O1168" s="2389" t="s">
        <v>373</v>
      </c>
      <c r="P1168" s="2887">
        <v>114947578.86</v>
      </c>
      <c r="Q1168" s="2389" t="s">
        <v>265</v>
      </c>
      <c r="R1168" s="2690">
        <v>1</v>
      </c>
      <c r="S1168" s="137">
        <v>0</v>
      </c>
      <c r="T1168" s="232" t="s">
        <v>1064</v>
      </c>
      <c r="U1168" s="360"/>
      <c r="V1168" s="129"/>
      <c r="W1168" s="136"/>
      <c r="X1168" s="136"/>
      <c r="Y1168" s="136"/>
      <c r="Z1168" s="108"/>
      <c r="AA1168" s="136"/>
      <c r="AB1168" s="136"/>
      <c r="AC1168" s="136"/>
      <c r="AD1168" s="108"/>
      <c r="AE1168" s="108"/>
      <c r="AF1168" s="108"/>
    </row>
    <row r="1169" spans="1:32" ht="63" x14ac:dyDescent="0.25">
      <c r="A1169" s="2369"/>
      <c r="B1169" s="2743"/>
      <c r="C1169" s="2746"/>
      <c r="D1169" s="2749"/>
      <c r="E1169" s="2743"/>
      <c r="F1169" s="2749"/>
      <c r="G1169" s="2743"/>
      <c r="H1169" s="2749"/>
      <c r="I1169" s="2752"/>
      <c r="J1169" s="2222"/>
      <c r="K1169" s="2367"/>
      <c r="L1169" s="248" t="s">
        <v>1020</v>
      </c>
      <c r="M1169" s="248" t="s">
        <v>1065</v>
      </c>
      <c r="N1169" s="248" t="s">
        <v>1063</v>
      </c>
      <c r="O1169" s="2390"/>
      <c r="P1169" s="2888"/>
      <c r="Q1169" s="2390" t="s">
        <v>265</v>
      </c>
      <c r="R1169" s="2691">
        <v>1</v>
      </c>
      <c r="S1169" s="788">
        <v>0</v>
      </c>
      <c r="T1169" s="248"/>
      <c r="U1169" s="102"/>
      <c r="V1169" s="102"/>
      <c r="W1169" s="116"/>
      <c r="X1169" s="102"/>
      <c r="Y1169" s="131"/>
      <c r="Z1169" s="102"/>
      <c r="AA1169" s="102"/>
      <c r="AB1169" s="102"/>
      <c r="AC1169" s="131"/>
      <c r="AD1169" s="102"/>
      <c r="AE1169" s="102"/>
      <c r="AF1169" s="102"/>
    </row>
    <row r="1170" spans="1:32" ht="31.5" x14ac:dyDescent="0.25">
      <c r="A1170" s="2369"/>
      <c r="B1170" s="2743"/>
      <c r="C1170" s="2746"/>
      <c r="D1170" s="2749"/>
      <c r="E1170" s="2743"/>
      <c r="F1170" s="2749"/>
      <c r="G1170" s="2743"/>
      <c r="H1170" s="2749"/>
      <c r="I1170" s="2752"/>
      <c r="J1170" s="2222"/>
      <c r="K1170" s="2367"/>
      <c r="L1170" s="248" t="s">
        <v>1022</v>
      </c>
      <c r="M1170" s="248" t="s">
        <v>1066</v>
      </c>
      <c r="N1170" s="248" t="s">
        <v>1067</v>
      </c>
      <c r="O1170" s="2390"/>
      <c r="P1170" s="2888"/>
      <c r="Q1170" s="2390" t="s">
        <v>265</v>
      </c>
      <c r="R1170" s="2691">
        <v>1</v>
      </c>
      <c r="S1170" s="788">
        <v>0</v>
      </c>
      <c r="T1170" s="248" t="s">
        <v>1042</v>
      </c>
      <c r="U1170" s="102"/>
      <c r="V1170" s="102"/>
      <c r="W1170" s="102"/>
      <c r="X1170" s="116"/>
      <c r="Y1170" s="131"/>
      <c r="Z1170" s="102"/>
      <c r="AA1170" s="131"/>
      <c r="AB1170" s="131"/>
      <c r="AC1170" s="131"/>
      <c r="AD1170" s="131"/>
      <c r="AE1170" s="102"/>
      <c r="AF1170" s="102"/>
    </row>
    <row r="1171" spans="1:32" ht="94.5" customHeight="1" x14ac:dyDescent="0.25">
      <c r="A1171" s="2369"/>
      <c r="B1171" s="2743"/>
      <c r="C1171" s="2746"/>
      <c r="D1171" s="2749"/>
      <c r="E1171" s="2743"/>
      <c r="F1171" s="2749"/>
      <c r="G1171" s="2743"/>
      <c r="H1171" s="2749"/>
      <c r="I1171" s="2752"/>
      <c r="J1171" s="2222"/>
      <c r="K1171" s="2367"/>
      <c r="L1171" s="248" t="s">
        <v>1033</v>
      </c>
      <c r="M1171" s="248" t="s">
        <v>1068</v>
      </c>
      <c r="N1171" s="248" t="s">
        <v>1069</v>
      </c>
      <c r="O1171" s="2390"/>
      <c r="P1171" s="2888"/>
      <c r="Q1171" s="2390"/>
      <c r="R1171" s="2691"/>
      <c r="S1171" s="788">
        <v>0</v>
      </c>
      <c r="T1171" s="248" t="s">
        <v>1070</v>
      </c>
      <c r="U1171" s="102"/>
      <c r="V1171" s="102"/>
      <c r="W1171" s="102"/>
      <c r="X1171" s="116"/>
      <c r="Y1171" s="102"/>
      <c r="Z1171" s="102"/>
      <c r="AA1171" s="102"/>
      <c r="AB1171" s="102"/>
      <c r="AC1171" s="102"/>
      <c r="AD1171" s="102"/>
      <c r="AE1171" s="102"/>
      <c r="AF1171" s="102"/>
    </row>
    <row r="1172" spans="1:32" ht="31.5" x14ac:dyDescent="0.25">
      <c r="A1172" s="2369"/>
      <c r="B1172" s="2743"/>
      <c r="C1172" s="2746"/>
      <c r="D1172" s="2749"/>
      <c r="E1172" s="2743"/>
      <c r="F1172" s="2749"/>
      <c r="G1172" s="2743"/>
      <c r="H1172" s="2749"/>
      <c r="I1172" s="2752"/>
      <c r="J1172" s="2222"/>
      <c r="K1172" s="2367"/>
      <c r="L1172" s="248" t="s">
        <v>1028</v>
      </c>
      <c r="M1172" s="248" t="s">
        <v>1066</v>
      </c>
      <c r="N1172" s="248" t="s">
        <v>1069</v>
      </c>
      <c r="O1172" s="2390"/>
      <c r="P1172" s="2888"/>
      <c r="Q1172" s="2390"/>
      <c r="R1172" s="2691"/>
      <c r="S1172" s="788">
        <v>0</v>
      </c>
      <c r="T1172" s="248" t="s">
        <v>1071</v>
      </c>
      <c r="U1172" s="102"/>
      <c r="V1172" s="102"/>
      <c r="W1172" s="102"/>
      <c r="X1172" s="102"/>
      <c r="Y1172" s="116"/>
      <c r="Z1172" s="102"/>
      <c r="AA1172" s="102"/>
      <c r="AB1172" s="102"/>
      <c r="AC1172" s="102"/>
      <c r="AD1172" s="102"/>
      <c r="AE1172" s="102"/>
      <c r="AF1172" s="102"/>
    </row>
    <row r="1173" spans="1:32" ht="95.25" customHeight="1" thickBot="1" x14ac:dyDescent="0.3">
      <c r="A1173" s="2396"/>
      <c r="B1173" s="2744"/>
      <c r="C1173" s="2747"/>
      <c r="D1173" s="2750"/>
      <c r="E1173" s="2744"/>
      <c r="F1173" s="2750"/>
      <c r="G1173" s="2744"/>
      <c r="H1173" s="2750"/>
      <c r="I1173" s="2753"/>
      <c r="J1173" s="2707"/>
      <c r="K1173" s="2395"/>
      <c r="L1173" s="259" t="s">
        <v>1035</v>
      </c>
      <c r="M1173" s="259" t="s">
        <v>1068</v>
      </c>
      <c r="N1173" s="248" t="s">
        <v>1069</v>
      </c>
      <c r="O1173" s="2391"/>
      <c r="P1173" s="3018"/>
      <c r="Q1173" s="2391"/>
      <c r="R1173" s="2692"/>
      <c r="S1173" s="138">
        <v>0</v>
      </c>
      <c r="T1173" s="259" t="s">
        <v>1072</v>
      </c>
      <c r="U1173" s="103"/>
      <c r="V1173" s="103"/>
      <c r="W1173" s="103"/>
      <c r="X1173" s="103"/>
      <c r="Y1173" s="106"/>
      <c r="Z1173" s="103"/>
      <c r="AA1173" s="103"/>
      <c r="AB1173" s="103"/>
      <c r="AC1173" s="103"/>
      <c r="AD1173" s="103"/>
      <c r="AE1173" s="103"/>
      <c r="AF1173" s="103"/>
    </row>
    <row r="1174" spans="1:32" ht="63" customHeight="1" x14ac:dyDescent="0.25">
      <c r="A1174" s="2421">
        <v>101</v>
      </c>
      <c r="B1174" s="2730" t="s">
        <v>61</v>
      </c>
      <c r="C1174" s="2733" t="s">
        <v>63</v>
      </c>
      <c r="D1174" s="2736" t="s">
        <v>69</v>
      </c>
      <c r="E1174" s="2730" t="s">
        <v>85</v>
      </c>
      <c r="F1174" s="2736" t="s">
        <v>58</v>
      </c>
      <c r="G1174" s="2730" t="s">
        <v>99</v>
      </c>
      <c r="H1174" s="2736" t="s">
        <v>130</v>
      </c>
      <c r="I1174" s="2739" t="s">
        <v>855</v>
      </c>
      <c r="J1174" s="2415" t="s">
        <v>856</v>
      </c>
      <c r="K1174" s="2415" t="s">
        <v>48</v>
      </c>
      <c r="L1174" s="1205" t="s">
        <v>1019</v>
      </c>
      <c r="M1174" s="1205" t="s">
        <v>1062</v>
      </c>
      <c r="N1174" s="1205" t="s">
        <v>1063</v>
      </c>
      <c r="O1174" s="2415" t="s">
        <v>373</v>
      </c>
      <c r="P1174" s="2885">
        <v>117810246.53</v>
      </c>
      <c r="Q1174" s="2415" t="s">
        <v>265</v>
      </c>
      <c r="R1174" s="2727">
        <v>1</v>
      </c>
      <c r="S1174" s="1339">
        <v>0</v>
      </c>
      <c r="T1174" s="1205" t="s">
        <v>1064</v>
      </c>
      <c r="U1174" s="360"/>
      <c r="V1174" s="136"/>
      <c r="W1174" s="136"/>
      <c r="X1174" s="129"/>
      <c r="Y1174" s="136"/>
      <c r="Z1174" s="108"/>
      <c r="AA1174" s="136"/>
      <c r="AB1174" s="136"/>
      <c r="AC1174" s="136"/>
      <c r="AD1174" s="108"/>
      <c r="AE1174" s="108"/>
      <c r="AF1174" s="108"/>
    </row>
    <row r="1175" spans="1:32" ht="63" x14ac:dyDescent="0.25">
      <c r="A1175" s="2422"/>
      <c r="B1175" s="2731"/>
      <c r="C1175" s="2734"/>
      <c r="D1175" s="2737"/>
      <c r="E1175" s="2731"/>
      <c r="F1175" s="2737"/>
      <c r="G1175" s="2731"/>
      <c r="H1175" s="2737"/>
      <c r="I1175" s="2740"/>
      <c r="J1175" s="2383"/>
      <c r="K1175" s="2416"/>
      <c r="L1175" s="1208" t="s">
        <v>1020</v>
      </c>
      <c r="M1175" s="1208" t="s">
        <v>1065</v>
      </c>
      <c r="N1175" s="1208" t="s">
        <v>1063</v>
      </c>
      <c r="O1175" s="2416"/>
      <c r="P1175" s="2886"/>
      <c r="Q1175" s="2416" t="s">
        <v>265</v>
      </c>
      <c r="R1175" s="2728">
        <v>1</v>
      </c>
      <c r="S1175" s="1340">
        <v>0</v>
      </c>
      <c r="T1175" s="1208"/>
      <c r="U1175" s="102"/>
      <c r="V1175" s="102"/>
      <c r="W1175" s="102"/>
      <c r="X1175" s="102"/>
      <c r="Y1175" s="130"/>
      <c r="Z1175" s="102"/>
      <c r="AA1175" s="102"/>
      <c r="AB1175" s="102"/>
      <c r="AC1175" s="131"/>
      <c r="AD1175" s="102"/>
      <c r="AE1175" s="102"/>
      <c r="AF1175" s="102"/>
    </row>
    <row r="1176" spans="1:32" ht="31.5" x14ac:dyDescent="0.25">
      <c r="A1176" s="2422"/>
      <c r="B1176" s="2731"/>
      <c r="C1176" s="2734"/>
      <c r="D1176" s="2737"/>
      <c r="E1176" s="2731"/>
      <c r="F1176" s="2737"/>
      <c r="G1176" s="2731"/>
      <c r="H1176" s="2737"/>
      <c r="I1176" s="2740"/>
      <c r="J1176" s="2383"/>
      <c r="K1176" s="2416"/>
      <c r="L1176" s="1208" t="s">
        <v>1022</v>
      </c>
      <c r="M1176" s="1208" t="s">
        <v>1066</v>
      </c>
      <c r="N1176" s="1208" t="s">
        <v>1067</v>
      </c>
      <c r="O1176" s="2416"/>
      <c r="P1176" s="2886"/>
      <c r="Q1176" s="2416" t="s">
        <v>265</v>
      </c>
      <c r="R1176" s="2728">
        <v>1</v>
      </c>
      <c r="S1176" s="1340">
        <v>0</v>
      </c>
      <c r="T1176" s="1208" t="s">
        <v>1042</v>
      </c>
      <c r="U1176" s="102"/>
      <c r="V1176" s="102"/>
      <c r="W1176" s="102"/>
      <c r="X1176" s="102"/>
      <c r="Y1176" s="131"/>
      <c r="Z1176" s="116"/>
      <c r="AA1176" s="131"/>
      <c r="AB1176" s="131"/>
      <c r="AC1176" s="131"/>
      <c r="AD1176" s="131"/>
      <c r="AE1176" s="102"/>
      <c r="AF1176" s="102"/>
    </row>
    <row r="1177" spans="1:32" ht="94.5" customHeight="1" x14ac:dyDescent="0.25">
      <c r="A1177" s="2422"/>
      <c r="B1177" s="2731"/>
      <c r="C1177" s="2734"/>
      <c r="D1177" s="2737"/>
      <c r="E1177" s="2731"/>
      <c r="F1177" s="2737"/>
      <c r="G1177" s="2731"/>
      <c r="H1177" s="2737"/>
      <c r="I1177" s="2740"/>
      <c r="J1177" s="2383"/>
      <c r="K1177" s="2416"/>
      <c r="L1177" s="1208" t="s">
        <v>1033</v>
      </c>
      <c r="M1177" s="1208" t="s">
        <v>1068</v>
      </c>
      <c r="N1177" s="1208" t="s">
        <v>1069</v>
      </c>
      <c r="O1177" s="2416"/>
      <c r="P1177" s="2886"/>
      <c r="Q1177" s="2416"/>
      <c r="R1177" s="2728"/>
      <c r="S1177" s="1340">
        <v>0</v>
      </c>
      <c r="T1177" s="1208" t="s">
        <v>1070</v>
      </c>
      <c r="U1177" s="102"/>
      <c r="V1177" s="102"/>
      <c r="W1177" s="102"/>
      <c r="X1177" s="102"/>
      <c r="Y1177" s="102"/>
      <c r="Z1177" s="116"/>
      <c r="AA1177" s="102"/>
      <c r="AB1177" s="102"/>
      <c r="AC1177" s="102"/>
      <c r="AD1177" s="102"/>
      <c r="AE1177" s="102"/>
      <c r="AF1177" s="102"/>
    </row>
    <row r="1178" spans="1:32" ht="31.5" x14ac:dyDescent="0.25">
      <c r="A1178" s="2422"/>
      <c r="B1178" s="2731"/>
      <c r="C1178" s="2734"/>
      <c r="D1178" s="2737"/>
      <c r="E1178" s="2731"/>
      <c r="F1178" s="2737"/>
      <c r="G1178" s="2731"/>
      <c r="H1178" s="2737"/>
      <c r="I1178" s="2740"/>
      <c r="J1178" s="2383"/>
      <c r="K1178" s="2416"/>
      <c r="L1178" s="1208" t="s">
        <v>1028</v>
      </c>
      <c r="M1178" s="1208" t="s">
        <v>1066</v>
      </c>
      <c r="N1178" s="1208" t="s">
        <v>1069</v>
      </c>
      <c r="O1178" s="2416"/>
      <c r="P1178" s="2886"/>
      <c r="Q1178" s="2416"/>
      <c r="R1178" s="2728"/>
      <c r="S1178" s="1340">
        <v>0</v>
      </c>
      <c r="T1178" s="1208" t="s">
        <v>1071</v>
      </c>
      <c r="U1178" s="102"/>
      <c r="V1178" s="102"/>
      <c r="W1178" s="102"/>
      <c r="X1178" s="102"/>
      <c r="Y1178" s="102"/>
      <c r="Z1178" s="102"/>
      <c r="AA1178" s="116"/>
      <c r="AB1178" s="102"/>
      <c r="AC1178" s="102"/>
      <c r="AD1178" s="102"/>
      <c r="AE1178" s="102"/>
      <c r="AF1178" s="102"/>
    </row>
    <row r="1179" spans="1:32" ht="95.25" customHeight="1" thickBot="1" x14ac:dyDescent="0.3">
      <c r="A1179" s="2423"/>
      <c r="B1179" s="2732"/>
      <c r="C1179" s="2735"/>
      <c r="D1179" s="2738"/>
      <c r="E1179" s="2732"/>
      <c r="F1179" s="2738"/>
      <c r="G1179" s="2732"/>
      <c r="H1179" s="2738"/>
      <c r="I1179" s="2741"/>
      <c r="J1179" s="2384"/>
      <c r="K1179" s="2417"/>
      <c r="L1179" s="1213" t="s">
        <v>1035</v>
      </c>
      <c r="M1179" s="1213" t="s">
        <v>1068</v>
      </c>
      <c r="N1179" s="1208" t="s">
        <v>1069</v>
      </c>
      <c r="O1179" s="2417"/>
      <c r="P1179" s="3017"/>
      <c r="Q1179" s="2417"/>
      <c r="R1179" s="2729"/>
      <c r="S1179" s="1341">
        <v>0</v>
      </c>
      <c r="T1179" s="1213" t="s">
        <v>1072</v>
      </c>
      <c r="U1179" s="103"/>
      <c r="V1179" s="103"/>
      <c r="W1179" s="103"/>
      <c r="X1179" s="103"/>
      <c r="Y1179" s="103"/>
      <c r="Z1179" s="103"/>
      <c r="AA1179" s="106"/>
      <c r="AB1179" s="103"/>
      <c r="AC1179" s="103"/>
      <c r="AD1179" s="103"/>
      <c r="AE1179" s="103"/>
      <c r="AF1179" s="103"/>
    </row>
    <row r="1180" spans="1:32" ht="63" customHeight="1" x14ac:dyDescent="0.25">
      <c r="A1180" s="2368">
        <v>102</v>
      </c>
      <c r="B1180" s="2742" t="s">
        <v>61</v>
      </c>
      <c r="C1180" s="2745" t="s">
        <v>63</v>
      </c>
      <c r="D1180" s="2748" t="s">
        <v>69</v>
      </c>
      <c r="E1180" s="2742" t="s">
        <v>85</v>
      </c>
      <c r="F1180" s="2748" t="s">
        <v>58</v>
      </c>
      <c r="G1180" s="2742" t="s">
        <v>99</v>
      </c>
      <c r="H1180" s="2748" t="s">
        <v>130</v>
      </c>
      <c r="I1180" s="2751" t="s">
        <v>857</v>
      </c>
      <c r="J1180" s="2366" t="s">
        <v>858</v>
      </c>
      <c r="K1180" s="2366" t="s">
        <v>48</v>
      </c>
      <c r="L1180" s="232" t="s">
        <v>1019</v>
      </c>
      <c r="M1180" s="232" t="s">
        <v>1062</v>
      </c>
      <c r="N1180" s="232" t="s">
        <v>1063</v>
      </c>
      <c r="O1180" s="2389" t="s">
        <v>373</v>
      </c>
      <c r="P1180" s="2887">
        <v>241169439.63999999</v>
      </c>
      <c r="Q1180" s="2389" t="s">
        <v>265</v>
      </c>
      <c r="R1180" s="2690">
        <v>1</v>
      </c>
      <c r="S1180" s="137">
        <v>0</v>
      </c>
      <c r="T1180" s="232" t="s">
        <v>1064</v>
      </c>
      <c r="U1180" s="95"/>
      <c r="V1180" s="136"/>
      <c r="W1180" s="136"/>
      <c r="X1180" s="136"/>
      <c r="Y1180" s="136"/>
      <c r="Z1180" s="108"/>
      <c r="AA1180" s="136"/>
      <c r="AB1180" s="136"/>
      <c r="AC1180" s="136"/>
      <c r="AD1180" s="108"/>
      <c r="AE1180" s="108"/>
      <c r="AF1180" s="108"/>
    </row>
    <row r="1181" spans="1:32" ht="63" x14ac:dyDescent="0.25">
      <c r="A1181" s="2369"/>
      <c r="B1181" s="2743"/>
      <c r="C1181" s="2746"/>
      <c r="D1181" s="2749"/>
      <c r="E1181" s="2743"/>
      <c r="F1181" s="2749"/>
      <c r="G1181" s="2743"/>
      <c r="H1181" s="2749"/>
      <c r="I1181" s="2752"/>
      <c r="J1181" s="2222"/>
      <c r="K1181" s="2367"/>
      <c r="L1181" s="248" t="s">
        <v>1020</v>
      </c>
      <c r="M1181" s="248" t="s">
        <v>1065</v>
      </c>
      <c r="N1181" s="248" t="s">
        <v>1063</v>
      </c>
      <c r="O1181" s="2390"/>
      <c r="P1181" s="2888"/>
      <c r="Q1181" s="2390" t="s">
        <v>265</v>
      </c>
      <c r="R1181" s="2691">
        <v>1</v>
      </c>
      <c r="S1181" s="788">
        <v>0</v>
      </c>
      <c r="T1181" s="248"/>
      <c r="U1181" s="102"/>
      <c r="V1181" s="116"/>
      <c r="W1181" s="102"/>
      <c r="X1181" s="102"/>
      <c r="Y1181" s="131"/>
      <c r="Z1181" s="102"/>
      <c r="AA1181" s="102"/>
      <c r="AB1181" s="102"/>
      <c r="AC1181" s="131"/>
      <c r="AD1181" s="102"/>
      <c r="AE1181" s="102"/>
      <c r="AF1181" s="102"/>
    </row>
    <row r="1182" spans="1:32" ht="31.5" x14ac:dyDescent="0.25">
      <c r="A1182" s="2369"/>
      <c r="B1182" s="2743"/>
      <c r="C1182" s="2746"/>
      <c r="D1182" s="2749"/>
      <c r="E1182" s="2743"/>
      <c r="F1182" s="2749"/>
      <c r="G1182" s="2743"/>
      <c r="H1182" s="2749"/>
      <c r="I1182" s="2752"/>
      <c r="J1182" s="2222"/>
      <c r="K1182" s="2367"/>
      <c r="L1182" s="248" t="s">
        <v>1022</v>
      </c>
      <c r="M1182" s="248" t="s">
        <v>1066</v>
      </c>
      <c r="N1182" s="248" t="s">
        <v>1067</v>
      </c>
      <c r="O1182" s="2390"/>
      <c r="P1182" s="2888"/>
      <c r="Q1182" s="2390" t="s">
        <v>265</v>
      </c>
      <c r="R1182" s="2691">
        <v>1</v>
      </c>
      <c r="S1182" s="788">
        <v>0</v>
      </c>
      <c r="T1182" s="248" t="s">
        <v>1042</v>
      </c>
      <c r="U1182" s="102"/>
      <c r="V1182" s="102"/>
      <c r="W1182" s="116"/>
      <c r="X1182" s="102"/>
      <c r="Y1182" s="131"/>
      <c r="Z1182" s="102"/>
      <c r="AA1182" s="131"/>
      <c r="AB1182" s="131"/>
      <c r="AC1182" s="131"/>
      <c r="AD1182" s="131"/>
      <c r="AE1182" s="102"/>
      <c r="AF1182" s="102"/>
    </row>
    <row r="1183" spans="1:32" ht="94.5" customHeight="1" x14ac:dyDescent="0.25">
      <c r="A1183" s="2369"/>
      <c r="B1183" s="2743"/>
      <c r="C1183" s="2746"/>
      <c r="D1183" s="2749"/>
      <c r="E1183" s="2743"/>
      <c r="F1183" s="2749"/>
      <c r="G1183" s="2743"/>
      <c r="H1183" s="2749"/>
      <c r="I1183" s="2752"/>
      <c r="J1183" s="2222"/>
      <c r="K1183" s="2367"/>
      <c r="L1183" s="248" t="s">
        <v>1033</v>
      </c>
      <c r="M1183" s="248" t="s">
        <v>1068</v>
      </c>
      <c r="N1183" s="248" t="s">
        <v>1069</v>
      </c>
      <c r="O1183" s="2390"/>
      <c r="P1183" s="2888"/>
      <c r="Q1183" s="2390"/>
      <c r="R1183" s="2691"/>
      <c r="S1183" s="788">
        <v>0</v>
      </c>
      <c r="T1183" s="248" t="s">
        <v>1070</v>
      </c>
      <c r="U1183" s="102"/>
      <c r="V1183" s="102"/>
      <c r="W1183" s="116"/>
      <c r="X1183" s="102"/>
      <c r="Y1183" s="102"/>
      <c r="Z1183" s="102"/>
      <c r="AA1183" s="102"/>
      <c r="AB1183" s="102"/>
      <c r="AC1183" s="102"/>
      <c r="AD1183" s="102"/>
      <c r="AE1183" s="102"/>
      <c r="AF1183" s="102"/>
    </row>
    <row r="1184" spans="1:32" ht="31.5" x14ac:dyDescent="0.25">
      <c r="A1184" s="2369"/>
      <c r="B1184" s="2743"/>
      <c r="C1184" s="2746"/>
      <c r="D1184" s="2749"/>
      <c r="E1184" s="2743"/>
      <c r="F1184" s="2749"/>
      <c r="G1184" s="2743"/>
      <c r="H1184" s="2749"/>
      <c r="I1184" s="2752"/>
      <c r="J1184" s="2222"/>
      <c r="K1184" s="2367"/>
      <c r="L1184" s="248" t="s">
        <v>1028</v>
      </c>
      <c r="M1184" s="248" t="s">
        <v>1066</v>
      </c>
      <c r="N1184" s="248" t="s">
        <v>1069</v>
      </c>
      <c r="O1184" s="2390"/>
      <c r="P1184" s="2888"/>
      <c r="Q1184" s="2390"/>
      <c r="R1184" s="2691"/>
      <c r="S1184" s="788">
        <v>0</v>
      </c>
      <c r="T1184" s="248" t="s">
        <v>1071</v>
      </c>
      <c r="U1184" s="102"/>
      <c r="V1184" s="102"/>
      <c r="W1184" s="102"/>
      <c r="X1184" s="116"/>
      <c r="Y1184" s="102"/>
      <c r="Z1184" s="102"/>
      <c r="AA1184" s="102"/>
      <c r="AB1184" s="102"/>
      <c r="AC1184" s="102"/>
      <c r="AD1184" s="102"/>
      <c r="AE1184" s="102"/>
      <c r="AF1184" s="102"/>
    </row>
    <row r="1185" spans="1:32" ht="95.25" customHeight="1" thickBot="1" x14ac:dyDescent="0.3">
      <c r="A1185" s="2396"/>
      <c r="B1185" s="2744"/>
      <c r="C1185" s="2747"/>
      <c r="D1185" s="2750"/>
      <c r="E1185" s="2744"/>
      <c r="F1185" s="2750"/>
      <c r="G1185" s="2744"/>
      <c r="H1185" s="2750"/>
      <c r="I1185" s="2753"/>
      <c r="J1185" s="2707"/>
      <c r="K1185" s="2395"/>
      <c r="L1185" s="259" t="s">
        <v>1035</v>
      </c>
      <c r="M1185" s="259" t="s">
        <v>1068</v>
      </c>
      <c r="N1185" s="248" t="s">
        <v>1069</v>
      </c>
      <c r="O1185" s="2391"/>
      <c r="P1185" s="3018"/>
      <c r="Q1185" s="2391"/>
      <c r="R1185" s="2692"/>
      <c r="S1185" s="138">
        <v>0</v>
      </c>
      <c r="T1185" s="259" t="s">
        <v>1072</v>
      </c>
      <c r="U1185" s="103"/>
      <c r="V1185" s="103"/>
      <c r="W1185" s="103"/>
      <c r="X1185" s="106"/>
      <c r="Y1185" s="103"/>
      <c r="Z1185" s="103"/>
      <c r="AA1185" s="103"/>
      <c r="AB1185" s="103"/>
      <c r="AC1185" s="103"/>
      <c r="AD1185" s="103"/>
      <c r="AE1185" s="103"/>
      <c r="AF1185" s="103"/>
    </row>
    <row r="1186" spans="1:32" ht="63" customHeight="1" x14ac:dyDescent="0.25">
      <c r="A1186" s="2421">
        <v>103</v>
      </c>
      <c r="B1186" s="2730" t="s">
        <v>61</v>
      </c>
      <c r="C1186" s="2733" t="s">
        <v>63</v>
      </c>
      <c r="D1186" s="2736" t="s">
        <v>69</v>
      </c>
      <c r="E1186" s="2730" t="s">
        <v>85</v>
      </c>
      <c r="F1186" s="2736" t="s">
        <v>58</v>
      </c>
      <c r="G1186" s="2730" t="s">
        <v>99</v>
      </c>
      <c r="H1186" s="2736" t="s">
        <v>130</v>
      </c>
      <c r="I1186" s="2739" t="s">
        <v>859</v>
      </c>
      <c r="J1186" s="2415" t="s">
        <v>1076</v>
      </c>
      <c r="K1186" s="2415" t="s">
        <v>48</v>
      </c>
      <c r="L1186" s="1205" t="s">
        <v>1019</v>
      </c>
      <c r="M1186" s="1205" t="s">
        <v>1062</v>
      </c>
      <c r="N1186" s="1205" t="s">
        <v>1063</v>
      </c>
      <c r="O1186" s="2415" t="s">
        <v>373</v>
      </c>
      <c r="P1186" s="2885">
        <v>164691570.25999999</v>
      </c>
      <c r="Q1186" s="2415" t="s">
        <v>265</v>
      </c>
      <c r="R1186" s="2727">
        <v>1</v>
      </c>
      <c r="S1186" s="1339">
        <v>0</v>
      </c>
      <c r="T1186" s="1205" t="s">
        <v>1064</v>
      </c>
      <c r="U1186" s="360"/>
      <c r="V1186" s="136"/>
      <c r="W1186" s="129"/>
      <c r="X1186" s="136"/>
      <c r="Y1186" s="136"/>
      <c r="Z1186" s="108"/>
      <c r="AA1186" s="136"/>
      <c r="AB1186" s="136"/>
      <c r="AC1186" s="136"/>
      <c r="AD1186" s="108"/>
      <c r="AE1186" s="108"/>
      <c r="AF1186" s="108"/>
    </row>
    <row r="1187" spans="1:32" ht="63" x14ac:dyDescent="0.25">
      <c r="A1187" s="2422"/>
      <c r="B1187" s="2731"/>
      <c r="C1187" s="2734"/>
      <c r="D1187" s="2737"/>
      <c r="E1187" s="2731"/>
      <c r="F1187" s="2737"/>
      <c r="G1187" s="2731"/>
      <c r="H1187" s="2737"/>
      <c r="I1187" s="2740"/>
      <c r="J1187" s="2383"/>
      <c r="K1187" s="2416"/>
      <c r="L1187" s="1208" t="s">
        <v>1020</v>
      </c>
      <c r="M1187" s="1208" t="s">
        <v>1065</v>
      </c>
      <c r="N1187" s="1208" t="s">
        <v>1063</v>
      </c>
      <c r="O1187" s="2416"/>
      <c r="P1187" s="2886"/>
      <c r="Q1187" s="2416" t="s">
        <v>265</v>
      </c>
      <c r="R1187" s="2728">
        <v>1</v>
      </c>
      <c r="S1187" s="1340">
        <v>0</v>
      </c>
      <c r="T1187" s="1208"/>
      <c r="U1187" s="102"/>
      <c r="V1187" s="102"/>
      <c r="W1187" s="102"/>
      <c r="X1187" s="116"/>
      <c r="Y1187" s="131"/>
      <c r="Z1187" s="102"/>
      <c r="AA1187" s="102"/>
      <c r="AB1187" s="102"/>
      <c r="AC1187" s="131"/>
      <c r="AD1187" s="102"/>
      <c r="AE1187" s="102"/>
      <c r="AF1187" s="102"/>
    </row>
    <row r="1188" spans="1:32" ht="31.5" x14ac:dyDescent="0.25">
      <c r="A1188" s="2422"/>
      <c r="B1188" s="2731"/>
      <c r="C1188" s="2734"/>
      <c r="D1188" s="2737"/>
      <c r="E1188" s="2731"/>
      <c r="F1188" s="2737"/>
      <c r="G1188" s="2731"/>
      <c r="H1188" s="2737"/>
      <c r="I1188" s="2740"/>
      <c r="J1188" s="2383"/>
      <c r="K1188" s="2416"/>
      <c r="L1188" s="1208" t="s">
        <v>1022</v>
      </c>
      <c r="M1188" s="1208" t="s">
        <v>1066</v>
      </c>
      <c r="N1188" s="1208" t="s">
        <v>1067</v>
      </c>
      <c r="O1188" s="2416"/>
      <c r="P1188" s="2886"/>
      <c r="Q1188" s="2416" t="s">
        <v>265</v>
      </c>
      <c r="R1188" s="2728">
        <v>1</v>
      </c>
      <c r="S1188" s="1340">
        <v>0</v>
      </c>
      <c r="T1188" s="1208" t="s">
        <v>1042</v>
      </c>
      <c r="U1188" s="102"/>
      <c r="V1188" s="102"/>
      <c r="W1188" s="102"/>
      <c r="X1188" s="102"/>
      <c r="Y1188" s="130"/>
      <c r="Z1188" s="102"/>
      <c r="AA1188" s="131"/>
      <c r="AB1188" s="131"/>
      <c r="AC1188" s="131"/>
      <c r="AD1188" s="131"/>
      <c r="AE1188" s="102"/>
      <c r="AF1188" s="102"/>
    </row>
    <row r="1189" spans="1:32" ht="94.5" customHeight="1" x14ac:dyDescent="0.25">
      <c r="A1189" s="2422"/>
      <c r="B1189" s="2731"/>
      <c r="C1189" s="2734"/>
      <c r="D1189" s="2737"/>
      <c r="E1189" s="2731"/>
      <c r="F1189" s="2737"/>
      <c r="G1189" s="2731"/>
      <c r="H1189" s="2737"/>
      <c r="I1189" s="2740"/>
      <c r="J1189" s="2383"/>
      <c r="K1189" s="2416"/>
      <c r="L1189" s="1208" t="s">
        <v>1033</v>
      </c>
      <c r="M1189" s="1208" t="s">
        <v>1068</v>
      </c>
      <c r="N1189" s="1208" t="s">
        <v>1069</v>
      </c>
      <c r="O1189" s="2416"/>
      <c r="P1189" s="2886"/>
      <c r="Q1189" s="2416"/>
      <c r="R1189" s="2728"/>
      <c r="S1189" s="1340">
        <v>0</v>
      </c>
      <c r="T1189" s="1208" t="s">
        <v>1070</v>
      </c>
      <c r="U1189" s="102"/>
      <c r="V1189" s="102"/>
      <c r="W1189" s="102"/>
      <c r="X1189" s="102"/>
      <c r="Y1189" s="116"/>
      <c r="Z1189" s="102"/>
      <c r="AA1189" s="102"/>
      <c r="AB1189" s="102"/>
      <c r="AC1189" s="102"/>
      <c r="AD1189" s="102"/>
      <c r="AE1189" s="102"/>
      <c r="AF1189" s="102"/>
    </row>
    <row r="1190" spans="1:32" ht="31.5" x14ac:dyDescent="0.25">
      <c r="A1190" s="2422"/>
      <c r="B1190" s="2731"/>
      <c r="C1190" s="2734"/>
      <c r="D1190" s="2737"/>
      <c r="E1190" s="2731"/>
      <c r="F1190" s="2737"/>
      <c r="G1190" s="2731"/>
      <c r="H1190" s="2737"/>
      <c r="I1190" s="2740"/>
      <c r="J1190" s="2383"/>
      <c r="K1190" s="2416"/>
      <c r="L1190" s="1208" t="s">
        <v>1028</v>
      </c>
      <c r="M1190" s="1208" t="s">
        <v>1066</v>
      </c>
      <c r="N1190" s="1208" t="s">
        <v>1069</v>
      </c>
      <c r="O1190" s="2416"/>
      <c r="P1190" s="2886"/>
      <c r="Q1190" s="2416"/>
      <c r="R1190" s="2728"/>
      <c r="S1190" s="1340">
        <v>0</v>
      </c>
      <c r="T1190" s="1208" t="s">
        <v>1071</v>
      </c>
      <c r="U1190" s="102"/>
      <c r="V1190" s="102"/>
      <c r="W1190" s="102"/>
      <c r="X1190" s="102"/>
      <c r="Y1190" s="102"/>
      <c r="Z1190" s="116"/>
      <c r="AA1190" s="102"/>
      <c r="AB1190" s="102"/>
      <c r="AC1190" s="102"/>
      <c r="AD1190" s="102"/>
      <c r="AE1190" s="102"/>
      <c r="AF1190" s="102"/>
    </row>
    <row r="1191" spans="1:32" ht="95.25" customHeight="1" thickBot="1" x14ac:dyDescent="0.3">
      <c r="A1191" s="2423"/>
      <c r="B1191" s="2732"/>
      <c r="C1191" s="2735"/>
      <c r="D1191" s="2738"/>
      <c r="E1191" s="2732"/>
      <c r="F1191" s="2738"/>
      <c r="G1191" s="2732"/>
      <c r="H1191" s="2738"/>
      <c r="I1191" s="2741"/>
      <c r="J1191" s="2384"/>
      <c r="K1191" s="2417"/>
      <c r="L1191" s="1213" t="s">
        <v>1035</v>
      </c>
      <c r="M1191" s="1213" t="s">
        <v>1068</v>
      </c>
      <c r="N1191" s="1208" t="s">
        <v>1069</v>
      </c>
      <c r="O1191" s="2417"/>
      <c r="P1191" s="3017"/>
      <c r="Q1191" s="2417"/>
      <c r="R1191" s="2729"/>
      <c r="S1191" s="1341">
        <v>0</v>
      </c>
      <c r="T1191" s="1213" t="s">
        <v>1072</v>
      </c>
      <c r="U1191" s="103"/>
      <c r="V1191" s="103"/>
      <c r="W1191" s="103"/>
      <c r="X1191" s="103"/>
      <c r="Y1191" s="103"/>
      <c r="Z1191" s="106"/>
      <c r="AA1191" s="103"/>
      <c r="AB1191" s="103"/>
      <c r="AC1191" s="103"/>
      <c r="AD1191" s="103"/>
      <c r="AE1191" s="103"/>
      <c r="AF1191" s="103"/>
    </row>
    <row r="1192" spans="1:32" ht="63" customHeight="1" x14ac:dyDescent="0.25">
      <c r="A1192" s="2368">
        <v>104</v>
      </c>
      <c r="B1192" s="2742" t="s">
        <v>61</v>
      </c>
      <c r="C1192" s="2745" t="s">
        <v>63</v>
      </c>
      <c r="D1192" s="2748" t="s">
        <v>69</v>
      </c>
      <c r="E1192" s="2742" t="s">
        <v>85</v>
      </c>
      <c r="F1192" s="2748" t="s">
        <v>58</v>
      </c>
      <c r="G1192" s="2742" t="s">
        <v>99</v>
      </c>
      <c r="H1192" s="2748" t="s">
        <v>130</v>
      </c>
      <c r="I1192" s="2751" t="s">
        <v>861</v>
      </c>
      <c r="J1192" s="2366" t="s">
        <v>862</v>
      </c>
      <c r="K1192" s="2366" t="s">
        <v>48</v>
      </c>
      <c r="L1192" s="232" t="s">
        <v>1019</v>
      </c>
      <c r="M1192" s="232" t="s">
        <v>1062</v>
      </c>
      <c r="N1192" s="232" t="s">
        <v>1063</v>
      </c>
      <c r="O1192" s="2389" t="s">
        <v>373</v>
      </c>
      <c r="P1192" s="2887">
        <v>263091591.13999999</v>
      </c>
      <c r="Q1192" s="2389" t="s">
        <v>265</v>
      </c>
      <c r="R1192" s="2690">
        <v>1</v>
      </c>
      <c r="S1192" s="137">
        <v>0</v>
      </c>
      <c r="T1192" s="232" t="s">
        <v>1064</v>
      </c>
      <c r="U1192" s="360"/>
      <c r="V1192" s="136"/>
      <c r="W1192" s="129"/>
      <c r="X1192" s="136"/>
      <c r="Y1192" s="136"/>
      <c r="Z1192" s="108"/>
      <c r="AA1192" s="136"/>
      <c r="AB1192" s="136"/>
      <c r="AC1192" s="136"/>
      <c r="AD1192" s="108"/>
      <c r="AE1192" s="108"/>
      <c r="AF1192" s="108"/>
    </row>
    <row r="1193" spans="1:32" ht="63" x14ac:dyDescent="0.25">
      <c r="A1193" s="2369"/>
      <c r="B1193" s="2743"/>
      <c r="C1193" s="2746"/>
      <c r="D1193" s="2749"/>
      <c r="E1193" s="2743"/>
      <c r="F1193" s="2749"/>
      <c r="G1193" s="2743"/>
      <c r="H1193" s="2749"/>
      <c r="I1193" s="2752"/>
      <c r="J1193" s="2222"/>
      <c r="K1193" s="2367"/>
      <c r="L1193" s="248" t="s">
        <v>1020</v>
      </c>
      <c r="M1193" s="248" t="s">
        <v>1065</v>
      </c>
      <c r="N1193" s="248" t="s">
        <v>1063</v>
      </c>
      <c r="O1193" s="2390"/>
      <c r="P1193" s="2888"/>
      <c r="Q1193" s="2390" t="s">
        <v>265</v>
      </c>
      <c r="R1193" s="2691">
        <v>1</v>
      </c>
      <c r="S1193" s="788">
        <v>0</v>
      </c>
      <c r="T1193" s="248"/>
      <c r="U1193" s="102"/>
      <c r="V1193" s="102"/>
      <c r="W1193" s="102"/>
      <c r="X1193" s="116"/>
      <c r="Y1193" s="131"/>
      <c r="Z1193" s="102"/>
      <c r="AA1193" s="102"/>
      <c r="AB1193" s="102"/>
      <c r="AC1193" s="131"/>
      <c r="AD1193" s="102"/>
      <c r="AE1193" s="102"/>
      <c r="AF1193" s="102"/>
    </row>
    <row r="1194" spans="1:32" ht="31.5" x14ac:dyDescent="0.25">
      <c r="A1194" s="2369"/>
      <c r="B1194" s="2743"/>
      <c r="C1194" s="2746"/>
      <c r="D1194" s="2749"/>
      <c r="E1194" s="2743"/>
      <c r="F1194" s="2749"/>
      <c r="G1194" s="2743"/>
      <c r="H1194" s="2749"/>
      <c r="I1194" s="2752"/>
      <c r="J1194" s="2222"/>
      <c r="K1194" s="2367"/>
      <c r="L1194" s="248" t="s">
        <v>1022</v>
      </c>
      <c r="M1194" s="248" t="s">
        <v>1066</v>
      </c>
      <c r="N1194" s="248" t="s">
        <v>1067</v>
      </c>
      <c r="O1194" s="2390"/>
      <c r="P1194" s="2888"/>
      <c r="Q1194" s="2390" t="s">
        <v>265</v>
      </c>
      <c r="R1194" s="2691">
        <v>1</v>
      </c>
      <c r="S1194" s="788">
        <v>0</v>
      </c>
      <c r="T1194" s="248" t="s">
        <v>1042</v>
      </c>
      <c r="U1194" s="102"/>
      <c r="V1194" s="102"/>
      <c r="W1194" s="102"/>
      <c r="X1194" s="102"/>
      <c r="Y1194" s="130"/>
      <c r="Z1194" s="102"/>
      <c r="AA1194" s="131"/>
      <c r="AB1194" s="131"/>
      <c r="AC1194" s="131"/>
      <c r="AD1194" s="131"/>
      <c r="AE1194" s="102"/>
      <c r="AF1194" s="102"/>
    </row>
    <row r="1195" spans="1:32" ht="94.5" customHeight="1" x14ac:dyDescent="0.25">
      <c r="A1195" s="2369"/>
      <c r="B1195" s="2743"/>
      <c r="C1195" s="2746"/>
      <c r="D1195" s="2749"/>
      <c r="E1195" s="2743"/>
      <c r="F1195" s="2749"/>
      <c r="G1195" s="2743"/>
      <c r="H1195" s="2749"/>
      <c r="I1195" s="2752"/>
      <c r="J1195" s="2222"/>
      <c r="K1195" s="2367"/>
      <c r="L1195" s="248" t="s">
        <v>1033</v>
      </c>
      <c r="M1195" s="248" t="s">
        <v>1068</v>
      </c>
      <c r="N1195" s="248" t="s">
        <v>1069</v>
      </c>
      <c r="O1195" s="2390"/>
      <c r="P1195" s="2888"/>
      <c r="Q1195" s="2390"/>
      <c r="R1195" s="2691"/>
      <c r="S1195" s="788">
        <v>0</v>
      </c>
      <c r="T1195" s="248" t="s">
        <v>1070</v>
      </c>
      <c r="U1195" s="102"/>
      <c r="V1195" s="102"/>
      <c r="W1195" s="102"/>
      <c r="X1195" s="102"/>
      <c r="Y1195" s="116"/>
      <c r="Z1195" s="102"/>
      <c r="AA1195" s="102"/>
      <c r="AB1195" s="102"/>
      <c r="AC1195" s="102"/>
      <c r="AD1195" s="102"/>
      <c r="AE1195" s="102"/>
      <c r="AF1195" s="102"/>
    </row>
    <row r="1196" spans="1:32" ht="31.5" x14ac:dyDescent="0.25">
      <c r="A1196" s="2369"/>
      <c r="B1196" s="2743"/>
      <c r="C1196" s="2746"/>
      <c r="D1196" s="2749"/>
      <c r="E1196" s="2743"/>
      <c r="F1196" s="2749"/>
      <c r="G1196" s="2743"/>
      <c r="H1196" s="2749"/>
      <c r="I1196" s="2752"/>
      <c r="J1196" s="2222"/>
      <c r="K1196" s="2367"/>
      <c r="L1196" s="248" t="s">
        <v>1028</v>
      </c>
      <c r="M1196" s="248" t="s">
        <v>1066</v>
      </c>
      <c r="N1196" s="248" t="s">
        <v>1069</v>
      </c>
      <c r="O1196" s="2390"/>
      <c r="P1196" s="2888"/>
      <c r="Q1196" s="2390"/>
      <c r="R1196" s="2691"/>
      <c r="S1196" s="788">
        <v>0</v>
      </c>
      <c r="T1196" s="248" t="s">
        <v>1071</v>
      </c>
      <c r="U1196" s="102"/>
      <c r="V1196" s="102"/>
      <c r="W1196" s="102"/>
      <c r="X1196" s="102"/>
      <c r="Y1196" s="102"/>
      <c r="Z1196" s="116"/>
      <c r="AA1196" s="102"/>
      <c r="AB1196" s="102"/>
      <c r="AC1196" s="102"/>
      <c r="AD1196" s="102"/>
      <c r="AE1196" s="102"/>
      <c r="AF1196" s="102"/>
    </row>
    <row r="1197" spans="1:32" ht="95.25" customHeight="1" thickBot="1" x14ac:dyDescent="0.3">
      <c r="A1197" s="2396"/>
      <c r="B1197" s="2744"/>
      <c r="C1197" s="2747"/>
      <c r="D1197" s="2750"/>
      <c r="E1197" s="2744"/>
      <c r="F1197" s="2750"/>
      <c r="G1197" s="2744"/>
      <c r="H1197" s="2750"/>
      <c r="I1197" s="2753"/>
      <c r="J1197" s="2707"/>
      <c r="K1197" s="2395"/>
      <c r="L1197" s="259" t="s">
        <v>1035</v>
      </c>
      <c r="M1197" s="259" t="s">
        <v>1068</v>
      </c>
      <c r="N1197" s="248" t="s">
        <v>1069</v>
      </c>
      <c r="O1197" s="2391"/>
      <c r="P1197" s="3018"/>
      <c r="Q1197" s="2391"/>
      <c r="R1197" s="2692"/>
      <c r="S1197" s="138">
        <v>0</v>
      </c>
      <c r="T1197" s="259" t="s">
        <v>1072</v>
      </c>
      <c r="U1197" s="103"/>
      <c r="V1197" s="103"/>
      <c r="W1197" s="103"/>
      <c r="X1197" s="103"/>
      <c r="Y1197" s="103"/>
      <c r="Z1197" s="106"/>
      <c r="AA1197" s="103"/>
      <c r="AB1197" s="103"/>
      <c r="AC1197" s="103"/>
      <c r="AD1197" s="103"/>
      <c r="AE1197" s="103"/>
      <c r="AF1197" s="103"/>
    </row>
    <row r="1198" spans="1:32" ht="63" customHeight="1" x14ac:dyDescent="0.25">
      <c r="A1198" s="2421">
        <v>105</v>
      </c>
      <c r="B1198" s="2730" t="s">
        <v>61</v>
      </c>
      <c r="C1198" s="2733" t="s">
        <v>63</v>
      </c>
      <c r="D1198" s="2736" t="s">
        <v>69</v>
      </c>
      <c r="E1198" s="2730" t="s">
        <v>85</v>
      </c>
      <c r="F1198" s="2736" t="s">
        <v>58</v>
      </c>
      <c r="G1198" s="2730" t="s">
        <v>99</v>
      </c>
      <c r="H1198" s="2736" t="s">
        <v>130</v>
      </c>
      <c r="I1198" s="2739" t="s">
        <v>863</v>
      </c>
      <c r="J1198" s="2415" t="s">
        <v>864</v>
      </c>
      <c r="K1198" s="2415" t="s">
        <v>48</v>
      </c>
      <c r="L1198" s="1205" t="s">
        <v>1019</v>
      </c>
      <c r="M1198" s="1205" t="s">
        <v>1062</v>
      </c>
      <c r="N1198" s="1205" t="s">
        <v>1063</v>
      </c>
      <c r="O1198" s="2415" t="s">
        <v>373</v>
      </c>
      <c r="P1198" s="2885">
        <v>145919407.08000001</v>
      </c>
      <c r="Q1198" s="2415" t="s">
        <v>265</v>
      </c>
      <c r="R1198" s="2727">
        <v>1</v>
      </c>
      <c r="S1198" s="1339">
        <v>0</v>
      </c>
      <c r="T1198" s="1205" t="s">
        <v>1064</v>
      </c>
      <c r="U1198" s="360"/>
      <c r="V1198" s="136"/>
      <c r="W1198" s="136"/>
      <c r="X1198" s="129"/>
      <c r="Y1198" s="136"/>
      <c r="Z1198" s="108"/>
      <c r="AA1198" s="136"/>
      <c r="AB1198" s="136"/>
      <c r="AC1198" s="136"/>
      <c r="AD1198" s="108"/>
      <c r="AE1198" s="108"/>
      <c r="AF1198" s="108"/>
    </row>
    <row r="1199" spans="1:32" ht="63" x14ac:dyDescent="0.25">
      <c r="A1199" s="2422"/>
      <c r="B1199" s="2731"/>
      <c r="C1199" s="2734"/>
      <c r="D1199" s="2737"/>
      <c r="E1199" s="2731"/>
      <c r="F1199" s="2737"/>
      <c r="G1199" s="2731"/>
      <c r="H1199" s="2737"/>
      <c r="I1199" s="2740"/>
      <c r="J1199" s="2383"/>
      <c r="K1199" s="2416"/>
      <c r="L1199" s="1208" t="s">
        <v>1020</v>
      </c>
      <c r="M1199" s="1208" t="s">
        <v>1065</v>
      </c>
      <c r="N1199" s="1208" t="s">
        <v>1063</v>
      </c>
      <c r="O1199" s="2416"/>
      <c r="P1199" s="2886"/>
      <c r="Q1199" s="2416" t="s">
        <v>265</v>
      </c>
      <c r="R1199" s="2728">
        <v>1</v>
      </c>
      <c r="S1199" s="1340">
        <v>0</v>
      </c>
      <c r="T1199" s="1208"/>
      <c r="U1199" s="102"/>
      <c r="V1199" s="102"/>
      <c r="W1199" s="102"/>
      <c r="X1199" s="102"/>
      <c r="Y1199" s="130"/>
      <c r="Z1199" s="102"/>
      <c r="AA1199" s="102"/>
      <c r="AB1199" s="102"/>
      <c r="AC1199" s="131"/>
      <c r="AD1199" s="102"/>
      <c r="AE1199" s="102"/>
      <c r="AF1199" s="102"/>
    </row>
    <row r="1200" spans="1:32" ht="31.5" x14ac:dyDescent="0.25">
      <c r="A1200" s="2422"/>
      <c r="B1200" s="2731"/>
      <c r="C1200" s="2734"/>
      <c r="D1200" s="2737"/>
      <c r="E1200" s="2731"/>
      <c r="F1200" s="2737"/>
      <c r="G1200" s="2731"/>
      <c r="H1200" s="2737"/>
      <c r="I1200" s="2740"/>
      <c r="J1200" s="2383"/>
      <c r="K1200" s="2416"/>
      <c r="L1200" s="1208" t="s">
        <v>1022</v>
      </c>
      <c r="M1200" s="1208" t="s">
        <v>1066</v>
      </c>
      <c r="N1200" s="1208" t="s">
        <v>1067</v>
      </c>
      <c r="O1200" s="2416"/>
      <c r="P1200" s="2886"/>
      <c r="Q1200" s="2416" t="s">
        <v>265</v>
      </c>
      <c r="R1200" s="2728">
        <v>1</v>
      </c>
      <c r="S1200" s="1340">
        <v>0</v>
      </c>
      <c r="T1200" s="1208" t="s">
        <v>1042</v>
      </c>
      <c r="U1200" s="102"/>
      <c r="V1200" s="102"/>
      <c r="W1200" s="102"/>
      <c r="X1200" s="102"/>
      <c r="Y1200" s="131"/>
      <c r="Z1200" s="116"/>
      <c r="AA1200" s="131"/>
      <c r="AB1200" s="131"/>
      <c r="AC1200" s="131"/>
      <c r="AD1200" s="131"/>
      <c r="AE1200" s="102"/>
      <c r="AF1200" s="102"/>
    </row>
    <row r="1201" spans="1:32" ht="94.5" customHeight="1" x14ac:dyDescent="0.25">
      <c r="A1201" s="2422"/>
      <c r="B1201" s="2731"/>
      <c r="C1201" s="2734"/>
      <c r="D1201" s="2737"/>
      <c r="E1201" s="2731"/>
      <c r="F1201" s="2737"/>
      <c r="G1201" s="2731"/>
      <c r="H1201" s="2737"/>
      <c r="I1201" s="2740"/>
      <c r="J1201" s="2383"/>
      <c r="K1201" s="2416"/>
      <c r="L1201" s="1208" t="s">
        <v>1033</v>
      </c>
      <c r="M1201" s="1208" t="s">
        <v>1068</v>
      </c>
      <c r="N1201" s="1208" t="s">
        <v>1069</v>
      </c>
      <c r="O1201" s="2416"/>
      <c r="P1201" s="2886"/>
      <c r="Q1201" s="2416"/>
      <c r="R1201" s="2728"/>
      <c r="S1201" s="1340">
        <v>0</v>
      </c>
      <c r="T1201" s="1208" t="s">
        <v>1070</v>
      </c>
      <c r="U1201" s="102"/>
      <c r="V1201" s="102"/>
      <c r="W1201" s="102"/>
      <c r="X1201" s="102"/>
      <c r="Y1201" s="102"/>
      <c r="Z1201" s="116"/>
      <c r="AA1201" s="102"/>
      <c r="AB1201" s="102"/>
      <c r="AC1201" s="102"/>
      <c r="AD1201" s="102"/>
      <c r="AE1201" s="102"/>
      <c r="AF1201" s="102"/>
    </row>
    <row r="1202" spans="1:32" ht="31.5" x14ac:dyDescent="0.25">
      <c r="A1202" s="2422"/>
      <c r="B1202" s="2731"/>
      <c r="C1202" s="2734"/>
      <c r="D1202" s="2737"/>
      <c r="E1202" s="2731"/>
      <c r="F1202" s="2737"/>
      <c r="G1202" s="2731"/>
      <c r="H1202" s="2737"/>
      <c r="I1202" s="2740"/>
      <c r="J1202" s="2383"/>
      <c r="K1202" s="2416"/>
      <c r="L1202" s="1208" t="s">
        <v>1028</v>
      </c>
      <c r="M1202" s="1208" t="s">
        <v>1066</v>
      </c>
      <c r="N1202" s="1208" t="s">
        <v>1069</v>
      </c>
      <c r="O1202" s="2416"/>
      <c r="P1202" s="2886"/>
      <c r="Q1202" s="2416"/>
      <c r="R1202" s="2728"/>
      <c r="S1202" s="1340">
        <v>0</v>
      </c>
      <c r="T1202" s="1208" t="s">
        <v>1071</v>
      </c>
      <c r="U1202" s="102"/>
      <c r="V1202" s="102"/>
      <c r="W1202" s="102"/>
      <c r="X1202" s="102"/>
      <c r="Y1202" s="102"/>
      <c r="Z1202" s="102"/>
      <c r="AA1202" s="116"/>
      <c r="AB1202" s="102"/>
      <c r="AC1202" s="102"/>
      <c r="AD1202" s="102"/>
      <c r="AE1202" s="102"/>
      <c r="AF1202" s="102"/>
    </row>
    <row r="1203" spans="1:32" ht="95.25" customHeight="1" thickBot="1" x14ac:dyDescent="0.3">
      <c r="A1203" s="2423"/>
      <c r="B1203" s="2732"/>
      <c r="C1203" s="2735"/>
      <c r="D1203" s="2738"/>
      <c r="E1203" s="2732"/>
      <c r="F1203" s="2738"/>
      <c r="G1203" s="2732"/>
      <c r="H1203" s="2738"/>
      <c r="I1203" s="2741"/>
      <c r="J1203" s="2384"/>
      <c r="K1203" s="2417"/>
      <c r="L1203" s="1213" t="s">
        <v>1035</v>
      </c>
      <c r="M1203" s="1213" t="s">
        <v>1068</v>
      </c>
      <c r="N1203" s="1208" t="s">
        <v>1069</v>
      </c>
      <c r="O1203" s="2417"/>
      <c r="P1203" s="3017"/>
      <c r="Q1203" s="2417"/>
      <c r="R1203" s="2729"/>
      <c r="S1203" s="1341">
        <v>0</v>
      </c>
      <c r="T1203" s="1213" t="s">
        <v>1072</v>
      </c>
      <c r="U1203" s="103"/>
      <c r="V1203" s="103"/>
      <c r="W1203" s="103"/>
      <c r="X1203" s="103"/>
      <c r="Y1203" s="103"/>
      <c r="Z1203" s="103"/>
      <c r="AA1203" s="106"/>
      <c r="AB1203" s="103"/>
      <c r="AC1203" s="103"/>
      <c r="AD1203" s="103"/>
      <c r="AE1203" s="103"/>
      <c r="AF1203" s="103"/>
    </row>
    <row r="1204" spans="1:32" ht="63" customHeight="1" x14ac:dyDescent="0.25">
      <c r="A1204" s="2368">
        <v>106</v>
      </c>
      <c r="B1204" s="2742" t="s">
        <v>61</v>
      </c>
      <c r="C1204" s="2745" t="s">
        <v>63</v>
      </c>
      <c r="D1204" s="2748" t="s">
        <v>69</v>
      </c>
      <c r="E1204" s="2742" t="s">
        <v>85</v>
      </c>
      <c r="F1204" s="2748" t="s">
        <v>58</v>
      </c>
      <c r="G1204" s="2742" t="s">
        <v>99</v>
      </c>
      <c r="H1204" s="2748" t="s">
        <v>130</v>
      </c>
      <c r="I1204" s="2751" t="s">
        <v>865</v>
      </c>
      <c r="J1204" s="2366" t="s">
        <v>1077</v>
      </c>
      <c r="K1204" s="2366" t="s">
        <v>48</v>
      </c>
      <c r="L1204" s="232" t="s">
        <v>1019</v>
      </c>
      <c r="M1204" s="232" t="s">
        <v>1062</v>
      </c>
      <c r="N1204" s="232" t="s">
        <v>1063</v>
      </c>
      <c r="O1204" s="2389" t="s">
        <v>373</v>
      </c>
      <c r="P1204" s="2887">
        <v>123331421.34999999</v>
      </c>
      <c r="Q1204" s="2389" t="s">
        <v>265</v>
      </c>
      <c r="R1204" s="2690">
        <v>1</v>
      </c>
      <c r="S1204" s="137">
        <v>0</v>
      </c>
      <c r="T1204" s="232" t="s">
        <v>1064</v>
      </c>
      <c r="U1204" s="360"/>
      <c r="V1204" s="136"/>
      <c r="W1204" s="129"/>
      <c r="X1204" s="136"/>
      <c r="Y1204" s="136"/>
      <c r="Z1204" s="108"/>
      <c r="AA1204" s="136"/>
      <c r="AB1204" s="136"/>
      <c r="AC1204" s="136"/>
      <c r="AD1204" s="108"/>
      <c r="AE1204" s="108"/>
      <c r="AF1204" s="108"/>
    </row>
    <row r="1205" spans="1:32" ht="63" x14ac:dyDescent="0.25">
      <c r="A1205" s="2369"/>
      <c r="B1205" s="2743"/>
      <c r="C1205" s="2746"/>
      <c r="D1205" s="2749"/>
      <c r="E1205" s="2743"/>
      <c r="F1205" s="2749"/>
      <c r="G1205" s="2743"/>
      <c r="H1205" s="2749"/>
      <c r="I1205" s="2752"/>
      <c r="J1205" s="2222"/>
      <c r="K1205" s="2367"/>
      <c r="L1205" s="248" t="s">
        <v>1020</v>
      </c>
      <c r="M1205" s="248" t="s">
        <v>1065</v>
      </c>
      <c r="N1205" s="248" t="s">
        <v>1063</v>
      </c>
      <c r="O1205" s="2390"/>
      <c r="P1205" s="2888"/>
      <c r="Q1205" s="2390" t="s">
        <v>265</v>
      </c>
      <c r="R1205" s="2691">
        <v>1</v>
      </c>
      <c r="S1205" s="788">
        <v>0</v>
      </c>
      <c r="T1205" s="248"/>
      <c r="U1205" s="102"/>
      <c r="V1205" s="102"/>
      <c r="W1205" s="102"/>
      <c r="X1205" s="116"/>
      <c r="Y1205" s="131"/>
      <c r="Z1205" s="102"/>
      <c r="AA1205" s="102"/>
      <c r="AB1205" s="102"/>
      <c r="AC1205" s="131"/>
      <c r="AD1205" s="102"/>
      <c r="AE1205" s="102"/>
      <c r="AF1205" s="102"/>
    </row>
    <row r="1206" spans="1:32" ht="31.5" x14ac:dyDescent="0.25">
      <c r="A1206" s="2369"/>
      <c r="B1206" s="2743"/>
      <c r="C1206" s="2746"/>
      <c r="D1206" s="2749"/>
      <c r="E1206" s="2743"/>
      <c r="F1206" s="2749"/>
      <c r="G1206" s="2743"/>
      <c r="H1206" s="2749"/>
      <c r="I1206" s="2752"/>
      <c r="J1206" s="2222"/>
      <c r="K1206" s="2367"/>
      <c r="L1206" s="248" t="s">
        <v>1022</v>
      </c>
      <c r="M1206" s="248" t="s">
        <v>1066</v>
      </c>
      <c r="N1206" s="248" t="s">
        <v>1067</v>
      </c>
      <c r="O1206" s="2390"/>
      <c r="P1206" s="2888"/>
      <c r="Q1206" s="2390" t="s">
        <v>265</v>
      </c>
      <c r="R1206" s="2691">
        <v>1</v>
      </c>
      <c r="S1206" s="788">
        <v>0</v>
      </c>
      <c r="T1206" s="248" t="s">
        <v>1042</v>
      </c>
      <c r="U1206" s="102"/>
      <c r="V1206" s="102"/>
      <c r="W1206" s="102"/>
      <c r="X1206" s="102"/>
      <c r="Y1206" s="130"/>
      <c r="Z1206" s="102"/>
      <c r="AA1206" s="131"/>
      <c r="AB1206" s="131"/>
      <c r="AC1206" s="131"/>
      <c r="AD1206" s="131"/>
      <c r="AE1206" s="102"/>
      <c r="AF1206" s="102"/>
    </row>
    <row r="1207" spans="1:32" ht="94.5" customHeight="1" x14ac:dyDescent="0.25">
      <c r="A1207" s="2369"/>
      <c r="B1207" s="2743"/>
      <c r="C1207" s="2746"/>
      <c r="D1207" s="2749"/>
      <c r="E1207" s="2743"/>
      <c r="F1207" s="2749"/>
      <c r="G1207" s="2743"/>
      <c r="H1207" s="2749"/>
      <c r="I1207" s="2752"/>
      <c r="J1207" s="2222"/>
      <c r="K1207" s="2367"/>
      <c r="L1207" s="248" t="s">
        <v>1033</v>
      </c>
      <c r="M1207" s="248" t="s">
        <v>1068</v>
      </c>
      <c r="N1207" s="248" t="s">
        <v>1069</v>
      </c>
      <c r="O1207" s="2390"/>
      <c r="P1207" s="2888"/>
      <c r="Q1207" s="2390"/>
      <c r="R1207" s="2691"/>
      <c r="S1207" s="788">
        <v>0</v>
      </c>
      <c r="T1207" s="248" t="s">
        <v>1070</v>
      </c>
      <c r="U1207" s="102"/>
      <c r="V1207" s="102"/>
      <c r="W1207" s="102"/>
      <c r="X1207" s="102"/>
      <c r="Y1207" s="116"/>
      <c r="Z1207" s="102"/>
      <c r="AA1207" s="102"/>
      <c r="AB1207" s="102"/>
      <c r="AC1207" s="102"/>
      <c r="AD1207" s="102"/>
      <c r="AE1207" s="102"/>
      <c r="AF1207" s="102"/>
    </row>
    <row r="1208" spans="1:32" ht="31.5" x14ac:dyDescent="0.25">
      <c r="A1208" s="2369"/>
      <c r="B1208" s="2743"/>
      <c r="C1208" s="2746"/>
      <c r="D1208" s="2749"/>
      <c r="E1208" s="2743"/>
      <c r="F1208" s="2749"/>
      <c r="G1208" s="2743"/>
      <c r="H1208" s="2749"/>
      <c r="I1208" s="2752"/>
      <c r="J1208" s="2222"/>
      <c r="K1208" s="2367"/>
      <c r="L1208" s="248" t="s">
        <v>1028</v>
      </c>
      <c r="M1208" s="248" t="s">
        <v>1066</v>
      </c>
      <c r="N1208" s="248" t="s">
        <v>1069</v>
      </c>
      <c r="O1208" s="2390"/>
      <c r="P1208" s="2888"/>
      <c r="Q1208" s="2390"/>
      <c r="R1208" s="2691"/>
      <c r="S1208" s="788">
        <v>0</v>
      </c>
      <c r="T1208" s="248" t="s">
        <v>1071</v>
      </c>
      <c r="U1208" s="102"/>
      <c r="V1208" s="102"/>
      <c r="W1208" s="102"/>
      <c r="X1208" s="102"/>
      <c r="Y1208" s="102"/>
      <c r="Z1208" s="116"/>
      <c r="AA1208" s="102"/>
      <c r="AB1208" s="102"/>
      <c r="AC1208" s="102"/>
      <c r="AD1208" s="102"/>
      <c r="AE1208" s="102"/>
      <c r="AF1208" s="102"/>
    </row>
    <row r="1209" spans="1:32" ht="95.25" customHeight="1" thickBot="1" x14ac:dyDescent="0.3">
      <c r="A1209" s="2396"/>
      <c r="B1209" s="2744"/>
      <c r="C1209" s="2747"/>
      <c r="D1209" s="2750"/>
      <c r="E1209" s="2744"/>
      <c r="F1209" s="2750"/>
      <c r="G1209" s="2744"/>
      <c r="H1209" s="2750"/>
      <c r="I1209" s="2753"/>
      <c r="J1209" s="2707"/>
      <c r="K1209" s="2395"/>
      <c r="L1209" s="259" t="s">
        <v>1035</v>
      </c>
      <c r="M1209" s="259" t="s">
        <v>1068</v>
      </c>
      <c r="N1209" s="248" t="s">
        <v>1069</v>
      </c>
      <c r="O1209" s="2391"/>
      <c r="P1209" s="3018"/>
      <c r="Q1209" s="2391"/>
      <c r="R1209" s="2692"/>
      <c r="S1209" s="138">
        <v>0</v>
      </c>
      <c r="T1209" s="259" t="s">
        <v>1072</v>
      </c>
      <c r="U1209" s="103"/>
      <c r="V1209" s="103"/>
      <c r="W1209" s="103"/>
      <c r="X1209" s="103"/>
      <c r="Y1209" s="103"/>
      <c r="Z1209" s="106"/>
      <c r="AA1209" s="103"/>
      <c r="AB1209" s="103"/>
      <c r="AC1209" s="103"/>
      <c r="AD1209" s="103"/>
      <c r="AE1209" s="103"/>
      <c r="AF1209" s="103"/>
    </row>
    <row r="1210" spans="1:32" ht="63" customHeight="1" x14ac:dyDescent="0.25">
      <c r="A1210" s="2421">
        <v>107</v>
      </c>
      <c r="B1210" s="2730" t="s">
        <v>61</v>
      </c>
      <c r="C1210" s="2733" t="s">
        <v>63</v>
      </c>
      <c r="D1210" s="2736" t="s">
        <v>69</v>
      </c>
      <c r="E1210" s="2730" t="s">
        <v>85</v>
      </c>
      <c r="F1210" s="2736" t="s">
        <v>58</v>
      </c>
      <c r="G1210" s="2730" t="s">
        <v>99</v>
      </c>
      <c r="H1210" s="2736" t="s">
        <v>130</v>
      </c>
      <c r="I1210" s="2739" t="s">
        <v>867</v>
      </c>
      <c r="J1210" s="2415" t="s">
        <v>868</v>
      </c>
      <c r="K1210" s="2415" t="s">
        <v>48</v>
      </c>
      <c r="L1210" s="1205" t="s">
        <v>1019</v>
      </c>
      <c r="M1210" s="1205" t="s">
        <v>1062</v>
      </c>
      <c r="N1210" s="1205" t="s">
        <v>1063</v>
      </c>
      <c r="O1210" s="2415" t="s">
        <v>373</v>
      </c>
      <c r="P1210" s="2885">
        <v>220648203.41</v>
      </c>
      <c r="Q1210" s="2415" t="s">
        <v>265</v>
      </c>
      <c r="R1210" s="2727">
        <v>1</v>
      </c>
      <c r="S1210" s="1339">
        <v>0</v>
      </c>
      <c r="T1210" s="1205" t="s">
        <v>1064</v>
      </c>
      <c r="U1210" s="360"/>
      <c r="V1210" s="136"/>
      <c r="W1210" s="136"/>
      <c r="X1210" s="129"/>
      <c r="Y1210" s="136"/>
      <c r="Z1210" s="108"/>
      <c r="AA1210" s="136"/>
      <c r="AB1210" s="136"/>
      <c r="AC1210" s="136"/>
      <c r="AD1210" s="108"/>
      <c r="AE1210" s="108"/>
      <c r="AF1210" s="108"/>
    </row>
    <row r="1211" spans="1:32" ht="63" x14ac:dyDescent="0.25">
      <c r="A1211" s="2422"/>
      <c r="B1211" s="2731"/>
      <c r="C1211" s="2734"/>
      <c r="D1211" s="2737"/>
      <c r="E1211" s="2731"/>
      <c r="F1211" s="2737"/>
      <c r="G1211" s="2731"/>
      <c r="H1211" s="2737"/>
      <c r="I1211" s="2740"/>
      <c r="J1211" s="2383"/>
      <c r="K1211" s="2416"/>
      <c r="L1211" s="1208" t="s">
        <v>1020</v>
      </c>
      <c r="M1211" s="1208" t="s">
        <v>1065</v>
      </c>
      <c r="N1211" s="1208" t="s">
        <v>1063</v>
      </c>
      <c r="O1211" s="2416"/>
      <c r="P1211" s="2886"/>
      <c r="Q1211" s="2416" t="s">
        <v>265</v>
      </c>
      <c r="R1211" s="2728">
        <v>1</v>
      </c>
      <c r="S1211" s="1340">
        <v>0</v>
      </c>
      <c r="T1211" s="1208"/>
      <c r="U1211" s="102"/>
      <c r="V1211" s="102"/>
      <c r="W1211" s="102"/>
      <c r="X1211" s="102"/>
      <c r="Y1211" s="130"/>
      <c r="Z1211" s="102"/>
      <c r="AA1211" s="102"/>
      <c r="AB1211" s="102"/>
      <c r="AC1211" s="131"/>
      <c r="AD1211" s="102"/>
      <c r="AE1211" s="102"/>
      <c r="AF1211" s="102"/>
    </row>
    <row r="1212" spans="1:32" ht="31.5" x14ac:dyDescent="0.25">
      <c r="A1212" s="2422"/>
      <c r="B1212" s="2731"/>
      <c r="C1212" s="2734"/>
      <c r="D1212" s="2737"/>
      <c r="E1212" s="2731"/>
      <c r="F1212" s="2737"/>
      <c r="G1212" s="2731"/>
      <c r="H1212" s="2737"/>
      <c r="I1212" s="2740"/>
      <c r="J1212" s="2383"/>
      <c r="K1212" s="2416"/>
      <c r="L1212" s="1208" t="s">
        <v>1022</v>
      </c>
      <c r="M1212" s="1208" t="s">
        <v>1066</v>
      </c>
      <c r="N1212" s="1208" t="s">
        <v>1067</v>
      </c>
      <c r="O1212" s="2416"/>
      <c r="P1212" s="2886"/>
      <c r="Q1212" s="2416" t="s">
        <v>265</v>
      </c>
      <c r="R1212" s="2728">
        <v>1</v>
      </c>
      <c r="S1212" s="1340">
        <v>0</v>
      </c>
      <c r="T1212" s="1208" t="s">
        <v>1042</v>
      </c>
      <c r="U1212" s="102"/>
      <c r="V1212" s="102"/>
      <c r="W1212" s="102"/>
      <c r="X1212" s="102"/>
      <c r="Y1212" s="131"/>
      <c r="Z1212" s="116"/>
      <c r="AA1212" s="131"/>
      <c r="AB1212" s="131"/>
      <c r="AC1212" s="131"/>
      <c r="AD1212" s="131"/>
      <c r="AE1212" s="102"/>
      <c r="AF1212" s="102"/>
    </row>
    <row r="1213" spans="1:32" ht="94.5" customHeight="1" x14ac:dyDescent="0.25">
      <c r="A1213" s="2422"/>
      <c r="B1213" s="2731"/>
      <c r="C1213" s="2734"/>
      <c r="D1213" s="2737"/>
      <c r="E1213" s="2731"/>
      <c r="F1213" s="2737"/>
      <c r="G1213" s="2731"/>
      <c r="H1213" s="2737"/>
      <c r="I1213" s="2740"/>
      <c r="J1213" s="2383"/>
      <c r="K1213" s="2416"/>
      <c r="L1213" s="1208" t="s">
        <v>1033</v>
      </c>
      <c r="M1213" s="1208" t="s">
        <v>1068</v>
      </c>
      <c r="N1213" s="1208" t="s">
        <v>1069</v>
      </c>
      <c r="O1213" s="2416"/>
      <c r="P1213" s="2886"/>
      <c r="Q1213" s="2416"/>
      <c r="R1213" s="2728"/>
      <c r="S1213" s="1340">
        <v>0</v>
      </c>
      <c r="T1213" s="1208" t="s">
        <v>1070</v>
      </c>
      <c r="U1213" s="102"/>
      <c r="V1213" s="102"/>
      <c r="W1213" s="102"/>
      <c r="X1213" s="102"/>
      <c r="Y1213" s="102"/>
      <c r="Z1213" s="116"/>
      <c r="AA1213" s="102"/>
      <c r="AB1213" s="102"/>
      <c r="AC1213" s="102"/>
      <c r="AD1213" s="102"/>
      <c r="AE1213" s="102"/>
      <c r="AF1213" s="102"/>
    </row>
    <row r="1214" spans="1:32" ht="31.5" x14ac:dyDescent="0.25">
      <c r="A1214" s="2422"/>
      <c r="B1214" s="2731"/>
      <c r="C1214" s="2734"/>
      <c r="D1214" s="2737"/>
      <c r="E1214" s="2731"/>
      <c r="F1214" s="2737"/>
      <c r="G1214" s="2731"/>
      <c r="H1214" s="2737"/>
      <c r="I1214" s="2740"/>
      <c r="J1214" s="2383"/>
      <c r="K1214" s="2416"/>
      <c r="L1214" s="1208" t="s">
        <v>1028</v>
      </c>
      <c r="M1214" s="1208" t="s">
        <v>1066</v>
      </c>
      <c r="N1214" s="1208" t="s">
        <v>1069</v>
      </c>
      <c r="O1214" s="2416"/>
      <c r="P1214" s="2886"/>
      <c r="Q1214" s="2416"/>
      <c r="R1214" s="2728"/>
      <c r="S1214" s="1340">
        <v>0</v>
      </c>
      <c r="T1214" s="1208" t="s">
        <v>1071</v>
      </c>
      <c r="U1214" s="102"/>
      <c r="V1214" s="102"/>
      <c r="W1214" s="102"/>
      <c r="X1214" s="102"/>
      <c r="Y1214" s="102"/>
      <c r="Z1214" s="102"/>
      <c r="AA1214" s="116"/>
      <c r="AB1214" s="102"/>
      <c r="AC1214" s="102"/>
      <c r="AD1214" s="102"/>
      <c r="AE1214" s="102"/>
      <c r="AF1214" s="102"/>
    </row>
    <row r="1215" spans="1:32" ht="95.25" customHeight="1" thickBot="1" x14ac:dyDescent="0.3">
      <c r="A1215" s="2423"/>
      <c r="B1215" s="2732"/>
      <c r="C1215" s="2735"/>
      <c r="D1215" s="2738"/>
      <c r="E1215" s="2732"/>
      <c r="F1215" s="2738"/>
      <c r="G1215" s="2732"/>
      <c r="H1215" s="2738"/>
      <c r="I1215" s="2741"/>
      <c r="J1215" s="2384"/>
      <c r="K1215" s="2417"/>
      <c r="L1215" s="1213" t="s">
        <v>1035</v>
      </c>
      <c r="M1215" s="1213" t="s">
        <v>1068</v>
      </c>
      <c r="N1215" s="1208" t="s">
        <v>1069</v>
      </c>
      <c r="O1215" s="2417"/>
      <c r="P1215" s="3017"/>
      <c r="Q1215" s="2417"/>
      <c r="R1215" s="2729"/>
      <c r="S1215" s="1341">
        <v>0</v>
      </c>
      <c r="T1215" s="1213" t="s">
        <v>1072</v>
      </c>
      <c r="U1215" s="103"/>
      <c r="V1215" s="103"/>
      <c r="W1215" s="103"/>
      <c r="X1215" s="103"/>
      <c r="Y1215" s="103"/>
      <c r="Z1215" s="103"/>
      <c r="AA1215" s="106"/>
      <c r="AB1215" s="103"/>
      <c r="AC1215" s="103"/>
      <c r="AD1215" s="103"/>
      <c r="AE1215" s="103"/>
      <c r="AF1215" s="103"/>
    </row>
    <row r="1216" spans="1:32" ht="63" customHeight="1" x14ac:dyDescent="0.25">
      <c r="A1216" s="2368">
        <v>108</v>
      </c>
      <c r="B1216" s="2742" t="s">
        <v>61</v>
      </c>
      <c r="C1216" s="2745" t="s">
        <v>63</v>
      </c>
      <c r="D1216" s="2748" t="s">
        <v>69</v>
      </c>
      <c r="E1216" s="2742" t="s">
        <v>85</v>
      </c>
      <c r="F1216" s="2748" t="s">
        <v>58</v>
      </c>
      <c r="G1216" s="2742" t="s">
        <v>99</v>
      </c>
      <c r="H1216" s="2748" t="s">
        <v>130</v>
      </c>
      <c r="I1216" s="2751" t="s">
        <v>869</v>
      </c>
      <c r="J1216" s="2366" t="s">
        <v>1078</v>
      </c>
      <c r="K1216" s="2366" t="s">
        <v>48</v>
      </c>
      <c r="L1216" s="232" t="s">
        <v>1019</v>
      </c>
      <c r="M1216" s="232" t="s">
        <v>1062</v>
      </c>
      <c r="N1216" s="232" t="s">
        <v>1063</v>
      </c>
      <c r="O1216" s="2389" t="s">
        <v>373</v>
      </c>
      <c r="P1216" s="2887">
        <v>23761331</v>
      </c>
      <c r="Q1216" s="2389" t="s">
        <v>265</v>
      </c>
      <c r="R1216" s="2690">
        <v>1</v>
      </c>
      <c r="S1216" s="137">
        <v>0</v>
      </c>
      <c r="T1216" s="232" t="s">
        <v>1064</v>
      </c>
      <c r="U1216" s="95"/>
      <c r="V1216" s="136"/>
      <c r="W1216" s="136"/>
      <c r="X1216" s="136"/>
      <c r="Y1216" s="136"/>
      <c r="Z1216" s="108"/>
      <c r="AA1216" s="136"/>
      <c r="AB1216" s="136"/>
      <c r="AC1216" s="136"/>
      <c r="AD1216" s="108"/>
      <c r="AE1216" s="108"/>
      <c r="AF1216" s="108"/>
    </row>
    <row r="1217" spans="1:32" ht="63" x14ac:dyDescent="0.25">
      <c r="A1217" s="2369"/>
      <c r="B1217" s="2743"/>
      <c r="C1217" s="2746"/>
      <c r="D1217" s="2749"/>
      <c r="E1217" s="2743"/>
      <c r="F1217" s="2749"/>
      <c r="G1217" s="2743"/>
      <c r="H1217" s="2749"/>
      <c r="I1217" s="2752"/>
      <c r="J1217" s="2222"/>
      <c r="K1217" s="2367"/>
      <c r="L1217" s="248" t="s">
        <v>1020</v>
      </c>
      <c r="M1217" s="248" t="s">
        <v>1065</v>
      </c>
      <c r="N1217" s="248" t="s">
        <v>1063</v>
      </c>
      <c r="O1217" s="2390"/>
      <c r="P1217" s="2888"/>
      <c r="Q1217" s="2390" t="s">
        <v>265</v>
      </c>
      <c r="R1217" s="2691">
        <v>1</v>
      </c>
      <c r="S1217" s="788">
        <v>0</v>
      </c>
      <c r="T1217" s="248"/>
      <c r="U1217" s="102"/>
      <c r="V1217" s="116"/>
      <c r="W1217" s="102"/>
      <c r="X1217" s="102"/>
      <c r="Y1217" s="131"/>
      <c r="Z1217" s="102"/>
      <c r="AA1217" s="102"/>
      <c r="AB1217" s="102"/>
      <c r="AC1217" s="131"/>
      <c r="AD1217" s="102"/>
      <c r="AE1217" s="102"/>
      <c r="AF1217" s="102"/>
    </row>
    <row r="1218" spans="1:32" ht="31.5" x14ac:dyDescent="0.25">
      <c r="A1218" s="2369"/>
      <c r="B1218" s="2743"/>
      <c r="C1218" s="2746"/>
      <c r="D1218" s="2749"/>
      <c r="E1218" s="2743"/>
      <c r="F1218" s="2749"/>
      <c r="G1218" s="2743"/>
      <c r="H1218" s="2749"/>
      <c r="I1218" s="2752"/>
      <c r="J1218" s="2222"/>
      <c r="K1218" s="2367"/>
      <c r="L1218" s="248" t="s">
        <v>1022</v>
      </c>
      <c r="M1218" s="248" t="s">
        <v>1066</v>
      </c>
      <c r="N1218" s="248" t="s">
        <v>1067</v>
      </c>
      <c r="O1218" s="2390"/>
      <c r="P1218" s="2888"/>
      <c r="Q1218" s="2390" t="s">
        <v>265</v>
      </c>
      <c r="R1218" s="2691">
        <v>1</v>
      </c>
      <c r="S1218" s="788">
        <v>0</v>
      </c>
      <c r="T1218" s="248" t="s">
        <v>1042</v>
      </c>
      <c r="U1218" s="102"/>
      <c r="V1218" s="102"/>
      <c r="W1218" s="116"/>
      <c r="X1218" s="102"/>
      <c r="Y1218" s="131"/>
      <c r="Z1218" s="102"/>
      <c r="AA1218" s="131"/>
      <c r="AB1218" s="131"/>
      <c r="AC1218" s="131"/>
      <c r="AD1218" s="131"/>
      <c r="AE1218" s="102"/>
      <c r="AF1218" s="102"/>
    </row>
    <row r="1219" spans="1:32" ht="94.5" customHeight="1" x14ac:dyDescent="0.25">
      <c r="A1219" s="2369"/>
      <c r="B1219" s="2743"/>
      <c r="C1219" s="2746"/>
      <c r="D1219" s="2749"/>
      <c r="E1219" s="2743"/>
      <c r="F1219" s="2749"/>
      <c r="G1219" s="2743"/>
      <c r="H1219" s="2749"/>
      <c r="I1219" s="2752"/>
      <c r="J1219" s="2222"/>
      <c r="K1219" s="2367"/>
      <c r="L1219" s="248" t="s">
        <v>1033</v>
      </c>
      <c r="M1219" s="248" t="s">
        <v>1068</v>
      </c>
      <c r="N1219" s="248" t="s">
        <v>1069</v>
      </c>
      <c r="O1219" s="2390"/>
      <c r="P1219" s="2888"/>
      <c r="Q1219" s="2390"/>
      <c r="R1219" s="2691"/>
      <c r="S1219" s="788">
        <v>0</v>
      </c>
      <c r="T1219" s="248" t="s">
        <v>1070</v>
      </c>
      <c r="U1219" s="102"/>
      <c r="V1219" s="102"/>
      <c r="W1219" s="116"/>
      <c r="X1219" s="102"/>
      <c r="Y1219" s="102"/>
      <c r="Z1219" s="102"/>
      <c r="AA1219" s="102"/>
      <c r="AB1219" s="102"/>
      <c r="AC1219" s="102"/>
      <c r="AD1219" s="102"/>
      <c r="AE1219" s="102"/>
      <c r="AF1219" s="102"/>
    </row>
    <row r="1220" spans="1:32" ht="31.5" x14ac:dyDescent="0.25">
      <c r="A1220" s="2369"/>
      <c r="B1220" s="2743"/>
      <c r="C1220" s="2746"/>
      <c r="D1220" s="2749"/>
      <c r="E1220" s="2743"/>
      <c r="F1220" s="2749"/>
      <c r="G1220" s="2743"/>
      <c r="H1220" s="2749"/>
      <c r="I1220" s="2752"/>
      <c r="J1220" s="2222"/>
      <c r="K1220" s="2367"/>
      <c r="L1220" s="248" t="s">
        <v>1028</v>
      </c>
      <c r="M1220" s="248" t="s">
        <v>1066</v>
      </c>
      <c r="N1220" s="248" t="s">
        <v>1069</v>
      </c>
      <c r="O1220" s="2390"/>
      <c r="P1220" s="2888"/>
      <c r="Q1220" s="2390"/>
      <c r="R1220" s="2691"/>
      <c r="S1220" s="788">
        <v>0</v>
      </c>
      <c r="T1220" s="248" t="s">
        <v>1071</v>
      </c>
      <c r="U1220" s="102"/>
      <c r="V1220" s="102"/>
      <c r="W1220" s="102"/>
      <c r="X1220" s="116"/>
      <c r="Y1220" s="102"/>
      <c r="Z1220" s="102"/>
      <c r="AA1220" s="102"/>
      <c r="AB1220" s="102"/>
      <c r="AC1220" s="102"/>
      <c r="AD1220" s="102"/>
      <c r="AE1220" s="102"/>
      <c r="AF1220" s="102"/>
    </row>
    <row r="1221" spans="1:32" ht="95.25" customHeight="1" thickBot="1" x14ac:dyDescent="0.3">
      <c r="A1221" s="2396"/>
      <c r="B1221" s="2744"/>
      <c r="C1221" s="2747"/>
      <c r="D1221" s="2750"/>
      <c r="E1221" s="2744"/>
      <c r="F1221" s="2750"/>
      <c r="G1221" s="2744"/>
      <c r="H1221" s="2750"/>
      <c r="I1221" s="2753"/>
      <c r="J1221" s="2707"/>
      <c r="K1221" s="2395"/>
      <c r="L1221" s="259" t="s">
        <v>1035</v>
      </c>
      <c r="M1221" s="259" t="s">
        <v>1068</v>
      </c>
      <c r="N1221" s="248" t="s">
        <v>1069</v>
      </c>
      <c r="O1221" s="2391"/>
      <c r="P1221" s="3018"/>
      <c r="Q1221" s="2391"/>
      <c r="R1221" s="2692"/>
      <c r="S1221" s="138">
        <v>0</v>
      </c>
      <c r="T1221" s="259" t="s">
        <v>1072</v>
      </c>
      <c r="U1221" s="103"/>
      <c r="V1221" s="103"/>
      <c r="W1221" s="103"/>
      <c r="X1221" s="106"/>
      <c r="Y1221" s="103"/>
      <c r="Z1221" s="103"/>
      <c r="AA1221" s="103"/>
      <c r="AB1221" s="103"/>
      <c r="AC1221" s="103"/>
      <c r="AD1221" s="103"/>
      <c r="AE1221" s="103"/>
      <c r="AF1221" s="103"/>
    </row>
    <row r="1222" spans="1:32" ht="63" customHeight="1" x14ac:dyDescent="0.25">
      <c r="A1222" s="2421">
        <v>109</v>
      </c>
      <c r="B1222" s="2730" t="s">
        <v>61</v>
      </c>
      <c r="C1222" s="2733" t="s">
        <v>63</v>
      </c>
      <c r="D1222" s="2736" t="s">
        <v>69</v>
      </c>
      <c r="E1222" s="2730" t="s">
        <v>85</v>
      </c>
      <c r="F1222" s="2736" t="s">
        <v>58</v>
      </c>
      <c r="G1222" s="2730" t="s">
        <v>99</v>
      </c>
      <c r="H1222" s="2736" t="s">
        <v>130</v>
      </c>
      <c r="I1222" s="2739" t="s">
        <v>871</v>
      </c>
      <c r="J1222" s="2415" t="s">
        <v>872</v>
      </c>
      <c r="K1222" s="2415" t="s">
        <v>48</v>
      </c>
      <c r="L1222" s="1205" t="s">
        <v>1019</v>
      </c>
      <c r="M1222" s="1205" t="s">
        <v>1062</v>
      </c>
      <c r="N1222" s="1205" t="s">
        <v>1063</v>
      </c>
      <c r="O1222" s="2415" t="s">
        <v>373</v>
      </c>
      <c r="P1222" s="2885">
        <v>0</v>
      </c>
      <c r="Q1222" s="2415" t="s">
        <v>265</v>
      </c>
      <c r="R1222" s="2727">
        <v>1</v>
      </c>
      <c r="S1222" s="1339">
        <v>0</v>
      </c>
      <c r="T1222" s="1205" t="s">
        <v>1064</v>
      </c>
      <c r="U1222" s="360"/>
      <c r="V1222" s="136"/>
      <c r="W1222" s="136"/>
      <c r="X1222" s="129"/>
      <c r="Y1222" s="136"/>
      <c r="Z1222" s="108"/>
      <c r="AA1222" s="136"/>
      <c r="AB1222" s="136"/>
      <c r="AC1222" s="136"/>
      <c r="AD1222" s="108"/>
      <c r="AE1222" s="108"/>
      <c r="AF1222" s="108"/>
    </row>
    <row r="1223" spans="1:32" ht="63" x14ac:dyDescent="0.25">
      <c r="A1223" s="2422"/>
      <c r="B1223" s="2731"/>
      <c r="C1223" s="2734"/>
      <c r="D1223" s="2737"/>
      <c r="E1223" s="2731"/>
      <c r="F1223" s="2737"/>
      <c r="G1223" s="2731"/>
      <c r="H1223" s="2737"/>
      <c r="I1223" s="2740"/>
      <c r="J1223" s="2383"/>
      <c r="K1223" s="2416"/>
      <c r="L1223" s="1208" t="s">
        <v>1020</v>
      </c>
      <c r="M1223" s="1208" t="s">
        <v>1065</v>
      </c>
      <c r="N1223" s="1208" t="s">
        <v>1063</v>
      </c>
      <c r="O1223" s="2416"/>
      <c r="P1223" s="2886"/>
      <c r="Q1223" s="2416" t="s">
        <v>265</v>
      </c>
      <c r="R1223" s="2728">
        <v>1</v>
      </c>
      <c r="S1223" s="1340">
        <v>0</v>
      </c>
      <c r="T1223" s="1208"/>
      <c r="U1223" s="102"/>
      <c r="V1223" s="102"/>
      <c r="W1223" s="102"/>
      <c r="X1223" s="102"/>
      <c r="Y1223" s="130"/>
      <c r="Z1223" s="102"/>
      <c r="AA1223" s="102"/>
      <c r="AB1223" s="102"/>
      <c r="AC1223" s="131"/>
      <c r="AD1223" s="102"/>
      <c r="AE1223" s="102"/>
      <c r="AF1223" s="102"/>
    </row>
    <row r="1224" spans="1:32" ht="31.5" x14ac:dyDescent="0.25">
      <c r="A1224" s="2422"/>
      <c r="B1224" s="2731"/>
      <c r="C1224" s="2734"/>
      <c r="D1224" s="2737"/>
      <c r="E1224" s="2731"/>
      <c r="F1224" s="2737"/>
      <c r="G1224" s="2731"/>
      <c r="H1224" s="2737"/>
      <c r="I1224" s="2740"/>
      <c r="J1224" s="2383"/>
      <c r="K1224" s="2416"/>
      <c r="L1224" s="1208" t="s">
        <v>1022</v>
      </c>
      <c r="M1224" s="1208" t="s">
        <v>1066</v>
      </c>
      <c r="N1224" s="1208" t="s">
        <v>1067</v>
      </c>
      <c r="O1224" s="2416"/>
      <c r="P1224" s="2886"/>
      <c r="Q1224" s="2416" t="s">
        <v>265</v>
      </c>
      <c r="R1224" s="2728">
        <v>1</v>
      </c>
      <c r="S1224" s="1340">
        <v>0</v>
      </c>
      <c r="T1224" s="1208" t="s">
        <v>1042</v>
      </c>
      <c r="U1224" s="102"/>
      <c r="V1224" s="102"/>
      <c r="W1224" s="102"/>
      <c r="X1224" s="102"/>
      <c r="Y1224" s="131"/>
      <c r="Z1224" s="116"/>
      <c r="AA1224" s="131"/>
      <c r="AB1224" s="131"/>
      <c r="AC1224" s="131"/>
      <c r="AD1224" s="131"/>
      <c r="AE1224" s="102"/>
      <c r="AF1224" s="102"/>
    </row>
    <row r="1225" spans="1:32" ht="94.5" customHeight="1" x14ac:dyDescent="0.25">
      <c r="A1225" s="2422"/>
      <c r="B1225" s="2731"/>
      <c r="C1225" s="2734"/>
      <c r="D1225" s="2737"/>
      <c r="E1225" s="2731"/>
      <c r="F1225" s="2737"/>
      <c r="G1225" s="2731"/>
      <c r="H1225" s="2737"/>
      <c r="I1225" s="2740"/>
      <c r="J1225" s="2383"/>
      <c r="K1225" s="2416"/>
      <c r="L1225" s="1208" t="s">
        <v>1033</v>
      </c>
      <c r="M1225" s="1208" t="s">
        <v>1068</v>
      </c>
      <c r="N1225" s="1208" t="s">
        <v>1069</v>
      </c>
      <c r="O1225" s="2416"/>
      <c r="P1225" s="2886"/>
      <c r="Q1225" s="2416"/>
      <c r="R1225" s="2728"/>
      <c r="S1225" s="1340">
        <v>0</v>
      </c>
      <c r="T1225" s="1208" t="s">
        <v>1070</v>
      </c>
      <c r="U1225" s="102"/>
      <c r="V1225" s="102"/>
      <c r="W1225" s="102"/>
      <c r="X1225" s="102"/>
      <c r="Y1225" s="102"/>
      <c r="Z1225" s="116"/>
      <c r="AA1225" s="102"/>
      <c r="AB1225" s="102"/>
      <c r="AC1225" s="102"/>
      <c r="AD1225" s="102"/>
      <c r="AE1225" s="102"/>
      <c r="AF1225" s="102"/>
    </row>
    <row r="1226" spans="1:32" ht="31.5" x14ac:dyDescent="0.25">
      <c r="A1226" s="2422"/>
      <c r="B1226" s="2731"/>
      <c r="C1226" s="2734"/>
      <c r="D1226" s="2737"/>
      <c r="E1226" s="2731"/>
      <c r="F1226" s="2737"/>
      <c r="G1226" s="2731"/>
      <c r="H1226" s="2737"/>
      <c r="I1226" s="2740"/>
      <c r="J1226" s="2383"/>
      <c r="K1226" s="2416"/>
      <c r="L1226" s="1208" t="s">
        <v>1028</v>
      </c>
      <c r="M1226" s="1208" t="s">
        <v>1066</v>
      </c>
      <c r="N1226" s="1208" t="s">
        <v>1069</v>
      </c>
      <c r="O1226" s="2416"/>
      <c r="P1226" s="2886"/>
      <c r="Q1226" s="2416"/>
      <c r="R1226" s="2728"/>
      <c r="S1226" s="1340">
        <v>0</v>
      </c>
      <c r="T1226" s="1208" t="s">
        <v>1071</v>
      </c>
      <c r="U1226" s="102"/>
      <c r="V1226" s="102"/>
      <c r="W1226" s="102"/>
      <c r="X1226" s="102"/>
      <c r="Y1226" s="102"/>
      <c r="Z1226" s="102"/>
      <c r="AA1226" s="116"/>
      <c r="AB1226" s="102"/>
      <c r="AC1226" s="102"/>
      <c r="AD1226" s="102"/>
      <c r="AE1226" s="102"/>
      <c r="AF1226" s="102"/>
    </row>
    <row r="1227" spans="1:32" ht="95.25" customHeight="1" thickBot="1" x14ac:dyDescent="0.3">
      <c r="A1227" s="2423"/>
      <c r="B1227" s="2732"/>
      <c r="C1227" s="2735"/>
      <c r="D1227" s="2738"/>
      <c r="E1227" s="2732"/>
      <c r="F1227" s="2738"/>
      <c r="G1227" s="2732"/>
      <c r="H1227" s="2738"/>
      <c r="I1227" s="2741"/>
      <c r="J1227" s="2384"/>
      <c r="K1227" s="2417"/>
      <c r="L1227" s="1213" t="s">
        <v>1035</v>
      </c>
      <c r="M1227" s="1213" t="s">
        <v>1068</v>
      </c>
      <c r="N1227" s="1208" t="s">
        <v>1069</v>
      </c>
      <c r="O1227" s="2417"/>
      <c r="P1227" s="3017"/>
      <c r="Q1227" s="2417"/>
      <c r="R1227" s="2729"/>
      <c r="S1227" s="1341">
        <v>0</v>
      </c>
      <c r="T1227" s="1213" t="s">
        <v>1072</v>
      </c>
      <c r="U1227" s="103"/>
      <c r="V1227" s="103"/>
      <c r="W1227" s="103"/>
      <c r="X1227" s="103"/>
      <c r="Y1227" s="103"/>
      <c r="Z1227" s="103"/>
      <c r="AA1227" s="106"/>
      <c r="AB1227" s="103"/>
      <c r="AC1227" s="103"/>
      <c r="AD1227" s="103"/>
      <c r="AE1227" s="103"/>
      <c r="AF1227" s="103"/>
    </row>
    <row r="1228" spans="1:32" ht="63" customHeight="1" x14ac:dyDescent="0.25">
      <c r="A1228" s="2368">
        <v>110</v>
      </c>
      <c r="B1228" s="2742" t="s">
        <v>61</v>
      </c>
      <c r="C1228" s="2745" t="s">
        <v>63</v>
      </c>
      <c r="D1228" s="2748" t="s">
        <v>69</v>
      </c>
      <c r="E1228" s="2742" t="s">
        <v>85</v>
      </c>
      <c r="F1228" s="2748" t="s">
        <v>58</v>
      </c>
      <c r="G1228" s="2742" t="s">
        <v>99</v>
      </c>
      <c r="H1228" s="2748"/>
      <c r="I1228" s="2751" t="s">
        <v>873</v>
      </c>
      <c r="J1228" s="2366" t="s">
        <v>874</v>
      </c>
      <c r="K1228" s="2366" t="s">
        <v>48</v>
      </c>
      <c r="L1228" s="232" t="s">
        <v>1019</v>
      </c>
      <c r="M1228" s="232" t="s">
        <v>1062</v>
      </c>
      <c r="N1228" s="232" t="s">
        <v>1063</v>
      </c>
      <c r="O1228" s="2389" t="s">
        <v>373</v>
      </c>
      <c r="P1228" s="2887">
        <v>0</v>
      </c>
      <c r="Q1228" s="2389" t="s">
        <v>265</v>
      </c>
      <c r="R1228" s="2690">
        <v>1</v>
      </c>
      <c r="S1228" s="137">
        <v>0</v>
      </c>
      <c r="T1228" s="232" t="s">
        <v>1064</v>
      </c>
      <c r="U1228" s="360"/>
      <c r="V1228" s="136"/>
      <c r="W1228" s="136"/>
      <c r="X1228" s="129"/>
      <c r="Y1228" s="136"/>
      <c r="Z1228" s="108"/>
      <c r="AA1228" s="136"/>
      <c r="AB1228" s="136"/>
      <c r="AC1228" s="136"/>
      <c r="AD1228" s="108"/>
      <c r="AE1228" s="108"/>
      <c r="AF1228" s="108"/>
    </row>
    <row r="1229" spans="1:32" ht="63" x14ac:dyDescent="0.25">
      <c r="A1229" s="2369"/>
      <c r="B1229" s="2743"/>
      <c r="C1229" s="2746"/>
      <c r="D1229" s="2749"/>
      <c r="E1229" s="2743"/>
      <c r="F1229" s="2749"/>
      <c r="G1229" s="2743"/>
      <c r="H1229" s="2749"/>
      <c r="I1229" s="2752"/>
      <c r="J1229" s="2222"/>
      <c r="K1229" s="2367"/>
      <c r="L1229" s="248" t="s">
        <v>1020</v>
      </c>
      <c r="M1229" s="248" t="s">
        <v>1065</v>
      </c>
      <c r="N1229" s="248" t="s">
        <v>1063</v>
      </c>
      <c r="O1229" s="2390"/>
      <c r="P1229" s="2888"/>
      <c r="Q1229" s="2390" t="s">
        <v>265</v>
      </c>
      <c r="R1229" s="2691">
        <v>1</v>
      </c>
      <c r="S1229" s="788">
        <v>0</v>
      </c>
      <c r="T1229" s="248"/>
      <c r="U1229" s="102"/>
      <c r="V1229" s="102"/>
      <c r="W1229" s="102"/>
      <c r="X1229" s="102"/>
      <c r="Y1229" s="130"/>
      <c r="Z1229" s="102"/>
      <c r="AA1229" s="102"/>
      <c r="AB1229" s="102"/>
      <c r="AC1229" s="131"/>
      <c r="AD1229" s="102"/>
      <c r="AE1229" s="102"/>
      <c r="AF1229" s="102"/>
    </row>
    <row r="1230" spans="1:32" ht="31.5" x14ac:dyDescent="0.25">
      <c r="A1230" s="2369"/>
      <c r="B1230" s="2743"/>
      <c r="C1230" s="2746"/>
      <c r="D1230" s="2749"/>
      <c r="E1230" s="2743"/>
      <c r="F1230" s="2749"/>
      <c r="G1230" s="2743"/>
      <c r="H1230" s="2749"/>
      <c r="I1230" s="2752"/>
      <c r="J1230" s="2222"/>
      <c r="K1230" s="2367"/>
      <c r="L1230" s="248" t="s">
        <v>1022</v>
      </c>
      <c r="M1230" s="248" t="s">
        <v>1066</v>
      </c>
      <c r="N1230" s="248" t="s">
        <v>1067</v>
      </c>
      <c r="O1230" s="2390"/>
      <c r="P1230" s="2888"/>
      <c r="Q1230" s="2390" t="s">
        <v>265</v>
      </c>
      <c r="R1230" s="2691">
        <v>1</v>
      </c>
      <c r="S1230" s="788">
        <v>0</v>
      </c>
      <c r="T1230" s="248" t="s">
        <v>1042</v>
      </c>
      <c r="U1230" s="102"/>
      <c r="V1230" s="102"/>
      <c r="W1230" s="102"/>
      <c r="X1230" s="102"/>
      <c r="Y1230" s="131"/>
      <c r="Z1230" s="116"/>
      <c r="AA1230" s="131"/>
      <c r="AB1230" s="131"/>
      <c r="AC1230" s="131"/>
      <c r="AD1230" s="131"/>
      <c r="AE1230" s="102"/>
      <c r="AF1230" s="102"/>
    </row>
    <row r="1231" spans="1:32" ht="94.5" customHeight="1" x14ac:dyDescent="0.25">
      <c r="A1231" s="2369"/>
      <c r="B1231" s="2743"/>
      <c r="C1231" s="2746"/>
      <c r="D1231" s="2749"/>
      <c r="E1231" s="2743"/>
      <c r="F1231" s="2749"/>
      <c r="G1231" s="2743"/>
      <c r="H1231" s="2749"/>
      <c r="I1231" s="2752"/>
      <c r="J1231" s="2222"/>
      <c r="K1231" s="2367"/>
      <c r="L1231" s="248" t="s">
        <v>1033</v>
      </c>
      <c r="M1231" s="248" t="s">
        <v>1068</v>
      </c>
      <c r="N1231" s="248" t="s">
        <v>1069</v>
      </c>
      <c r="O1231" s="2390"/>
      <c r="P1231" s="2888"/>
      <c r="Q1231" s="2390"/>
      <c r="R1231" s="2691"/>
      <c r="S1231" s="788">
        <v>0</v>
      </c>
      <c r="T1231" s="248" t="s">
        <v>1070</v>
      </c>
      <c r="U1231" s="102"/>
      <c r="V1231" s="102"/>
      <c r="W1231" s="102"/>
      <c r="X1231" s="102"/>
      <c r="Y1231" s="102"/>
      <c r="Z1231" s="116"/>
      <c r="AA1231" s="102"/>
      <c r="AB1231" s="102"/>
      <c r="AC1231" s="102"/>
      <c r="AD1231" s="102"/>
      <c r="AE1231" s="102"/>
      <c r="AF1231" s="102"/>
    </row>
    <row r="1232" spans="1:32" ht="31.5" x14ac:dyDescent="0.25">
      <c r="A1232" s="2369"/>
      <c r="B1232" s="2743"/>
      <c r="C1232" s="2746"/>
      <c r="D1232" s="2749"/>
      <c r="E1232" s="2743"/>
      <c r="F1232" s="2749"/>
      <c r="G1232" s="2743"/>
      <c r="H1232" s="2749"/>
      <c r="I1232" s="2752"/>
      <c r="J1232" s="2222"/>
      <c r="K1232" s="2367"/>
      <c r="L1232" s="248" t="s">
        <v>1028</v>
      </c>
      <c r="M1232" s="248" t="s">
        <v>1066</v>
      </c>
      <c r="N1232" s="248" t="s">
        <v>1069</v>
      </c>
      <c r="O1232" s="2390"/>
      <c r="P1232" s="2888"/>
      <c r="Q1232" s="2390"/>
      <c r="R1232" s="2691"/>
      <c r="S1232" s="788">
        <v>0</v>
      </c>
      <c r="T1232" s="248" t="s">
        <v>1071</v>
      </c>
      <c r="U1232" s="102"/>
      <c r="V1232" s="102"/>
      <c r="W1232" s="102"/>
      <c r="X1232" s="102"/>
      <c r="Y1232" s="102"/>
      <c r="Z1232" s="102"/>
      <c r="AA1232" s="116"/>
      <c r="AB1232" s="102"/>
      <c r="AC1232" s="102"/>
      <c r="AD1232" s="102"/>
      <c r="AE1232" s="102"/>
      <c r="AF1232" s="102"/>
    </row>
    <row r="1233" spans="1:32" ht="95.25" customHeight="1" thickBot="1" x14ac:dyDescent="0.3">
      <c r="A1233" s="2396"/>
      <c r="B1233" s="2744"/>
      <c r="C1233" s="2747"/>
      <c r="D1233" s="2750"/>
      <c r="E1233" s="2744"/>
      <c r="F1233" s="2750"/>
      <c r="G1233" s="2744"/>
      <c r="H1233" s="2750"/>
      <c r="I1233" s="2753"/>
      <c r="J1233" s="2707"/>
      <c r="K1233" s="2395"/>
      <c r="L1233" s="259" t="s">
        <v>1035</v>
      </c>
      <c r="M1233" s="259" t="s">
        <v>1068</v>
      </c>
      <c r="N1233" s="248" t="s">
        <v>1069</v>
      </c>
      <c r="O1233" s="2391"/>
      <c r="P1233" s="3018"/>
      <c r="Q1233" s="2391"/>
      <c r="R1233" s="2692"/>
      <c r="S1233" s="138">
        <v>0</v>
      </c>
      <c r="T1233" s="259" t="s">
        <v>1072</v>
      </c>
      <c r="U1233" s="103"/>
      <c r="V1233" s="103"/>
      <c r="W1233" s="103"/>
      <c r="X1233" s="103"/>
      <c r="Y1233" s="103"/>
      <c r="Z1233" s="103"/>
      <c r="AA1233" s="106"/>
      <c r="AB1233" s="103"/>
      <c r="AC1233" s="103"/>
      <c r="AD1233" s="103"/>
      <c r="AE1233" s="103"/>
      <c r="AF1233" s="103"/>
    </row>
    <row r="1234" spans="1:32" ht="63" customHeight="1" x14ac:dyDescent="0.25">
      <c r="A1234" s="2421">
        <v>111</v>
      </c>
      <c r="B1234" s="2730" t="s">
        <v>61</v>
      </c>
      <c r="C1234" s="2733" t="s">
        <v>63</v>
      </c>
      <c r="D1234" s="2736" t="s">
        <v>69</v>
      </c>
      <c r="E1234" s="2730" t="s">
        <v>85</v>
      </c>
      <c r="F1234" s="2736" t="s">
        <v>58</v>
      </c>
      <c r="G1234" s="2730" t="s">
        <v>99</v>
      </c>
      <c r="H1234" s="2736" t="s">
        <v>130</v>
      </c>
      <c r="I1234" s="2739" t="s">
        <v>875</v>
      </c>
      <c r="J1234" s="2415" t="s">
        <v>876</v>
      </c>
      <c r="K1234" s="2415" t="s">
        <v>48</v>
      </c>
      <c r="L1234" s="1205" t="s">
        <v>1019</v>
      </c>
      <c r="M1234" s="1205" t="s">
        <v>1062</v>
      </c>
      <c r="N1234" s="1205" t="s">
        <v>1063</v>
      </c>
      <c r="O1234" s="2415" t="s">
        <v>373</v>
      </c>
      <c r="P1234" s="2885">
        <v>999459664.78999996</v>
      </c>
      <c r="Q1234" s="2415" t="s">
        <v>265</v>
      </c>
      <c r="R1234" s="2727">
        <v>1</v>
      </c>
      <c r="S1234" s="1339">
        <v>0</v>
      </c>
      <c r="T1234" s="1205" t="s">
        <v>1064</v>
      </c>
      <c r="U1234" s="360"/>
      <c r="V1234" s="129"/>
      <c r="W1234" s="136"/>
      <c r="X1234" s="136"/>
      <c r="Y1234" s="136"/>
      <c r="Z1234" s="108"/>
      <c r="AA1234" s="136"/>
      <c r="AB1234" s="136"/>
      <c r="AC1234" s="136"/>
      <c r="AD1234" s="108"/>
      <c r="AE1234" s="108"/>
      <c r="AF1234" s="108"/>
    </row>
    <row r="1235" spans="1:32" ht="63" x14ac:dyDescent="0.25">
      <c r="A1235" s="2422"/>
      <c r="B1235" s="2731"/>
      <c r="C1235" s="2734"/>
      <c r="D1235" s="2737"/>
      <c r="E1235" s="2731"/>
      <c r="F1235" s="2737"/>
      <c r="G1235" s="2731"/>
      <c r="H1235" s="2737"/>
      <c r="I1235" s="2740"/>
      <c r="J1235" s="2383"/>
      <c r="K1235" s="2416"/>
      <c r="L1235" s="1208" t="s">
        <v>1020</v>
      </c>
      <c r="M1235" s="1208" t="s">
        <v>1065</v>
      </c>
      <c r="N1235" s="1208" t="s">
        <v>1063</v>
      </c>
      <c r="O1235" s="2416"/>
      <c r="P1235" s="2886"/>
      <c r="Q1235" s="2416" t="s">
        <v>265</v>
      </c>
      <c r="R1235" s="2728">
        <v>1</v>
      </c>
      <c r="S1235" s="1340">
        <v>0</v>
      </c>
      <c r="T1235" s="1208"/>
      <c r="U1235" s="102"/>
      <c r="V1235" s="102"/>
      <c r="W1235" s="116"/>
      <c r="X1235" s="102"/>
      <c r="Y1235" s="131"/>
      <c r="Z1235" s="102"/>
      <c r="AA1235" s="102"/>
      <c r="AB1235" s="102"/>
      <c r="AC1235" s="131"/>
      <c r="AD1235" s="102"/>
      <c r="AE1235" s="102"/>
      <c r="AF1235" s="102"/>
    </row>
    <row r="1236" spans="1:32" ht="31.5" x14ac:dyDescent="0.25">
      <c r="A1236" s="2422"/>
      <c r="B1236" s="2731"/>
      <c r="C1236" s="2734"/>
      <c r="D1236" s="2737"/>
      <c r="E1236" s="2731"/>
      <c r="F1236" s="2737"/>
      <c r="G1236" s="2731"/>
      <c r="H1236" s="2737"/>
      <c r="I1236" s="2740"/>
      <c r="J1236" s="2383"/>
      <c r="K1236" s="2416"/>
      <c r="L1236" s="1208" t="s">
        <v>1022</v>
      </c>
      <c r="M1236" s="1208" t="s">
        <v>1066</v>
      </c>
      <c r="N1236" s="1208" t="s">
        <v>1067</v>
      </c>
      <c r="O1236" s="2416"/>
      <c r="P1236" s="2886"/>
      <c r="Q1236" s="2416" t="s">
        <v>265</v>
      </c>
      <c r="R1236" s="2728">
        <v>1</v>
      </c>
      <c r="S1236" s="1340">
        <v>0</v>
      </c>
      <c r="T1236" s="1208" t="s">
        <v>1042</v>
      </c>
      <c r="U1236" s="102"/>
      <c r="V1236" s="102"/>
      <c r="W1236" s="102"/>
      <c r="X1236" s="116"/>
      <c r="Y1236" s="131"/>
      <c r="Z1236" s="102"/>
      <c r="AA1236" s="131"/>
      <c r="AB1236" s="131"/>
      <c r="AC1236" s="131"/>
      <c r="AD1236" s="131"/>
      <c r="AE1236" s="102"/>
      <c r="AF1236" s="102"/>
    </row>
    <row r="1237" spans="1:32" ht="94.5" customHeight="1" x14ac:dyDescent="0.25">
      <c r="A1237" s="2422"/>
      <c r="B1237" s="2731"/>
      <c r="C1237" s="2734"/>
      <c r="D1237" s="2737"/>
      <c r="E1237" s="2731"/>
      <c r="F1237" s="2737"/>
      <c r="G1237" s="2731"/>
      <c r="H1237" s="2737"/>
      <c r="I1237" s="2740"/>
      <c r="J1237" s="2383"/>
      <c r="K1237" s="2416"/>
      <c r="L1237" s="1208" t="s">
        <v>1033</v>
      </c>
      <c r="M1237" s="1208" t="s">
        <v>1068</v>
      </c>
      <c r="N1237" s="1208" t="s">
        <v>1069</v>
      </c>
      <c r="O1237" s="2416"/>
      <c r="P1237" s="2886"/>
      <c r="Q1237" s="2416"/>
      <c r="R1237" s="2728"/>
      <c r="S1237" s="1340">
        <v>0</v>
      </c>
      <c r="T1237" s="1208" t="s">
        <v>1070</v>
      </c>
      <c r="U1237" s="102"/>
      <c r="V1237" s="102"/>
      <c r="W1237" s="102"/>
      <c r="X1237" s="116"/>
      <c r="Y1237" s="102"/>
      <c r="Z1237" s="102"/>
      <c r="AA1237" s="102"/>
      <c r="AB1237" s="102"/>
      <c r="AC1237" s="102"/>
      <c r="AD1237" s="102"/>
      <c r="AE1237" s="102"/>
      <c r="AF1237" s="102"/>
    </row>
    <row r="1238" spans="1:32" ht="31.5" x14ac:dyDescent="0.25">
      <c r="A1238" s="2422"/>
      <c r="B1238" s="2731"/>
      <c r="C1238" s="2734"/>
      <c r="D1238" s="2737"/>
      <c r="E1238" s="2731"/>
      <c r="F1238" s="2737"/>
      <c r="G1238" s="2731"/>
      <c r="H1238" s="2737"/>
      <c r="I1238" s="2740"/>
      <c r="J1238" s="2383"/>
      <c r="K1238" s="2416"/>
      <c r="L1238" s="1208" t="s">
        <v>1028</v>
      </c>
      <c r="M1238" s="1208" t="s">
        <v>1066</v>
      </c>
      <c r="N1238" s="1208" t="s">
        <v>1069</v>
      </c>
      <c r="O1238" s="2416"/>
      <c r="P1238" s="2886"/>
      <c r="Q1238" s="2416"/>
      <c r="R1238" s="2728"/>
      <c r="S1238" s="1340">
        <v>0</v>
      </c>
      <c r="T1238" s="1208" t="s">
        <v>1071</v>
      </c>
      <c r="U1238" s="102"/>
      <c r="V1238" s="102"/>
      <c r="W1238" s="102"/>
      <c r="X1238" s="102"/>
      <c r="Y1238" s="116"/>
      <c r="Z1238" s="102"/>
      <c r="AA1238" s="102"/>
      <c r="AB1238" s="102"/>
      <c r="AC1238" s="102"/>
      <c r="AD1238" s="102"/>
      <c r="AE1238" s="102"/>
      <c r="AF1238" s="102"/>
    </row>
    <row r="1239" spans="1:32" ht="95.25" customHeight="1" thickBot="1" x14ac:dyDescent="0.3">
      <c r="A1239" s="2423"/>
      <c r="B1239" s="2732"/>
      <c r="C1239" s="2735"/>
      <c r="D1239" s="2738"/>
      <c r="E1239" s="2732"/>
      <c r="F1239" s="2738"/>
      <c r="G1239" s="2732"/>
      <c r="H1239" s="2738"/>
      <c r="I1239" s="2741"/>
      <c r="J1239" s="2384"/>
      <c r="K1239" s="2417"/>
      <c r="L1239" s="1213" t="s">
        <v>1035</v>
      </c>
      <c r="M1239" s="1213" t="s">
        <v>1068</v>
      </c>
      <c r="N1239" s="1208" t="s">
        <v>1069</v>
      </c>
      <c r="O1239" s="2417"/>
      <c r="P1239" s="3017"/>
      <c r="Q1239" s="2417"/>
      <c r="R1239" s="2729"/>
      <c r="S1239" s="1341">
        <v>0</v>
      </c>
      <c r="T1239" s="1213" t="s">
        <v>1072</v>
      </c>
      <c r="U1239" s="103"/>
      <c r="V1239" s="103"/>
      <c r="W1239" s="103"/>
      <c r="X1239" s="103"/>
      <c r="Y1239" s="106"/>
      <c r="Z1239" s="103"/>
      <c r="AA1239" s="103"/>
      <c r="AB1239" s="103"/>
      <c r="AC1239" s="103"/>
      <c r="AD1239" s="103"/>
      <c r="AE1239" s="103"/>
      <c r="AF1239" s="103"/>
    </row>
    <row r="1240" spans="1:32" ht="63" customHeight="1" x14ac:dyDescent="0.25">
      <c r="A1240" s="2368">
        <v>112</v>
      </c>
      <c r="B1240" s="2742" t="s">
        <v>61</v>
      </c>
      <c r="C1240" s="2745" t="s">
        <v>63</v>
      </c>
      <c r="D1240" s="2748" t="s">
        <v>69</v>
      </c>
      <c r="E1240" s="2742" t="s">
        <v>85</v>
      </c>
      <c r="F1240" s="2748" t="s">
        <v>58</v>
      </c>
      <c r="G1240" s="2742" t="s">
        <v>99</v>
      </c>
      <c r="H1240" s="2748" t="s">
        <v>130</v>
      </c>
      <c r="I1240" s="2751" t="s">
        <v>877</v>
      </c>
      <c r="J1240" s="2366" t="s">
        <v>878</v>
      </c>
      <c r="K1240" s="2366" t="s">
        <v>48</v>
      </c>
      <c r="L1240" s="232" t="s">
        <v>1019</v>
      </c>
      <c r="M1240" s="232" t="s">
        <v>1062</v>
      </c>
      <c r="N1240" s="232" t="s">
        <v>1063</v>
      </c>
      <c r="O1240" s="2389" t="s">
        <v>373</v>
      </c>
      <c r="P1240" s="2887">
        <v>4103680.72</v>
      </c>
      <c r="Q1240" s="2389" t="s">
        <v>265</v>
      </c>
      <c r="R1240" s="2690">
        <v>1</v>
      </c>
      <c r="S1240" s="137">
        <v>0</v>
      </c>
      <c r="T1240" s="232" t="s">
        <v>1064</v>
      </c>
      <c r="U1240" s="360"/>
      <c r="V1240" s="136"/>
      <c r="W1240" s="136"/>
      <c r="X1240" s="129"/>
      <c r="Y1240" s="136"/>
      <c r="Z1240" s="108"/>
      <c r="AA1240" s="136"/>
      <c r="AB1240" s="136"/>
      <c r="AC1240" s="136"/>
      <c r="AD1240" s="108"/>
      <c r="AE1240" s="108"/>
      <c r="AF1240" s="108"/>
    </row>
    <row r="1241" spans="1:32" ht="63" x14ac:dyDescent="0.25">
      <c r="A1241" s="2369"/>
      <c r="B1241" s="2743"/>
      <c r="C1241" s="2746"/>
      <c r="D1241" s="2749"/>
      <c r="E1241" s="2743"/>
      <c r="F1241" s="2749"/>
      <c r="G1241" s="2743"/>
      <c r="H1241" s="2749"/>
      <c r="I1241" s="2752"/>
      <c r="J1241" s="2222"/>
      <c r="K1241" s="2367"/>
      <c r="L1241" s="248" t="s">
        <v>1020</v>
      </c>
      <c r="M1241" s="248" t="s">
        <v>1065</v>
      </c>
      <c r="N1241" s="248" t="s">
        <v>1063</v>
      </c>
      <c r="O1241" s="2390"/>
      <c r="P1241" s="2888"/>
      <c r="Q1241" s="2390" t="s">
        <v>265</v>
      </c>
      <c r="R1241" s="2691">
        <v>1</v>
      </c>
      <c r="S1241" s="788">
        <v>0</v>
      </c>
      <c r="T1241" s="248"/>
      <c r="U1241" s="102"/>
      <c r="V1241" s="102"/>
      <c r="W1241" s="102"/>
      <c r="X1241" s="102"/>
      <c r="Y1241" s="130"/>
      <c r="Z1241" s="102"/>
      <c r="AA1241" s="102"/>
      <c r="AB1241" s="102"/>
      <c r="AC1241" s="131"/>
      <c r="AD1241" s="102"/>
      <c r="AE1241" s="102"/>
      <c r="AF1241" s="102"/>
    </row>
    <row r="1242" spans="1:32" ht="31.5" x14ac:dyDescent="0.25">
      <c r="A1242" s="2369"/>
      <c r="B1242" s="2743"/>
      <c r="C1242" s="2746"/>
      <c r="D1242" s="2749"/>
      <c r="E1242" s="2743"/>
      <c r="F1242" s="2749"/>
      <c r="G1242" s="2743"/>
      <c r="H1242" s="2749"/>
      <c r="I1242" s="2752"/>
      <c r="J1242" s="2222"/>
      <c r="K1242" s="2367"/>
      <c r="L1242" s="248" t="s">
        <v>1022</v>
      </c>
      <c r="M1242" s="248" t="s">
        <v>1066</v>
      </c>
      <c r="N1242" s="248" t="s">
        <v>1067</v>
      </c>
      <c r="O1242" s="2390"/>
      <c r="P1242" s="2888"/>
      <c r="Q1242" s="2390" t="s">
        <v>265</v>
      </c>
      <c r="R1242" s="2691">
        <v>1</v>
      </c>
      <c r="S1242" s="788">
        <v>0</v>
      </c>
      <c r="T1242" s="248" t="s">
        <v>1042</v>
      </c>
      <c r="U1242" s="102"/>
      <c r="V1242" s="102"/>
      <c r="W1242" s="102"/>
      <c r="X1242" s="102"/>
      <c r="Y1242" s="131"/>
      <c r="Z1242" s="116"/>
      <c r="AA1242" s="131"/>
      <c r="AB1242" s="131"/>
      <c r="AC1242" s="131"/>
      <c r="AD1242" s="131"/>
      <c r="AE1242" s="102"/>
      <c r="AF1242" s="102"/>
    </row>
    <row r="1243" spans="1:32" ht="94.5" customHeight="1" x14ac:dyDescent="0.25">
      <c r="A1243" s="2369"/>
      <c r="B1243" s="2743"/>
      <c r="C1243" s="2746"/>
      <c r="D1243" s="2749"/>
      <c r="E1243" s="2743"/>
      <c r="F1243" s="2749"/>
      <c r="G1243" s="2743"/>
      <c r="H1243" s="2749"/>
      <c r="I1243" s="2752"/>
      <c r="J1243" s="2222"/>
      <c r="K1243" s="2367"/>
      <c r="L1243" s="248" t="s">
        <v>1033</v>
      </c>
      <c r="M1243" s="248" t="s">
        <v>1068</v>
      </c>
      <c r="N1243" s="248" t="s">
        <v>1069</v>
      </c>
      <c r="O1243" s="2390"/>
      <c r="P1243" s="2888"/>
      <c r="Q1243" s="2390"/>
      <c r="R1243" s="2691"/>
      <c r="S1243" s="788">
        <v>0</v>
      </c>
      <c r="T1243" s="248" t="s">
        <v>1070</v>
      </c>
      <c r="U1243" s="102"/>
      <c r="V1243" s="102"/>
      <c r="W1243" s="102"/>
      <c r="X1243" s="102"/>
      <c r="Y1243" s="102"/>
      <c r="Z1243" s="116"/>
      <c r="AA1243" s="102"/>
      <c r="AB1243" s="102"/>
      <c r="AC1243" s="102"/>
      <c r="AD1243" s="102"/>
      <c r="AE1243" s="102"/>
      <c r="AF1243" s="102"/>
    </row>
    <row r="1244" spans="1:32" ht="31.5" x14ac:dyDescent="0.25">
      <c r="A1244" s="2369"/>
      <c r="B1244" s="2743"/>
      <c r="C1244" s="2746"/>
      <c r="D1244" s="2749"/>
      <c r="E1244" s="2743"/>
      <c r="F1244" s="2749"/>
      <c r="G1244" s="2743"/>
      <c r="H1244" s="2749"/>
      <c r="I1244" s="2752"/>
      <c r="J1244" s="2222"/>
      <c r="K1244" s="2367"/>
      <c r="L1244" s="248" t="s">
        <v>1028</v>
      </c>
      <c r="M1244" s="248" t="s">
        <v>1066</v>
      </c>
      <c r="N1244" s="248" t="s">
        <v>1069</v>
      </c>
      <c r="O1244" s="2390"/>
      <c r="P1244" s="2888"/>
      <c r="Q1244" s="2390"/>
      <c r="R1244" s="2691"/>
      <c r="S1244" s="788">
        <v>0</v>
      </c>
      <c r="T1244" s="248" t="s">
        <v>1071</v>
      </c>
      <c r="U1244" s="102"/>
      <c r="V1244" s="102"/>
      <c r="W1244" s="102"/>
      <c r="X1244" s="102"/>
      <c r="Y1244" s="102"/>
      <c r="Z1244" s="102"/>
      <c r="AA1244" s="116"/>
      <c r="AB1244" s="102"/>
      <c r="AC1244" s="102"/>
      <c r="AD1244" s="102"/>
      <c r="AE1244" s="102"/>
      <c r="AF1244" s="102"/>
    </row>
    <row r="1245" spans="1:32" ht="95.25" customHeight="1" thickBot="1" x14ac:dyDescent="0.3">
      <c r="A1245" s="2396"/>
      <c r="B1245" s="2744"/>
      <c r="C1245" s="2747"/>
      <c r="D1245" s="2750"/>
      <c r="E1245" s="2744"/>
      <c r="F1245" s="2750"/>
      <c r="G1245" s="2744"/>
      <c r="H1245" s="2750"/>
      <c r="I1245" s="2753"/>
      <c r="J1245" s="2707"/>
      <c r="K1245" s="2395"/>
      <c r="L1245" s="259" t="s">
        <v>1035</v>
      </c>
      <c r="M1245" s="259" t="s">
        <v>1068</v>
      </c>
      <c r="N1245" s="248" t="s">
        <v>1069</v>
      </c>
      <c r="O1245" s="2391"/>
      <c r="P1245" s="3018"/>
      <c r="Q1245" s="2391"/>
      <c r="R1245" s="2692"/>
      <c r="S1245" s="138">
        <v>0</v>
      </c>
      <c r="T1245" s="259" t="s">
        <v>1072</v>
      </c>
      <c r="U1245" s="103"/>
      <c r="V1245" s="103"/>
      <c r="W1245" s="103"/>
      <c r="X1245" s="103"/>
      <c r="Y1245" s="103"/>
      <c r="Z1245" s="103"/>
      <c r="AA1245" s="106"/>
      <c r="AB1245" s="103"/>
      <c r="AC1245" s="103"/>
      <c r="AD1245" s="103"/>
      <c r="AE1245" s="103"/>
      <c r="AF1245" s="103"/>
    </row>
    <row r="1246" spans="1:32" ht="63" customHeight="1" x14ac:dyDescent="0.25">
      <c r="A1246" s="2421">
        <v>113</v>
      </c>
      <c r="B1246" s="2730" t="s">
        <v>61</v>
      </c>
      <c r="C1246" s="2733" t="s">
        <v>63</v>
      </c>
      <c r="D1246" s="2736" t="s">
        <v>69</v>
      </c>
      <c r="E1246" s="2730" t="s">
        <v>85</v>
      </c>
      <c r="F1246" s="2736" t="s">
        <v>58</v>
      </c>
      <c r="G1246" s="2730" t="s">
        <v>99</v>
      </c>
      <c r="H1246" s="2736" t="s">
        <v>130</v>
      </c>
      <c r="I1246" s="2739" t="s">
        <v>879</v>
      </c>
      <c r="J1246" s="2415" t="s">
        <v>880</v>
      </c>
      <c r="K1246" s="2415" t="s">
        <v>48</v>
      </c>
      <c r="L1246" s="1205" t="s">
        <v>1019</v>
      </c>
      <c r="M1246" s="1205" t="s">
        <v>1062</v>
      </c>
      <c r="N1246" s="1205" t="s">
        <v>1063</v>
      </c>
      <c r="O1246" s="2415" t="s">
        <v>373</v>
      </c>
      <c r="P1246" s="2885">
        <v>5919724.0199999996</v>
      </c>
      <c r="Q1246" s="2415" t="s">
        <v>265</v>
      </c>
      <c r="R1246" s="2727">
        <v>1</v>
      </c>
      <c r="S1246" s="1339">
        <v>0</v>
      </c>
      <c r="T1246" s="1205" t="s">
        <v>1064</v>
      </c>
      <c r="U1246" s="360"/>
      <c r="V1246" s="129"/>
      <c r="W1246" s="136"/>
      <c r="X1246" s="136"/>
      <c r="Y1246" s="136"/>
      <c r="Z1246" s="108"/>
      <c r="AA1246" s="136"/>
      <c r="AB1246" s="136"/>
      <c r="AC1246" s="136"/>
      <c r="AD1246" s="108"/>
      <c r="AE1246" s="108"/>
      <c r="AF1246" s="108"/>
    </row>
    <row r="1247" spans="1:32" ht="63" x14ac:dyDescent="0.25">
      <c r="A1247" s="2422"/>
      <c r="B1247" s="2731"/>
      <c r="C1247" s="2734"/>
      <c r="D1247" s="2737"/>
      <c r="E1247" s="2731"/>
      <c r="F1247" s="2737"/>
      <c r="G1247" s="2731"/>
      <c r="H1247" s="2737"/>
      <c r="I1247" s="2740"/>
      <c r="J1247" s="2383"/>
      <c r="K1247" s="2416"/>
      <c r="L1247" s="1208" t="s">
        <v>1020</v>
      </c>
      <c r="M1247" s="1208" t="s">
        <v>1065</v>
      </c>
      <c r="N1247" s="1208" t="s">
        <v>1063</v>
      </c>
      <c r="O1247" s="2416"/>
      <c r="P1247" s="2886"/>
      <c r="Q1247" s="2416" t="s">
        <v>265</v>
      </c>
      <c r="R1247" s="2728">
        <v>1</v>
      </c>
      <c r="S1247" s="1340">
        <v>0</v>
      </c>
      <c r="T1247" s="1208"/>
      <c r="U1247" s="102"/>
      <c r="V1247" s="102"/>
      <c r="W1247" s="116"/>
      <c r="X1247" s="102"/>
      <c r="Y1247" s="131"/>
      <c r="Z1247" s="102"/>
      <c r="AA1247" s="102"/>
      <c r="AB1247" s="102"/>
      <c r="AC1247" s="131"/>
      <c r="AD1247" s="102"/>
      <c r="AE1247" s="102"/>
      <c r="AF1247" s="102"/>
    </row>
    <row r="1248" spans="1:32" ht="31.5" x14ac:dyDescent="0.25">
      <c r="A1248" s="2422"/>
      <c r="B1248" s="2731"/>
      <c r="C1248" s="2734"/>
      <c r="D1248" s="2737"/>
      <c r="E1248" s="2731"/>
      <c r="F1248" s="2737"/>
      <c r="G1248" s="2731"/>
      <c r="H1248" s="2737"/>
      <c r="I1248" s="2740"/>
      <c r="J1248" s="2383"/>
      <c r="K1248" s="2416"/>
      <c r="L1248" s="1208" t="s">
        <v>1022</v>
      </c>
      <c r="M1248" s="1208" t="s">
        <v>1066</v>
      </c>
      <c r="N1248" s="1208" t="s">
        <v>1067</v>
      </c>
      <c r="O1248" s="2416"/>
      <c r="P1248" s="2886"/>
      <c r="Q1248" s="2416" t="s">
        <v>265</v>
      </c>
      <c r="R1248" s="2728">
        <v>1</v>
      </c>
      <c r="S1248" s="1340">
        <v>0</v>
      </c>
      <c r="T1248" s="1208" t="s">
        <v>1042</v>
      </c>
      <c r="U1248" s="102"/>
      <c r="V1248" s="102"/>
      <c r="W1248" s="102"/>
      <c r="X1248" s="116"/>
      <c r="Y1248" s="131"/>
      <c r="Z1248" s="102"/>
      <c r="AA1248" s="131"/>
      <c r="AB1248" s="131"/>
      <c r="AC1248" s="131"/>
      <c r="AD1248" s="131"/>
      <c r="AE1248" s="102"/>
      <c r="AF1248" s="102"/>
    </row>
    <row r="1249" spans="1:32" ht="94.5" customHeight="1" x14ac:dyDescent="0.25">
      <c r="A1249" s="2422"/>
      <c r="B1249" s="2731"/>
      <c r="C1249" s="2734"/>
      <c r="D1249" s="2737"/>
      <c r="E1249" s="2731"/>
      <c r="F1249" s="2737"/>
      <c r="G1249" s="2731"/>
      <c r="H1249" s="2737"/>
      <c r="I1249" s="2740"/>
      <c r="J1249" s="2383"/>
      <c r="K1249" s="2416"/>
      <c r="L1249" s="1208" t="s">
        <v>1033</v>
      </c>
      <c r="M1249" s="1208" t="s">
        <v>1068</v>
      </c>
      <c r="N1249" s="1208" t="s">
        <v>1069</v>
      </c>
      <c r="O1249" s="2416"/>
      <c r="P1249" s="2886"/>
      <c r="Q1249" s="2416"/>
      <c r="R1249" s="2728"/>
      <c r="S1249" s="1340">
        <v>0</v>
      </c>
      <c r="T1249" s="1208" t="s">
        <v>1070</v>
      </c>
      <c r="U1249" s="102"/>
      <c r="V1249" s="102"/>
      <c r="W1249" s="102"/>
      <c r="X1249" s="116"/>
      <c r="Y1249" s="102"/>
      <c r="Z1249" s="102"/>
      <c r="AA1249" s="102"/>
      <c r="AB1249" s="102"/>
      <c r="AC1249" s="102"/>
      <c r="AD1249" s="102"/>
      <c r="AE1249" s="102"/>
      <c r="AF1249" s="102"/>
    </row>
    <row r="1250" spans="1:32" ht="31.5" x14ac:dyDescent="0.25">
      <c r="A1250" s="2422"/>
      <c r="B1250" s="2731"/>
      <c r="C1250" s="2734"/>
      <c r="D1250" s="2737"/>
      <c r="E1250" s="2731"/>
      <c r="F1250" s="2737"/>
      <c r="G1250" s="2731"/>
      <c r="H1250" s="2737"/>
      <c r="I1250" s="2740"/>
      <c r="J1250" s="2383"/>
      <c r="K1250" s="2416"/>
      <c r="L1250" s="1208" t="s">
        <v>1028</v>
      </c>
      <c r="M1250" s="1208" t="s">
        <v>1066</v>
      </c>
      <c r="N1250" s="1208" t="s">
        <v>1069</v>
      </c>
      <c r="O1250" s="2416"/>
      <c r="P1250" s="2886"/>
      <c r="Q1250" s="2416"/>
      <c r="R1250" s="2728"/>
      <c r="S1250" s="1340">
        <v>0</v>
      </c>
      <c r="T1250" s="1208" t="s">
        <v>1071</v>
      </c>
      <c r="U1250" s="102"/>
      <c r="V1250" s="102"/>
      <c r="W1250" s="102"/>
      <c r="X1250" s="102"/>
      <c r="Y1250" s="116"/>
      <c r="Z1250" s="102"/>
      <c r="AA1250" s="102"/>
      <c r="AB1250" s="102"/>
      <c r="AC1250" s="102"/>
      <c r="AD1250" s="102"/>
      <c r="AE1250" s="102"/>
      <c r="AF1250" s="102"/>
    </row>
    <row r="1251" spans="1:32" ht="95.25" customHeight="1" thickBot="1" x14ac:dyDescent="0.3">
      <c r="A1251" s="2423"/>
      <c r="B1251" s="2732"/>
      <c r="C1251" s="2735"/>
      <c r="D1251" s="2738"/>
      <c r="E1251" s="2732"/>
      <c r="F1251" s="2738"/>
      <c r="G1251" s="2732"/>
      <c r="H1251" s="2738"/>
      <c r="I1251" s="2741"/>
      <c r="J1251" s="2384"/>
      <c r="K1251" s="2417"/>
      <c r="L1251" s="1213" t="s">
        <v>1035</v>
      </c>
      <c r="M1251" s="1213" t="s">
        <v>1068</v>
      </c>
      <c r="N1251" s="1208" t="s">
        <v>1069</v>
      </c>
      <c r="O1251" s="2417"/>
      <c r="P1251" s="3017"/>
      <c r="Q1251" s="2417"/>
      <c r="R1251" s="2729"/>
      <c r="S1251" s="1341">
        <v>0</v>
      </c>
      <c r="T1251" s="1213" t="s">
        <v>1072</v>
      </c>
      <c r="U1251" s="103"/>
      <c r="V1251" s="103"/>
      <c r="W1251" s="103"/>
      <c r="X1251" s="103"/>
      <c r="Y1251" s="106"/>
      <c r="Z1251" s="103"/>
      <c r="AA1251" s="103"/>
      <c r="AB1251" s="103"/>
      <c r="AC1251" s="103"/>
      <c r="AD1251" s="103"/>
      <c r="AE1251" s="103"/>
      <c r="AF1251" s="103"/>
    </row>
    <row r="1252" spans="1:32" ht="63" customHeight="1" x14ac:dyDescent="0.25">
      <c r="A1252" s="2368">
        <v>114</v>
      </c>
      <c r="B1252" s="2742" t="s">
        <v>61</v>
      </c>
      <c r="C1252" s="2745" t="s">
        <v>63</v>
      </c>
      <c r="D1252" s="2748" t="s">
        <v>69</v>
      </c>
      <c r="E1252" s="2742" t="s">
        <v>85</v>
      </c>
      <c r="F1252" s="2748" t="s">
        <v>58</v>
      </c>
      <c r="G1252" s="2742" t="s">
        <v>99</v>
      </c>
      <c r="H1252" s="2748" t="s">
        <v>130</v>
      </c>
      <c r="I1252" s="2751" t="s">
        <v>881</v>
      </c>
      <c r="J1252" s="2366" t="s">
        <v>882</v>
      </c>
      <c r="K1252" s="2366" t="s">
        <v>48</v>
      </c>
      <c r="L1252" s="232" t="s">
        <v>1019</v>
      </c>
      <c r="M1252" s="232" t="s">
        <v>1062</v>
      </c>
      <c r="N1252" s="232" t="s">
        <v>1063</v>
      </c>
      <c r="O1252" s="2389" t="s">
        <v>373</v>
      </c>
      <c r="P1252" s="2887">
        <v>5239644.99</v>
      </c>
      <c r="Q1252" s="2389" t="s">
        <v>265</v>
      </c>
      <c r="R1252" s="2690">
        <v>1</v>
      </c>
      <c r="S1252" s="137">
        <v>0</v>
      </c>
      <c r="T1252" s="232" t="s">
        <v>1064</v>
      </c>
      <c r="U1252" s="95"/>
      <c r="V1252" s="136"/>
      <c r="W1252" s="136"/>
      <c r="X1252" s="136"/>
      <c r="Y1252" s="136"/>
      <c r="Z1252" s="108"/>
      <c r="AA1252" s="136"/>
      <c r="AB1252" s="136"/>
      <c r="AC1252" s="136"/>
      <c r="AD1252" s="108"/>
      <c r="AE1252" s="108"/>
      <c r="AF1252" s="108"/>
    </row>
    <row r="1253" spans="1:32" ht="63" x14ac:dyDescent="0.25">
      <c r="A1253" s="2369"/>
      <c r="B1253" s="2743"/>
      <c r="C1253" s="2746"/>
      <c r="D1253" s="2749"/>
      <c r="E1253" s="2743"/>
      <c r="F1253" s="2749"/>
      <c r="G1253" s="2743"/>
      <c r="H1253" s="2749"/>
      <c r="I1253" s="2752"/>
      <c r="J1253" s="2222"/>
      <c r="K1253" s="2367"/>
      <c r="L1253" s="248" t="s">
        <v>1020</v>
      </c>
      <c r="M1253" s="248" t="s">
        <v>1065</v>
      </c>
      <c r="N1253" s="248" t="s">
        <v>1063</v>
      </c>
      <c r="O1253" s="2390"/>
      <c r="P1253" s="2888"/>
      <c r="Q1253" s="2390" t="s">
        <v>265</v>
      </c>
      <c r="R1253" s="2691">
        <v>1</v>
      </c>
      <c r="S1253" s="788">
        <v>0</v>
      </c>
      <c r="T1253" s="248"/>
      <c r="U1253" s="102"/>
      <c r="V1253" s="116"/>
      <c r="W1253" s="102"/>
      <c r="X1253" s="102"/>
      <c r="Y1253" s="131"/>
      <c r="Z1253" s="102"/>
      <c r="AA1253" s="102"/>
      <c r="AB1253" s="102"/>
      <c r="AC1253" s="131"/>
      <c r="AD1253" s="102"/>
      <c r="AE1253" s="102"/>
      <c r="AF1253" s="102"/>
    </row>
    <row r="1254" spans="1:32" ht="31.5" x14ac:dyDescent="0.25">
      <c r="A1254" s="2369"/>
      <c r="B1254" s="2743"/>
      <c r="C1254" s="2746"/>
      <c r="D1254" s="2749"/>
      <c r="E1254" s="2743"/>
      <c r="F1254" s="2749"/>
      <c r="G1254" s="2743"/>
      <c r="H1254" s="2749"/>
      <c r="I1254" s="2752"/>
      <c r="J1254" s="2222"/>
      <c r="K1254" s="2367"/>
      <c r="L1254" s="248" t="s">
        <v>1022</v>
      </c>
      <c r="M1254" s="248" t="s">
        <v>1066</v>
      </c>
      <c r="N1254" s="248" t="s">
        <v>1067</v>
      </c>
      <c r="O1254" s="2390"/>
      <c r="P1254" s="2888"/>
      <c r="Q1254" s="2390" t="s">
        <v>265</v>
      </c>
      <c r="R1254" s="2691">
        <v>1</v>
      </c>
      <c r="S1254" s="788">
        <v>0</v>
      </c>
      <c r="T1254" s="248" t="s">
        <v>1042</v>
      </c>
      <c r="U1254" s="102"/>
      <c r="V1254" s="102"/>
      <c r="W1254" s="116"/>
      <c r="X1254" s="102"/>
      <c r="Y1254" s="131"/>
      <c r="Z1254" s="102"/>
      <c r="AA1254" s="131"/>
      <c r="AB1254" s="131"/>
      <c r="AC1254" s="131"/>
      <c r="AD1254" s="131"/>
      <c r="AE1254" s="102"/>
      <c r="AF1254" s="102"/>
    </row>
    <row r="1255" spans="1:32" ht="94.5" customHeight="1" x14ac:dyDescent="0.25">
      <c r="A1255" s="2369"/>
      <c r="B1255" s="2743"/>
      <c r="C1255" s="2746"/>
      <c r="D1255" s="2749"/>
      <c r="E1255" s="2743"/>
      <c r="F1255" s="2749"/>
      <c r="G1255" s="2743"/>
      <c r="H1255" s="2749"/>
      <c r="I1255" s="2752"/>
      <c r="J1255" s="2222"/>
      <c r="K1255" s="2367"/>
      <c r="L1255" s="248" t="s">
        <v>1033</v>
      </c>
      <c r="M1255" s="248" t="s">
        <v>1068</v>
      </c>
      <c r="N1255" s="248" t="s">
        <v>1069</v>
      </c>
      <c r="O1255" s="2390"/>
      <c r="P1255" s="2888"/>
      <c r="Q1255" s="2390"/>
      <c r="R1255" s="2691"/>
      <c r="S1255" s="788">
        <v>0</v>
      </c>
      <c r="T1255" s="248" t="s">
        <v>1070</v>
      </c>
      <c r="U1255" s="102"/>
      <c r="V1255" s="102"/>
      <c r="W1255" s="116"/>
      <c r="X1255" s="102"/>
      <c r="Y1255" s="102"/>
      <c r="Z1255" s="102"/>
      <c r="AA1255" s="102"/>
      <c r="AB1255" s="102"/>
      <c r="AC1255" s="102"/>
      <c r="AD1255" s="102"/>
      <c r="AE1255" s="102"/>
      <c r="AF1255" s="102"/>
    </row>
    <row r="1256" spans="1:32" ht="31.5" x14ac:dyDescent="0.25">
      <c r="A1256" s="2369"/>
      <c r="B1256" s="2743"/>
      <c r="C1256" s="2746"/>
      <c r="D1256" s="2749"/>
      <c r="E1256" s="2743"/>
      <c r="F1256" s="2749"/>
      <c r="G1256" s="2743"/>
      <c r="H1256" s="2749"/>
      <c r="I1256" s="2752"/>
      <c r="J1256" s="2222"/>
      <c r="K1256" s="2367"/>
      <c r="L1256" s="248" t="s">
        <v>1028</v>
      </c>
      <c r="M1256" s="248" t="s">
        <v>1066</v>
      </c>
      <c r="N1256" s="248" t="s">
        <v>1069</v>
      </c>
      <c r="O1256" s="2390"/>
      <c r="P1256" s="2888"/>
      <c r="Q1256" s="2390"/>
      <c r="R1256" s="2691"/>
      <c r="S1256" s="788">
        <v>0</v>
      </c>
      <c r="T1256" s="248" t="s">
        <v>1071</v>
      </c>
      <c r="U1256" s="102"/>
      <c r="V1256" s="102"/>
      <c r="W1256" s="102"/>
      <c r="X1256" s="116"/>
      <c r="Y1256" s="102"/>
      <c r="Z1256" s="102"/>
      <c r="AA1256" s="102"/>
      <c r="AB1256" s="102"/>
      <c r="AC1256" s="102"/>
      <c r="AD1256" s="102"/>
      <c r="AE1256" s="102"/>
      <c r="AF1256" s="102"/>
    </row>
    <row r="1257" spans="1:32" ht="95.25" customHeight="1" thickBot="1" x14ac:dyDescent="0.3">
      <c r="A1257" s="2396"/>
      <c r="B1257" s="2744"/>
      <c r="C1257" s="2747"/>
      <c r="D1257" s="2750"/>
      <c r="E1257" s="2744"/>
      <c r="F1257" s="2750"/>
      <c r="G1257" s="2744"/>
      <c r="H1257" s="2750"/>
      <c r="I1257" s="2753"/>
      <c r="J1257" s="2707"/>
      <c r="K1257" s="2395"/>
      <c r="L1257" s="259" t="s">
        <v>1035</v>
      </c>
      <c r="M1257" s="259" t="s">
        <v>1068</v>
      </c>
      <c r="N1257" s="248" t="s">
        <v>1069</v>
      </c>
      <c r="O1257" s="2391"/>
      <c r="P1257" s="3018"/>
      <c r="Q1257" s="2391"/>
      <c r="R1257" s="2692"/>
      <c r="S1257" s="138">
        <v>0</v>
      </c>
      <c r="T1257" s="259" t="s">
        <v>1072</v>
      </c>
      <c r="U1257" s="103"/>
      <c r="V1257" s="103"/>
      <c r="W1257" s="103"/>
      <c r="X1257" s="106"/>
      <c r="Y1257" s="103"/>
      <c r="Z1257" s="103"/>
      <c r="AA1257" s="103"/>
      <c r="AB1257" s="103"/>
      <c r="AC1257" s="103"/>
      <c r="AD1257" s="103"/>
      <c r="AE1257" s="103"/>
      <c r="AF1257" s="103"/>
    </row>
    <row r="1258" spans="1:32" ht="63" customHeight="1" x14ac:dyDescent="0.25">
      <c r="A1258" s="2421">
        <v>115</v>
      </c>
      <c r="B1258" s="2730" t="s">
        <v>61</v>
      </c>
      <c r="C1258" s="2733" t="s">
        <v>63</v>
      </c>
      <c r="D1258" s="2736" t="s">
        <v>69</v>
      </c>
      <c r="E1258" s="2730" t="s">
        <v>85</v>
      </c>
      <c r="F1258" s="2736" t="s">
        <v>58</v>
      </c>
      <c r="G1258" s="2730" t="s">
        <v>99</v>
      </c>
      <c r="H1258" s="2736" t="s">
        <v>130</v>
      </c>
      <c r="I1258" s="2739" t="s">
        <v>883</v>
      </c>
      <c r="J1258" s="2415" t="s">
        <v>884</v>
      </c>
      <c r="K1258" s="2415" t="s">
        <v>48</v>
      </c>
      <c r="L1258" s="1205" t="s">
        <v>1019</v>
      </c>
      <c r="M1258" s="1205" t="s">
        <v>1062</v>
      </c>
      <c r="N1258" s="1205" t="s">
        <v>1063</v>
      </c>
      <c r="O1258" s="2415" t="s">
        <v>373</v>
      </c>
      <c r="P1258" s="2885">
        <v>3758498.95</v>
      </c>
      <c r="Q1258" s="2415" t="s">
        <v>265</v>
      </c>
      <c r="R1258" s="2727">
        <v>1</v>
      </c>
      <c r="S1258" s="1339">
        <v>0</v>
      </c>
      <c r="T1258" s="1205" t="s">
        <v>1064</v>
      </c>
      <c r="U1258" s="360"/>
      <c r="V1258" s="129"/>
      <c r="W1258" s="136"/>
      <c r="X1258" s="136"/>
      <c r="Y1258" s="136"/>
      <c r="Z1258" s="108"/>
      <c r="AA1258" s="136"/>
      <c r="AB1258" s="136"/>
      <c r="AC1258" s="136"/>
      <c r="AD1258" s="108"/>
      <c r="AE1258" s="108"/>
      <c r="AF1258" s="108"/>
    </row>
    <row r="1259" spans="1:32" ht="63" x14ac:dyDescent="0.25">
      <c r="A1259" s="2422"/>
      <c r="B1259" s="2731"/>
      <c r="C1259" s="2734"/>
      <c r="D1259" s="2737"/>
      <c r="E1259" s="2731"/>
      <c r="F1259" s="2737"/>
      <c r="G1259" s="2731"/>
      <c r="H1259" s="2737"/>
      <c r="I1259" s="2740"/>
      <c r="J1259" s="2383"/>
      <c r="K1259" s="2416"/>
      <c r="L1259" s="1208" t="s">
        <v>1020</v>
      </c>
      <c r="M1259" s="1208" t="s">
        <v>1065</v>
      </c>
      <c r="N1259" s="1208" t="s">
        <v>1063</v>
      </c>
      <c r="O1259" s="2416"/>
      <c r="P1259" s="2886"/>
      <c r="Q1259" s="2416" t="s">
        <v>265</v>
      </c>
      <c r="R1259" s="2728"/>
      <c r="S1259" s="1340">
        <v>0</v>
      </c>
      <c r="T1259" s="1208"/>
      <c r="U1259" s="102"/>
      <c r="V1259" s="102"/>
      <c r="W1259" s="116"/>
      <c r="X1259" s="102"/>
      <c r="Y1259" s="131"/>
      <c r="Z1259" s="102"/>
      <c r="AA1259" s="102"/>
      <c r="AB1259" s="102"/>
      <c r="AC1259" s="131"/>
      <c r="AD1259" s="102"/>
      <c r="AE1259" s="102"/>
      <c r="AF1259" s="102"/>
    </row>
    <row r="1260" spans="1:32" ht="31.5" x14ac:dyDescent="0.25">
      <c r="A1260" s="2422"/>
      <c r="B1260" s="2731"/>
      <c r="C1260" s="2734"/>
      <c r="D1260" s="2737"/>
      <c r="E1260" s="2731"/>
      <c r="F1260" s="2737"/>
      <c r="G1260" s="2731"/>
      <c r="H1260" s="2737"/>
      <c r="I1260" s="2740"/>
      <c r="J1260" s="2383"/>
      <c r="K1260" s="2416"/>
      <c r="L1260" s="1208" t="s">
        <v>1022</v>
      </c>
      <c r="M1260" s="1208" t="s">
        <v>1066</v>
      </c>
      <c r="N1260" s="1208" t="s">
        <v>1067</v>
      </c>
      <c r="O1260" s="2416"/>
      <c r="P1260" s="2886"/>
      <c r="Q1260" s="2416" t="s">
        <v>265</v>
      </c>
      <c r="R1260" s="2728"/>
      <c r="S1260" s="1340">
        <v>0</v>
      </c>
      <c r="T1260" s="1208" t="s">
        <v>1042</v>
      </c>
      <c r="U1260" s="102"/>
      <c r="V1260" s="102"/>
      <c r="W1260" s="102"/>
      <c r="X1260" s="116"/>
      <c r="Y1260" s="131"/>
      <c r="Z1260" s="102"/>
      <c r="AA1260" s="131"/>
      <c r="AB1260" s="131"/>
      <c r="AC1260" s="131"/>
      <c r="AD1260" s="131"/>
      <c r="AE1260" s="102"/>
      <c r="AF1260" s="102"/>
    </row>
    <row r="1261" spans="1:32" ht="94.5" customHeight="1" x14ac:dyDescent="0.25">
      <c r="A1261" s="2422"/>
      <c r="B1261" s="2731"/>
      <c r="C1261" s="2734"/>
      <c r="D1261" s="2737"/>
      <c r="E1261" s="2731"/>
      <c r="F1261" s="2737"/>
      <c r="G1261" s="2731"/>
      <c r="H1261" s="2737"/>
      <c r="I1261" s="2740" t="s">
        <v>883</v>
      </c>
      <c r="J1261" s="2383"/>
      <c r="K1261" s="2416"/>
      <c r="L1261" s="1208" t="s">
        <v>1033</v>
      </c>
      <c r="M1261" s="1208" t="s">
        <v>1068</v>
      </c>
      <c r="N1261" s="1208" t="s">
        <v>1069</v>
      </c>
      <c r="O1261" s="2416"/>
      <c r="P1261" s="2886"/>
      <c r="Q1261" s="2416"/>
      <c r="R1261" s="2728">
        <v>1</v>
      </c>
      <c r="S1261" s="1340">
        <v>0</v>
      </c>
      <c r="T1261" s="1208" t="s">
        <v>1070</v>
      </c>
      <c r="U1261" s="102"/>
      <c r="V1261" s="102"/>
      <c r="W1261" s="102"/>
      <c r="X1261" s="116"/>
      <c r="Y1261" s="102"/>
      <c r="Z1261" s="102"/>
      <c r="AA1261" s="102"/>
      <c r="AB1261" s="102"/>
      <c r="AC1261" s="102"/>
      <c r="AD1261" s="102"/>
      <c r="AE1261" s="102"/>
      <c r="AF1261" s="102"/>
    </row>
    <row r="1262" spans="1:32" ht="31.5" x14ac:dyDescent="0.25">
      <c r="A1262" s="2422"/>
      <c r="B1262" s="2731"/>
      <c r="C1262" s="2734"/>
      <c r="D1262" s="2737"/>
      <c r="E1262" s="2731"/>
      <c r="F1262" s="2737"/>
      <c r="G1262" s="2731"/>
      <c r="H1262" s="2737"/>
      <c r="I1262" s="2740"/>
      <c r="J1262" s="2383"/>
      <c r="K1262" s="2416"/>
      <c r="L1262" s="1208" t="s">
        <v>1028</v>
      </c>
      <c r="M1262" s="1208" t="s">
        <v>1066</v>
      </c>
      <c r="N1262" s="1208" t="s">
        <v>1069</v>
      </c>
      <c r="O1262" s="2416"/>
      <c r="P1262" s="2886"/>
      <c r="Q1262" s="2416"/>
      <c r="R1262" s="2728">
        <v>1</v>
      </c>
      <c r="S1262" s="1340">
        <v>0</v>
      </c>
      <c r="T1262" s="1208" t="s">
        <v>1071</v>
      </c>
      <c r="U1262" s="102"/>
      <c r="V1262" s="102"/>
      <c r="W1262" s="102"/>
      <c r="X1262" s="102"/>
      <c r="Y1262" s="116"/>
      <c r="Z1262" s="102"/>
      <c r="AA1262" s="102"/>
      <c r="AB1262" s="102"/>
      <c r="AC1262" s="102"/>
      <c r="AD1262" s="102"/>
      <c r="AE1262" s="102"/>
      <c r="AF1262" s="102"/>
    </row>
    <row r="1263" spans="1:32" ht="95.25" customHeight="1" thickBot="1" x14ac:dyDescent="0.3">
      <c r="A1263" s="2423"/>
      <c r="B1263" s="2732"/>
      <c r="C1263" s="2735"/>
      <c r="D1263" s="2738"/>
      <c r="E1263" s="2732"/>
      <c r="F1263" s="2738"/>
      <c r="G1263" s="2732"/>
      <c r="H1263" s="2738"/>
      <c r="I1263" s="2741"/>
      <c r="J1263" s="2384"/>
      <c r="K1263" s="2417"/>
      <c r="L1263" s="1213" t="s">
        <v>1035</v>
      </c>
      <c r="M1263" s="1213" t="s">
        <v>1068</v>
      </c>
      <c r="N1263" s="1208" t="s">
        <v>1069</v>
      </c>
      <c r="O1263" s="2417"/>
      <c r="P1263" s="3017"/>
      <c r="Q1263" s="2417"/>
      <c r="R1263" s="2729">
        <v>1</v>
      </c>
      <c r="S1263" s="1341">
        <v>0</v>
      </c>
      <c r="T1263" s="1213" t="s">
        <v>1072</v>
      </c>
      <c r="U1263" s="103"/>
      <c r="V1263" s="103"/>
      <c r="W1263" s="103"/>
      <c r="X1263" s="103"/>
      <c r="Y1263" s="106"/>
      <c r="Z1263" s="103"/>
      <c r="AA1263" s="103"/>
      <c r="AB1263" s="103"/>
      <c r="AC1263" s="103"/>
      <c r="AD1263" s="103"/>
      <c r="AE1263" s="103"/>
      <c r="AF1263" s="103"/>
    </row>
    <row r="1264" spans="1:32" ht="63" customHeight="1" x14ac:dyDescent="0.25">
      <c r="A1264" s="2368">
        <v>116</v>
      </c>
      <c r="B1264" s="2742" t="s">
        <v>61</v>
      </c>
      <c r="C1264" s="2745" t="s">
        <v>63</v>
      </c>
      <c r="D1264" s="2748" t="s">
        <v>69</v>
      </c>
      <c r="E1264" s="2742" t="s">
        <v>85</v>
      </c>
      <c r="F1264" s="2748" t="s">
        <v>58</v>
      </c>
      <c r="G1264" s="2742" t="s">
        <v>99</v>
      </c>
      <c r="H1264" s="2748" t="s">
        <v>130</v>
      </c>
      <c r="I1264" s="2751" t="s">
        <v>885</v>
      </c>
      <c r="J1264" s="2366" t="s">
        <v>886</v>
      </c>
      <c r="K1264" s="2366" t="s">
        <v>48</v>
      </c>
      <c r="L1264" s="232" t="s">
        <v>1019</v>
      </c>
      <c r="M1264" s="232" t="s">
        <v>1062</v>
      </c>
      <c r="N1264" s="232" t="s">
        <v>1063</v>
      </c>
      <c r="O1264" s="2389" t="s">
        <v>373</v>
      </c>
      <c r="P1264" s="2887">
        <v>21943445.66</v>
      </c>
      <c r="Q1264" s="2389" t="s">
        <v>265</v>
      </c>
      <c r="R1264" s="2690">
        <v>1</v>
      </c>
      <c r="S1264" s="137">
        <v>0</v>
      </c>
      <c r="T1264" s="232" t="s">
        <v>1064</v>
      </c>
      <c r="U1264" s="360"/>
      <c r="V1264" s="136"/>
      <c r="W1264" s="136"/>
      <c r="X1264" s="129"/>
      <c r="Y1264" s="136"/>
      <c r="Z1264" s="108"/>
      <c r="AA1264" s="136"/>
      <c r="AB1264" s="136"/>
      <c r="AC1264" s="136"/>
      <c r="AD1264" s="108"/>
      <c r="AE1264" s="108"/>
      <c r="AF1264" s="108"/>
    </row>
    <row r="1265" spans="1:32" ht="63" x14ac:dyDescent="0.25">
      <c r="A1265" s="2369"/>
      <c r="B1265" s="2743"/>
      <c r="C1265" s="2746"/>
      <c r="D1265" s="2749"/>
      <c r="E1265" s="2743"/>
      <c r="F1265" s="2749"/>
      <c r="G1265" s="2743"/>
      <c r="H1265" s="2749"/>
      <c r="I1265" s="2752"/>
      <c r="J1265" s="2222"/>
      <c r="K1265" s="2367"/>
      <c r="L1265" s="248" t="s">
        <v>1020</v>
      </c>
      <c r="M1265" s="248" t="s">
        <v>1065</v>
      </c>
      <c r="N1265" s="248" t="s">
        <v>1063</v>
      </c>
      <c r="O1265" s="2390"/>
      <c r="P1265" s="2888"/>
      <c r="Q1265" s="2390" t="s">
        <v>265</v>
      </c>
      <c r="R1265" s="2691"/>
      <c r="S1265" s="788">
        <v>0</v>
      </c>
      <c r="T1265" s="248"/>
      <c r="U1265" s="102"/>
      <c r="V1265" s="102"/>
      <c r="W1265" s="102"/>
      <c r="X1265" s="102"/>
      <c r="Y1265" s="130"/>
      <c r="Z1265" s="102"/>
      <c r="AA1265" s="102"/>
      <c r="AB1265" s="102"/>
      <c r="AC1265" s="131"/>
      <c r="AD1265" s="102"/>
      <c r="AE1265" s="102"/>
      <c r="AF1265" s="102"/>
    </row>
    <row r="1266" spans="1:32" ht="31.5" x14ac:dyDescent="0.25">
      <c r="A1266" s="2369"/>
      <c r="B1266" s="2743"/>
      <c r="C1266" s="2746"/>
      <c r="D1266" s="2749"/>
      <c r="E1266" s="2743"/>
      <c r="F1266" s="2749"/>
      <c r="G1266" s="2743"/>
      <c r="H1266" s="2749"/>
      <c r="I1266" s="2752"/>
      <c r="J1266" s="2222"/>
      <c r="K1266" s="2367"/>
      <c r="L1266" s="248" t="s">
        <v>1022</v>
      </c>
      <c r="M1266" s="248" t="s">
        <v>1066</v>
      </c>
      <c r="N1266" s="248" t="s">
        <v>1067</v>
      </c>
      <c r="O1266" s="2390"/>
      <c r="P1266" s="2888"/>
      <c r="Q1266" s="2390" t="s">
        <v>265</v>
      </c>
      <c r="R1266" s="2691"/>
      <c r="S1266" s="788">
        <v>0</v>
      </c>
      <c r="T1266" s="248" t="s">
        <v>1042</v>
      </c>
      <c r="U1266" s="102"/>
      <c r="V1266" s="102"/>
      <c r="W1266" s="102"/>
      <c r="X1266" s="102"/>
      <c r="Y1266" s="131"/>
      <c r="Z1266" s="116"/>
      <c r="AA1266" s="131"/>
      <c r="AB1266" s="131"/>
      <c r="AC1266" s="131"/>
      <c r="AD1266" s="131"/>
      <c r="AE1266" s="102"/>
      <c r="AF1266" s="102"/>
    </row>
    <row r="1267" spans="1:32" ht="94.5" customHeight="1" x14ac:dyDescent="0.25">
      <c r="A1267" s="2369"/>
      <c r="B1267" s="2743"/>
      <c r="C1267" s="2746"/>
      <c r="D1267" s="2749"/>
      <c r="E1267" s="2743"/>
      <c r="F1267" s="2749"/>
      <c r="G1267" s="2743"/>
      <c r="H1267" s="2749"/>
      <c r="I1267" s="2752" t="s">
        <v>885</v>
      </c>
      <c r="J1267" s="2222"/>
      <c r="K1267" s="2367"/>
      <c r="L1267" s="248" t="s">
        <v>1033</v>
      </c>
      <c r="M1267" s="248" t="s">
        <v>1068</v>
      </c>
      <c r="N1267" s="248" t="s">
        <v>1069</v>
      </c>
      <c r="O1267" s="2390"/>
      <c r="P1267" s="2888"/>
      <c r="Q1267" s="2390"/>
      <c r="R1267" s="2691">
        <v>1</v>
      </c>
      <c r="S1267" s="788">
        <v>0</v>
      </c>
      <c r="T1267" s="248" t="s">
        <v>1070</v>
      </c>
      <c r="U1267" s="102"/>
      <c r="V1267" s="102"/>
      <c r="W1267" s="102"/>
      <c r="X1267" s="102"/>
      <c r="Y1267" s="102"/>
      <c r="Z1267" s="116"/>
      <c r="AA1267" s="102"/>
      <c r="AB1267" s="102"/>
      <c r="AC1267" s="102"/>
      <c r="AD1267" s="102"/>
      <c r="AE1267" s="102"/>
      <c r="AF1267" s="102"/>
    </row>
    <row r="1268" spans="1:32" ht="31.5" x14ac:dyDescent="0.25">
      <c r="A1268" s="2369"/>
      <c r="B1268" s="2743"/>
      <c r="C1268" s="2746"/>
      <c r="D1268" s="2749"/>
      <c r="E1268" s="2743"/>
      <c r="F1268" s="2749"/>
      <c r="G1268" s="2743"/>
      <c r="H1268" s="2749"/>
      <c r="I1268" s="2752"/>
      <c r="J1268" s="2222"/>
      <c r="K1268" s="2367"/>
      <c r="L1268" s="248" t="s">
        <v>1028</v>
      </c>
      <c r="M1268" s="248" t="s">
        <v>1066</v>
      </c>
      <c r="N1268" s="248" t="s">
        <v>1069</v>
      </c>
      <c r="O1268" s="2390"/>
      <c r="P1268" s="2888"/>
      <c r="Q1268" s="2390"/>
      <c r="R1268" s="2691">
        <v>1</v>
      </c>
      <c r="S1268" s="788">
        <v>0</v>
      </c>
      <c r="T1268" s="248" t="s">
        <v>1071</v>
      </c>
      <c r="U1268" s="102"/>
      <c r="V1268" s="102"/>
      <c r="W1268" s="102"/>
      <c r="X1268" s="102"/>
      <c r="Y1268" s="102"/>
      <c r="Z1268" s="102"/>
      <c r="AA1268" s="116"/>
      <c r="AB1268" s="102"/>
      <c r="AC1268" s="102"/>
      <c r="AD1268" s="102"/>
      <c r="AE1268" s="102"/>
      <c r="AF1268" s="102"/>
    </row>
    <row r="1269" spans="1:32" ht="95.25" customHeight="1" thickBot="1" x14ac:dyDescent="0.3">
      <c r="A1269" s="2396"/>
      <c r="B1269" s="2744"/>
      <c r="C1269" s="2747"/>
      <c r="D1269" s="2750"/>
      <c r="E1269" s="2744"/>
      <c r="F1269" s="2750"/>
      <c r="G1269" s="2744"/>
      <c r="H1269" s="2750"/>
      <c r="I1269" s="2753"/>
      <c r="J1269" s="2707"/>
      <c r="K1269" s="2395"/>
      <c r="L1269" s="259" t="s">
        <v>1035</v>
      </c>
      <c r="M1269" s="259" t="s">
        <v>1068</v>
      </c>
      <c r="N1269" s="248" t="s">
        <v>1069</v>
      </c>
      <c r="O1269" s="2391"/>
      <c r="P1269" s="3018"/>
      <c r="Q1269" s="2391"/>
      <c r="R1269" s="2692">
        <v>1</v>
      </c>
      <c r="S1269" s="138">
        <v>0</v>
      </c>
      <c r="T1269" s="259" t="s">
        <v>1072</v>
      </c>
      <c r="U1269" s="103"/>
      <c r="V1269" s="103"/>
      <c r="W1269" s="103"/>
      <c r="X1269" s="103"/>
      <c r="Y1269" s="103"/>
      <c r="Z1269" s="103"/>
      <c r="AA1269" s="106"/>
      <c r="AB1269" s="103"/>
      <c r="AC1269" s="103"/>
      <c r="AD1269" s="103"/>
      <c r="AE1269" s="103"/>
      <c r="AF1269" s="103"/>
    </row>
    <row r="1270" spans="1:32" ht="63" customHeight="1" x14ac:dyDescent="0.25">
      <c r="A1270" s="2421">
        <v>117</v>
      </c>
      <c r="B1270" s="2730" t="s">
        <v>61</v>
      </c>
      <c r="C1270" s="2733" t="s">
        <v>63</v>
      </c>
      <c r="D1270" s="2736" t="s">
        <v>69</v>
      </c>
      <c r="E1270" s="2730" t="s">
        <v>85</v>
      </c>
      <c r="F1270" s="2736" t="s">
        <v>58</v>
      </c>
      <c r="G1270" s="2730" t="s">
        <v>99</v>
      </c>
      <c r="H1270" s="2736" t="s">
        <v>130</v>
      </c>
      <c r="I1270" s="2739" t="s">
        <v>887</v>
      </c>
      <c r="J1270" s="2415" t="s">
        <v>888</v>
      </c>
      <c r="K1270" s="2415" t="s">
        <v>48</v>
      </c>
      <c r="L1270" s="1205" t="s">
        <v>1019</v>
      </c>
      <c r="M1270" s="1205" t="s">
        <v>1062</v>
      </c>
      <c r="N1270" s="1205" t="s">
        <v>1063</v>
      </c>
      <c r="O1270" s="2415" t="s">
        <v>373</v>
      </c>
      <c r="P1270" s="2885">
        <v>34275248.159999996</v>
      </c>
      <c r="Q1270" s="2415" t="s">
        <v>265</v>
      </c>
      <c r="R1270" s="2727">
        <v>1</v>
      </c>
      <c r="S1270" s="1339">
        <v>0</v>
      </c>
      <c r="T1270" s="1205" t="s">
        <v>1064</v>
      </c>
      <c r="U1270" s="95"/>
      <c r="V1270" s="136"/>
      <c r="W1270" s="136"/>
      <c r="X1270" s="136"/>
      <c r="Y1270" s="136"/>
      <c r="Z1270" s="108"/>
      <c r="AA1270" s="136"/>
      <c r="AB1270" s="136"/>
      <c r="AC1270" s="136"/>
      <c r="AD1270" s="108"/>
      <c r="AE1270" s="108"/>
      <c r="AF1270" s="108"/>
    </row>
    <row r="1271" spans="1:32" ht="63" x14ac:dyDescent="0.25">
      <c r="A1271" s="2422"/>
      <c r="B1271" s="2731"/>
      <c r="C1271" s="2734"/>
      <c r="D1271" s="2737"/>
      <c r="E1271" s="2731"/>
      <c r="F1271" s="2737"/>
      <c r="G1271" s="2731"/>
      <c r="H1271" s="2737"/>
      <c r="I1271" s="2740"/>
      <c r="J1271" s="2383"/>
      <c r="K1271" s="2416"/>
      <c r="L1271" s="1208" t="s">
        <v>1020</v>
      </c>
      <c r="M1271" s="1208" t="s">
        <v>1065</v>
      </c>
      <c r="N1271" s="1208" t="s">
        <v>1063</v>
      </c>
      <c r="O1271" s="2416"/>
      <c r="P1271" s="2886"/>
      <c r="Q1271" s="2416" t="s">
        <v>265</v>
      </c>
      <c r="R1271" s="2728"/>
      <c r="S1271" s="1340">
        <v>0</v>
      </c>
      <c r="T1271" s="1208"/>
      <c r="U1271" s="102"/>
      <c r="V1271" s="116"/>
      <c r="W1271" s="102"/>
      <c r="X1271" s="102"/>
      <c r="Y1271" s="131"/>
      <c r="Z1271" s="102"/>
      <c r="AA1271" s="102"/>
      <c r="AB1271" s="102"/>
      <c r="AC1271" s="131"/>
      <c r="AD1271" s="102"/>
      <c r="AE1271" s="102"/>
      <c r="AF1271" s="102"/>
    </row>
    <row r="1272" spans="1:32" ht="31.5" x14ac:dyDescent="0.25">
      <c r="A1272" s="2422"/>
      <c r="B1272" s="2731"/>
      <c r="C1272" s="2734"/>
      <c r="D1272" s="2737"/>
      <c r="E1272" s="2731"/>
      <c r="F1272" s="2737"/>
      <c r="G1272" s="2731"/>
      <c r="H1272" s="2737"/>
      <c r="I1272" s="2740"/>
      <c r="J1272" s="2383"/>
      <c r="K1272" s="2416"/>
      <c r="L1272" s="1208" t="s">
        <v>1022</v>
      </c>
      <c r="M1272" s="1208" t="s">
        <v>1066</v>
      </c>
      <c r="N1272" s="1208" t="s">
        <v>1067</v>
      </c>
      <c r="O1272" s="2416"/>
      <c r="P1272" s="2886"/>
      <c r="Q1272" s="2416" t="s">
        <v>265</v>
      </c>
      <c r="R1272" s="2728"/>
      <c r="S1272" s="1340">
        <v>0</v>
      </c>
      <c r="T1272" s="1208" t="s">
        <v>1042</v>
      </c>
      <c r="U1272" s="102"/>
      <c r="V1272" s="102"/>
      <c r="W1272" s="116"/>
      <c r="X1272" s="102"/>
      <c r="Y1272" s="131"/>
      <c r="Z1272" s="102"/>
      <c r="AA1272" s="131"/>
      <c r="AB1272" s="131"/>
      <c r="AC1272" s="131"/>
      <c r="AD1272" s="131"/>
      <c r="AE1272" s="102"/>
      <c r="AF1272" s="102"/>
    </row>
    <row r="1273" spans="1:32" ht="94.5" customHeight="1" x14ac:dyDescent="0.25">
      <c r="A1273" s="2422"/>
      <c r="B1273" s="2731"/>
      <c r="C1273" s="2734"/>
      <c r="D1273" s="2737"/>
      <c r="E1273" s="2731"/>
      <c r="F1273" s="2737"/>
      <c r="G1273" s="2731"/>
      <c r="H1273" s="2737"/>
      <c r="I1273" s="2740" t="s">
        <v>887</v>
      </c>
      <c r="J1273" s="2383"/>
      <c r="K1273" s="2416"/>
      <c r="L1273" s="1208" t="s">
        <v>1033</v>
      </c>
      <c r="M1273" s="1208" t="s">
        <v>1068</v>
      </c>
      <c r="N1273" s="1208" t="s">
        <v>1069</v>
      </c>
      <c r="O1273" s="2416"/>
      <c r="P1273" s="2886"/>
      <c r="Q1273" s="2416"/>
      <c r="R1273" s="2728">
        <v>1</v>
      </c>
      <c r="S1273" s="1340">
        <v>0</v>
      </c>
      <c r="T1273" s="1208" t="s">
        <v>1070</v>
      </c>
      <c r="U1273" s="102"/>
      <c r="V1273" s="102"/>
      <c r="W1273" s="116"/>
      <c r="X1273" s="102"/>
      <c r="Y1273" s="102"/>
      <c r="Z1273" s="102"/>
      <c r="AA1273" s="102"/>
      <c r="AB1273" s="102"/>
      <c r="AC1273" s="102"/>
      <c r="AD1273" s="102"/>
      <c r="AE1273" s="102"/>
      <c r="AF1273" s="102"/>
    </row>
    <row r="1274" spans="1:32" ht="31.5" x14ac:dyDescent="0.25">
      <c r="A1274" s="2422"/>
      <c r="B1274" s="2731"/>
      <c r="C1274" s="2734"/>
      <c r="D1274" s="2737"/>
      <c r="E1274" s="2731"/>
      <c r="F1274" s="2737"/>
      <c r="G1274" s="2731"/>
      <c r="H1274" s="2737"/>
      <c r="I1274" s="2740"/>
      <c r="J1274" s="2383"/>
      <c r="K1274" s="2416"/>
      <c r="L1274" s="1208" t="s">
        <v>1028</v>
      </c>
      <c r="M1274" s="1208" t="s">
        <v>1066</v>
      </c>
      <c r="N1274" s="1208" t="s">
        <v>1069</v>
      </c>
      <c r="O1274" s="2416"/>
      <c r="P1274" s="2886"/>
      <c r="Q1274" s="2416"/>
      <c r="R1274" s="2728">
        <v>1</v>
      </c>
      <c r="S1274" s="1340">
        <v>0</v>
      </c>
      <c r="T1274" s="1208" t="s">
        <v>1071</v>
      </c>
      <c r="U1274" s="102"/>
      <c r="V1274" s="102"/>
      <c r="W1274" s="102"/>
      <c r="X1274" s="116"/>
      <c r="Y1274" s="102"/>
      <c r="Z1274" s="102"/>
      <c r="AA1274" s="102"/>
      <c r="AB1274" s="102"/>
      <c r="AC1274" s="102"/>
      <c r="AD1274" s="102"/>
      <c r="AE1274" s="102"/>
      <c r="AF1274" s="102"/>
    </row>
    <row r="1275" spans="1:32" ht="95.25" customHeight="1" thickBot="1" x14ac:dyDescent="0.3">
      <c r="A1275" s="2423"/>
      <c r="B1275" s="2732"/>
      <c r="C1275" s="2735"/>
      <c r="D1275" s="2738"/>
      <c r="E1275" s="2732"/>
      <c r="F1275" s="2738"/>
      <c r="G1275" s="2732"/>
      <c r="H1275" s="2738"/>
      <c r="I1275" s="2741"/>
      <c r="J1275" s="2384"/>
      <c r="K1275" s="2417"/>
      <c r="L1275" s="1213" t="s">
        <v>1035</v>
      </c>
      <c r="M1275" s="1213" t="s">
        <v>1068</v>
      </c>
      <c r="N1275" s="1208" t="s">
        <v>1069</v>
      </c>
      <c r="O1275" s="2417"/>
      <c r="P1275" s="3017"/>
      <c r="Q1275" s="2417"/>
      <c r="R1275" s="2729">
        <v>1</v>
      </c>
      <c r="S1275" s="1341">
        <v>0</v>
      </c>
      <c r="T1275" s="1213" t="s">
        <v>1072</v>
      </c>
      <c r="U1275" s="103"/>
      <c r="V1275" s="103"/>
      <c r="W1275" s="103"/>
      <c r="X1275" s="106"/>
      <c r="Y1275" s="103"/>
      <c r="Z1275" s="103"/>
      <c r="AA1275" s="103"/>
      <c r="AB1275" s="103"/>
      <c r="AC1275" s="103"/>
      <c r="AD1275" s="103"/>
      <c r="AE1275" s="103"/>
      <c r="AF1275" s="103"/>
    </row>
    <row r="1276" spans="1:32" ht="63" customHeight="1" x14ac:dyDescent="0.25">
      <c r="A1276" s="2368">
        <v>118</v>
      </c>
      <c r="B1276" s="2742" t="s">
        <v>61</v>
      </c>
      <c r="C1276" s="2745" t="s">
        <v>63</v>
      </c>
      <c r="D1276" s="2748" t="s">
        <v>69</v>
      </c>
      <c r="E1276" s="2742" t="s">
        <v>85</v>
      </c>
      <c r="F1276" s="2748" t="s">
        <v>58</v>
      </c>
      <c r="G1276" s="2742" t="s">
        <v>99</v>
      </c>
      <c r="H1276" s="2748" t="s">
        <v>130</v>
      </c>
      <c r="I1276" s="2751" t="s">
        <v>889</v>
      </c>
      <c r="J1276" s="2366" t="s">
        <v>890</v>
      </c>
      <c r="K1276" s="2366" t="s">
        <v>48</v>
      </c>
      <c r="L1276" s="232" t="s">
        <v>1019</v>
      </c>
      <c r="M1276" s="232" t="s">
        <v>1062</v>
      </c>
      <c r="N1276" s="232" t="s">
        <v>1063</v>
      </c>
      <c r="O1276" s="2389" t="s">
        <v>373</v>
      </c>
      <c r="P1276" s="2887">
        <v>5122414.3499999996</v>
      </c>
      <c r="Q1276" s="2389" t="s">
        <v>265</v>
      </c>
      <c r="R1276" s="2690">
        <v>1</v>
      </c>
      <c r="S1276" s="137">
        <v>0</v>
      </c>
      <c r="T1276" s="232" t="s">
        <v>1064</v>
      </c>
      <c r="U1276" s="95"/>
      <c r="V1276" s="136"/>
      <c r="W1276" s="136"/>
      <c r="X1276" s="136"/>
      <c r="Y1276" s="136"/>
      <c r="Z1276" s="108"/>
      <c r="AA1276" s="136"/>
      <c r="AB1276" s="136"/>
      <c r="AC1276" s="136"/>
      <c r="AD1276" s="108"/>
      <c r="AE1276" s="108"/>
      <c r="AF1276" s="108"/>
    </row>
    <row r="1277" spans="1:32" ht="63" x14ac:dyDescent="0.25">
      <c r="A1277" s="2369"/>
      <c r="B1277" s="2743"/>
      <c r="C1277" s="2746"/>
      <c r="D1277" s="2749"/>
      <c r="E1277" s="2743"/>
      <c r="F1277" s="2749"/>
      <c r="G1277" s="2743"/>
      <c r="H1277" s="2749"/>
      <c r="I1277" s="2752"/>
      <c r="J1277" s="2222"/>
      <c r="K1277" s="2367"/>
      <c r="L1277" s="248" t="s">
        <v>1020</v>
      </c>
      <c r="M1277" s="248" t="s">
        <v>1065</v>
      </c>
      <c r="N1277" s="248" t="s">
        <v>1063</v>
      </c>
      <c r="O1277" s="2390"/>
      <c r="P1277" s="2888"/>
      <c r="Q1277" s="2390" t="s">
        <v>265</v>
      </c>
      <c r="R1277" s="2691"/>
      <c r="S1277" s="788">
        <v>0</v>
      </c>
      <c r="T1277" s="248"/>
      <c r="U1277" s="102"/>
      <c r="V1277" s="116"/>
      <c r="W1277" s="102"/>
      <c r="X1277" s="102"/>
      <c r="Y1277" s="131"/>
      <c r="Z1277" s="102"/>
      <c r="AA1277" s="102"/>
      <c r="AB1277" s="102"/>
      <c r="AC1277" s="131"/>
      <c r="AD1277" s="102"/>
      <c r="AE1277" s="102"/>
      <c r="AF1277" s="102"/>
    </row>
    <row r="1278" spans="1:32" ht="31.5" x14ac:dyDescent="0.25">
      <c r="A1278" s="2369"/>
      <c r="B1278" s="2743"/>
      <c r="C1278" s="2746"/>
      <c r="D1278" s="2749"/>
      <c r="E1278" s="2743"/>
      <c r="F1278" s="2749"/>
      <c r="G1278" s="2743"/>
      <c r="H1278" s="2749"/>
      <c r="I1278" s="2752"/>
      <c r="J1278" s="2222"/>
      <c r="K1278" s="2367"/>
      <c r="L1278" s="248" t="s">
        <v>1022</v>
      </c>
      <c r="M1278" s="248" t="s">
        <v>1066</v>
      </c>
      <c r="N1278" s="248" t="s">
        <v>1067</v>
      </c>
      <c r="O1278" s="2390"/>
      <c r="P1278" s="2888"/>
      <c r="Q1278" s="2390" t="s">
        <v>265</v>
      </c>
      <c r="R1278" s="2691"/>
      <c r="S1278" s="788">
        <v>0</v>
      </c>
      <c r="T1278" s="248" t="s">
        <v>1042</v>
      </c>
      <c r="U1278" s="102"/>
      <c r="V1278" s="102"/>
      <c r="W1278" s="116"/>
      <c r="X1278" s="102"/>
      <c r="Y1278" s="131"/>
      <c r="Z1278" s="102"/>
      <c r="AA1278" s="131"/>
      <c r="AB1278" s="131"/>
      <c r="AC1278" s="131"/>
      <c r="AD1278" s="131"/>
      <c r="AE1278" s="102"/>
      <c r="AF1278" s="102"/>
    </row>
    <row r="1279" spans="1:32" ht="94.5" customHeight="1" x14ac:dyDescent="0.25">
      <c r="A1279" s="2369"/>
      <c r="B1279" s="2743"/>
      <c r="C1279" s="2746"/>
      <c r="D1279" s="2749"/>
      <c r="E1279" s="2743"/>
      <c r="F1279" s="2749"/>
      <c r="G1279" s="2743"/>
      <c r="H1279" s="2749"/>
      <c r="I1279" s="2752" t="s">
        <v>889</v>
      </c>
      <c r="J1279" s="2222"/>
      <c r="K1279" s="2367"/>
      <c r="L1279" s="248" t="s">
        <v>1033</v>
      </c>
      <c r="M1279" s="248" t="s">
        <v>1068</v>
      </c>
      <c r="N1279" s="248" t="s">
        <v>1069</v>
      </c>
      <c r="O1279" s="2390"/>
      <c r="P1279" s="2888"/>
      <c r="Q1279" s="2390"/>
      <c r="R1279" s="2691">
        <v>1</v>
      </c>
      <c r="S1279" s="788">
        <v>0</v>
      </c>
      <c r="T1279" s="248" t="s">
        <v>1070</v>
      </c>
      <c r="U1279" s="102"/>
      <c r="V1279" s="102"/>
      <c r="W1279" s="116"/>
      <c r="X1279" s="102"/>
      <c r="Y1279" s="102"/>
      <c r="Z1279" s="102"/>
      <c r="AA1279" s="102"/>
      <c r="AB1279" s="102"/>
      <c r="AC1279" s="102"/>
      <c r="AD1279" s="102"/>
      <c r="AE1279" s="102"/>
      <c r="AF1279" s="102"/>
    </row>
    <row r="1280" spans="1:32" ht="31.5" x14ac:dyDescent="0.25">
      <c r="A1280" s="2369"/>
      <c r="B1280" s="2743"/>
      <c r="C1280" s="2746"/>
      <c r="D1280" s="2749"/>
      <c r="E1280" s="2743"/>
      <c r="F1280" s="2749"/>
      <c r="G1280" s="2743"/>
      <c r="H1280" s="2749"/>
      <c r="I1280" s="2752"/>
      <c r="J1280" s="2222"/>
      <c r="K1280" s="2367"/>
      <c r="L1280" s="248" t="s">
        <v>1028</v>
      </c>
      <c r="M1280" s="248" t="s">
        <v>1066</v>
      </c>
      <c r="N1280" s="248" t="s">
        <v>1069</v>
      </c>
      <c r="O1280" s="2390"/>
      <c r="P1280" s="2888"/>
      <c r="Q1280" s="2390"/>
      <c r="R1280" s="2691">
        <v>1</v>
      </c>
      <c r="S1280" s="788">
        <v>0</v>
      </c>
      <c r="T1280" s="248" t="s">
        <v>1071</v>
      </c>
      <c r="U1280" s="102"/>
      <c r="V1280" s="102"/>
      <c r="W1280" s="102"/>
      <c r="X1280" s="116"/>
      <c r="Y1280" s="102"/>
      <c r="Z1280" s="102"/>
      <c r="AA1280" s="102"/>
      <c r="AB1280" s="102"/>
      <c r="AC1280" s="102"/>
      <c r="AD1280" s="102"/>
      <c r="AE1280" s="102"/>
      <c r="AF1280" s="102"/>
    </row>
    <row r="1281" spans="1:32" ht="95.25" customHeight="1" thickBot="1" x14ac:dyDescent="0.3">
      <c r="A1281" s="2396"/>
      <c r="B1281" s="2744"/>
      <c r="C1281" s="2747"/>
      <c r="D1281" s="2750"/>
      <c r="E1281" s="2744"/>
      <c r="F1281" s="2750"/>
      <c r="G1281" s="2744"/>
      <c r="H1281" s="2750"/>
      <c r="I1281" s="2753"/>
      <c r="J1281" s="2707"/>
      <c r="K1281" s="2395"/>
      <c r="L1281" s="259" t="s">
        <v>1035</v>
      </c>
      <c r="M1281" s="259" t="s">
        <v>1068</v>
      </c>
      <c r="N1281" s="248" t="s">
        <v>1069</v>
      </c>
      <c r="O1281" s="2391"/>
      <c r="P1281" s="3018"/>
      <c r="Q1281" s="2391"/>
      <c r="R1281" s="2692">
        <v>1</v>
      </c>
      <c r="S1281" s="138">
        <v>0</v>
      </c>
      <c r="T1281" s="259" t="s">
        <v>1072</v>
      </c>
      <c r="U1281" s="103"/>
      <c r="V1281" s="103"/>
      <c r="W1281" s="103"/>
      <c r="X1281" s="106"/>
      <c r="Y1281" s="103"/>
      <c r="Z1281" s="103"/>
      <c r="AA1281" s="103"/>
      <c r="AB1281" s="103"/>
      <c r="AC1281" s="103"/>
      <c r="AD1281" s="103"/>
      <c r="AE1281" s="103"/>
      <c r="AF1281" s="103"/>
    </row>
    <row r="1282" spans="1:32" ht="63" customHeight="1" x14ac:dyDescent="0.25">
      <c r="A1282" s="2421">
        <v>119</v>
      </c>
      <c r="B1282" s="2730" t="s">
        <v>61</v>
      </c>
      <c r="C1282" s="2733" t="s">
        <v>63</v>
      </c>
      <c r="D1282" s="2736" t="s">
        <v>69</v>
      </c>
      <c r="E1282" s="2730" t="s">
        <v>85</v>
      </c>
      <c r="F1282" s="2736" t="s">
        <v>58</v>
      </c>
      <c r="G1282" s="2730" t="s">
        <v>99</v>
      </c>
      <c r="H1282" s="2736" t="s">
        <v>130</v>
      </c>
      <c r="I1282" s="2739" t="s">
        <v>891</v>
      </c>
      <c r="J1282" s="2415" t="s">
        <v>892</v>
      </c>
      <c r="K1282" s="2415" t="s">
        <v>48</v>
      </c>
      <c r="L1282" s="1205" t="s">
        <v>1019</v>
      </c>
      <c r="M1282" s="1205" t="s">
        <v>1062</v>
      </c>
      <c r="N1282" s="1205" t="s">
        <v>1063</v>
      </c>
      <c r="O1282" s="2415" t="s">
        <v>373</v>
      </c>
      <c r="P1282" s="2885">
        <v>4451259.8499999996</v>
      </c>
      <c r="Q1282" s="2415" t="s">
        <v>265</v>
      </c>
      <c r="R1282" s="2727">
        <v>1</v>
      </c>
      <c r="S1282" s="1339">
        <v>0</v>
      </c>
      <c r="T1282" s="1205" t="s">
        <v>1064</v>
      </c>
      <c r="U1282" s="360"/>
      <c r="V1282" s="129"/>
      <c r="W1282" s="136"/>
      <c r="X1282" s="136"/>
      <c r="Y1282" s="136"/>
      <c r="Z1282" s="108"/>
      <c r="AA1282" s="136"/>
      <c r="AB1282" s="136"/>
      <c r="AC1282" s="136"/>
      <c r="AD1282" s="108"/>
      <c r="AE1282" s="108"/>
      <c r="AF1282" s="108"/>
    </row>
    <row r="1283" spans="1:32" ht="63" x14ac:dyDescent="0.25">
      <c r="A1283" s="2422"/>
      <c r="B1283" s="2731"/>
      <c r="C1283" s="2734"/>
      <c r="D1283" s="2737"/>
      <c r="E1283" s="2731"/>
      <c r="F1283" s="2737"/>
      <c r="G1283" s="2731"/>
      <c r="H1283" s="2737"/>
      <c r="I1283" s="2740"/>
      <c r="J1283" s="2383"/>
      <c r="K1283" s="2416"/>
      <c r="L1283" s="1208" t="s">
        <v>1020</v>
      </c>
      <c r="M1283" s="1208" t="s">
        <v>1065</v>
      </c>
      <c r="N1283" s="1208" t="s">
        <v>1063</v>
      </c>
      <c r="O1283" s="2416"/>
      <c r="P1283" s="2886"/>
      <c r="Q1283" s="2416" t="s">
        <v>265</v>
      </c>
      <c r="R1283" s="2728"/>
      <c r="S1283" s="1340">
        <v>0</v>
      </c>
      <c r="T1283" s="1208"/>
      <c r="U1283" s="102"/>
      <c r="V1283" s="102"/>
      <c r="W1283" s="116"/>
      <c r="X1283" s="102"/>
      <c r="Y1283" s="131"/>
      <c r="Z1283" s="102"/>
      <c r="AA1283" s="102"/>
      <c r="AB1283" s="102"/>
      <c r="AC1283" s="131"/>
      <c r="AD1283" s="102"/>
      <c r="AE1283" s="102"/>
      <c r="AF1283" s="102"/>
    </row>
    <row r="1284" spans="1:32" ht="31.5" x14ac:dyDescent="0.25">
      <c r="A1284" s="2422"/>
      <c r="B1284" s="2731"/>
      <c r="C1284" s="2734"/>
      <c r="D1284" s="2737"/>
      <c r="E1284" s="2731"/>
      <c r="F1284" s="2737"/>
      <c r="G1284" s="2731"/>
      <c r="H1284" s="2737"/>
      <c r="I1284" s="2740"/>
      <c r="J1284" s="2383"/>
      <c r="K1284" s="2416"/>
      <c r="L1284" s="1208" t="s">
        <v>1022</v>
      </c>
      <c r="M1284" s="1208" t="s">
        <v>1066</v>
      </c>
      <c r="N1284" s="1208" t="s">
        <v>1067</v>
      </c>
      <c r="O1284" s="2416"/>
      <c r="P1284" s="2886"/>
      <c r="Q1284" s="2416" t="s">
        <v>265</v>
      </c>
      <c r="R1284" s="2728"/>
      <c r="S1284" s="1340">
        <v>0</v>
      </c>
      <c r="T1284" s="1208" t="s">
        <v>1042</v>
      </c>
      <c r="U1284" s="102"/>
      <c r="V1284" s="102"/>
      <c r="W1284" s="102"/>
      <c r="X1284" s="116"/>
      <c r="Y1284" s="131"/>
      <c r="Z1284" s="102"/>
      <c r="AA1284" s="131"/>
      <c r="AB1284" s="131"/>
      <c r="AC1284" s="131"/>
      <c r="AD1284" s="131"/>
      <c r="AE1284" s="102"/>
      <c r="AF1284" s="102"/>
    </row>
    <row r="1285" spans="1:32" ht="94.5" customHeight="1" x14ac:dyDescent="0.25">
      <c r="A1285" s="2422"/>
      <c r="B1285" s="2731"/>
      <c r="C1285" s="2734"/>
      <c r="D1285" s="2737"/>
      <c r="E1285" s="2731"/>
      <c r="F1285" s="2737"/>
      <c r="G1285" s="2731"/>
      <c r="H1285" s="2737"/>
      <c r="I1285" s="2740" t="s">
        <v>891</v>
      </c>
      <c r="J1285" s="2383"/>
      <c r="K1285" s="2416"/>
      <c r="L1285" s="1208" t="s">
        <v>1033</v>
      </c>
      <c r="M1285" s="1208" t="s">
        <v>1068</v>
      </c>
      <c r="N1285" s="1208" t="s">
        <v>1069</v>
      </c>
      <c r="O1285" s="2416"/>
      <c r="P1285" s="2886"/>
      <c r="Q1285" s="2416"/>
      <c r="R1285" s="2728">
        <v>1</v>
      </c>
      <c r="S1285" s="1340">
        <v>0</v>
      </c>
      <c r="T1285" s="1208" t="s">
        <v>1070</v>
      </c>
      <c r="U1285" s="102"/>
      <c r="V1285" s="102"/>
      <c r="W1285" s="102"/>
      <c r="X1285" s="116"/>
      <c r="Y1285" s="102"/>
      <c r="Z1285" s="102"/>
      <c r="AA1285" s="102"/>
      <c r="AB1285" s="102"/>
      <c r="AC1285" s="102"/>
      <c r="AD1285" s="102"/>
      <c r="AE1285" s="102"/>
      <c r="AF1285" s="102"/>
    </row>
    <row r="1286" spans="1:32" ht="31.5" x14ac:dyDescent="0.25">
      <c r="A1286" s="2422"/>
      <c r="B1286" s="2731"/>
      <c r="C1286" s="2734"/>
      <c r="D1286" s="2737"/>
      <c r="E1286" s="2731"/>
      <c r="F1286" s="2737"/>
      <c r="G1286" s="2731"/>
      <c r="H1286" s="2737"/>
      <c r="I1286" s="2740"/>
      <c r="J1286" s="2383"/>
      <c r="K1286" s="2416"/>
      <c r="L1286" s="1208" t="s">
        <v>1028</v>
      </c>
      <c r="M1286" s="1208" t="s">
        <v>1066</v>
      </c>
      <c r="N1286" s="1208" t="s">
        <v>1069</v>
      </c>
      <c r="O1286" s="2416"/>
      <c r="P1286" s="2886"/>
      <c r="Q1286" s="2416"/>
      <c r="R1286" s="2728">
        <v>1</v>
      </c>
      <c r="S1286" s="1340">
        <v>0</v>
      </c>
      <c r="T1286" s="1208" t="s">
        <v>1071</v>
      </c>
      <c r="U1286" s="102"/>
      <c r="V1286" s="102"/>
      <c r="W1286" s="102"/>
      <c r="X1286" s="102"/>
      <c r="Y1286" s="116"/>
      <c r="Z1286" s="102"/>
      <c r="AA1286" s="102"/>
      <c r="AB1286" s="102"/>
      <c r="AC1286" s="102"/>
      <c r="AD1286" s="102"/>
      <c r="AE1286" s="102"/>
      <c r="AF1286" s="102"/>
    </row>
    <row r="1287" spans="1:32" ht="95.25" customHeight="1" thickBot="1" x14ac:dyDescent="0.3">
      <c r="A1287" s="2423"/>
      <c r="B1287" s="2732"/>
      <c r="C1287" s="2735"/>
      <c r="D1287" s="2738"/>
      <c r="E1287" s="2732"/>
      <c r="F1287" s="2738"/>
      <c r="G1287" s="2732"/>
      <c r="H1287" s="2738"/>
      <c r="I1287" s="2741"/>
      <c r="J1287" s="2384"/>
      <c r="K1287" s="2417"/>
      <c r="L1287" s="1213" t="s">
        <v>1035</v>
      </c>
      <c r="M1287" s="1213" t="s">
        <v>1068</v>
      </c>
      <c r="N1287" s="1208" t="s">
        <v>1069</v>
      </c>
      <c r="O1287" s="2417"/>
      <c r="P1287" s="3017"/>
      <c r="Q1287" s="2417"/>
      <c r="R1287" s="2729">
        <v>1</v>
      </c>
      <c r="S1287" s="1341">
        <v>0</v>
      </c>
      <c r="T1287" s="1213" t="s">
        <v>1072</v>
      </c>
      <c r="U1287" s="103"/>
      <c r="V1287" s="103"/>
      <c r="W1287" s="103"/>
      <c r="X1287" s="103"/>
      <c r="Y1287" s="106"/>
      <c r="Z1287" s="103"/>
      <c r="AA1287" s="103"/>
      <c r="AB1287" s="103"/>
      <c r="AC1287" s="103"/>
      <c r="AD1287" s="103"/>
      <c r="AE1287" s="103"/>
      <c r="AF1287" s="103"/>
    </row>
    <row r="1288" spans="1:32" ht="63" customHeight="1" x14ac:dyDescent="0.25">
      <c r="A1288" s="2368">
        <v>120</v>
      </c>
      <c r="B1288" s="2742" t="s">
        <v>61</v>
      </c>
      <c r="C1288" s="2745" t="s">
        <v>63</v>
      </c>
      <c r="D1288" s="2748" t="s">
        <v>69</v>
      </c>
      <c r="E1288" s="2742" t="s">
        <v>85</v>
      </c>
      <c r="F1288" s="2748" t="s">
        <v>58</v>
      </c>
      <c r="G1288" s="2742" t="s">
        <v>99</v>
      </c>
      <c r="H1288" s="2748" t="s">
        <v>130</v>
      </c>
      <c r="I1288" s="2751" t="s">
        <v>1079</v>
      </c>
      <c r="J1288" s="2366" t="s">
        <v>894</v>
      </c>
      <c r="K1288" s="2366" t="s">
        <v>48</v>
      </c>
      <c r="L1288" s="232" t="s">
        <v>1019</v>
      </c>
      <c r="M1288" s="232" t="s">
        <v>1062</v>
      </c>
      <c r="N1288" s="232" t="s">
        <v>1063</v>
      </c>
      <c r="O1288" s="2389" t="s">
        <v>373</v>
      </c>
      <c r="P1288" s="2887">
        <v>4005124.12</v>
      </c>
      <c r="Q1288" s="2389" t="s">
        <v>265</v>
      </c>
      <c r="R1288" s="2690">
        <v>1</v>
      </c>
      <c r="S1288" s="137">
        <v>0</v>
      </c>
      <c r="T1288" s="232" t="s">
        <v>1064</v>
      </c>
      <c r="U1288" s="95"/>
      <c r="V1288" s="136"/>
      <c r="W1288" s="136"/>
      <c r="X1288" s="136"/>
      <c r="Y1288" s="136"/>
      <c r="Z1288" s="108"/>
      <c r="AA1288" s="136"/>
      <c r="AB1288" s="136"/>
      <c r="AC1288" s="136"/>
      <c r="AD1288" s="108"/>
      <c r="AE1288" s="108"/>
      <c r="AF1288" s="108"/>
    </row>
    <row r="1289" spans="1:32" ht="63" x14ac:dyDescent="0.25">
      <c r="A1289" s="2369"/>
      <c r="B1289" s="2743"/>
      <c r="C1289" s="2746"/>
      <c r="D1289" s="2749"/>
      <c r="E1289" s="2743"/>
      <c r="F1289" s="2749"/>
      <c r="G1289" s="2743"/>
      <c r="H1289" s="2749"/>
      <c r="I1289" s="2752"/>
      <c r="J1289" s="2222"/>
      <c r="K1289" s="2367"/>
      <c r="L1289" s="248" t="s">
        <v>1020</v>
      </c>
      <c r="M1289" s="248" t="s">
        <v>1065</v>
      </c>
      <c r="N1289" s="248" t="s">
        <v>1063</v>
      </c>
      <c r="O1289" s="2390"/>
      <c r="P1289" s="2888"/>
      <c r="Q1289" s="2390" t="s">
        <v>265</v>
      </c>
      <c r="R1289" s="2691"/>
      <c r="S1289" s="788">
        <v>0</v>
      </c>
      <c r="T1289" s="248"/>
      <c r="U1289" s="102"/>
      <c r="V1289" s="116"/>
      <c r="W1289" s="102"/>
      <c r="X1289" s="102"/>
      <c r="Y1289" s="131"/>
      <c r="Z1289" s="102"/>
      <c r="AA1289" s="102"/>
      <c r="AB1289" s="102"/>
      <c r="AC1289" s="131"/>
      <c r="AD1289" s="102"/>
      <c r="AE1289" s="102"/>
      <c r="AF1289" s="102"/>
    </row>
    <row r="1290" spans="1:32" ht="31.5" x14ac:dyDescent="0.25">
      <c r="A1290" s="2369"/>
      <c r="B1290" s="2743"/>
      <c r="C1290" s="2746"/>
      <c r="D1290" s="2749"/>
      <c r="E1290" s="2743"/>
      <c r="F1290" s="2749"/>
      <c r="G1290" s="2743"/>
      <c r="H1290" s="2749"/>
      <c r="I1290" s="2752"/>
      <c r="J1290" s="2222"/>
      <c r="K1290" s="2367"/>
      <c r="L1290" s="248" t="s">
        <v>1022</v>
      </c>
      <c r="M1290" s="248" t="s">
        <v>1066</v>
      </c>
      <c r="N1290" s="248" t="s">
        <v>1067</v>
      </c>
      <c r="O1290" s="2390"/>
      <c r="P1290" s="2888"/>
      <c r="Q1290" s="2390" t="s">
        <v>265</v>
      </c>
      <c r="R1290" s="2691"/>
      <c r="S1290" s="788">
        <v>0</v>
      </c>
      <c r="T1290" s="248" t="s">
        <v>1042</v>
      </c>
      <c r="U1290" s="102"/>
      <c r="V1290" s="102"/>
      <c r="W1290" s="116"/>
      <c r="X1290" s="102"/>
      <c r="Y1290" s="131"/>
      <c r="Z1290" s="102"/>
      <c r="AA1290" s="131"/>
      <c r="AB1290" s="131"/>
      <c r="AC1290" s="131"/>
      <c r="AD1290" s="131"/>
      <c r="AE1290" s="102"/>
      <c r="AF1290" s="102"/>
    </row>
    <row r="1291" spans="1:32" ht="94.5" customHeight="1" x14ac:dyDescent="0.25">
      <c r="A1291" s="2369"/>
      <c r="B1291" s="2743"/>
      <c r="C1291" s="2746"/>
      <c r="D1291" s="2749"/>
      <c r="E1291" s="2743"/>
      <c r="F1291" s="2749"/>
      <c r="G1291" s="2743"/>
      <c r="H1291" s="2749"/>
      <c r="I1291" s="2752" t="s">
        <v>893</v>
      </c>
      <c r="J1291" s="2222"/>
      <c r="K1291" s="2367"/>
      <c r="L1291" s="248" t="s">
        <v>1033</v>
      </c>
      <c r="M1291" s="248" t="s">
        <v>1068</v>
      </c>
      <c r="N1291" s="248" t="s">
        <v>1069</v>
      </c>
      <c r="O1291" s="2390"/>
      <c r="P1291" s="2888"/>
      <c r="Q1291" s="2390"/>
      <c r="R1291" s="2691">
        <v>1</v>
      </c>
      <c r="S1291" s="788">
        <v>0</v>
      </c>
      <c r="T1291" s="248" t="s">
        <v>1070</v>
      </c>
      <c r="U1291" s="102"/>
      <c r="V1291" s="102"/>
      <c r="W1291" s="116"/>
      <c r="X1291" s="102"/>
      <c r="Y1291" s="102"/>
      <c r="Z1291" s="102"/>
      <c r="AA1291" s="102"/>
      <c r="AB1291" s="102"/>
      <c r="AC1291" s="102"/>
      <c r="AD1291" s="102"/>
      <c r="AE1291" s="102"/>
      <c r="AF1291" s="102"/>
    </row>
    <row r="1292" spans="1:32" ht="31.5" x14ac:dyDescent="0.25">
      <c r="A1292" s="2369"/>
      <c r="B1292" s="2743"/>
      <c r="C1292" s="2746"/>
      <c r="D1292" s="2749"/>
      <c r="E1292" s="2743"/>
      <c r="F1292" s="2749"/>
      <c r="G1292" s="2743"/>
      <c r="H1292" s="2749"/>
      <c r="I1292" s="2752"/>
      <c r="J1292" s="2222"/>
      <c r="K1292" s="2367"/>
      <c r="L1292" s="248" t="s">
        <v>1028</v>
      </c>
      <c r="M1292" s="248" t="s">
        <v>1066</v>
      </c>
      <c r="N1292" s="248" t="s">
        <v>1069</v>
      </c>
      <c r="O1292" s="2390"/>
      <c r="P1292" s="2888"/>
      <c r="Q1292" s="2390"/>
      <c r="R1292" s="2691">
        <v>1</v>
      </c>
      <c r="S1292" s="788">
        <v>0</v>
      </c>
      <c r="T1292" s="248" t="s">
        <v>1071</v>
      </c>
      <c r="U1292" s="102"/>
      <c r="V1292" s="102"/>
      <c r="W1292" s="102"/>
      <c r="X1292" s="116"/>
      <c r="Y1292" s="102"/>
      <c r="Z1292" s="102"/>
      <c r="AA1292" s="102"/>
      <c r="AB1292" s="102"/>
      <c r="AC1292" s="102"/>
      <c r="AD1292" s="102"/>
      <c r="AE1292" s="102"/>
      <c r="AF1292" s="102"/>
    </row>
    <row r="1293" spans="1:32" ht="95.25" customHeight="1" thickBot="1" x14ac:dyDescent="0.3">
      <c r="A1293" s="2396"/>
      <c r="B1293" s="2744"/>
      <c r="C1293" s="2747"/>
      <c r="D1293" s="2750"/>
      <c r="E1293" s="2744"/>
      <c r="F1293" s="2750"/>
      <c r="G1293" s="2744"/>
      <c r="H1293" s="2750"/>
      <c r="I1293" s="2753"/>
      <c r="J1293" s="2707"/>
      <c r="K1293" s="2395"/>
      <c r="L1293" s="259" t="s">
        <v>1035</v>
      </c>
      <c r="M1293" s="259" t="s">
        <v>1068</v>
      </c>
      <c r="N1293" s="248" t="s">
        <v>1069</v>
      </c>
      <c r="O1293" s="2391"/>
      <c r="P1293" s="3018"/>
      <c r="Q1293" s="2391"/>
      <c r="R1293" s="2692">
        <v>1</v>
      </c>
      <c r="S1293" s="138">
        <v>0</v>
      </c>
      <c r="T1293" s="259" t="s">
        <v>1072</v>
      </c>
      <c r="U1293" s="103"/>
      <c r="V1293" s="103"/>
      <c r="W1293" s="103"/>
      <c r="X1293" s="106"/>
      <c r="Y1293" s="103"/>
      <c r="Z1293" s="103"/>
      <c r="AA1293" s="103"/>
      <c r="AB1293" s="103"/>
      <c r="AC1293" s="103"/>
      <c r="AD1293" s="103"/>
      <c r="AE1293" s="103"/>
      <c r="AF1293" s="103"/>
    </row>
    <row r="1294" spans="1:32" ht="63" x14ac:dyDescent="0.25">
      <c r="A1294" s="2421">
        <v>121</v>
      </c>
      <c r="B1294" s="2730" t="s">
        <v>61</v>
      </c>
      <c r="C1294" s="2733" t="s">
        <v>63</v>
      </c>
      <c r="D1294" s="2736" t="s">
        <v>69</v>
      </c>
      <c r="E1294" s="2730" t="s">
        <v>85</v>
      </c>
      <c r="F1294" s="2736" t="s">
        <v>58</v>
      </c>
      <c r="G1294" s="2730" t="s">
        <v>99</v>
      </c>
      <c r="H1294" s="2736" t="s">
        <v>130</v>
      </c>
      <c r="I1294" s="2739" t="s">
        <v>895</v>
      </c>
      <c r="J1294" s="2415" t="s">
        <v>896</v>
      </c>
      <c r="K1294" s="2415"/>
      <c r="L1294" s="1205" t="s">
        <v>1019</v>
      </c>
      <c r="M1294" s="1205" t="s">
        <v>1062</v>
      </c>
      <c r="N1294" s="1205" t="s">
        <v>1063</v>
      </c>
      <c r="O1294" s="2415" t="s">
        <v>373</v>
      </c>
      <c r="P1294" s="2885">
        <v>0</v>
      </c>
      <c r="Q1294" s="2415" t="s">
        <v>265</v>
      </c>
      <c r="R1294" s="2727">
        <v>1</v>
      </c>
      <c r="S1294" s="1339">
        <v>0</v>
      </c>
      <c r="T1294" s="1205" t="s">
        <v>1064</v>
      </c>
      <c r="U1294" s="360"/>
      <c r="V1294" s="129"/>
      <c r="W1294" s="136"/>
      <c r="X1294" s="136"/>
      <c r="Y1294" s="136"/>
      <c r="Z1294" s="108"/>
      <c r="AA1294" s="136"/>
      <c r="AB1294" s="136"/>
      <c r="AC1294" s="136"/>
      <c r="AD1294" s="108"/>
      <c r="AE1294" s="108"/>
      <c r="AF1294" s="108"/>
    </row>
    <row r="1295" spans="1:32" ht="63" x14ac:dyDescent="0.25">
      <c r="A1295" s="2422"/>
      <c r="B1295" s="2731"/>
      <c r="C1295" s="2734"/>
      <c r="D1295" s="2737"/>
      <c r="E1295" s="2731"/>
      <c r="F1295" s="2737"/>
      <c r="G1295" s="2731"/>
      <c r="H1295" s="2737"/>
      <c r="I1295" s="2740"/>
      <c r="J1295" s="2383"/>
      <c r="K1295" s="2416"/>
      <c r="L1295" s="1208" t="s">
        <v>1020</v>
      </c>
      <c r="M1295" s="1208" t="s">
        <v>1065</v>
      </c>
      <c r="N1295" s="1208" t="s">
        <v>1063</v>
      </c>
      <c r="O1295" s="2416"/>
      <c r="P1295" s="2886"/>
      <c r="Q1295" s="2416" t="s">
        <v>265</v>
      </c>
      <c r="R1295" s="2728"/>
      <c r="S1295" s="1340">
        <v>0</v>
      </c>
      <c r="T1295" s="1208"/>
      <c r="U1295" s="102"/>
      <c r="V1295" s="102"/>
      <c r="W1295" s="116"/>
      <c r="X1295" s="102"/>
      <c r="Y1295" s="131"/>
      <c r="Z1295" s="102"/>
      <c r="AA1295" s="102"/>
      <c r="AB1295" s="102"/>
      <c r="AC1295" s="131"/>
      <c r="AD1295" s="102"/>
      <c r="AE1295" s="102"/>
      <c r="AF1295" s="102"/>
    </row>
    <row r="1296" spans="1:32" ht="31.5" x14ac:dyDescent="0.25">
      <c r="A1296" s="2422"/>
      <c r="B1296" s="2731"/>
      <c r="C1296" s="2734"/>
      <c r="D1296" s="2737"/>
      <c r="E1296" s="2731"/>
      <c r="F1296" s="2737"/>
      <c r="G1296" s="2731"/>
      <c r="H1296" s="2737"/>
      <c r="I1296" s="2740"/>
      <c r="J1296" s="2383"/>
      <c r="K1296" s="2416"/>
      <c r="L1296" s="1208" t="s">
        <v>1022</v>
      </c>
      <c r="M1296" s="1208" t="s">
        <v>1066</v>
      </c>
      <c r="N1296" s="1208" t="s">
        <v>1067</v>
      </c>
      <c r="O1296" s="2416"/>
      <c r="P1296" s="2886"/>
      <c r="Q1296" s="2416" t="s">
        <v>265</v>
      </c>
      <c r="R1296" s="2728"/>
      <c r="S1296" s="1340">
        <v>0</v>
      </c>
      <c r="T1296" s="1208" t="s">
        <v>1042</v>
      </c>
      <c r="U1296" s="102"/>
      <c r="V1296" s="102"/>
      <c r="W1296" s="102"/>
      <c r="X1296" s="116"/>
      <c r="Y1296" s="131"/>
      <c r="Z1296" s="102"/>
      <c r="AA1296" s="131"/>
      <c r="AB1296" s="131"/>
      <c r="AC1296" s="131"/>
      <c r="AD1296" s="131"/>
      <c r="AE1296" s="102"/>
      <c r="AF1296" s="102"/>
    </row>
    <row r="1297" spans="1:32" ht="94.5" customHeight="1" x14ac:dyDescent="0.25">
      <c r="A1297" s="2422"/>
      <c r="B1297" s="2731"/>
      <c r="C1297" s="2734"/>
      <c r="D1297" s="2737"/>
      <c r="E1297" s="2731"/>
      <c r="F1297" s="2737"/>
      <c r="G1297" s="2731"/>
      <c r="H1297" s="2737"/>
      <c r="I1297" s="2740"/>
      <c r="J1297" s="2383"/>
      <c r="K1297" s="2416"/>
      <c r="L1297" s="1208" t="s">
        <v>1033</v>
      </c>
      <c r="M1297" s="1208" t="s">
        <v>1068</v>
      </c>
      <c r="N1297" s="1208" t="s">
        <v>1069</v>
      </c>
      <c r="O1297" s="2416"/>
      <c r="P1297" s="2886"/>
      <c r="Q1297" s="2416"/>
      <c r="R1297" s="2728">
        <v>1</v>
      </c>
      <c r="S1297" s="1340">
        <v>0</v>
      </c>
      <c r="T1297" s="1208" t="s">
        <v>1070</v>
      </c>
      <c r="U1297" s="102"/>
      <c r="V1297" s="102"/>
      <c r="W1297" s="102"/>
      <c r="X1297" s="116"/>
      <c r="Y1297" s="102"/>
      <c r="Z1297" s="102"/>
      <c r="AA1297" s="102"/>
      <c r="AB1297" s="102"/>
      <c r="AC1297" s="102"/>
      <c r="AD1297" s="102"/>
      <c r="AE1297" s="102"/>
      <c r="AF1297" s="102"/>
    </row>
    <row r="1298" spans="1:32" ht="31.5" x14ac:dyDescent="0.25">
      <c r="A1298" s="2422"/>
      <c r="B1298" s="2731"/>
      <c r="C1298" s="2734"/>
      <c r="D1298" s="2737"/>
      <c r="E1298" s="2731"/>
      <c r="F1298" s="2737"/>
      <c r="G1298" s="2731"/>
      <c r="H1298" s="2737"/>
      <c r="I1298" s="2740"/>
      <c r="J1298" s="2383"/>
      <c r="K1298" s="2416"/>
      <c r="L1298" s="1208" t="s">
        <v>1028</v>
      </c>
      <c r="M1298" s="1208" t="s">
        <v>1066</v>
      </c>
      <c r="N1298" s="1208" t="s">
        <v>1069</v>
      </c>
      <c r="O1298" s="2416"/>
      <c r="P1298" s="2886"/>
      <c r="Q1298" s="2416"/>
      <c r="R1298" s="2728">
        <v>1</v>
      </c>
      <c r="S1298" s="1340">
        <v>0</v>
      </c>
      <c r="T1298" s="1208" t="s">
        <v>1071</v>
      </c>
      <c r="U1298" s="102"/>
      <c r="V1298" s="102"/>
      <c r="W1298" s="102"/>
      <c r="X1298" s="102"/>
      <c r="Y1298" s="116"/>
      <c r="Z1298" s="102"/>
      <c r="AA1298" s="102"/>
      <c r="AB1298" s="102"/>
      <c r="AC1298" s="102"/>
      <c r="AD1298" s="102"/>
      <c r="AE1298" s="102"/>
      <c r="AF1298" s="102"/>
    </row>
    <row r="1299" spans="1:32" ht="95.25" customHeight="1" thickBot="1" x14ac:dyDescent="0.3">
      <c r="A1299" s="2423"/>
      <c r="B1299" s="2732"/>
      <c r="C1299" s="2735"/>
      <c r="D1299" s="2738"/>
      <c r="E1299" s="2732"/>
      <c r="F1299" s="2738"/>
      <c r="G1299" s="2732"/>
      <c r="H1299" s="2738"/>
      <c r="I1299" s="2741"/>
      <c r="J1299" s="2384"/>
      <c r="K1299" s="2417"/>
      <c r="L1299" s="1213" t="s">
        <v>1035</v>
      </c>
      <c r="M1299" s="1213" t="s">
        <v>1068</v>
      </c>
      <c r="N1299" s="1208" t="s">
        <v>1069</v>
      </c>
      <c r="O1299" s="2417"/>
      <c r="P1299" s="3017"/>
      <c r="Q1299" s="2417"/>
      <c r="R1299" s="2729">
        <v>1</v>
      </c>
      <c r="S1299" s="1341">
        <v>0</v>
      </c>
      <c r="T1299" s="1213" t="s">
        <v>1072</v>
      </c>
      <c r="U1299" s="103"/>
      <c r="V1299" s="103"/>
      <c r="W1299" s="103"/>
      <c r="X1299" s="103"/>
      <c r="Y1299" s="106"/>
      <c r="Z1299" s="103"/>
      <c r="AA1299" s="103"/>
      <c r="AB1299" s="103"/>
      <c r="AC1299" s="103"/>
      <c r="AD1299" s="103"/>
      <c r="AE1299" s="103"/>
      <c r="AF1299" s="103"/>
    </row>
    <row r="1300" spans="1:32" ht="63" x14ac:dyDescent="0.25">
      <c r="A1300" s="2368">
        <v>122</v>
      </c>
      <c r="B1300" s="2742" t="s">
        <v>61</v>
      </c>
      <c r="C1300" s="2745" t="s">
        <v>63</v>
      </c>
      <c r="D1300" s="2748" t="s">
        <v>69</v>
      </c>
      <c r="E1300" s="2742" t="s">
        <v>85</v>
      </c>
      <c r="F1300" s="2748" t="s">
        <v>58</v>
      </c>
      <c r="G1300" s="2742" t="s">
        <v>99</v>
      </c>
      <c r="H1300" s="2748" t="s">
        <v>130</v>
      </c>
      <c r="I1300" s="2751" t="s">
        <v>897</v>
      </c>
      <c r="J1300" s="2366" t="s">
        <v>898</v>
      </c>
      <c r="K1300" s="2366"/>
      <c r="L1300" s="232" t="s">
        <v>1019</v>
      </c>
      <c r="M1300" s="232" t="s">
        <v>1062</v>
      </c>
      <c r="N1300" s="232" t="s">
        <v>1063</v>
      </c>
      <c r="O1300" s="2389" t="s">
        <v>373</v>
      </c>
      <c r="P1300" s="2887">
        <v>0</v>
      </c>
      <c r="Q1300" s="2389" t="s">
        <v>265</v>
      </c>
      <c r="R1300" s="2690">
        <v>1</v>
      </c>
      <c r="S1300" s="137">
        <v>0</v>
      </c>
      <c r="T1300" s="232" t="s">
        <v>1064</v>
      </c>
      <c r="U1300" s="360"/>
      <c r="V1300" s="129"/>
      <c r="W1300" s="136"/>
      <c r="X1300" s="136"/>
      <c r="Y1300" s="136"/>
      <c r="Z1300" s="108"/>
      <c r="AA1300" s="136"/>
      <c r="AB1300" s="136"/>
      <c r="AC1300" s="136"/>
      <c r="AD1300" s="108"/>
      <c r="AE1300" s="108"/>
      <c r="AF1300" s="108"/>
    </row>
    <row r="1301" spans="1:32" ht="63" x14ac:dyDescent="0.25">
      <c r="A1301" s="2369"/>
      <c r="B1301" s="2743"/>
      <c r="C1301" s="2746"/>
      <c r="D1301" s="2749"/>
      <c r="E1301" s="2743"/>
      <c r="F1301" s="2749"/>
      <c r="G1301" s="2743"/>
      <c r="H1301" s="2749"/>
      <c r="I1301" s="2752"/>
      <c r="J1301" s="2222"/>
      <c r="K1301" s="2367"/>
      <c r="L1301" s="248" t="s">
        <v>1020</v>
      </c>
      <c r="M1301" s="248" t="s">
        <v>1065</v>
      </c>
      <c r="N1301" s="248" t="s">
        <v>1063</v>
      </c>
      <c r="O1301" s="2390"/>
      <c r="P1301" s="2888"/>
      <c r="Q1301" s="2390" t="s">
        <v>265</v>
      </c>
      <c r="R1301" s="2691"/>
      <c r="S1301" s="788">
        <v>0</v>
      </c>
      <c r="T1301" s="248"/>
      <c r="U1301" s="102"/>
      <c r="V1301" s="102"/>
      <c r="W1301" s="116"/>
      <c r="X1301" s="102"/>
      <c r="Y1301" s="131"/>
      <c r="Z1301" s="102"/>
      <c r="AA1301" s="102"/>
      <c r="AB1301" s="102"/>
      <c r="AC1301" s="131"/>
      <c r="AD1301" s="102"/>
      <c r="AE1301" s="102"/>
      <c r="AF1301" s="102"/>
    </row>
    <row r="1302" spans="1:32" ht="31.5" x14ac:dyDescent="0.25">
      <c r="A1302" s="2369"/>
      <c r="B1302" s="2743"/>
      <c r="C1302" s="2746"/>
      <c r="D1302" s="2749"/>
      <c r="E1302" s="2743"/>
      <c r="F1302" s="2749"/>
      <c r="G1302" s="2743"/>
      <c r="H1302" s="2749"/>
      <c r="I1302" s="2752"/>
      <c r="J1302" s="2222"/>
      <c r="K1302" s="2367"/>
      <c r="L1302" s="248" t="s">
        <v>1022</v>
      </c>
      <c r="M1302" s="248" t="s">
        <v>1066</v>
      </c>
      <c r="N1302" s="248" t="s">
        <v>1067</v>
      </c>
      <c r="O1302" s="2390"/>
      <c r="P1302" s="2888"/>
      <c r="Q1302" s="2390" t="s">
        <v>265</v>
      </c>
      <c r="R1302" s="2691"/>
      <c r="S1302" s="788">
        <v>0</v>
      </c>
      <c r="T1302" s="248" t="s">
        <v>1042</v>
      </c>
      <c r="U1302" s="102"/>
      <c r="V1302" s="102"/>
      <c r="W1302" s="102"/>
      <c r="X1302" s="116"/>
      <c r="Y1302" s="131"/>
      <c r="Z1302" s="102"/>
      <c r="AA1302" s="131"/>
      <c r="AB1302" s="131"/>
      <c r="AC1302" s="131"/>
      <c r="AD1302" s="131"/>
      <c r="AE1302" s="102"/>
      <c r="AF1302" s="102"/>
    </row>
    <row r="1303" spans="1:32" ht="94.5" customHeight="1" x14ac:dyDescent="0.25">
      <c r="A1303" s="2369"/>
      <c r="B1303" s="2743"/>
      <c r="C1303" s="2746"/>
      <c r="D1303" s="2749"/>
      <c r="E1303" s="2743"/>
      <c r="F1303" s="2749"/>
      <c r="G1303" s="2743"/>
      <c r="H1303" s="2749"/>
      <c r="I1303" s="2752"/>
      <c r="J1303" s="2222"/>
      <c r="K1303" s="2367"/>
      <c r="L1303" s="248" t="s">
        <v>1033</v>
      </c>
      <c r="M1303" s="248" t="s">
        <v>1068</v>
      </c>
      <c r="N1303" s="248" t="s">
        <v>1069</v>
      </c>
      <c r="O1303" s="2390"/>
      <c r="P1303" s="2888"/>
      <c r="Q1303" s="2390"/>
      <c r="R1303" s="2691">
        <v>1</v>
      </c>
      <c r="S1303" s="788">
        <v>0</v>
      </c>
      <c r="T1303" s="248" t="s">
        <v>1070</v>
      </c>
      <c r="U1303" s="102"/>
      <c r="V1303" s="102"/>
      <c r="W1303" s="102"/>
      <c r="X1303" s="116"/>
      <c r="Y1303" s="102"/>
      <c r="Z1303" s="102"/>
      <c r="AA1303" s="102"/>
      <c r="AB1303" s="102"/>
      <c r="AC1303" s="102"/>
      <c r="AD1303" s="102"/>
      <c r="AE1303" s="102"/>
      <c r="AF1303" s="102"/>
    </row>
    <row r="1304" spans="1:32" ht="31.5" x14ac:dyDescent="0.25">
      <c r="A1304" s="2369"/>
      <c r="B1304" s="2743"/>
      <c r="C1304" s="2746"/>
      <c r="D1304" s="2749"/>
      <c r="E1304" s="2743"/>
      <c r="F1304" s="2749"/>
      <c r="G1304" s="2743"/>
      <c r="H1304" s="2749"/>
      <c r="I1304" s="2752"/>
      <c r="J1304" s="2222"/>
      <c r="K1304" s="2367"/>
      <c r="L1304" s="248" t="s">
        <v>1028</v>
      </c>
      <c r="M1304" s="248" t="s">
        <v>1066</v>
      </c>
      <c r="N1304" s="248" t="s">
        <v>1069</v>
      </c>
      <c r="O1304" s="2390"/>
      <c r="P1304" s="2888"/>
      <c r="Q1304" s="2390"/>
      <c r="R1304" s="2691">
        <v>1</v>
      </c>
      <c r="S1304" s="788">
        <v>0</v>
      </c>
      <c r="T1304" s="248" t="s">
        <v>1071</v>
      </c>
      <c r="U1304" s="102"/>
      <c r="V1304" s="102"/>
      <c r="W1304" s="102"/>
      <c r="X1304" s="102"/>
      <c r="Y1304" s="116"/>
      <c r="Z1304" s="102"/>
      <c r="AA1304" s="102"/>
      <c r="AB1304" s="102"/>
      <c r="AC1304" s="102"/>
      <c r="AD1304" s="102"/>
      <c r="AE1304" s="102"/>
      <c r="AF1304" s="102"/>
    </row>
    <row r="1305" spans="1:32" ht="95.25" customHeight="1" thickBot="1" x14ac:dyDescent="0.3">
      <c r="A1305" s="2396"/>
      <c r="B1305" s="2744"/>
      <c r="C1305" s="2747"/>
      <c r="D1305" s="2750"/>
      <c r="E1305" s="2744"/>
      <c r="F1305" s="2750"/>
      <c r="G1305" s="2744"/>
      <c r="H1305" s="2750"/>
      <c r="I1305" s="2753"/>
      <c r="J1305" s="2707"/>
      <c r="K1305" s="2395"/>
      <c r="L1305" s="259" t="s">
        <v>1035</v>
      </c>
      <c r="M1305" s="259" t="s">
        <v>1068</v>
      </c>
      <c r="N1305" s="248" t="s">
        <v>1069</v>
      </c>
      <c r="O1305" s="2391"/>
      <c r="P1305" s="3018"/>
      <c r="Q1305" s="2391"/>
      <c r="R1305" s="2692">
        <v>1</v>
      </c>
      <c r="S1305" s="138">
        <v>0</v>
      </c>
      <c r="T1305" s="259" t="s">
        <v>1072</v>
      </c>
      <c r="U1305" s="103"/>
      <c r="V1305" s="103"/>
      <c r="W1305" s="103"/>
      <c r="X1305" s="103"/>
      <c r="Y1305" s="106"/>
      <c r="Z1305" s="103"/>
      <c r="AA1305" s="103"/>
      <c r="AB1305" s="103"/>
      <c r="AC1305" s="103"/>
      <c r="AD1305" s="103"/>
      <c r="AE1305" s="103"/>
      <c r="AF1305" s="103"/>
    </row>
    <row r="1306" spans="1:32" ht="63" x14ac:dyDescent="0.25">
      <c r="A1306" s="2421">
        <v>123</v>
      </c>
      <c r="B1306" s="2730" t="s">
        <v>61</v>
      </c>
      <c r="C1306" s="2733" t="s">
        <v>63</v>
      </c>
      <c r="D1306" s="2736" t="s">
        <v>69</v>
      </c>
      <c r="E1306" s="2730" t="s">
        <v>85</v>
      </c>
      <c r="F1306" s="2736" t="s">
        <v>58</v>
      </c>
      <c r="G1306" s="2730" t="s">
        <v>99</v>
      </c>
      <c r="H1306" s="2736" t="s">
        <v>130</v>
      </c>
      <c r="I1306" s="2739" t="s">
        <v>899</v>
      </c>
      <c r="J1306" s="2415" t="s">
        <v>900</v>
      </c>
      <c r="K1306" s="2415"/>
      <c r="L1306" s="1205" t="s">
        <v>1019</v>
      </c>
      <c r="M1306" s="1205" t="s">
        <v>1062</v>
      </c>
      <c r="N1306" s="1205" t="s">
        <v>1063</v>
      </c>
      <c r="O1306" s="2415" t="s">
        <v>373</v>
      </c>
      <c r="P1306" s="2885">
        <v>0</v>
      </c>
      <c r="Q1306" s="2415" t="s">
        <v>265</v>
      </c>
      <c r="R1306" s="2727">
        <v>1</v>
      </c>
      <c r="S1306" s="1339">
        <v>0</v>
      </c>
      <c r="T1306" s="1205" t="s">
        <v>1064</v>
      </c>
      <c r="U1306" s="360"/>
      <c r="V1306" s="129"/>
      <c r="W1306" s="136"/>
      <c r="X1306" s="136"/>
      <c r="Y1306" s="136"/>
      <c r="Z1306" s="108"/>
      <c r="AA1306" s="136"/>
      <c r="AB1306" s="136"/>
      <c r="AC1306" s="136"/>
      <c r="AD1306" s="108"/>
      <c r="AE1306" s="108"/>
      <c r="AF1306" s="108"/>
    </row>
    <row r="1307" spans="1:32" ht="63" x14ac:dyDescent="0.25">
      <c r="A1307" s="2422"/>
      <c r="B1307" s="2731"/>
      <c r="C1307" s="2734"/>
      <c r="D1307" s="2737"/>
      <c r="E1307" s="2731"/>
      <c r="F1307" s="2737"/>
      <c r="G1307" s="2731"/>
      <c r="H1307" s="2737"/>
      <c r="I1307" s="2740"/>
      <c r="J1307" s="2383"/>
      <c r="K1307" s="2416"/>
      <c r="L1307" s="1208" t="s">
        <v>1020</v>
      </c>
      <c r="M1307" s="1208" t="s">
        <v>1065</v>
      </c>
      <c r="N1307" s="1208" t="s">
        <v>1063</v>
      </c>
      <c r="O1307" s="2416"/>
      <c r="P1307" s="2886"/>
      <c r="Q1307" s="2416" t="s">
        <v>265</v>
      </c>
      <c r="R1307" s="2728"/>
      <c r="S1307" s="1340">
        <v>0</v>
      </c>
      <c r="T1307" s="1208"/>
      <c r="U1307" s="102"/>
      <c r="V1307" s="102"/>
      <c r="W1307" s="116"/>
      <c r="X1307" s="102"/>
      <c r="Y1307" s="131"/>
      <c r="Z1307" s="102"/>
      <c r="AA1307" s="102"/>
      <c r="AB1307" s="102"/>
      <c r="AC1307" s="131"/>
      <c r="AD1307" s="102"/>
      <c r="AE1307" s="102"/>
      <c r="AF1307" s="102"/>
    </row>
    <row r="1308" spans="1:32" ht="31.5" x14ac:dyDescent="0.25">
      <c r="A1308" s="2422"/>
      <c r="B1308" s="2731"/>
      <c r="C1308" s="2734"/>
      <c r="D1308" s="2737"/>
      <c r="E1308" s="2731"/>
      <c r="F1308" s="2737"/>
      <c r="G1308" s="2731"/>
      <c r="H1308" s="2737"/>
      <c r="I1308" s="2740"/>
      <c r="J1308" s="2383"/>
      <c r="K1308" s="2416"/>
      <c r="L1308" s="1208" t="s">
        <v>1022</v>
      </c>
      <c r="M1308" s="1208" t="s">
        <v>1066</v>
      </c>
      <c r="N1308" s="1208" t="s">
        <v>1067</v>
      </c>
      <c r="O1308" s="2416"/>
      <c r="P1308" s="2886"/>
      <c r="Q1308" s="2416" t="s">
        <v>265</v>
      </c>
      <c r="R1308" s="2728"/>
      <c r="S1308" s="1340">
        <v>0</v>
      </c>
      <c r="T1308" s="1208" t="s">
        <v>1042</v>
      </c>
      <c r="U1308" s="102"/>
      <c r="V1308" s="102"/>
      <c r="W1308" s="102"/>
      <c r="X1308" s="116"/>
      <c r="Y1308" s="131"/>
      <c r="Z1308" s="102"/>
      <c r="AA1308" s="131"/>
      <c r="AB1308" s="131"/>
      <c r="AC1308" s="131"/>
      <c r="AD1308" s="131"/>
      <c r="AE1308" s="102"/>
      <c r="AF1308" s="102"/>
    </row>
    <row r="1309" spans="1:32" ht="94.5" customHeight="1" x14ac:dyDescent="0.25">
      <c r="A1309" s="2422"/>
      <c r="B1309" s="2731"/>
      <c r="C1309" s="2734"/>
      <c r="D1309" s="2737"/>
      <c r="E1309" s="2731"/>
      <c r="F1309" s="2737"/>
      <c r="G1309" s="2731"/>
      <c r="H1309" s="2737"/>
      <c r="I1309" s="2740"/>
      <c r="J1309" s="2383"/>
      <c r="K1309" s="2416"/>
      <c r="L1309" s="1208" t="s">
        <v>1033</v>
      </c>
      <c r="M1309" s="1208" t="s">
        <v>1068</v>
      </c>
      <c r="N1309" s="1208" t="s">
        <v>1069</v>
      </c>
      <c r="O1309" s="2416"/>
      <c r="P1309" s="2886"/>
      <c r="Q1309" s="2416"/>
      <c r="R1309" s="2728">
        <v>1</v>
      </c>
      <c r="S1309" s="1340">
        <v>0</v>
      </c>
      <c r="T1309" s="1208" t="s">
        <v>1070</v>
      </c>
      <c r="U1309" s="102"/>
      <c r="V1309" s="102"/>
      <c r="W1309" s="102"/>
      <c r="X1309" s="116"/>
      <c r="Y1309" s="102"/>
      <c r="Z1309" s="102"/>
      <c r="AA1309" s="102"/>
      <c r="AB1309" s="102"/>
      <c r="AC1309" s="102"/>
      <c r="AD1309" s="102"/>
      <c r="AE1309" s="102"/>
      <c r="AF1309" s="102"/>
    </row>
    <row r="1310" spans="1:32" ht="31.5" x14ac:dyDescent="0.25">
      <c r="A1310" s="2422"/>
      <c r="B1310" s="2731"/>
      <c r="C1310" s="2734"/>
      <c r="D1310" s="2737"/>
      <c r="E1310" s="2731"/>
      <c r="F1310" s="2737"/>
      <c r="G1310" s="2731"/>
      <c r="H1310" s="2737"/>
      <c r="I1310" s="2740"/>
      <c r="J1310" s="2383"/>
      <c r="K1310" s="2416"/>
      <c r="L1310" s="1208" t="s">
        <v>1028</v>
      </c>
      <c r="M1310" s="1208" t="s">
        <v>1066</v>
      </c>
      <c r="N1310" s="1208" t="s">
        <v>1069</v>
      </c>
      <c r="O1310" s="2416"/>
      <c r="P1310" s="2886"/>
      <c r="Q1310" s="2416"/>
      <c r="R1310" s="2728">
        <v>1</v>
      </c>
      <c r="S1310" s="1340">
        <v>0</v>
      </c>
      <c r="T1310" s="1208" t="s">
        <v>1071</v>
      </c>
      <c r="U1310" s="102"/>
      <c r="V1310" s="102"/>
      <c r="W1310" s="102"/>
      <c r="X1310" s="102"/>
      <c r="Y1310" s="116"/>
      <c r="Z1310" s="102"/>
      <c r="AA1310" s="102"/>
      <c r="AB1310" s="102"/>
      <c r="AC1310" s="102"/>
      <c r="AD1310" s="102"/>
      <c r="AE1310" s="102"/>
      <c r="AF1310" s="102"/>
    </row>
    <row r="1311" spans="1:32" ht="95.25" customHeight="1" thickBot="1" x14ac:dyDescent="0.3">
      <c r="A1311" s="2423"/>
      <c r="B1311" s="2732"/>
      <c r="C1311" s="2735"/>
      <c r="D1311" s="2738"/>
      <c r="E1311" s="2732"/>
      <c r="F1311" s="2738"/>
      <c r="G1311" s="2732"/>
      <c r="H1311" s="2738"/>
      <c r="I1311" s="2741"/>
      <c r="J1311" s="2384"/>
      <c r="K1311" s="2417"/>
      <c r="L1311" s="1213" t="s">
        <v>1035</v>
      </c>
      <c r="M1311" s="1213" t="s">
        <v>1068</v>
      </c>
      <c r="N1311" s="1208" t="s">
        <v>1069</v>
      </c>
      <c r="O1311" s="2417"/>
      <c r="P1311" s="3017"/>
      <c r="Q1311" s="2417"/>
      <c r="R1311" s="2729">
        <v>1</v>
      </c>
      <c r="S1311" s="1341">
        <v>0</v>
      </c>
      <c r="T1311" s="1213" t="s">
        <v>1072</v>
      </c>
      <c r="U1311" s="103"/>
      <c r="V1311" s="103"/>
      <c r="W1311" s="103"/>
      <c r="X1311" s="103"/>
      <c r="Y1311" s="106"/>
      <c r="Z1311" s="103"/>
      <c r="AA1311" s="103"/>
      <c r="AB1311" s="103"/>
      <c r="AC1311" s="103"/>
      <c r="AD1311" s="103"/>
      <c r="AE1311" s="103"/>
      <c r="AF1311" s="103"/>
    </row>
    <row r="1312" spans="1:32" ht="63" x14ac:dyDescent="0.25">
      <c r="A1312" s="2368">
        <v>124</v>
      </c>
      <c r="B1312" s="2742" t="s">
        <v>61</v>
      </c>
      <c r="C1312" s="2745" t="s">
        <v>63</v>
      </c>
      <c r="D1312" s="2748" t="s">
        <v>69</v>
      </c>
      <c r="E1312" s="2742" t="s">
        <v>85</v>
      </c>
      <c r="F1312" s="2748" t="s">
        <v>58</v>
      </c>
      <c r="G1312" s="2742" t="s">
        <v>99</v>
      </c>
      <c r="H1312" s="2748" t="s">
        <v>130</v>
      </c>
      <c r="I1312" s="2751" t="s">
        <v>901</v>
      </c>
      <c r="J1312" s="2366" t="s">
        <v>902</v>
      </c>
      <c r="K1312" s="2366"/>
      <c r="L1312" s="232" t="s">
        <v>1019</v>
      </c>
      <c r="M1312" s="232" t="s">
        <v>1062</v>
      </c>
      <c r="N1312" s="232" t="s">
        <v>1063</v>
      </c>
      <c r="O1312" s="2389" t="s">
        <v>373</v>
      </c>
      <c r="P1312" s="2887">
        <v>0</v>
      </c>
      <c r="Q1312" s="2389" t="s">
        <v>265</v>
      </c>
      <c r="R1312" s="2690">
        <v>1</v>
      </c>
      <c r="S1312" s="137">
        <v>0</v>
      </c>
      <c r="T1312" s="232" t="s">
        <v>1064</v>
      </c>
      <c r="U1312" s="360"/>
      <c r="V1312" s="129"/>
      <c r="W1312" s="136"/>
      <c r="X1312" s="136"/>
      <c r="Y1312" s="136"/>
      <c r="Z1312" s="108"/>
      <c r="AA1312" s="136"/>
      <c r="AB1312" s="136"/>
      <c r="AC1312" s="136"/>
      <c r="AD1312" s="108"/>
      <c r="AE1312" s="108"/>
      <c r="AF1312" s="108"/>
    </row>
    <row r="1313" spans="1:32" ht="63" x14ac:dyDescent="0.25">
      <c r="A1313" s="2369"/>
      <c r="B1313" s="2743"/>
      <c r="C1313" s="2746"/>
      <c r="D1313" s="2749"/>
      <c r="E1313" s="2743"/>
      <c r="F1313" s="2749"/>
      <c r="G1313" s="2743"/>
      <c r="H1313" s="2749"/>
      <c r="I1313" s="2752"/>
      <c r="J1313" s="2222"/>
      <c r="K1313" s="2367"/>
      <c r="L1313" s="248" t="s">
        <v>1020</v>
      </c>
      <c r="M1313" s="248" t="s">
        <v>1065</v>
      </c>
      <c r="N1313" s="248" t="s">
        <v>1063</v>
      </c>
      <c r="O1313" s="2390"/>
      <c r="P1313" s="2888"/>
      <c r="Q1313" s="2390" t="s">
        <v>265</v>
      </c>
      <c r="R1313" s="2691"/>
      <c r="S1313" s="788">
        <v>0</v>
      </c>
      <c r="T1313" s="248"/>
      <c r="U1313" s="102"/>
      <c r="V1313" s="102"/>
      <c r="W1313" s="116"/>
      <c r="X1313" s="102"/>
      <c r="Y1313" s="131"/>
      <c r="Z1313" s="102"/>
      <c r="AA1313" s="102"/>
      <c r="AB1313" s="102"/>
      <c r="AC1313" s="131"/>
      <c r="AD1313" s="102"/>
      <c r="AE1313" s="102"/>
      <c r="AF1313" s="102"/>
    </row>
    <row r="1314" spans="1:32" ht="31.5" x14ac:dyDescent="0.25">
      <c r="A1314" s="2369"/>
      <c r="B1314" s="2743"/>
      <c r="C1314" s="2746"/>
      <c r="D1314" s="2749"/>
      <c r="E1314" s="2743"/>
      <c r="F1314" s="2749"/>
      <c r="G1314" s="2743"/>
      <c r="H1314" s="2749"/>
      <c r="I1314" s="2752"/>
      <c r="J1314" s="2222"/>
      <c r="K1314" s="2367"/>
      <c r="L1314" s="248" t="s">
        <v>1022</v>
      </c>
      <c r="M1314" s="248" t="s">
        <v>1066</v>
      </c>
      <c r="N1314" s="248" t="s">
        <v>1067</v>
      </c>
      <c r="O1314" s="2390"/>
      <c r="P1314" s="2888"/>
      <c r="Q1314" s="2390" t="s">
        <v>265</v>
      </c>
      <c r="R1314" s="2691"/>
      <c r="S1314" s="788">
        <v>0</v>
      </c>
      <c r="T1314" s="248" t="s">
        <v>1042</v>
      </c>
      <c r="U1314" s="102"/>
      <c r="V1314" s="102"/>
      <c r="W1314" s="102"/>
      <c r="X1314" s="116"/>
      <c r="Y1314" s="131"/>
      <c r="Z1314" s="102"/>
      <c r="AA1314" s="131"/>
      <c r="AB1314" s="131"/>
      <c r="AC1314" s="131"/>
      <c r="AD1314" s="131"/>
      <c r="AE1314" s="102"/>
      <c r="AF1314" s="102"/>
    </row>
    <row r="1315" spans="1:32" ht="94.5" customHeight="1" x14ac:dyDescent="0.25">
      <c r="A1315" s="2369"/>
      <c r="B1315" s="2743"/>
      <c r="C1315" s="2746"/>
      <c r="D1315" s="2749"/>
      <c r="E1315" s="2743"/>
      <c r="F1315" s="2749"/>
      <c r="G1315" s="2743"/>
      <c r="H1315" s="2749"/>
      <c r="I1315" s="2752"/>
      <c r="J1315" s="2222"/>
      <c r="K1315" s="2367"/>
      <c r="L1315" s="248" t="s">
        <v>1033</v>
      </c>
      <c r="M1315" s="248" t="s">
        <v>1068</v>
      </c>
      <c r="N1315" s="248" t="s">
        <v>1069</v>
      </c>
      <c r="O1315" s="2390"/>
      <c r="P1315" s="2888"/>
      <c r="Q1315" s="2390"/>
      <c r="R1315" s="2691">
        <v>1</v>
      </c>
      <c r="S1315" s="788">
        <v>0</v>
      </c>
      <c r="T1315" s="248" t="s">
        <v>1070</v>
      </c>
      <c r="U1315" s="102"/>
      <c r="V1315" s="102"/>
      <c r="W1315" s="102"/>
      <c r="X1315" s="116"/>
      <c r="Y1315" s="102"/>
      <c r="Z1315" s="102"/>
      <c r="AA1315" s="102"/>
      <c r="AB1315" s="102"/>
      <c r="AC1315" s="102"/>
      <c r="AD1315" s="102"/>
      <c r="AE1315" s="102"/>
      <c r="AF1315" s="102"/>
    </row>
    <row r="1316" spans="1:32" ht="31.5" x14ac:dyDescent="0.25">
      <c r="A1316" s="2369"/>
      <c r="B1316" s="2743"/>
      <c r="C1316" s="2746"/>
      <c r="D1316" s="2749"/>
      <c r="E1316" s="2743"/>
      <c r="F1316" s="2749"/>
      <c r="G1316" s="2743"/>
      <c r="H1316" s="2749"/>
      <c r="I1316" s="2752"/>
      <c r="J1316" s="2222"/>
      <c r="K1316" s="2367"/>
      <c r="L1316" s="248" t="s">
        <v>1028</v>
      </c>
      <c r="M1316" s="248" t="s">
        <v>1066</v>
      </c>
      <c r="N1316" s="248" t="s">
        <v>1069</v>
      </c>
      <c r="O1316" s="2390"/>
      <c r="P1316" s="2888"/>
      <c r="Q1316" s="2390"/>
      <c r="R1316" s="2691">
        <v>1</v>
      </c>
      <c r="S1316" s="788">
        <v>0</v>
      </c>
      <c r="T1316" s="248" t="s">
        <v>1071</v>
      </c>
      <c r="U1316" s="102"/>
      <c r="V1316" s="102"/>
      <c r="W1316" s="102"/>
      <c r="X1316" s="102"/>
      <c r="Y1316" s="116"/>
      <c r="Z1316" s="102"/>
      <c r="AA1316" s="102"/>
      <c r="AB1316" s="102"/>
      <c r="AC1316" s="102"/>
      <c r="AD1316" s="102"/>
      <c r="AE1316" s="102"/>
      <c r="AF1316" s="102"/>
    </row>
    <row r="1317" spans="1:32" ht="95.25" customHeight="1" thickBot="1" x14ac:dyDescent="0.3">
      <c r="A1317" s="2396"/>
      <c r="B1317" s="2744"/>
      <c r="C1317" s="2747"/>
      <c r="D1317" s="2750"/>
      <c r="E1317" s="2744"/>
      <c r="F1317" s="2750"/>
      <c r="G1317" s="2744"/>
      <c r="H1317" s="2750"/>
      <c r="I1317" s="2753"/>
      <c r="J1317" s="2707"/>
      <c r="K1317" s="2395"/>
      <c r="L1317" s="259" t="s">
        <v>1035</v>
      </c>
      <c r="M1317" s="259" t="s">
        <v>1068</v>
      </c>
      <c r="N1317" s="248" t="s">
        <v>1069</v>
      </c>
      <c r="O1317" s="2391"/>
      <c r="P1317" s="3018"/>
      <c r="Q1317" s="2391"/>
      <c r="R1317" s="2692">
        <v>1</v>
      </c>
      <c r="S1317" s="138">
        <v>0</v>
      </c>
      <c r="T1317" s="259" t="s">
        <v>1072</v>
      </c>
      <c r="U1317" s="103"/>
      <c r="V1317" s="103"/>
      <c r="W1317" s="103"/>
      <c r="X1317" s="103"/>
      <c r="Y1317" s="106"/>
      <c r="Z1317" s="103"/>
      <c r="AA1317" s="103"/>
      <c r="AB1317" s="103"/>
      <c r="AC1317" s="103"/>
      <c r="AD1317" s="103"/>
      <c r="AE1317" s="103"/>
      <c r="AF1317" s="103"/>
    </row>
    <row r="1318" spans="1:32" ht="63" customHeight="1" x14ac:dyDescent="0.25">
      <c r="A1318" s="2421">
        <v>125</v>
      </c>
      <c r="B1318" s="2730" t="s">
        <v>61</v>
      </c>
      <c r="C1318" s="2733" t="s">
        <v>63</v>
      </c>
      <c r="D1318" s="2736" t="s">
        <v>69</v>
      </c>
      <c r="E1318" s="2730" t="s">
        <v>85</v>
      </c>
      <c r="F1318" s="2736" t="s">
        <v>58</v>
      </c>
      <c r="G1318" s="2730" t="s">
        <v>99</v>
      </c>
      <c r="H1318" s="2736" t="s">
        <v>130</v>
      </c>
      <c r="I1318" s="2739" t="s">
        <v>547</v>
      </c>
      <c r="J1318" s="2415" t="s">
        <v>903</v>
      </c>
      <c r="K1318" s="2415" t="s">
        <v>48</v>
      </c>
      <c r="L1318" s="1205" t="s">
        <v>1019</v>
      </c>
      <c r="M1318" s="1205" t="s">
        <v>1062</v>
      </c>
      <c r="N1318" s="1205" t="s">
        <v>1063</v>
      </c>
      <c r="O1318" s="2415" t="s">
        <v>373</v>
      </c>
      <c r="P1318" s="2885">
        <v>0</v>
      </c>
      <c r="Q1318" s="2415" t="s">
        <v>265</v>
      </c>
      <c r="R1318" s="2727">
        <v>1</v>
      </c>
      <c r="S1318" s="1339">
        <v>0</v>
      </c>
      <c r="T1318" s="1205" t="s">
        <v>1064</v>
      </c>
      <c r="U1318" s="360"/>
      <c r="V1318" s="136"/>
      <c r="W1318" s="136"/>
      <c r="X1318" s="129"/>
      <c r="Y1318" s="136"/>
      <c r="Z1318" s="108"/>
      <c r="AA1318" s="136"/>
      <c r="AB1318" s="136"/>
      <c r="AC1318" s="136"/>
      <c r="AD1318" s="108"/>
      <c r="AE1318" s="108"/>
      <c r="AF1318" s="108"/>
    </row>
    <row r="1319" spans="1:32" ht="63" x14ac:dyDescent="0.25">
      <c r="A1319" s="2422"/>
      <c r="B1319" s="2731"/>
      <c r="C1319" s="2734"/>
      <c r="D1319" s="2737"/>
      <c r="E1319" s="2731"/>
      <c r="F1319" s="2737"/>
      <c r="G1319" s="2731"/>
      <c r="H1319" s="2737"/>
      <c r="I1319" s="2740"/>
      <c r="J1319" s="2383"/>
      <c r="K1319" s="2416"/>
      <c r="L1319" s="1208" t="s">
        <v>1020</v>
      </c>
      <c r="M1319" s="1208" t="s">
        <v>1065</v>
      </c>
      <c r="N1319" s="1208" t="s">
        <v>1063</v>
      </c>
      <c r="O1319" s="2416"/>
      <c r="P1319" s="2886"/>
      <c r="Q1319" s="2416" t="s">
        <v>265</v>
      </c>
      <c r="R1319" s="2728"/>
      <c r="S1319" s="1340">
        <v>0</v>
      </c>
      <c r="T1319" s="1208"/>
      <c r="U1319" s="102"/>
      <c r="V1319" s="102"/>
      <c r="W1319" s="102"/>
      <c r="X1319" s="102"/>
      <c r="Y1319" s="130"/>
      <c r="Z1319" s="102"/>
      <c r="AA1319" s="102"/>
      <c r="AB1319" s="102"/>
      <c r="AC1319" s="131"/>
      <c r="AD1319" s="102"/>
      <c r="AE1319" s="102"/>
      <c r="AF1319" s="102"/>
    </row>
    <row r="1320" spans="1:32" ht="31.5" x14ac:dyDescent="0.25">
      <c r="A1320" s="2422"/>
      <c r="B1320" s="2731"/>
      <c r="C1320" s="2734"/>
      <c r="D1320" s="2737"/>
      <c r="E1320" s="2731"/>
      <c r="F1320" s="2737"/>
      <c r="G1320" s="2731"/>
      <c r="H1320" s="2737"/>
      <c r="I1320" s="2740"/>
      <c r="J1320" s="2383"/>
      <c r="K1320" s="2416"/>
      <c r="L1320" s="1208" t="s">
        <v>1022</v>
      </c>
      <c r="M1320" s="1208" t="s">
        <v>1066</v>
      </c>
      <c r="N1320" s="1208" t="s">
        <v>1067</v>
      </c>
      <c r="O1320" s="2416"/>
      <c r="P1320" s="2886"/>
      <c r="Q1320" s="2416" t="s">
        <v>265</v>
      </c>
      <c r="R1320" s="2728"/>
      <c r="S1320" s="1340">
        <v>0</v>
      </c>
      <c r="T1320" s="1208" t="s">
        <v>1042</v>
      </c>
      <c r="U1320" s="102"/>
      <c r="V1320" s="102"/>
      <c r="W1320" s="102"/>
      <c r="X1320" s="102"/>
      <c r="Y1320" s="131"/>
      <c r="Z1320" s="116"/>
      <c r="AA1320" s="131"/>
      <c r="AB1320" s="131"/>
      <c r="AC1320" s="131"/>
      <c r="AD1320" s="131"/>
      <c r="AE1320" s="102"/>
      <c r="AF1320" s="102"/>
    </row>
    <row r="1321" spans="1:32" ht="94.5" customHeight="1" x14ac:dyDescent="0.25">
      <c r="A1321" s="2422"/>
      <c r="B1321" s="2731"/>
      <c r="C1321" s="2734"/>
      <c r="D1321" s="2737"/>
      <c r="E1321" s="2731"/>
      <c r="F1321" s="2737"/>
      <c r="G1321" s="2731"/>
      <c r="H1321" s="2737"/>
      <c r="I1321" s="2740" t="s">
        <v>547</v>
      </c>
      <c r="J1321" s="2383"/>
      <c r="K1321" s="2416"/>
      <c r="L1321" s="1208" t="s">
        <v>1033</v>
      </c>
      <c r="M1321" s="1208" t="s">
        <v>1068</v>
      </c>
      <c r="N1321" s="1208" t="s">
        <v>1069</v>
      </c>
      <c r="O1321" s="2416"/>
      <c r="P1321" s="2886"/>
      <c r="Q1321" s="2416"/>
      <c r="R1321" s="2728">
        <v>1</v>
      </c>
      <c r="S1321" s="1340">
        <v>0</v>
      </c>
      <c r="T1321" s="1208" t="s">
        <v>1070</v>
      </c>
      <c r="U1321" s="102"/>
      <c r="V1321" s="102"/>
      <c r="W1321" s="102"/>
      <c r="X1321" s="102"/>
      <c r="Y1321" s="102"/>
      <c r="Z1321" s="116"/>
      <c r="AA1321" s="102"/>
      <c r="AB1321" s="102"/>
      <c r="AC1321" s="102"/>
      <c r="AD1321" s="102"/>
      <c r="AE1321" s="102"/>
      <c r="AF1321" s="102"/>
    </row>
    <row r="1322" spans="1:32" ht="31.5" x14ac:dyDescent="0.25">
      <c r="A1322" s="2422"/>
      <c r="B1322" s="2731"/>
      <c r="C1322" s="2734"/>
      <c r="D1322" s="2737"/>
      <c r="E1322" s="2731"/>
      <c r="F1322" s="2737"/>
      <c r="G1322" s="2731"/>
      <c r="H1322" s="2737"/>
      <c r="I1322" s="2740"/>
      <c r="J1322" s="2383"/>
      <c r="K1322" s="2416"/>
      <c r="L1322" s="1208" t="s">
        <v>1028</v>
      </c>
      <c r="M1322" s="1208" t="s">
        <v>1066</v>
      </c>
      <c r="N1322" s="1208" t="s">
        <v>1069</v>
      </c>
      <c r="O1322" s="2416"/>
      <c r="P1322" s="2886"/>
      <c r="Q1322" s="2416"/>
      <c r="R1322" s="2728">
        <v>1</v>
      </c>
      <c r="S1322" s="1340">
        <v>0</v>
      </c>
      <c r="T1322" s="1208" t="s">
        <v>1071</v>
      </c>
      <c r="U1322" s="102"/>
      <c r="V1322" s="102"/>
      <c r="W1322" s="102"/>
      <c r="X1322" s="102"/>
      <c r="Y1322" s="102"/>
      <c r="Z1322" s="102"/>
      <c r="AA1322" s="116"/>
      <c r="AB1322" s="102"/>
      <c r="AC1322" s="102"/>
      <c r="AD1322" s="102"/>
      <c r="AE1322" s="102"/>
      <c r="AF1322" s="102"/>
    </row>
    <row r="1323" spans="1:32" ht="95.25" customHeight="1" thickBot="1" x14ac:dyDescent="0.3">
      <c r="A1323" s="2423"/>
      <c r="B1323" s="2732"/>
      <c r="C1323" s="2735"/>
      <c r="D1323" s="2738"/>
      <c r="E1323" s="2732"/>
      <c r="F1323" s="2738"/>
      <c r="G1323" s="2732"/>
      <c r="H1323" s="2738"/>
      <c r="I1323" s="2741"/>
      <c r="J1323" s="2384"/>
      <c r="K1323" s="2417"/>
      <c r="L1323" s="1213" t="s">
        <v>1035</v>
      </c>
      <c r="M1323" s="1213" t="s">
        <v>1068</v>
      </c>
      <c r="N1323" s="1208" t="s">
        <v>1069</v>
      </c>
      <c r="O1323" s="2417"/>
      <c r="P1323" s="3017"/>
      <c r="Q1323" s="2417"/>
      <c r="R1323" s="2729">
        <v>1</v>
      </c>
      <c r="S1323" s="1341">
        <v>0</v>
      </c>
      <c r="T1323" s="1213" t="s">
        <v>1072</v>
      </c>
      <c r="U1323" s="103"/>
      <c r="V1323" s="103"/>
      <c r="W1323" s="103"/>
      <c r="X1323" s="103"/>
      <c r="Y1323" s="103"/>
      <c r="Z1323" s="103"/>
      <c r="AA1323" s="106"/>
      <c r="AB1323" s="103"/>
      <c r="AC1323" s="103"/>
      <c r="AD1323" s="103"/>
      <c r="AE1323" s="103"/>
      <c r="AF1323" s="103"/>
    </row>
    <row r="1324" spans="1:32" ht="63" customHeight="1" x14ac:dyDescent="0.25">
      <c r="A1324" s="2368">
        <v>126</v>
      </c>
      <c r="B1324" s="2742" t="s">
        <v>61</v>
      </c>
      <c r="C1324" s="2745" t="s">
        <v>63</v>
      </c>
      <c r="D1324" s="2748" t="s">
        <v>69</v>
      </c>
      <c r="E1324" s="2742" t="s">
        <v>85</v>
      </c>
      <c r="F1324" s="2748" t="s">
        <v>58</v>
      </c>
      <c r="G1324" s="2742" t="s">
        <v>99</v>
      </c>
      <c r="H1324" s="2748" t="s">
        <v>130</v>
      </c>
      <c r="I1324" s="2751" t="s">
        <v>553</v>
      </c>
      <c r="J1324" s="2366" t="s">
        <v>554</v>
      </c>
      <c r="K1324" s="2366" t="s">
        <v>48</v>
      </c>
      <c r="L1324" s="232" t="s">
        <v>1019</v>
      </c>
      <c r="M1324" s="232" t="s">
        <v>1062</v>
      </c>
      <c r="N1324" s="232" t="s">
        <v>1063</v>
      </c>
      <c r="O1324" s="2389" t="s">
        <v>373</v>
      </c>
      <c r="P1324" s="2887">
        <v>0</v>
      </c>
      <c r="Q1324" s="2389" t="s">
        <v>265</v>
      </c>
      <c r="R1324" s="2690">
        <v>1</v>
      </c>
      <c r="S1324" s="137">
        <v>0</v>
      </c>
      <c r="T1324" s="232" t="s">
        <v>1064</v>
      </c>
      <c r="U1324" s="360"/>
      <c r="V1324" s="136"/>
      <c r="W1324" s="136"/>
      <c r="X1324" s="129"/>
      <c r="Y1324" s="136"/>
      <c r="Z1324" s="108"/>
      <c r="AA1324" s="136"/>
      <c r="AB1324" s="136"/>
      <c r="AC1324" s="136"/>
      <c r="AD1324" s="108"/>
      <c r="AE1324" s="108"/>
      <c r="AF1324" s="108"/>
    </row>
    <row r="1325" spans="1:32" ht="63" x14ac:dyDescent="0.25">
      <c r="A1325" s="2369"/>
      <c r="B1325" s="2743"/>
      <c r="C1325" s="2746"/>
      <c r="D1325" s="2749"/>
      <c r="E1325" s="2743"/>
      <c r="F1325" s="2749"/>
      <c r="G1325" s="2743"/>
      <c r="H1325" s="2749"/>
      <c r="I1325" s="2752"/>
      <c r="J1325" s="2222"/>
      <c r="K1325" s="2367"/>
      <c r="L1325" s="248" t="s">
        <v>1020</v>
      </c>
      <c r="M1325" s="248" t="s">
        <v>1065</v>
      </c>
      <c r="N1325" s="248" t="s">
        <v>1063</v>
      </c>
      <c r="O1325" s="2390"/>
      <c r="P1325" s="2888"/>
      <c r="Q1325" s="2390" t="s">
        <v>265</v>
      </c>
      <c r="R1325" s="2691"/>
      <c r="S1325" s="788">
        <v>0</v>
      </c>
      <c r="T1325" s="248"/>
      <c r="U1325" s="102"/>
      <c r="V1325" s="102"/>
      <c r="W1325" s="102"/>
      <c r="X1325" s="102"/>
      <c r="Y1325" s="130"/>
      <c r="Z1325" s="102"/>
      <c r="AA1325" s="102"/>
      <c r="AB1325" s="102"/>
      <c r="AC1325" s="131"/>
      <c r="AD1325" s="102"/>
      <c r="AE1325" s="102"/>
      <c r="AF1325" s="102"/>
    </row>
    <row r="1326" spans="1:32" ht="31.5" x14ac:dyDescent="0.25">
      <c r="A1326" s="2369"/>
      <c r="B1326" s="2743"/>
      <c r="C1326" s="2746"/>
      <c r="D1326" s="2749"/>
      <c r="E1326" s="2743"/>
      <c r="F1326" s="2749"/>
      <c r="G1326" s="2743"/>
      <c r="H1326" s="2749"/>
      <c r="I1326" s="2752"/>
      <c r="J1326" s="2222"/>
      <c r="K1326" s="2367"/>
      <c r="L1326" s="248" t="s">
        <v>1022</v>
      </c>
      <c r="M1326" s="248" t="s">
        <v>1066</v>
      </c>
      <c r="N1326" s="248" t="s">
        <v>1067</v>
      </c>
      <c r="O1326" s="2390"/>
      <c r="P1326" s="2888"/>
      <c r="Q1326" s="2390" t="s">
        <v>265</v>
      </c>
      <c r="R1326" s="2691"/>
      <c r="S1326" s="788">
        <v>0</v>
      </c>
      <c r="T1326" s="248" t="s">
        <v>1042</v>
      </c>
      <c r="U1326" s="102"/>
      <c r="V1326" s="102"/>
      <c r="W1326" s="102"/>
      <c r="X1326" s="102"/>
      <c r="Y1326" s="131"/>
      <c r="Z1326" s="116"/>
      <c r="AA1326" s="131"/>
      <c r="AB1326" s="131"/>
      <c r="AC1326" s="131"/>
      <c r="AD1326" s="131"/>
      <c r="AE1326" s="102"/>
      <c r="AF1326" s="102"/>
    </row>
    <row r="1327" spans="1:32" ht="94.5" customHeight="1" x14ac:dyDescent="0.25">
      <c r="A1327" s="2369"/>
      <c r="B1327" s="2743"/>
      <c r="C1327" s="2746"/>
      <c r="D1327" s="2749"/>
      <c r="E1327" s="2743"/>
      <c r="F1327" s="2749"/>
      <c r="G1327" s="2743"/>
      <c r="H1327" s="2749"/>
      <c r="I1327" s="2752" t="s">
        <v>553</v>
      </c>
      <c r="J1327" s="2222"/>
      <c r="K1327" s="2367"/>
      <c r="L1327" s="248" t="s">
        <v>1033</v>
      </c>
      <c r="M1327" s="248" t="s">
        <v>1068</v>
      </c>
      <c r="N1327" s="248" t="s">
        <v>1069</v>
      </c>
      <c r="O1327" s="2390"/>
      <c r="P1327" s="2888"/>
      <c r="Q1327" s="2390"/>
      <c r="R1327" s="2691">
        <v>1</v>
      </c>
      <c r="S1327" s="788">
        <v>0</v>
      </c>
      <c r="T1327" s="248" t="s">
        <v>1070</v>
      </c>
      <c r="U1327" s="102"/>
      <c r="V1327" s="102"/>
      <c r="W1327" s="102"/>
      <c r="X1327" s="102"/>
      <c r="Y1327" s="102"/>
      <c r="Z1327" s="116"/>
      <c r="AA1327" s="102"/>
      <c r="AB1327" s="102"/>
      <c r="AC1327" s="102"/>
      <c r="AD1327" s="102"/>
      <c r="AE1327" s="102"/>
      <c r="AF1327" s="102"/>
    </row>
    <row r="1328" spans="1:32" ht="31.5" x14ac:dyDescent="0.25">
      <c r="A1328" s="2369"/>
      <c r="B1328" s="2743"/>
      <c r="C1328" s="2746"/>
      <c r="D1328" s="2749"/>
      <c r="E1328" s="2743"/>
      <c r="F1328" s="2749"/>
      <c r="G1328" s="2743"/>
      <c r="H1328" s="2749"/>
      <c r="I1328" s="2752"/>
      <c r="J1328" s="2222"/>
      <c r="K1328" s="2367"/>
      <c r="L1328" s="248" t="s">
        <v>1028</v>
      </c>
      <c r="M1328" s="248" t="s">
        <v>1066</v>
      </c>
      <c r="N1328" s="248" t="s">
        <v>1069</v>
      </c>
      <c r="O1328" s="2390"/>
      <c r="P1328" s="2888"/>
      <c r="Q1328" s="2390"/>
      <c r="R1328" s="2691">
        <v>1</v>
      </c>
      <c r="S1328" s="788">
        <v>0</v>
      </c>
      <c r="T1328" s="248" t="s">
        <v>1071</v>
      </c>
      <c r="U1328" s="102"/>
      <c r="V1328" s="102"/>
      <c r="W1328" s="102"/>
      <c r="X1328" s="102"/>
      <c r="Y1328" s="102"/>
      <c r="Z1328" s="102"/>
      <c r="AA1328" s="116"/>
      <c r="AB1328" s="102"/>
      <c r="AC1328" s="102"/>
      <c r="AD1328" s="102"/>
      <c r="AE1328" s="102"/>
      <c r="AF1328" s="102"/>
    </row>
    <row r="1329" spans="1:32" ht="95.25" customHeight="1" thickBot="1" x14ac:dyDescent="0.3">
      <c r="A1329" s="2396"/>
      <c r="B1329" s="2744"/>
      <c r="C1329" s="2747"/>
      <c r="D1329" s="2750"/>
      <c r="E1329" s="2744"/>
      <c r="F1329" s="2750"/>
      <c r="G1329" s="2744"/>
      <c r="H1329" s="2750"/>
      <c r="I1329" s="2753"/>
      <c r="J1329" s="2707"/>
      <c r="K1329" s="2395"/>
      <c r="L1329" s="259" t="s">
        <v>1035</v>
      </c>
      <c r="M1329" s="259" t="s">
        <v>1068</v>
      </c>
      <c r="N1329" s="248" t="s">
        <v>1069</v>
      </c>
      <c r="O1329" s="2391"/>
      <c r="P1329" s="3018"/>
      <c r="Q1329" s="2391"/>
      <c r="R1329" s="2692">
        <v>1</v>
      </c>
      <c r="S1329" s="138">
        <v>0</v>
      </c>
      <c r="T1329" s="259" t="s">
        <v>1072</v>
      </c>
      <c r="U1329" s="103"/>
      <c r="V1329" s="103"/>
      <c r="W1329" s="103"/>
      <c r="X1329" s="103"/>
      <c r="Y1329" s="103"/>
      <c r="Z1329" s="103"/>
      <c r="AA1329" s="106"/>
      <c r="AB1329" s="103"/>
      <c r="AC1329" s="103"/>
      <c r="AD1329" s="103"/>
      <c r="AE1329" s="103"/>
      <c r="AF1329" s="103"/>
    </row>
    <row r="1330" spans="1:32" ht="63" x14ac:dyDescent="0.25">
      <c r="A1330" s="2421">
        <v>127</v>
      </c>
      <c r="B1330" s="2730" t="s">
        <v>61</v>
      </c>
      <c r="C1330" s="2733" t="s">
        <v>63</v>
      </c>
      <c r="D1330" s="2736" t="s">
        <v>69</v>
      </c>
      <c r="E1330" s="2730" t="s">
        <v>85</v>
      </c>
      <c r="F1330" s="2736" t="s">
        <v>58</v>
      </c>
      <c r="G1330" s="2730" t="s">
        <v>99</v>
      </c>
      <c r="H1330" s="2736" t="s">
        <v>130</v>
      </c>
      <c r="I1330" s="2739" t="s">
        <v>555</v>
      </c>
      <c r="J1330" s="2415" t="s">
        <v>556</v>
      </c>
      <c r="K1330" s="2415" t="s">
        <v>48</v>
      </c>
      <c r="L1330" s="1205" t="s">
        <v>1019</v>
      </c>
      <c r="M1330" s="1205" t="s">
        <v>1062</v>
      </c>
      <c r="N1330" s="1205" t="s">
        <v>1063</v>
      </c>
      <c r="O1330" s="2415" t="s">
        <v>373</v>
      </c>
      <c r="P1330" s="2885">
        <v>0</v>
      </c>
      <c r="Q1330" s="2415" t="s">
        <v>265</v>
      </c>
      <c r="R1330" s="2727">
        <v>1</v>
      </c>
      <c r="S1330" s="1339">
        <v>0</v>
      </c>
      <c r="T1330" s="1205" t="s">
        <v>1064</v>
      </c>
      <c r="U1330" s="360"/>
      <c r="V1330" s="136"/>
      <c r="W1330" s="136"/>
      <c r="X1330" s="136"/>
      <c r="Y1330" s="129"/>
      <c r="Z1330" s="108"/>
      <c r="AA1330" s="136"/>
      <c r="AB1330" s="136"/>
      <c r="AC1330" s="136"/>
      <c r="AD1330" s="108"/>
      <c r="AE1330" s="108"/>
      <c r="AF1330" s="108"/>
    </row>
    <row r="1331" spans="1:32" ht="63" x14ac:dyDescent="0.25">
      <c r="A1331" s="2422"/>
      <c r="B1331" s="2731"/>
      <c r="C1331" s="2734"/>
      <c r="D1331" s="2737"/>
      <c r="E1331" s="2731"/>
      <c r="F1331" s="2737"/>
      <c r="G1331" s="2731"/>
      <c r="H1331" s="2737"/>
      <c r="I1331" s="2740"/>
      <c r="J1331" s="2383"/>
      <c r="K1331" s="2416"/>
      <c r="L1331" s="1208" t="s">
        <v>1020</v>
      </c>
      <c r="M1331" s="1208" t="s">
        <v>1065</v>
      </c>
      <c r="N1331" s="1208" t="s">
        <v>1063</v>
      </c>
      <c r="O1331" s="2416"/>
      <c r="P1331" s="2886"/>
      <c r="Q1331" s="2416" t="s">
        <v>265</v>
      </c>
      <c r="R1331" s="2728"/>
      <c r="S1331" s="1340">
        <v>0</v>
      </c>
      <c r="T1331" s="1208"/>
      <c r="U1331" s="102"/>
      <c r="V1331" s="102"/>
      <c r="W1331" s="102"/>
      <c r="X1331" s="102"/>
      <c r="Y1331" s="131"/>
      <c r="Z1331" s="116"/>
      <c r="AA1331" s="102"/>
      <c r="AB1331" s="102"/>
      <c r="AC1331" s="131"/>
      <c r="AD1331" s="102"/>
      <c r="AE1331" s="102"/>
      <c r="AF1331" s="102"/>
    </row>
    <row r="1332" spans="1:32" ht="31.5" x14ac:dyDescent="0.25">
      <c r="A1332" s="2422"/>
      <c r="B1332" s="2731"/>
      <c r="C1332" s="2734"/>
      <c r="D1332" s="2737"/>
      <c r="E1332" s="2731"/>
      <c r="F1332" s="2737"/>
      <c r="G1332" s="2731"/>
      <c r="H1332" s="2737"/>
      <c r="I1332" s="2740"/>
      <c r="J1332" s="2383"/>
      <c r="K1332" s="2416"/>
      <c r="L1332" s="1208" t="s">
        <v>1022</v>
      </c>
      <c r="M1332" s="1208" t="s">
        <v>1066</v>
      </c>
      <c r="N1332" s="1208" t="s">
        <v>1067</v>
      </c>
      <c r="O1332" s="2416"/>
      <c r="P1332" s="2886"/>
      <c r="Q1332" s="2416" t="s">
        <v>265</v>
      </c>
      <c r="R1332" s="2728"/>
      <c r="S1332" s="1340">
        <v>0</v>
      </c>
      <c r="T1332" s="1208" t="s">
        <v>1042</v>
      </c>
      <c r="U1332" s="102"/>
      <c r="V1332" s="102"/>
      <c r="W1332" s="102"/>
      <c r="X1332" s="102"/>
      <c r="Y1332" s="131"/>
      <c r="Z1332" s="102"/>
      <c r="AA1332" s="130"/>
      <c r="AB1332" s="131"/>
      <c r="AC1332" s="131"/>
      <c r="AD1332" s="131"/>
      <c r="AE1332" s="102"/>
      <c r="AF1332" s="102"/>
    </row>
    <row r="1333" spans="1:32" ht="94.5" customHeight="1" x14ac:dyDescent="0.25">
      <c r="A1333" s="2422"/>
      <c r="B1333" s="2731"/>
      <c r="C1333" s="2734"/>
      <c r="D1333" s="2737"/>
      <c r="E1333" s="2731"/>
      <c r="F1333" s="2737"/>
      <c r="G1333" s="2731"/>
      <c r="H1333" s="2737"/>
      <c r="I1333" s="2740" t="s">
        <v>555</v>
      </c>
      <c r="J1333" s="2383"/>
      <c r="K1333" s="2416"/>
      <c r="L1333" s="1208" t="s">
        <v>1033</v>
      </c>
      <c r="M1333" s="1208" t="s">
        <v>1068</v>
      </c>
      <c r="N1333" s="1208" t="s">
        <v>1069</v>
      </c>
      <c r="O1333" s="2416"/>
      <c r="P1333" s="2886"/>
      <c r="Q1333" s="2416"/>
      <c r="R1333" s="2728">
        <v>1</v>
      </c>
      <c r="S1333" s="1340">
        <v>0</v>
      </c>
      <c r="T1333" s="1208" t="s">
        <v>1070</v>
      </c>
      <c r="U1333" s="102"/>
      <c r="V1333" s="102"/>
      <c r="W1333" s="102"/>
      <c r="X1333" s="102"/>
      <c r="Y1333" s="102"/>
      <c r="Z1333" s="102"/>
      <c r="AA1333" s="116"/>
      <c r="AB1333" s="102"/>
      <c r="AC1333" s="102"/>
      <c r="AD1333" s="102"/>
      <c r="AE1333" s="102"/>
      <c r="AF1333" s="102"/>
    </row>
    <row r="1334" spans="1:32" ht="31.5" x14ac:dyDescent="0.25">
      <c r="A1334" s="2422"/>
      <c r="B1334" s="2731"/>
      <c r="C1334" s="2734"/>
      <c r="D1334" s="2737"/>
      <c r="E1334" s="2731"/>
      <c r="F1334" s="2737"/>
      <c r="G1334" s="2731"/>
      <c r="H1334" s="2737"/>
      <c r="I1334" s="2740"/>
      <c r="J1334" s="2383"/>
      <c r="K1334" s="2416"/>
      <c r="L1334" s="1208" t="s">
        <v>1028</v>
      </c>
      <c r="M1334" s="1208" t="s">
        <v>1066</v>
      </c>
      <c r="N1334" s="1208" t="s">
        <v>1069</v>
      </c>
      <c r="O1334" s="2416"/>
      <c r="P1334" s="2886"/>
      <c r="Q1334" s="2416"/>
      <c r="R1334" s="2728">
        <v>1</v>
      </c>
      <c r="S1334" s="1340">
        <v>0</v>
      </c>
      <c r="T1334" s="1208" t="s">
        <v>1071</v>
      </c>
      <c r="U1334" s="102"/>
      <c r="V1334" s="102"/>
      <c r="W1334" s="102"/>
      <c r="X1334" s="102"/>
      <c r="Y1334" s="102"/>
      <c r="Z1334" s="102"/>
      <c r="AA1334" s="102"/>
      <c r="AB1334" s="116"/>
      <c r="AC1334" s="102"/>
      <c r="AD1334" s="102"/>
      <c r="AE1334" s="102"/>
      <c r="AF1334" s="102"/>
    </row>
    <row r="1335" spans="1:32" ht="95.25" customHeight="1" thickBot="1" x14ac:dyDescent="0.3">
      <c r="A1335" s="2423"/>
      <c r="B1335" s="2732"/>
      <c r="C1335" s="2735"/>
      <c r="D1335" s="2738"/>
      <c r="E1335" s="2732"/>
      <c r="F1335" s="2738"/>
      <c r="G1335" s="2732"/>
      <c r="H1335" s="2738"/>
      <c r="I1335" s="2741"/>
      <c r="J1335" s="2384"/>
      <c r="K1335" s="2417"/>
      <c r="L1335" s="1213" t="s">
        <v>1035</v>
      </c>
      <c r="M1335" s="1213" t="s">
        <v>1068</v>
      </c>
      <c r="N1335" s="1208" t="s">
        <v>1069</v>
      </c>
      <c r="O1335" s="2417"/>
      <c r="P1335" s="3017"/>
      <c r="Q1335" s="2417"/>
      <c r="R1335" s="2729">
        <v>1</v>
      </c>
      <c r="S1335" s="1341">
        <v>0</v>
      </c>
      <c r="T1335" s="1213" t="s">
        <v>1072</v>
      </c>
      <c r="U1335" s="103"/>
      <c r="V1335" s="103"/>
      <c r="W1335" s="103"/>
      <c r="X1335" s="103"/>
      <c r="Y1335" s="103"/>
      <c r="Z1335" s="103"/>
      <c r="AA1335" s="103"/>
      <c r="AB1335" s="106"/>
      <c r="AC1335" s="103"/>
      <c r="AD1335" s="103"/>
      <c r="AE1335" s="103"/>
      <c r="AF1335" s="103"/>
    </row>
    <row r="1336" spans="1:32" ht="63" x14ac:dyDescent="0.25">
      <c r="A1336" s="2368">
        <v>128</v>
      </c>
      <c r="B1336" s="2742" t="s">
        <v>61</v>
      </c>
      <c r="C1336" s="2745" t="s">
        <v>63</v>
      </c>
      <c r="D1336" s="2748" t="s">
        <v>69</v>
      </c>
      <c r="E1336" s="2742" t="s">
        <v>85</v>
      </c>
      <c r="F1336" s="2748" t="s">
        <v>58</v>
      </c>
      <c r="G1336" s="2742" t="s">
        <v>99</v>
      </c>
      <c r="H1336" s="2748" t="s">
        <v>130</v>
      </c>
      <c r="I1336" s="2751" t="s">
        <v>557</v>
      </c>
      <c r="J1336" s="2366" t="s">
        <v>558</v>
      </c>
      <c r="K1336" s="2366" t="s">
        <v>48</v>
      </c>
      <c r="L1336" s="232" t="s">
        <v>1019</v>
      </c>
      <c r="M1336" s="232" t="s">
        <v>1062</v>
      </c>
      <c r="N1336" s="232" t="s">
        <v>1063</v>
      </c>
      <c r="O1336" s="2389" t="s">
        <v>373</v>
      </c>
      <c r="P1336" s="2887">
        <v>0</v>
      </c>
      <c r="Q1336" s="2389" t="s">
        <v>265</v>
      </c>
      <c r="R1336" s="2690">
        <v>1</v>
      </c>
      <c r="S1336" s="137">
        <v>0</v>
      </c>
      <c r="T1336" s="232" t="s">
        <v>1064</v>
      </c>
      <c r="U1336" s="360"/>
      <c r="V1336" s="136"/>
      <c r="W1336" s="136"/>
      <c r="X1336" s="136"/>
      <c r="Y1336" s="129"/>
      <c r="Z1336" s="108"/>
      <c r="AA1336" s="136"/>
      <c r="AB1336" s="136"/>
      <c r="AC1336" s="136"/>
      <c r="AD1336" s="108"/>
      <c r="AE1336" s="108"/>
      <c r="AF1336" s="108"/>
    </row>
    <row r="1337" spans="1:32" ht="63" x14ac:dyDescent="0.25">
      <c r="A1337" s="2369"/>
      <c r="B1337" s="2743"/>
      <c r="C1337" s="2746"/>
      <c r="D1337" s="2749"/>
      <c r="E1337" s="2743"/>
      <c r="F1337" s="2749"/>
      <c r="G1337" s="2743"/>
      <c r="H1337" s="2749"/>
      <c r="I1337" s="2752"/>
      <c r="J1337" s="2222"/>
      <c r="K1337" s="2367"/>
      <c r="L1337" s="248" t="s">
        <v>1020</v>
      </c>
      <c r="M1337" s="248" t="s">
        <v>1065</v>
      </c>
      <c r="N1337" s="248" t="s">
        <v>1063</v>
      </c>
      <c r="O1337" s="2390"/>
      <c r="P1337" s="2888"/>
      <c r="Q1337" s="2390" t="s">
        <v>265</v>
      </c>
      <c r="R1337" s="2691"/>
      <c r="S1337" s="788">
        <v>0</v>
      </c>
      <c r="T1337" s="248"/>
      <c r="U1337" s="102"/>
      <c r="V1337" s="102"/>
      <c r="W1337" s="102"/>
      <c r="X1337" s="102"/>
      <c r="Y1337" s="131"/>
      <c r="Z1337" s="116"/>
      <c r="AA1337" s="102"/>
      <c r="AB1337" s="102"/>
      <c r="AC1337" s="131"/>
      <c r="AD1337" s="102"/>
      <c r="AE1337" s="102"/>
      <c r="AF1337" s="102"/>
    </row>
    <row r="1338" spans="1:32" ht="31.5" x14ac:dyDescent="0.25">
      <c r="A1338" s="2369"/>
      <c r="B1338" s="2743"/>
      <c r="C1338" s="2746"/>
      <c r="D1338" s="2749"/>
      <c r="E1338" s="2743"/>
      <c r="F1338" s="2749"/>
      <c r="G1338" s="2743"/>
      <c r="H1338" s="2749"/>
      <c r="I1338" s="2752"/>
      <c r="J1338" s="2222"/>
      <c r="K1338" s="2367"/>
      <c r="L1338" s="248" t="s">
        <v>1022</v>
      </c>
      <c r="M1338" s="248" t="s">
        <v>1066</v>
      </c>
      <c r="N1338" s="248" t="s">
        <v>1067</v>
      </c>
      <c r="O1338" s="2390"/>
      <c r="P1338" s="2888"/>
      <c r="Q1338" s="2390" t="s">
        <v>265</v>
      </c>
      <c r="R1338" s="2691"/>
      <c r="S1338" s="788">
        <v>0</v>
      </c>
      <c r="T1338" s="248" t="s">
        <v>1042</v>
      </c>
      <c r="U1338" s="102"/>
      <c r="V1338" s="102"/>
      <c r="W1338" s="102"/>
      <c r="X1338" s="102"/>
      <c r="Y1338" s="131"/>
      <c r="Z1338" s="102"/>
      <c r="AA1338" s="130"/>
      <c r="AB1338" s="131"/>
      <c r="AC1338" s="131"/>
      <c r="AD1338" s="131"/>
      <c r="AE1338" s="102"/>
      <c r="AF1338" s="102"/>
    </row>
    <row r="1339" spans="1:32" ht="94.5" customHeight="1" x14ac:dyDescent="0.25">
      <c r="A1339" s="2369"/>
      <c r="B1339" s="2743"/>
      <c r="C1339" s="2746"/>
      <c r="D1339" s="2749"/>
      <c r="E1339" s="2743"/>
      <c r="F1339" s="2749"/>
      <c r="G1339" s="2743"/>
      <c r="H1339" s="2749"/>
      <c r="I1339" s="2752" t="s">
        <v>557</v>
      </c>
      <c r="J1339" s="2222"/>
      <c r="K1339" s="2367"/>
      <c r="L1339" s="248" t="s">
        <v>1033</v>
      </c>
      <c r="M1339" s="248" t="s">
        <v>1068</v>
      </c>
      <c r="N1339" s="248" t="s">
        <v>1069</v>
      </c>
      <c r="O1339" s="2390"/>
      <c r="P1339" s="2888"/>
      <c r="Q1339" s="2390"/>
      <c r="R1339" s="2691">
        <v>1</v>
      </c>
      <c r="S1339" s="788">
        <v>0</v>
      </c>
      <c r="T1339" s="248" t="s">
        <v>1070</v>
      </c>
      <c r="U1339" s="102"/>
      <c r="V1339" s="102"/>
      <c r="W1339" s="102"/>
      <c r="X1339" s="102"/>
      <c r="Y1339" s="102"/>
      <c r="Z1339" s="102"/>
      <c r="AA1339" s="116"/>
      <c r="AB1339" s="102"/>
      <c r="AC1339" s="102"/>
      <c r="AD1339" s="102"/>
      <c r="AE1339" s="102"/>
      <c r="AF1339" s="102"/>
    </row>
    <row r="1340" spans="1:32" ht="31.5" x14ac:dyDescent="0.25">
      <c r="A1340" s="2369"/>
      <c r="B1340" s="2743"/>
      <c r="C1340" s="2746"/>
      <c r="D1340" s="2749"/>
      <c r="E1340" s="2743"/>
      <c r="F1340" s="2749"/>
      <c r="G1340" s="2743"/>
      <c r="H1340" s="2749"/>
      <c r="I1340" s="2752"/>
      <c r="J1340" s="2222"/>
      <c r="K1340" s="2367"/>
      <c r="L1340" s="248" t="s">
        <v>1028</v>
      </c>
      <c r="M1340" s="248" t="s">
        <v>1066</v>
      </c>
      <c r="N1340" s="248" t="s">
        <v>1069</v>
      </c>
      <c r="O1340" s="2390"/>
      <c r="P1340" s="2888"/>
      <c r="Q1340" s="2390"/>
      <c r="R1340" s="2691">
        <v>1</v>
      </c>
      <c r="S1340" s="788">
        <v>0</v>
      </c>
      <c r="T1340" s="248" t="s">
        <v>1071</v>
      </c>
      <c r="U1340" s="102"/>
      <c r="V1340" s="102"/>
      <c r="W1340" s="102"/>
      <c r="X1340" s="102"/>
      <c r="Y1340" s="102"/>
      <c r="Z1340" s="102"/>
      <c r="AA1340" s="102"/>
      <c r="AB1340" s="116"/>
      <c r="AC1340" s="102"/>
      <c r="AD1340" s="102"/>
      <c r="AE1340" s="102"/>
      <c r="AF1340" s="102"/>
    </row>
    <row r="1341" spans="1:32" ht="95.25" customHeight="1" thickBot="1" x14ac:dyDescent="0.3">
      <c r="A1341" s="2396"/>
      <c r="B1341" s="2744"/>
      <c r="C1341" s="2747"/>
      <c r="D1341" s="2750"/>
      <c r="E1341" s="2744"/>
      <c r="F1341" s="2750"/>
      <c r="G1341" s="2744"/>
      <c r="H1341" s="2750"/>
      <c r="I1341" s="2753"/>
      <c r="J1341" s="2707"/>
      <c r="K1341" s="2395"/>
      <c r="L1341" s="259" t="s">
        <v>1035</v>
      </c>
      <c r="M1341" s="259" t="s">
        <v>1068</v>
      </c>
      <c r="N1341" s="248" t="s">
        <v>1069</v>
      </c>
      <c r="O1341" s="2391"/>
      <c r="P1341" s="3018"/>
      <c r="Q1341" s="2391"/>
      <c r="R1341" s="2692">
        <v>1</v>
      </c>
      <c r="S1341" s="138">
        <v>0</v>
      </c>
      <c r="T1341" s="259" t="s">
        <v>1072</v>
      </c>
      <c r="U1341" s="103"/>
      <c r="V1341" s="103"/>
      <c r="W1341" s="103"/>
      <c r="X1341" s="103"/>
      <c r="Y1341" s="103"/>
      <c r="Z1341" s="103"/>
      <c r="AA1341" s="103"/>
      <c r="AB1341" s="106"/>
      <c r="AC1341" s="103"/>
      <c r="AD1341" s="103"/>
      <c r="AE1341" s="103"/>
      <c r="AF1341" s="103"/>
    </row>
    <row r="1342" spans="1:32" ht="63" x14ac:dyDescent="0.25">
      <c r="A1342" s="2421">
        <v>129</v>
      </c>
      <c r="B1342" s="2730" t="s">
        <v>61</v>
      </c>
      <c r="C1342" s="2733" t="s">
        <v>63</v>
      </c>
      <c r="D1342" s="2736" t="s">
        <v>69</v>
      </c>
      <c r="E1342" s="2730" t="s">
        <v>85</v>
      </c>
      <c r="F1342" s="2736" t="s">
        <v>58</v>
      </c>
      <c r="G1342" s="2730" t="s">
        <v>99</v>
      </c>
      <c r="H1342" s="2736" t="s">
        <v>130</v>
      </c>
      <c r="I1342" s="2739" t="s">
        <v>559</v>
      </c>
      <c r="J1342" s="2415" t="s">
        <v>560</v>
      </c>
      <c r="K1342" s="2415" t="s">
        <v>48</v>
      </c>
      <c r="L1342" s="1205" t="s">
        <v>1019</v>
      </c>
      <c r="M1342" s="1205" t="s">
        <v>1062</v>
      </c>
      <c r="N1342" s="1205" t="s">
        <v>1063</v>
      </c>
      <c r="O1342" s="2415" t="s">
        <v>373</v>
      </c>
      <c r="P1342" s="2885">
        <v>0</v>
      </c>
      <c r="Q1342" s="2415" t="s">
        <v>265</v>
      </c>
      <c r="R1342" s="2727">
        <v>1</v>
      </c>
      <c r="S1342" s="1339">
        <v>0</v>
      </c>
      <c r="T1342" s="1205" t="s">
        <v>1064</v>
      </c>
      <c r="U1342" s="360"/>
      <c r="V1342" s="136"/>
      <c r="W1342" s="136"/>
      <c r="X1342" s="136"/>
      <c r="Y1342" s="129"/>
      <c r="Z1342" s="108"/>
      <c r="AA1342" s="136"/>
      <c r="AB1342" s="136"/>
      <c r="AC1342" s="136"/>
      <c r="AD1342" s="108"/>
      <c r="AE1342" s="108"/>
      <c r="AF1342" s="108"/>
    </row>
    <row r="1343" spans="1:32" ht="63" x14ac:dyDescent="0.25">
      <c r="A1343" s="2422"/>
      <c r="B1343" s="2731"/>
      <c r="C1343" s="2734"/>
      <c r="D1343" s="2737"/>
      <c r="E1343" s="2731"/>
      <c r="F1343" s="2737"/>
      <c r="G1343" s="2731"/>
      <c r="H1343" s="2737"/>
      <c r="I1343" s="2740"/>
      <c r="J1343" s="2383"/>
      <c r="K1343" s="2416"/>
      <c r="L1343" s="1208" t="s">
        <v>1020</v>
      </c>
      <c r="M1343" s="1208" t="s">
        <v>1065</v>
      </c>
      <c r="N1343" s="1208" t="s">
        <v>1063</v>
      </c>
      <c r="O1343" s="2416"/>
      <c r="P1343" s="2886"/>
      <c r="Q1343" s="2416" t="s">
        <v>265</v>
      </c>
      <c r="R1343" s="2728"/>
      <c r="S1343" s="1340">
        <v>0</v>
      </c>
      <c r="T1343" s="1208"/>
      <c r="U1343" s="102"/>
      <c r="V1343" s="102"/>
      <c r="W1343" s="102"/>
      <c r="X1343" s="102"/>
      <c r="Y1343" s="131"/>
      <c r="Z1343" s="116"/>
      <c r="AA1343" s="102"/>
      <c r="AB1343" s="102"/>
      <c r="AC1343" s="131"/>
      <c r="AD1343" s="102"/>
      <c r="AE1343" s="102"/>
      <c r="AF1343" s="102"/>
    </row>
    <row r="1344" spans="1:32" ht="31.5" x14ac:dyDescent="0.25">
      <c r="A1344" s="2422"/>
      <c r="B1344" s="2731"/>
      <c r="C1344" s="2734"/>
      <c r="D1344" s="2737"/>
      <c r="E1344" s="2731"/>
      <c r="F1344" s="2737"/>
      <c r="G1344" s="2731"/>
      <c r="H1344" s="2737"/>
      <c r="I1344" s="2740"/>
      <c r="J1344" s="2383"/>
      <c r="K1344" s="2416"/>
      <c r="L1344" s="1208" t="s">
        <v>1022</v>
      </c>
      <c r="M1344" s="1208" t="s">
        <v>1066</v>
      </c>
      <c r="N1344" s="1208" t="s">
        <v>1067</v>
      </c>
      <c r="O1344" s="2416"/>
      <c r="P1344" s="2886"/>
      <c r="Q1344" s="2416" t="s">
        <v>265</v>
      </c>
      <c r="R1344" s="2728"/>
      <c r="S1344" s="1340">
        <v>0</v>
      </c>
      <c r="T1344" s="1208" t="s">
        <v>1042</v>
      </c>
      <c r="U1344" s="102"/>
      <c r="V1344" s="102"/>
      <c r="W1344" s="102"/>
      <c r="X1344" s="102"/>
      <c r="Y1344" s="131"/>
      <c r="Z1344" s="102"/>
      <c r="AA1344" s="130"/>
      <c r="AB1344" s="131"/>
      <c r="AC1344" s="131"/>
      <c r="AD1344" s="131"/>
      <c r="AE1344" s="102"/>
      <c r="AF1344" s="102"/>
    </row>
    <row r="1345" spans="1:32" ht="94.5" customHeight="1" x14ac:dyDescent="0.25">
      <c r="A1345" s="2422"/>
      <c r="B1345" s="2731"/>
      <c r="C1345" s="2734"/>
      <c r="D1345" s="2737"/>
      <c r="E1345" s="2731"/>
      <c r="F1345" s="2737"/>
      <c r="G1345" s="2731"/>
      <c r="H1345" s="2737"/>
      <c r="I1345" s="2740" t="s">
        <v>559</v>
      </c>
      <c r="J1345" s="2383"/>
      <c r="K1345" s="2416"/>
      <c r="L1345" s="1208" t="s">
        <v>1033</v>
      </c>
      <c r="M1345" s="1208" t="s">
        <v>1068</v>
      </c>
      <c r="N1345" s="1208" t="s">
        <v>1069</v>
      </c>
      <c r="O1345" s="2416"/>
      <c r="P1345" s="2886"/>
      <c r="Q1345" s="2416"/>
      <c r="R1345" s="2728">
        <v>1</v>
      </c>
      <c r="S1345" s="1340">
        <v>0</v>
      </c>
      <c r="T1345" s="1208" t="s">
        <v>1070</v>
      </c>
      <c r="U1345" s="102"/>
      <c r="V1345" s="102"/>
      <c r="W1345" s="102"/>
      <c r="X1345" s="102"/>
      <c r="Y1345" s="102"/>
      <c r="Z1345" s="102"/>
      <c r="AA1345" s="116"/>
      <c r="AB1345" s="102"/>
      <c r="AC1345" s="102"/>
      <c r="AD1345" s="102"/>
      <c r="AE1345" s="102"/>
      <c r="AF1345" s="102"/>
    </row>
    <row r="1346" spans="1:32" ht="31.5" x14ac:dyDescent="0.25">
      <c r="A1346" s="2422"/>
      <c r="B1346" s="2731"/>
      <c r="C1346" s="2734"/>
      <c r="D1346" s="2737"/>
      <c r="E1346" s="2731"/>
      <c r="F1346" s="2737"/>
      <c r="G1346" s="2731"/>
      <c r="H1346" s="2737"/>
      <c r="I1346" s="2740"/>
      <c r="J1346" s="2383"/>
      <c r="K1346" s="2416"/>
      <c r="L1346" s="1208" t="s">
        <v>1028</v>
      </c>
      <c r="M1346" s="1208" t="s">
        <v>1066</v>
      </c>
      <c r="N1346" s="1208" t="s">
        <v>1069</v>
      </c>
      <c r="O1346" s="2416"/>
      <c r="P1346" s="2886"/>
      <c r="Q1346" s="2416"/>
      <c r="R1346" s="2728">
        <v>1</v>
      </c>
      <c r="S1346" s="1340">
        <v>0</v>
      </c>
      <c r="T1346" s="1208" t="s">
        <v>1071</v>
      </c>
      <c r="U1346" s="102"/>
      <c r="V1346" s="102"/>
      <c r="W1346" s="102"/>
      <c r="X1346" s="102"/>
      <c r="Y1346" s="102"/>
      <c r="Z1346" s="102"/>
      <c r="AA1346" s="102"/>
      <c r="AB1346" s="116"/>
      <c r="AC1346" s="102"/>
      <c r="AD1346" s="102"/>
      <c r="AE1346" s="102"/>
      <c r="AF1346" s="102"/>
    </row>
    <row r="1347" spans="1:32" ht="95.25" customHeight="1" thickBot="1" x14ac:dyDescent="0.3">
      <c r="A1347" s="2423"/>
      <c r="B1347" s="2732"/>
      <c r="C1347" s="2735"/>
      <c r="D1347" s="2738"/>
      <c r="E1347" s="2732"/>
      <c r="F1347" s="2738"/>
      <c r="G1347" s="2732"/>
      <c r="H1347" s="2738"/>
      <c r="I1347" s="2741"/>
      <c r="J1347" s="2384"/>
      <c r="K1347" s="2417"/>
      <c r="L1347" s="1213" t="s">
        <v>1035</v>
      </c>
      <c r="M1347" s="1213" t="s">
        <v>1068</v>
      </c>
      <c r="N1347" s="1208" t="s">
        <v>1069</v>
      </c>
      <c r="O1347" s="2417"/>
      <c r="P1347" s="3017"/>
      <c r="Q1347" s="2417"/>
      <c r="R1347" s="2729">
        <v>1</v>
      </c>
      <c r="S1347" s="1341">
        <v>0</v>
      </c>
      <c r="T1347" s="1213" t="s">
        <v>1072</v>
      </c>
      <c r="U1347" s="103"/>
      <c r="V1347" s="103"/>
      <c r="W1347" s="103"/>
      <c r="X1347" s="103"/>
      <c r="Y1347" s="103"/>
      <c r="Z1347" s="103"/>
      <c r="AA1347" s="103"/>
      <c r="AB1347" s="106"/>
      <c r="AC1347" s="103"/>
      <c r="AD1347" s="103"/>
      <c r="AE1347" s="103"/>
      <c r="AF1347" s="103"/>
    </row>
    <row r="1348" spans="1:32" ht="63" customHeight="1" x14ac:dyDescent="0.25">
      <c r="A1348" s="2368">
        <v>130</v>
      </c>
      <c r="B1348" s="2742" t="s">
        <v>61</v>
      </c>
      <c r="C1348" s="2745" t="s">
        <v>63</v>
      </c>
      <c r="D1348" s="2748" t="s">
        <v>69</v>
      </c>
      <c r="E1348" s="2742" t="s">
        <v>85</v>
      </c>
      <c r="F1348" s="2748" t="s">
        <v>58</v>
      </c>
      <c r="G1348" s="2742" t="s">
        <v>99</v>
      </c>
      <c r="H1348" s="2748" t="s">
        <v>130</v>
      </c>
      <c r="I1348" s="2751" t="s">
        <v>1080</v>
      </c>
      <c r="J1348" s="2366" t="s">
        <v>562</v>
      </c>
      <c r="K1348" s="2366" t="s">
        <v>48</v>
      </c>
      <c r="L1348" s="232" t="s">
        <v>1019</v>
      </c>
      <c r="M1348" s="232" t="s">
        <v>1062</v>
      </c>
      <c r="N1348" s="232" t="s">
        <v>1063</v>
      </c>
      <c r="O1348" s="2389" t="s">
        <v>373</v>
      </c>
      <c r="P1348" s="2887">
        <v>0</v>
      </c>
      <c r="Q1348" s="2389" t="s">
        <v>265</v>
      </c>
      <c r="R1348" s="2690">
        <v>1</v>
      </c>
      <c r="S1348" s="137">
        <v>0</v>
      </c>
      <c r="T1348" s="232" t="s">
        <v>1064</v>
      </c>
      <c r="U1348" s="360"/>
      <c r="V1348" s="136"/>
      <c r="W1348" s="136"/>
      <c r="X1348" s="136"/>
      <c r="Y1348" s="129"/>
      <c r="Z1348" s="108"/>
      <c r="AA1348" s="136"/>
      <c r="AB1348" s="136"/>
      <c r="AC1348" s="136"/>
      <c r="AD1348" s="108"/>
      <c r="AE1348" s="108"/>
      <c r="AF1348" s="108"/>
    </row>
    <row r="1349" spans="1:32" ht="63" x14ac:dyDescent="0.25">
      <c r="A1349" s="2369"/>
      <c r="B1349" s="2743"/>
      <c r="C1349" s="2746"/>
      <c r="D1349" s="2749"/>
      <c r="E1349" s="2743"/>
      <c r="F1349" s="2749"/>
      <c r="G1349" s="2743"/>
      <c r="H1349" s="2749"/>
      <c r="I1349" s="2752"/>
      <c r="J1349" s="2222"/>
      <c r="K1349" s="2367"/>
      <c r="L1349" s="248" t="s">
        <v>1020</v>
      </c>
      <c r="M1349" s="248" t="s">
        <v>1065</v>
      </c>
      <c r="N1349" s="248" t="s">
        <v>1063</v>
      </c>
      <c r="O1349" s="2390"/>
      <c r="P1349" s="2888"/>
      <c r="Q1349" s="2390" t="s">
        <v>265</v>
      </c>
      <c r="R1349" s="2691"/>
      <c r="S1349" s="788">
        <v>0</v>
      </c>
      <c r="T1349" s="248"/>
      <c r="U1349" s="102"/>
      <c r="V1349" s="102"/>
      <c r="W1349" s="102"/>
      <c r="X1349" s="102"/>
      <c r="Y1349" s="131"/>
      <c r="Z1349" s="116"/>
      <c r="AA1349" s="102"/>
      <c r="AB1349" s="102"/>
      <c r="AC1349" s="131"/>
      <c r="AD1349" s="102"/>
      <c r="AE1349" s="102"/>
      <c r="AF1349" s="102"/>
    </row>
    <row r="1350" spans="1:32" ht="31.5" x14ac:dyDescent="0.25">
      <c r="A1350" s="2369"/>
      <c r="B1350" s="2743"/>
      <c r="C1350" s="2746"/>
      <c r="D1350" s="2749"/>
      <c r="E1350" s="2743"/>
      <c r="F1350" s="2749"/>
      <c r="G1350" s="2743"/>
      <c r="H1350" s="2749"/>
      <c r="I1350" s="2752"/>
      <c r="J1350" s="2222"/>
      <c r="K1350" s="2367"/>
      <c r="L1350" s="248" t="s">
        <v>1022</v>
      </c>
      <c r="M1350" s="248" t="s">
        <v>1066</v>
      </c>
      <c r="N1350" s="248" t="s">
        <v>1067</v>
      </c>
      <c r="O1350" s="2390"/>
      <c r="P1350" s="2888"/>
      <c r="Q1350" s="2390" t="s">
        <v>265</v>
      </c>
      <c r="R1350" s="2691"/>
      <c r="S1350" s="788">
        <v>0</v>
      </c>
      <c r="T1350" s="248" t="s">
        <v>1042</v>
      </c>
      <c r="U1350" s="102"/>
      <c r="V1350" s="102"/>
      <c r="W1350" s="102"/>
      <c r="X1350" s="102"/>
      <c r="Y1350" s="131"/>
      <c r="Z1350" s="102"/>
      <c r="AA1350" s="130"/>
      <c r="AB1350" s="131"/>
      <c r="AC1350" s="131"/>
      <c r="AD1350" s="131"/>
      <c r="AE1350" s="102"/>
      <c r="AF1350" s="102"/>
    </row>
    <row r="1351" spans="1:32" ht="94.5" customHeight="1" x14ac:dyDescent="0.25">
      <c r="A1351" s="2369"/>
      <c r="B1351" s="2743"/>
      <c r="C1351" s="2746"/>
      <c r="D1351" s="2749"/>
      <c r="E1351" s="2743"/>
      <c r="F1351" s="2749"/>
      <c r="G1351" s="2743"/>
      <c r="H1351" s="2749"/>
      <c r="I1351" s="2752"/>
      <c r="J1351" s="2222"/>
      <c r="K1351" s="2367"/>
      <c r="L1351" s="248" t="s">
        <v>1033</v>
      </c>
      <c r="M1351" s="248" t="s">
        <v>1068</v>
      </c>
      <c r="N1351" s="248" t="s">
        <v>1069</v>
      </c>
      <c r="O1351" s="2390"/>
      <c r="P1351" s="2888"/>
      <c r="Q1351" s="2390"/>
      <c r="R1351" s="2691">
        <v>1</v>
      </c>
      <c r="S1351" s="788">
        <v>0</v>
      </c>
      <c r="T1351" s="248" t="s">
        <v>1070</v>
      </c>
      <c r="U1351" s="102"/>
      <c r="V1351" s="102"/>
      <c r="W1351" s="102"/>
      <c r="X1351" s="102"/>
      <c r="Y1351" s="102"/>
      <c r="Z1351" s="102"/>
      <c r="AA1351" s="116"/>
      <c r="AB1351" s="102"/>
      <c r="AC1351" s="102"/>
      <c r="AD1351" s="102"/>
      <c r="AE1351" s="102"/>
      <c r="AF1351" s="102"/>
    </row>
    <row r="1352" spans="1:32" ht="31.5" x14ac:dyDescent="0.25">
      <c r="A1352" s="2369"/>
      <c r="B1352" s="2743"/>
      <c r="C1352" s="2746"/>
      <c r="D1352" s="2749"/>
      <c r="E1352" s="2743"/>
      <c r="F1352" s="2749"/>
      <c r="G1352" s="2743"/>
      <c r="H1352" s="2749"/>
      <c r="I1352" s="2752"/>
      <c r="J1352" s="2222"/>
      <c r="K1352" s="2367"/>
      <c r="L1352" s="248" t="s">
        <v>1028</v>
      </c>
      <c r="M1352" s="248" t="s">
        <v>1066</v>
      </c>
      <c r="N1352" s="248" t="s">
        <v>1069</v>
      </c>
      <c r="O1352" s="2390"/>
      <c r="P1352" s="2888"/>
      <c r="Q1352" s="2390"/>
      <c r="R1352" s="2691">
        <v>1</v>
      </c>
      <c r="S1352" s="788">
        <v>0</v>
      </c>
      <c r="T1352" s="248" t="s">
        <v>1071</v>
      </c>
      <c r="U1352" s="102"/>
      <c r="V1352" s="102"/>
      <c r="W1352" s="102"/>
      <c r="X1352" s="102"/>
      <c r="Y1352" s="102"/>
      <c r="Z1352" s="102"/>
      <c r="AA1352" s="102"/>
      <c r="AB1352" s="116"/>
      <c r="AC1352" s="102"/>
      <c r="AD1352" s="102"/>
      <c r="AE1352" s="102"/>
      <c r="AF1352" s="102"/>
    </row>
    <row r="1353" spans="1:32" ht="95.25" customHeight="1" thickBot="1" x14ac:dyDescent="0.3">
      <c r="A1353" s="2396"/>
      <c r="B1353" s="2744"/>
      <c r="C1353" s="2747"/>
      <c r="D1353" s="2750"/>
      <c r="E1353" s="2744"/>
      <c r="F1353" s="2750"/>
      <c r="G1353" s="2744"/>
      <c r="H1353" s="2750"/>
      <c r="I1353" s="2753"/>
      <c r="J1353" s="2707"/>
      <c r="K1353" s="2395"/>
      <c r="L1353" s="259" t="s">
        <v>1035</v>
      </c>
      <c r="M1353" s="259" t="s">
        <v>1068</v>
      </c>
      <c r="N1353" s="248" t="s">
        <v>1069</v>
      </c>
      <c r="O1353" s="2391"/>
      <c r="P1353" s="3018"/>
      <c r="Q1353" s="2391"/>
      <c r="R1353" s="2692">
        <v>1</v>
      </c>
      <c r="S1353" s="138">
        <v>0</v>
      </c>
      <c r="T1353" s="259" t="s">
        <v>1072</v>
      </c>
      <c r="U1353" s="103"/>
      <c r="V1353" s="103"/>
      <c r="W1353" s="103"/>
      <c r="X1353" s="103"/>
      <c r="Y1353" s="103"/>
      <c r="Z1353" s="103"/>
      <c r="AA1353" s="103"/>
      <c r="AB1353" s="106"/>
      <c r="AC1353" s="103"/>
      <c r="AD1353" s="103"/>
      <c r="AE1353" s="103"/>
      <c r="AF1353" s="103"/>
    </row>
    <row r="1354" spans="1:32" ht="63" customHeight="1" x14ac:dyDescent="0.25">
      <c r="A1354" s="2421">
        <v>131</v>
      </c>
      <c r="B1354" s="2730" t="s">
        <v>61</v>
      </c>
      <c r="C1354" s="2733" t="s">
        <v>63</v>
      </c>
      <c r="D1354" s="2736" t="s">
        <v>69</v>
      </c>
      <c r="E1354" s="2730" t="s">
        <v>85</v>
      </c>
      <c r="F1354" s="2736" t="s">
        <v>58</v>
      </c>
      <c r="G1354" s="2730" t="s">
        <v>99</v>
      </c>
      <c r="H1354" s="2736" t="s">
        <v>130</v>
      </c>
      <c r="I1354" s="2739" t="s">
        <v>563</v>
      </c>
      <c r="J1354" s="2415" t="s">
        <v>564</v>
      </c>
      <c r="K1354" s="2415" t="s">
        <v>48</v>
      </c>
      <c r="L1354" s="1205" t="s">
        <v>1019</v>
      </c>
      <c r="M1354" s="1205" t="s">
        <v>1062</v>
      </c>
      <c r="N1354" s="1205" t="s">
        <v>1063</v>
      </c>
      <c r="O1354" s="2415" t="s">
        <v>373</v>
      </c>
      <c r="P1354" s="2885">
        <v>0</v>
      </c>
      <c r="Q1354" s="2415" t="s">
        <v>265</v>
      </c>
      <c r="R1354" s="2727">
        <v>1</v>
      </c>
      <c r="S1354" s="1339">
        <v>0</v>
      </c>
      <c r="T1354" s="1205" t="s">
        <v>1064</v>
      </c>
      <c r="U1354" s="360"/>
      <c r="V1354" s="136"/>
      <c r="W1354" s="136"/>
      <c r="X1354" s="136"/>
      <c r="Y1354" s="129"/>
      <c r="Z1354" s="108"/>
      <c r="AA1354" s="136"/>
      <c r="AB1354" s="136"/>
      <c r="AC1354" s="136"/>
      <c r="AD1354" s="108"/>
      <c r="AE1354" s="108"/>
      <c r="AF1354" s="108"/>
    </row>
    <row r="1355" spans="1:32" ht="63" x14ac:dyDescent="0.25">
      <c r="A1355" s="2422"/>
      <c r="B1355" s="2731"/>
      <c r="C1355" s="2734"/>
      <c r="D1355" s="2737"/>
      <c r="E1355" s="2731"/>
      <c r="F1355" s="2737"/>
      <c r="G1355" s="2731"/>
      <c r="H1355" s="2737"/>
      <c r="I1355" s="2740"/>
      <c r="J1355" s="2383"/>
      <c r="K1355" s="2416"/>
      <c r="L1355" s="1208" t="s">
        <v>1020</v>
      </c>
      <c r="M1355" s="1208" t="s">
        <v>1065</v>
      </c>
      <c r="N1355" s="1208" t="s">
        <v>1063</v>
      </c>
      <c r="O1355" s="2416"/>
      <c r="P1355" s="2886"/>
      <c r="Q1355" s="2416" t="s">
        <v>265</v>
      </c>
      <c r="R1355" s="2728"/>
      <c r="S1355" s="1340">
        <v>0</v>
      </c>
      <c r="T1355" s="1208"/>
      <c r="U1355" s="102"/>
      <c r="V1355" s="102"/>
      <c r="W1355" s="102"/>
      <c r="X1355" s="102"/>
      <c r="Y1355" s="131"/>
      <c r="Z1355" s="116"/>
      <c r="AA1355" s="102"/>
      <c r="AB1355" s="102"/>
      <c r="AC1355" s="131"/>
      <c r="AD1355" s="102"/>
      <c r="AE1355" s="102"/>
      <c r="AF1355" s="102"/>
    </row>
    <row r="1356" spans="1:32" ht="31.5" x14ac:dyDescent="0.25">
      <c r="A1356" s="2422"/>
      <c r="B1356" s="2731"/>
      <c r="C1356" s="2734"/>
      <c r="D1356" s="2737"/>
      <c r="E1356" s="2731"/>
      <c r="F1356" s="2737"/>
      <c r="G1356" s="2731"/>
      <c r="H1356" s="2737"/>
      <c r="I1356" s="2740"/>
      <c r="J1356" s="2383"/>
      <c r="K1356" s="2416"/>
      <c r="L1356" s="1208" t="s">
        <v>1022</v>
      </c>
      <c r="M1356" s="1208" t="s">
        <v>1066</v>
      </c>
      <c r="N1356" s="1208" t="s">
        <v>1067</v>
      </c>
      <c r="O1356" s="2416"/>
      <c r="P1356" s="2886"/>
      <c r="Q1356" s="2416" t="s">
        <v>265</v>
      </c>
      <c r="R1356" s="2728"/>
      <c r="S1356" s="1340">
        <v>0</v>
      </c>
      <c r="T1356" s="1208" t="s">
        <v>1042</v>
      </c>
      <c r="U1356" s="102"/>
      <c r="V1356" s="102"/>
      <c r="W1356" s="102"/>
      <c r="X1356" s="102"/>
      <c r="Y1356" s="131"/>
      <c r="Z1356" s="102"/>
      <c r="AA1356" s="130"/>
      <c r="AB1356" s="131"/>
      <c r="AC1356" s="131"/>
      <c r="AD1356" s="131"/>
      <c r="AE1356" s="102"/>
      <c r="AF1356" s="102"/>
    </row>
    <row r="1357" spans="1:32" ht="94.5" customHeight="1" x14ac:dyDescent="0.25">
      <c r="A1357" s="2422"/>
      <c r="B1357" s="2731"/>
      <c r="C1357" s="2734"/>
      <c r="D1357" s="2737"/>
      <c r="E1357" s="2731"/>
      <c r="F1357" s="2737"/>
      <c r="G1357" s="2731"/>
      <c r="H1357" s="2737"/>
      <c r="I1357" s="2740" t="s">
        <v>563</v>
      </c>
      <c r="J1357" s="2383"/>
      <c r="K1357" s="2416"/>
      <c r="L1357" s="1208" t="s">
        <v>1033</v>
      </c>
      <c r="M1357" s="1208" t="s">
        <v>1068</v>
      </c>
      <c r="N1357" s="1208" t="s">
        <v>1069</v>
      </c>
      <c r="O1357" s="2416"/>
      <c r="P1357" s="2886"/>
      <c r="Q1357" s="2416"/>
      <c r="R1357" s="2728">
        <v>1</v>
      </c>
      <c r="S1357" s="1340">
        <v>0</v>
      </c>
      <c r="T1357" s="1208" t="s">
        <v>1070</v>
      </c>
      <c r="U1357" s="102"/>
      <c r="V1357" s="102"/>
      <c r="W1357" s="102"/>
      <c r="X1357" s="102"/>
      <c r="Y1357" s="102"/>
      <c r="Z1357" s="102"/>
      <c r="AA1357" s="116"/>
      <c r="AB1357" s="102"/>
      <c r="AC1357" s="102"/>
      <c r="AD1357" s="102"/>
      <c r="AE1357" s="102"/>
      <c r="AF1357" s="102"/>
    </row>
    <row r="1358" spans="1:32" ht="31.5" x14ac:dyDescent="0.25">
      <c r="A1358" s="2422"/>
      <c r="B1358" s="2731"/>
      <c r="C1358" s="2734"/>
      <c r="D1358" s="2737"/>
      <c r="E1358" s="2731"/>
      <c r="F1358" s="2737"/>
      <c r="G1358" s="2731"/>
      <c r="H1358" s="2737"/>
      <c r="I1358" s="2740"/>
      <c r="J1358" s="2383"/>
      <c r="K1358" s="2416"/>
      <c r="L1358" s="1208" t="s">
        <v>1028</v>
      </c>
      <c r="M1358" s="1208" t="s">
        <v>1066</v>
      </c>
      <c r="N1358" s="1208" t="s">
        <v>1069</v>
      </c>
      <c r="O1358" s="2416"/>
      <c r="P1358" s="2886"/>
      <c r="Q1358" s="2416"/>
      <c r="R1358" s="2728">
        <v>1</v>
      </c>
      <c r="S1358" s="1340">
        <v>0</v>
      </c>
      <c r="T1358" s="1208" t="s">
        <v>1071</v>
      </c>
      <c r="U1358" s="102"/>
      <c r="V1358" s="102"/>
      <c r="W1358" s="102"/>
      <c r="X1358" s="102"/>
      <c r="Y1358" s="102"/>
      <c r="Z1358" s="102"/>
      <c r="AA1358" s="102"/>
      <c r="AB1358" s="116"/>
      <c r="AC1358" s="102"/>
      <c r="AD1358" s="102"/>
      <c r="AE1358" s="102"/>
      <c r="AF1358" s="102"/>
    </row>
    <row r="1359" spans="1:32" ht="95.25" customHeight="1" thickBot="1" x14ac:dyDescent="0.3">
      <c r="A1359" s="2423"/>
      <c r="B1359" s="2732"/>
      <c r="C1359" s="2735"/>
      <c r="D1359" s="2738"/>
      <c r="E1359" s="2732"/>
      <c r="F1359" s="2738"/>
      <c r="G1359" s="2732"/>
      <c r="H1359" s="2738"/>
      <c r="I1359" s="2741"/>
      <c r="J1359" s="2384"/>
      <c r="K1359" s="2417"/>
      <c r="L1359" s="1213" t="s">
        <v>1035</v>
      </c>
      <c r="M1359" s="1213" t="s">
        <v>1068</v>
      </c>
      <c r="N1359" s="1208" t="s">
        <v>1069</v>
      </c>
      <c r="O1359" s="2417"/>
      <c r="P1359" s="3017"/>
      <c r="Q1359" s="2417"/>
      <c r="R1359" s="2729">
        <v>1</v>
      </c>
      <c r="S1359" s="1341">
        <v>0</v>
      </c>
      <c r="T1359" s="1213" t="s">
        <v>1072</v>
      </c>
      <c r="U1359" s="103"/>
      <c r="V1359" s="103"/>
      <c r="W1359" s="103"/>
      <c r="X1359" s="103"/>
      <c r="Y1359" s="103"/>
      <c r="Z1359" s="103"/>
      <c r="AA1359" s="103"/>
      <c r="AB1359" s="106"/>
      <c r="AC1359" s="103"/>
      <c r="AD1359" s="103"/>
      <c r="AE1359" s="103"/>
      <c r="AF1359" s="103"/>
    </row>
    <row r="1360" spans="1:32" ht="63" customHeight="1" x14ac:dyDescent="0.25">
      <c r="A1360" s="2368">
        <v>132</v>
      </c>
      <c r="B1360" s="2742" t="s">
        <v>61</v>
      </c>
      <c r="C1360" s="2745" t="s">
        <v>63</v>
      </c>
      <c r="D1360" s="2748" t="s">
        <v>69</v>
      </c>
      <c r="E1360" s="2742" t="s">
        <v>85</v>
      </c>
      <c r="F1360" s="2748" t="s">
        <v>58</v>
      </c>
      <c r="G1360" s="2742" t="s">
        <v>99</v>
      </c>
      <c r="H1360" s="2748" t="s">
        <v>130</v>
      </c>
      <c r="I1360" s="2751" t="s">
        <v>565</v>
      </c>
      <c r="J1360" s="2366" t="s">
        <v>566</v>
      </c>
      <c r="K1360" s="2366" t="s">
        <v>48</v>
      </c>
      <c r="L1360" s="232" t="s">
        <v>1019</v>
      </c>
      <c r="M1360" s="232" t="s">
        <v>1062</v>
      </c>
      <c r="N1360" s="232" t="s">
        <v>1063</v>
      </c>
      <c r="O1360" s="2389" t="s">
        <v>373</v>
      </c>
      <c r="P1360" s="2887">
        <v>0</v>
      </c>
      <c r="Q1360" s="2389" t="s">
        <v>265</v>
      </c>
      <c r="R1360" s="2690">
        <v>1</v>
      </c>
      <c r="S1360" s="137">
        <v>0</v>
      </c>
      <c r="T1360" s="232" t="s">
        <v>1064</v>
      </c>
      <c r="U1360" s="360"/>
      <c r="V1360" s="136"/>
      <c r="W1360" s="136"/>
      <c r="X1360" s="136"/>
      <c r="Y1360" s="129"/>
      <c r="Z1360" s="108"/>
      <c r="AA1360" s="136"/>
      <c r="AB1360" s="136"/>
      <c r="AC1360" s="136"/>
      <c r="AD1360" s="108"/>
      <c r="AE1360" s="108"/>
      <c r="AF1360" s="108"/>
    </row>
    <row r="1361" spans="1:32" ht="63" x14ac:dyDescent="0.25">
      <c r="A1361" s="2369"/>
      <c r="B1361" s="2743"/>
      <c r="C1361" s="2746"/>
      <c r="D1361" s="2749"/>
      <c r="E1361" s="2743"/>
      <c r="F1361" s="2749"/>
      <c r="G1361" s="2743"/>
      <c r="H1361" s="2749"/>
      <c r="I1361" s="2752"/>
      <c r="J1361" s="2222"/>
      <c r="K1361" s="2367"/>
      <c r="L1361" s="248" t="s">
        <v>1020</v>
      </c>
      <c r="M1361" s="248" t="s">
        <v>1065</v>
      </c>
      <c r="N1361" s="248" t="s">
        <v>1063</v>
      </c>
      <c r="O1361" s="2390"/>
      <c r="P1361" s="2888"/>
      <c r="Q1361" s="2390" t="s">
        <v>265</v>
      </c>
      <c r="R1361" s="2691"/>
      <c r="S1361" s="788">
        <v>0</v>
      </c>
      <c r="T1361" s="248"/>
      <c r="U1361" s="102"/>
      <c r="V1361" s="102"/>
      <c r="W1361" s="102"/>
      <c r="X1361" s="102"/>
      <c r="Y1361" s="131"/>
      <c r="Z1361" s="116"/>
      <c r="AA1361" s="102"/>
      <c r="AB1361" s="102"/>
      <c r="AC1361" s="131"/>
      <c r="AD1361" s="102"/>
      <c r="AE1361" s="102"/>
      <c r="AF1361" s="102"/>
    </row>
    <row r="1362" spans="1:32" ht="31.5" x14ac:dyDescent="0.25">
      <c r="A1362" s="2369"/>
      <c r="B1362" s="2743"/>
      <c r="C1362" s="2746"/>
      <c r="D1362" s="2749"/>
      <c r="E1362" s="2743"/>
      <c r="F1362" s="2749"/>
      <c r="G1362" s="2743"/>
      <c r="H1362" s="2749"/>
      <c r="I1362" s="2752"/>
      <c r="J1362" s="2222"/>
      <c r="K1362" s="2367"/>
      <c r="L1362" s="248" t="s">
        <v>1022</v>
      </c>
      <c r="M1362" s="248" t="s">
        <v>1066</v>
      </c>
      <c r="N1362" s="248" t="s">
        <v>1067</v>
      </c>
      <c r="O1362" s="2390"/>
      <c r="P1362" s="2888"/>
      <c r="Q1362" s="2390" t="s">
        <v>265</v>
      </c>
      <c r="R1362" s="2691"/>
      <c r="S1362" s="788">
        <v>0</v>
      </c>
      <c r="T1362" s="248" t="s">
        <v>1042</v>
      </c>
      <c r="U1362" s="102"/>
      <c r="V1362" s="102"/>
      <c r="W1362" s="102"/>
      <c r="X1362" s="102"/>
      <c r="Y1362" s="131"/>
      <c r="Z1362" s="102"/>
      <c r="AA1362" s="130"/>
      <c r="AB1362" s="131"/>
      <c r="AC1362" s="131"/>
      <c r="AD1362" s="131"/>
      <c r="AE1362" s="102"/>
      <c r="AF1362" s="102"/>
    </row>
    <row r="1363" spans="1:32" ht="94.5" customHeight="1" x14ac:dyDescent="0.25">
      <c r="A1363" s="2369"/>
      <c r="B1363" s="2743"/>
      <c r="C1363" s="2746"/>
      <c r="D1363" s="2749"/>
      <c r="E1363" s="2743"/>
      <c r="F1363" s="2749"/>
      <c r="G1363" s="2743"/>
      <c r="H1363" s="2749"/>
      <c r="I1363" s="2752" t="s">
        <v>565</v>
      </c>
      <c r="J1363" s="2222"/>
      <c r="K1363" s="2367"/>
      <c r="L1363" s="248" t="s">
        <v>1033</v>
      </c>
      <c r="M1363" s="248" t="s">
        <v>1068</v>
      </c>
      <c r="N1363" s="248" t="s">
        <v>1069</v>
      </c>
      <c r="O1363" s="2390"/>
      <c r="P1363" s="2888"/>
      <c r="Q1363" s="2390"/>
      <c r="R1363" s="2691">
        <v>1</v>
      </c>
      <c r="S1363" s="788">
        <v>0</v>
      </c>
      <c r="T1363" s="248" t="s">
        <v>1070</v>
      </c>
      <c r="U1363" s="102"/>
      <c r="V1363" s="102"/>
      <c r="W1363" s="102"/>
      <c r="X1363" s="102"/>
      <c r="Y1363" s="102"/>
      <c r="Z1363" s="102"/>
      <c r="AA1363" s="116"/>
      <c r="AB1363" s="102"/>
      <c r="AC1363" s="102"/>
      <c r="AD1363" s="102"/>
      <c r="AE1363" s="102"/>
      <c r="AF1363" s="102"/>
    </row>
    <row r="1364" spans="1:32" ht="31.5" x14ac:dyDescent="0.25">
      <c r="A1364" s="2369"/>
      <c r="B1364" s="2743"/>
      <c r="C1364" s="2746"/>
      <c r="D1364" s="2749"/>
      <c r="E1364" s="2743"/>
      <c r="F1364" s="2749"/>
      <c r="G1364" s="2743"/>
      <c r="H1364" s="2749"/>
      <c r="I1364" s="2752"/>
      <c r="J1364" s="2222"/>
      <c r="K1364" s="2367"/>
      <c r="L1364" s="248" t="s">
        <v>1028</v>
      </c>
      <c r="M1364" s="248" t="s">
        <v>1066</v>
      </c>
      <c r="N1364" s="248" t="s">
        <v>1069</v>
      </c>
      <c r="O1364" s="2390"/>
      <c r="P1364" s="2888"/>
      <c r="Q1364" s="2390"/>
      <c r="R1364" s="2691">
        <v>1</v>
      </c>
      <c r="S1364" s="788">
        <v>0</v>
      </c>
      <c r="T1364" s="248" t="s">
        <v>1071</v>
      </c>
      <c r="U1364" s="102"/>
      <c r="V1364" s="102"/>
      <c r="W1364" s="102"/>
      <c r="X1364" s="102"/>
      <c r="Y1364" s="102"/>
      <c r="Z1364" s="102"/>
      <c r="AA1364" s="102"/>
      <c r="AB1364" s="116"/>
      <c r="AC1364" s="102"/>
      <c r="AD1364" s="102"/>
      <c r="AE1364" s="102"/>
      <c r="AF1364" s="102"/>
    </row>
    <row r="1365" spans="1:32" ht="95.25" customHeight="1" thickBot="1" x14ac:dyDescent="0.3">
      <c r="A1365" s="2396"/>
      <c r="B1365" s="2744"/>
      <c r="C1365" s="2747"/>
      <c r="D1365" s="2750"/>
      <c r="E1365" s="2744"/>
      <c r="F1365" s="2750"/>
      <c r="G1365" s="2744"/>
      <c r="H1365" s="2750"/>
      <c r="I1365" s="2753"/>
      <c r="J1365" s="2707"/>
      <c r="K1365" s="2395"/>
      <c r="L1365" s="259" t="s">
        <v>1035</v>
      </c>
      <c r="M1365" s="259" t="s">
        <v>1068</v>
      </c>
      <c r="N1365" s="248" t="s">
        <v>1069</v>
      </c>
      <c r="O1365" s="2391"/>
      <c r="P1365" s="3018"/>
      <c r="Q1365" s="2391"/>
      <c r="R1365" s="2692">
        <v>1</v>
      </c>
      <c r="S1365" s="138">
        <v>0</v>
      </c>
      <c r="T1365" s="259" t="s">
        <v>1072</v>
      </c>
      <c r="U1365" s="103"/>
      <c r="V1365" s="103"/>
      <c r="W1365" s="103"/>
      <c r="X1365" s="103"/>
      <c r="Y1365" s="103"/>
      <c r="Z1365" s="103"/>
      <c r="AA1365" s="103"/>
      <c r="AB1365" s="106"/>
      <c r="AC1365" s="103"/>
      <c r="AD1365" s="103"/>
      <c r="AE1365" s="103"/>
      <c r="AF1365" s="103"/>
    </row>
    <row r="1366" spans="1:32" ht="63" customHeight="1" x14ac:dyDescent="0.25">
      <c r="A1366" s="2421">
        <v>133</v>
      </c>
      <c r="B1366" s="2730" t="s">
        <v>61</v>
      </c>
      <c r="C1366" s="2733" t="s">
        <v>63</v>
      </c>
      <c r="D1366" s="2736" t="s">
        <v>69</v>
      </c>
      <c r="E1366" s="2730" t="s">
        <v>85</v>
      </c>
      <c r="F1366" s="2736" t="s">
        <v>58</v>
      </c>
      <c r="G1366" s="2730" t="s">
        <v>99</v>
      </c>
      <c r="H1366" s="2736" t="s">
        <v>130</v>
      </c>
      <c r="I1366" s="2739" t="s">
        <v>567</v>
      </c>
      <c r="J1366" s="2415" t="s">
        <v>568</v>
      </c>
      <c r="K1366" s="2415" t="s">
        <v>48</v>
      </c>
      <c r="L1366" s="1205" t="s">
        <v>1019</v>
      </c>
      <c r="M1366" s="1205" t="s">
        <v>1062</v>
      </c>
      <c r="N1366" s="1205" t="s">
        <v>1063</v>
      </c>
      <c r="O1366" s="2415" t="s">
        <v>373</v>
      </c>
      <c r="P1366" s="2885">
        <v>0</v>
      </c>
      <c r="Q1366" s="2415" t="s">
        <v>265</v>
      </c>
      <c r="R1366" s="2727">
        <v>1</v>
      </c>
      <c r="S1366" s="1339">
        <v>0</v>
      </c>
      <c r="T1366" s="1205" t="s">
        <v>1064</v>
      </c>
      <c r="U1366" s="360"/>
      <c r="V1366" s="136"/>
      <c r="W1366" s="136"/>
      <c r="X1366" s="136"/>
      <c r="Y1366" s="129"/>
      <c r="Z1366" s="108"/>
      <c r="AA1366" s="136"/>
      <c r="AB1366" s="136"/>
      <c r="AC1366" s="136"/>
      <c r="AD1366" s="108"/>
      <c r="AE1366" s="108"/>
      <c r="AF1366" s="108"/>
    </row>
    <row r="1367" spans="1:32" ht="63" x14ac:dyDescent="0.25">
      <c r="A1367" s="2422"/>
      <c r="B1367" s="2731"/>
      <c r="C1367" s="2734"/>
      <c r="D1367" s="2737"/>
      <c r="E1367" s="2731"/>
      <c r="F1367" s="2737"/>
      <c r="G1367" s="2731"/>
      <c r="H1367" s="2737"/>
      <c r="I1367" s="2740"/>
      <c r="J1367" s="2383"/>
      <c r="K1367" s="2416"/>
      <c r="L1367" s="1208" t="s">
        <v>1020</v>
      </c>
      <c r="M1367" s="1208" t="s">
        <v>1065</v>
      </c>
      <c r="N1367" s="1208" t="s">
        <v>1063</v>
      </c>
      <c r="O1367" s="2416"/>
      <c r="P1367" s="2886"/>
      <c r="Q1367" s="2416" t="s">
        <v>265</v>
      </c>
      <c r="R1367" s="2728"/>
      <c r="S1367" s="1340">
        <v>0</v>
      </c>
      <c r="T1367" s="1208"/>
      <c r="U1367" s="102"/>
      <c r="V1367" s="102"/>
      <c r="W1367" s="102"/>
      <c r="X1367" s="102"/>
      <c r="Y1367" s="131"/>
      <c r="Z1367" s="116"/>
      <c r="AA1367" s="102"/>
      <c r="AB1367" s="102"/>
      <c r="AC1367" s="131"/>
      <c r="AD1367" s="102"/>
      <c r="AE1367" s="102"/>
      <c r="AF1367" s="102"/>
    </row>
    <row r="1368" spans="1:32" ht="31.5" x14ac:dyDescent="0.25">
      <c r="A1368" s="2422"/>
      <c r="B1368" s="2731"/>
      <c r="C1368" s="2734"/>
      <c r="D1368" s="2737"/>
      <c r="E1368" s="2731"/>
      <c r="F1368" s="2737"/>
      <c r="G1368" s="2731"/>
      <c r="H1368" s="2737"/>
      <c r="I1368" s="2740"/>
      <c r="J1368" s="2383"/>
      <c r="K1368" s="2416"/>
      <c r="L1368" s="1208" t="s">
        <v>1022</v>
      </c>
      <c r="M1368" s="1208" t="s">
        <v>1066</v>
      </c>
      <c r="N1368" s="1208" t="s">
        <v>1067</v>
      </c>
      <c r="O1368" s="2416"/>
      <c r="P1368" s="2886"/>
      <c r="Q1368" s="2416" t="s">
        <v>265</v>
      </c>
      <c r="R1368" s="2728"/>
      <c r="S1368" s="1340">
        <v>0</v>
      </c>
      <c r="T1368" s="1208" t="s">
        <v>1042</v>
      </c>
      <c r="U1368" s="102"/>
      <c r="V1368" s="102"/>
      <c r="W1368" s="102"/>
      <c r="X1368" s="102"/>
      <c r="Y1368" s="131"/>
      <c r="Z1368" s="102"/>
      <c r="AA1368" s="130"/>
      <c r="AB1368" s="131"/>
      <c r="AC1368" s="131"/>
      <c r="AD1368" s="131"/>
      <c r="AE1368" s="102"/>
      <c r="AF1368" s="102"/>
    </row>
    <row r="1369" spans="1:32" ht="94.5" customHeight="1" x14ac:dyDescent="0.25">
      <c r="A1369" s="2422"/>
      <c r="B1369" s="2731"/>
      <c r="C1369" s="2734"/>
      <c r="D1369" s="2737"/>
      <c r="E1369" s="2731"/>
      <c r="F1369" s="2737"/>
      <c r="G1369" s="2731"/>
      <c r="H1369" s="2737"/>
      <c r="I1369" s="2740" t="s">
        <v>567</v>
      </c>
      <c r="J1369" s="2383"/>
      <c r="K1369" s="2416"/>
      <c r="L1369" s="1208" t="s">
        <v>1033</v>
      </c>
      <c r="M1369" s="1208" t="s">
        <v>1068</v>
      </c>
      <c r="N1369" s="1208" t="s">
        <v>1069</v>
      </c>
      <c r="O1369" s="2416"/>
      <c r="P1369" s="2886"/>
      <c r="Q1369" s="2416"/>
      <c r="R1369" s="2728">
        <v>1</v>
      </c>
      <c r="S1369" s="1340">
        <v>0</v>
      </c>
      <c r="T1369" s="1208" t="s">
        <v>1070</v>
      </c>
      <c r="U1369" s="102"/>
      <c r="V1369" s="102"/>
      <c r="W1369" s="102"/>
      <c r="X1369" s="102"/>
      <c r="Y1369" s="102"/>
      <c r="Z1369" s="102"/>
      <c r="AA1369" s="116"/>
      <c r="AB1369" s="102"/>
      <c r="AC1369" s="102"/>
      <c r="AD1369" s="102"/>
      <c r="AE1369" s="102"/>
      <c r="AF1369" s="102"/>
    </row>
    <row r="1370" spans="1:32" ht="31.5" x14ac:dyDescent="0.25">
      <c r="A1370" s="2422"/>
      <c r="B1370" s="2731"/>
      <c r="C1370" s="2734"/>
      <c r="D1370" s="2737"/>
      <c r="E1370" s="2731"/>
      <c r="F1370" s="2737"/>
      <c r="G1370" s="2731"/>
      <c r="H1370" s="2737"/>
      <c r="I1370" s="2740"/>
      <c r="J1370" s="2383"/>
      <c r="K1370" s="2416"/>
      <c r="L1370" s="1208" t="s">
        <v>1028</v>
      </c>
      <c r="M1370" s="1208" t="s">
        <v>1066</v>
      </c>
      <c r="N1370" s="1208" t="s">
        <v>1069</v>
      </c>
      <c r="O1370" s="2416"/>
      <c r="P1370" s="2886"/>
      <c r="Q1370" s="2416"/>
      <c r="R1370" s="2728">
        <v>1</v>
      </c>
      <c r="S1370" s="1340">
        <v>0</v>
      </c>
      <c r="T1370" s="1208" t="s">
        <v>1071</v>
      </c>
      <c r="U1370" s="102"/>
      <c r="V1370" s="102"/>
      <c r="W1370" s="102"/>
      <c r="X1370" s="102"/>
      <c r="Y1370" s="102"/>
      <c r="Z1370" s="102"/>
      <c r="AA1370" s="102"/>
      <c r="AB1370" s="116"/>
      <c r="AC1370" s="102"/>
      <c r="AD1370" s="102"/>
      <c r="AE1370" s="102"/>
      <c r="AF1370" s="102"/>
    </row>
    <row r="1371" spans="1:32" ht="95.25" customHeight="1" thickBot="1" x14ac:dyDescent="0.3">
      <c r="A1371" s="2423"/>
      <c r="B1371" s="2732"/>
      <c r="C1371" s="2735"/>
      <c r="D1371" s="2738"/>
      <c r="E1371" s="2732"/>
      <c r="F1371" s="2738"/>
      <c r="G1371" s="2732"/>
      <c r="H1371" s="2738"/>
      <c r="I1371" s="2741"/>
      <c r="J1371" s="2384"/>
      <c r="K1371" s="2417"/>
      <c r="L1371" s="1213" t="s">
        <v>1035</v>
      </c>
      <c r="M1371" s="1213" t="s">
        <v>1068</v>
      </c>
      <c r="N1371" s="1208" t="s">
        <v>1069</v>
      </c>
      <c r="O1371" s="2417"/>
      <c r="P1371" s="3017"/>
      <c r="Q1371" s="2417"/>
      <c r="R1371" s="2729">
        <v>1</v>
      </c>
      <c r="S1371" s="1341">
        <v>0</v>
      </c>
      <c r="T1371" s="1213" t="s">
        <v>1072</v>
      </c>
      <c r="U1371" s="103"/>
      <c r="V1371" s="103"/>
      <c r="W1371" s="103"/>
      <c r="X1371" s="103"/>
      <c r="Y1371" s="103"/>
      <c r="Z1371" s="103"/>
      <c r="AA1371" s="103"/>
      <c r="AB1371" s="106"/>
      <c r="AC1371" s="103"/>
      <c r="AD1371" s="103"/>
      <c r="AE1371" s="103"/>
      <c r="AF1371" s="103"/>
    </row>
    <row r="1372" spans="1:32" ht="63" customHeight="1" x14ac:dyDescent="0.25">
      <c r="A1372" s="2368">
        <v>134</v>
      </c>
      <c r="B1372" s="2742" t="s">
        <v>61</v>
      </c>
      <c r="C1372" s="2745" t="s">
        <v>63</v>
      </c>
      <c r="D1372" s="2748" t="s">
        <v>69</v>
      </c>
      <c r="E1372" s="2742" t="s">
        <v>85</v>
      </c>
      <c r="F1372" s="2748" t="s">
        <v>58</v>
      </c>
      <c r="G1372" s="2742" t="s">
        <v>99</v>
      </c>
      <c r="H1372" s="2748" t="s">
        <v>130</v>
      </c>
      <c r="I1372" s="2751" t="s">
        <v>569</v>
      </c>
      <c r="J1372" s="2366" t="s">
        <v>570</v>
      </c>
      <c r="K1372" s="2366" t="s">
        <v>48</v>
      </c>
      <c r="L1372" s="232" t="s">
        <v>1019</v>
      </c>
      <c r="M1372" s="232" t="s">
        <v>1062</v>
      </c>
      <c r="N1372" s="232" t="s">
        <v>1063</v>
      </c>
      <c r="O1372" s="2389" t="s">
        <v>373</v>
      </c>
      <c r="P1372" s="2887">
        <v>0</v>
      </c>
      <c r="Q1372" s="2389" t="s">
        <v>265</v>
      </c>
      <c r="R1372" s="2690">
        <v>1</v>
      </c>
      <c r="S1372" s="137">
        <v>0</v>
      </c>
      <c r="T1372" s="232" t="s">
        <v>1064</v>
      </c>
      <c r="U1372" s="360"/>
      <c r="V1372" s="136"/>
      <c r="W1372" s="136"/>
      <c r="X1372" s="129"/>
      <c r="Y1372" s="136"/>
      <c r="Z1372" s="108"/>
      <c r="AA1372" s="136"/>
      <c r="AB1372" s="136"/>
      <c r="AC1372" s="136"/>
      <c r="AD1372" s="108"/>
      <c r="AE1372" s="108"/>
      <c r="AF1372" s="108"/>
    </row>
    <row r="1373" spans="1:32" ht="63" x14ac:dyDescent="0.25">
      <c r="A1373" s="2369"/>
      <c r="B1373" s="2743"/>
      <c r="C1373" s="2746"/>
      <c r="D1373" s="2749"/>
      <c r="E1373" s="2743"/>
      <c r="F1373" s="2749"/>
      <c r="G1373" s="2743"/>
      <c r="H1373" s="2749"/>
      <c r="I1373" s="2752"/>
      <c r="J1373" s="2222"/>
      <c r="K1373" s="2367"/>
      <c r="L1373" s="248" t="s">
        <v>1020</v>
      </c>
      <c r="M1373" s="248" t="s">
        <v>1065</v>
      </c>
      <c r="N1373" s="248" t="s">
        <v>1063</v>
      </c>
      <c r="O1373" s="2390"/>
      <c r="P1373" s="2888"/>
      <c r="Q1373" s="2390" t="s">
        <v>265</v>
      </c>
      <c r="R1373" s="2691"/>
      <c r="S1373" s="788">
        <v>0</v>
      </c>
      <c r="T1373" s="248"/>
      <c r="U1373" s="102"/>
      <c r="V1373" s="102"/>
      <c r="W1373" s="102"/>
      <c r="X1373" s="102"/>
      <c r="Y1373" s="130"/>
      <c r="Z1373" s="102"/>
      <c r="AA1373" s="102"/>
      <c r="AB1373" s="102"/>
      <c r="AC1373" s="131"/>
      <c r="AD1373" s="102"/>
      <c r="AE1373" s="102"/>
      <c r="AF1373" s="102"/>
    </row>
    <row r="1374" spans="1:32" ht="31.5" x14ac:dyDescent="0.25">
      <c r="A1374" s="2369"/>
      <c r="B1374" s="2743"/>
      <c r="C1374" s="2746"/>
      <c r="D1374" s="2749"/>
      <c r="E1374" s="2743"/>
      <c r="F1374" s="2749"/>
      <c r="G1374" s="2743"/>
      <c r="H1374" s="2749"/>
      <c r="I1374" s="2752"/>
      <c r="J1374" s="2222"/>
      <c r="K1374" s="2367"/>
      <c r="L1374" s="248" t="s">
        <v>1022</v>
      </c>
      <c r="M1374" s="248" t="s">
        <v>1066</v>
      </c>
      <c r="N1374" s="248" t="s">
        <v>1067</v>
      </c>
      <c r="O1374" s="2390"/>
      <c r="P1374" s="2888"/>
      <c r="Q1374" s="2390" t="s">
        <v>265</v>
      </c>
      <c r="R1374" s="2691"/>
      <c r="S1374" s="788">
        <v>0</v>
      </c>
      <c r="T1374" s="248" t="s">
        <v>1042</v>
      </c>
      <c r="U1374" s="102"/>
      <c r="V1374" s="102"/>
      <c r="W1374" s="102"/>
      <c r="X1374" s="102"/>
      <c r="Y1374" s="131"/>
      <c r="Z1374" s="116"/>
      <c r="AA1374" s="131"/>
      <c r="AB1374" s="131"/>
      <c r="AC1374" s="131"/>
      <c r="AD1374" s="131"/>
      <c r="AE1374" s="102"/>
      <c r="AF1374" s="102"/>
    </row>
    <row r="1375" spans="1:32" ht="94.5" customHeight="1" x14ac:dyDescent="0.25">
      <c r="A1375" s="2369"/>
      <c r="B1375" s="2743"/>
      <c r="C1375" s="2746"/>
      <c r="D1375" s="2749"/>
      <c r="E1375" s="2743"/>
      <c r="F1375" s="2749"/>
      <c r="G1375" s="2743"/>
      <c r="H1375" s="2749"/>
      <c r="I1375" s="2752" t="s">
        <v>569</v>
      </c>
      <c r="J1375" s="2222"/>
      <c r="K1375" s="2367"/>
      <c r="L1375" s="248" t="s">
        <v>1033</v>
      </c>
      <c r="M1375" s="248" t="s">
        <v>1068</v>
      </c>
      <c r="N1375" s="248" t="s">
        <v>1069</v>
      </c>
      <c r="O1375" s="2390"/>
      <c r="P1375" s="2888"/>
      <c r="Q1375" s="2390"/>
      <c r="R1375" s="2691">
        <v>1</v>
      </c>
      <c r="S1375" s="788">
        <v>0</v>
      </c>
      <c r="T1375" s="248" t="s">
        <v>1070</v>
      </c>
      <c r="U1375" s="102"/>
      <c r="V1375" s="102"/>
      <c r="W1375" s="102"/>
      <c r="X1375" s="102"/>
      <c r="Y1375" s="102"/>
      <c r="Z1375" s="116"/>
      <c r="AA1375" s="102"/>
      <c r="AB1375" s="102"/>
      <c r="AC1375" s="102"/>
      <c r="AD1375" s="102"/>
      <c r="AE1375" s="102"/>
      <c r="AF1375" s="102"/>
    </row>
    <row r="1376" spans="1:32" ht="31.5" x14ac:dyDescent="0.25">
      <c r="A1376" s="2369"/>
      <c r="B1376" s="2743"/>
      <c r="C1376" s="2746"/>
      <c r="D1376" s="2749"/>
      <c r="E1376" s="2743"/>
      <c r="F1376" s="2749"/>
      <c r="G1376" s="2743"/>
      <c r="H1376" s="2749"/>
      <c r="I1376" s="2752"/>
      <c r="J1376" s="2222"/>
      <c r="K1376" s="2367"/>
      <c r="L1376" s="248" t="s">
        <v>1028</v>
      </c>
      <c r="M1376" s="248" t="s">
        <v>1066</v>
      </c>
      <c r="N1376" s="248" t="s">
        <v>1069</v>
      </c>
      <c r="O1376" s="2390"/>
      <c r="P1376" s="2888"/>
      <c r="Q1376" s="2390"/>
      <c r="R1376" s="2691">
        <v>1</v>
      </c>
      <c r="S1376" s="788">
        <v>0</v>
      </c>
      <c r="T1376" s="248" t="s">
        <v>1071</v>
      </c>
      <c r="U1376" s="102"/>
      <c r="V1376" s="102"/>
      <c r="W1376" s="102"/>
      <c r="X1376" s="102"/>
      <c r="Y1376" s="102"/>
      <c r="Z1376" s="102"/>
      <c r="AA1376" s="116"/>
      <c r="AB1376" s="102"/>
      <c r="AC1376" s="102"/>
      <c r="AD1376" s="102"/>
      <c r="AE1376" s="102"/>
      <c r="AF1376" s="102"/>
    </row>
    <row r="1377" spans="1:32" ht="95.25" customHeight="1" thickBot="1" x14ac:dyDescent="0.3">
      <c r="A1377" s="2396"/>
      <c r="B1377" s="2744"/>
      <c r="C1377" s="2747"/>
      <c r="D1377" s="2750"/>
      <c r="E1377" s="2744"/>
      <c r="F1377" s="2750"/>
      <c r="G1377" s="2744"/>
      <c r="H1377" s="2750"/>
      <c r="I1377" s="2753"/>
      <c r="J1377" s="2707"/>
      <c r="K1377" s="2395"/>
      <c r="L1377" s="259" t="s">
        <v>1035</v>
      </c>
      <c r="M1377" s="259" t="s">
        <v>1068</v>
      </c>
      <c r="N1377" s="248" t="s">
        <v>1069</v>
      </c>
      <c r="O1377" s="2391"/>
      <c r="P1377" s="3018"/>
      <c r="Q1377" s="2391"/>
      <c r="R1377" s="2692">
        <v>1</v>
      </c>
      <c r="S1377" s="138">
        <v>0</v>
      </c>
      <c r="T1377" s="259" t="s">
        <v>1072</v>
      </c>
      <c r="U1377" s="103"/>
      <c r="V1377" s="103"/>
      <c r="W1377" s="103"/>
      <c r="X1377" s="103"/>
      <c r="Y1377" s="103"/>
      <c r="Z1377" s="103"/>
      <c r="AA1377" s="106"/>
      <c r="AB1377" s="103"/>
      <c r="AC1377" s="103"/>
      <c r="AD1377" s="103"/>
      <c r="AE1377" s="103"/>
      <c r="AF1377" s="103"/>
    </row>
    <row r="1378" spans="1:32" ht="63" customHeight="1" x14ac:dyDescent="0.25">
      <c r="A1378" s="2421">
        <v>135</v>
      </c>
      <c r="B1378" s="2730" t="s">
        <v>61</v>
      </c>
      <c r="C1378" s="2733" t="s">
        <v>63</v>
      </c>
      <c r="D1378" s="2736" t="s">
        <v>69</v>
      </c>
      <c r="E1378" s="2730" t="s">
        <v>85</v>
      </c>
      <c r="F1378" s="2736" t="s">
        <v>58</v>
      </c>
      <c r="G1378" s="2730" t="s">
        <v>99</v>
      </c>
      <c r="H1378" s="2736" t="s">
        <v>130</v>
      </c>
      <c r="I1378" s="2739" t="s">
        <v>571</v>
      </c>
      <c r="J1378" s="2415" t="s">
        <v>572</v>
      </c>
      <c r="K1378" s="2415" t="s">
        <v>48</v>
      </c>
      <c r="L1378" s="1205" t="s">
        <v>1019</v>
      </c>
      <c r="M1378" s="1205" t="s">
        <v>1062</v>
      </c>
      <c r="N1378" s="1205" t="s">
        <v>1063</v>
      </c>
      <c r="O1378" s="2415" t="s">
        <v>373</v>
      </c>
      <c r="P1378" s="2885">
        <v>0</v>
      </c>
      <c r="Q1378" s="2415" t="s">
        <v>265</v>
      </c>
      <c r="R1378" s="2727">
        <v>1</v>
      </c>
      <c r="S1378" s="1339">
        <v>0</v>
      </c>
      <c r="T1378" s="1205" t="s">
        <v>1064</v>
      </c>
      <c r="U1378" s="360"/>
      <c r="V1378" s="136"/>
      <c r="W1378" s="136"/>
      <c r="X1378" s="129"/>
      <c r="Y1378" s="136"/>
      <c r="Z1378" s="108"/>
      <c r="AA1378" s="136"/>
      <c r="AB1378" s="136"/>
      <c r="AC1378" s="136"/>
      <c r="AD1378" s="108"/>
      <c r="AE1378" s="108"/>
      <c r="AF1378" s="108"/>
    </row>
    <row r="1379" spans="1:32" ht="63" x14ac:dyDescent="0.25">
      <c r="A1379" s="2422"/>
      <c r="B1379" s="2731"/>
      <c r="C1379" s="2734"/>
      <c r="D1379" s="2737"/>
      <c r="E1379" s="2731"/>
      <c r="F1379" s="2737"/>
      <c r="G1379" s="2731"/>
      <c r="H1379" s="2737"/>
      <c r="I1379" s="2740"/>
      <c r="J1379" s="2383"/>
      <c r="K1379" s="2416"/>
      <c r="L1379" s="1208" t="s">
        <v>1020</v>
      </c>
      <c r="M1379" s="1208" t="s">
        <v>1065</v>
      </c>
      <c r="N1379" s="1208" t="s">
        <v>1063</v>
      </c>
      <c r="O1379" s="2416"/>
      <c r="P1379" s="2886"/>
      <c r="Q1379" s="2416" t="s">
        <v>265</v>
      </c>
      <c r="R1379" s="2728"/>
      <c r="S1379" s="1340">
        <v>0</v>
      </c>
      <c r="T1379" s="1208"/>
      <c r="U1379" s="102"/>
      <c r="V1379" s="102"/>
      <c r="W1379" s="102"/>
      <c r="X1379" s="102"/>
      <c r="Y1379" s="130"/>
      <c r="Z1379" s="102"/>
      <c r="AA1379" s="102"/>
      <c r="AB1379" s="102"/>
      <c r="AC1379" s="131"/>
      <c r="AD1379" s="102"/>
      <c r="AE1379" s="102"/>
      <c r="AF1379" s="102"/>
    </row>
    <row r="1380" spans="1:32" ht="31.5" x14ac:dyDescent="0.25">
      <c r="A1380" s="2422"/>
      <c r="B1380" s="2731"/>
      <c r="C1380" s="2734"/>
      <c r="D1380" s="2737"/>
      <c r="E1380" s="2731"/>
      <c r="F1380" s="2737"/>
      <c r="G1380" s="2731"/>
      <c r="H1380" s="2737"/>
      <c r="I1380" s="2740"/>
      <c r="J1380" s="2383"/>
      <c r="K1380" s="2416"/>
      <c r="L1380" s="1208" t="s">
        <v>1022</v>
      </c>
      <c r="M1380" s="1208" t="s">
        <v>1066</v>
      </c>
      <c r="N1380" s="1208" t="s">
        <v>1067</v>
      </c>
      <c r="O1380" s="2416"/>
      <c r="P1380" s="2886"/>
      <c r="Q1380" s="2416" t="s">
        <v>265</v>
      </c>
      <c r="R1380" s="2728"/>
      <c r="S1380" s="1340">
        <v>0</v>
      </c>
      <c r="T1380" s="1208" t="s">
        <v>1042</v>
      </c>
      <c r="U1380" s="102"/>
      <c r="V1380" s="102"/>
      <c r="W1380" s="102"/>
      <c r="X1380" s="102"/>
      <c r="Y1380" s="131"/>
      <c r="Z1380" s="116"/>
      <c r="AA1380" s="131"/>
      <c r="AB1380" s="131"/>
      <c r="AC1380" s="131"/>
      <c r="AD1380" s="131"/>
      <c r="AE1380" s="102"/>
      <c r="AF1380" s="102"/>
    </row>
    <row r="1381" spans="1:32" ht="94.5" customHeight="1" x14ac:dyDescent="0.25">
      <c r="A1381" s="2422"/>
      <c r="B1381" s="2731"/>
      <c r="C1381" s="2734"/>
      <c r="D1381" s="2737"/>
      <c r="E1381" s="2731"/>
      <c r="F1381" s="2737"/>
      <c r="G1381" s="2731"/>
      <c r="H1381" s="2737"/>
      <c r="I1381" s="2740" t="s">
        <v>571</v>
      </c>
      <c r="J1381" s="2383"/>
      <c r="K1381" s="2416"/>
      <c r="L1381" s="1208" t="s">
        <v>1033</v>
      </c>
      <c r="M1381" s="1208" t="s">
        <v>1068</v>
      </c>
      <c r="N1381" s="1208" t="s">
        <v>1069</v>
      </c>
      <c r="O1381" s="2416"/>
      <c r="P1381" s="2886"/>
      <c r="Q1381" s="2416"/>
      <c r="R1381" s="2728">
        <v>1</v>
      </c>
      <c r="S1381" s="1340">
        <v>0</v>
      </c>
      <c r="T1381" s="1208" t="s">
        <v>1070</v>
      </c>
      <c r="U1381" s="102"/>
      <c r="V1381" s="102"/>
      <c r="W1381" s="102"/>
      <c r="X1381" s="102"/>
      <c r="Y1381" s="102"/>
      <c r="Z1381" s="116"/>
      <c r="AA1381" s="102"/>
      <c r="AB1381" s="102"/>
      <c r="AC1381" s="102"/>
      <c r="AD1381" s="102"/>
      <c r="AE1381" s="102"/>
      <c r="AF1381" s="102"/>
    </row>
    <row r="1382" spans="1:32" ht="31.5" x14ac:dyDescent="0.25">
      <c r="A1382" s="2422"/>
      <c r="B1382" s="2731"/>
      <c r="C1382" s="2734"/>
      <c r="D1382" s="2737"/>
      <c r="E1382" s="2731"/>
      <c r="F1382" s="2737"/>
      <c r="G1382" s="2731"/>
      <c r="H1382" s="2737"/>
      <c r="I1382" s="2740"/>
      <c r="J1382" s="2383"/>
      <c r="K1382" s="2416"/>
      <c r="L1382" s="1208" t="s">
        <v>1028</v>
      </c>
      <c r="M1382" s="1208" t="s">
        <v>1066</v>
      </c>
      <c r="N1382" s="1208" t="s">
        <v>1069</v>
      </c>
      <c r="O1382" s="2416"/>
      <c r="P1382" s="2886"/>
      <c r="Q1382" s="2416"/>
      <c r="R1382" s="2728">
        <v>1</v>
      </c>
      <c r="S1382" s="1340">
        <v>0</v>
      </c>
      <c r="T1382" s="1208" t="s">
        <v>1071</v>
      </c>
      <c r="U1382" s="102"/>
      <c r="V1382" s="102"/>
      <c r="W1382" s="102"/>
      <c r="X1382" s="102"/>
      <c r="Y1382" s="102"/>
      <c r="Z1382" s="102"/>
      <c r="AA1382" s="116"/>
      <c r="AB1382" s="102"/>
      <c r="AC1382" s="102"/>
      <c r="AD1382" s="102"/>
      <c r="AE1382" s="102"/>
      <c r="AF1382" s="102"/>
    </row>
    <row r="1383" spans="1:32" ht="95.25" customHeight="1" thickBot="1" x14ac:dyDescent="0.3">
      <c r="A1383" s="2423"/>
      <c r="B1383" s="2732"/>
      <c r="C1383" s="2735"/>
      <c r="D1383" s="2738"/>
      <c r="E1383" s="2732"/>
      <c r="F1383" s="2738"/>
      <c r="G1383" s="2732"/>
      <c r="H1383" s="2738"/>
      <c r="I1383" s="2741"/>
      <c r="J1383" s="2384"/>
      <c r="K1383" s="2417"/>
      <c r="L1383" s="1213" t="s">
        <v>1035</v>
      </c>
      <c r="M1383" s="1213" t="s">
        <v>1068</v>
      </c>
      <c r="N1383" s="1208" t="s">
        <v>1069</v>
      </c>
      <c r="O1383" s="2417"/>
      <c r="P1383" s="3017"/>
      <c r="Q1383" s="2417"/>
      <c r="R1383" s="2729">
        <v>1</v>
      </c>
      <c r="S1383" s="1341">
        <v>0</v>
      </c>
      <c r="T1383" s="1213" t="s">
        <v>1072</v>
      </c>
      <c r="U1383" s="103"/>
      <c r="V1383" s="103"/>
      <c r="W1383" s="103"/>
      <c r="X1383" s="103"/>
      <c r="Y1383" s="103"/>
      <c r="Z1383" s="103"/>
      <c r="AA1383" s="106"/>
      <c r="AB1383" s="103"/>
      <c r="AC1383" s="103"/>
      <c r="AD1383" s="103"/>
      <c r="AE1383" s="103"/>
      <c r="AF1383" s="103"/>
    </row>
    <row r="1384" spans="1:32" ht="63" customHeight="1" x14ac:dyDescent="0.25">
      <c r="A1384" s="2368">
        <v>136</v>
      </c>
      <c r="B1384" s="2742" t="s">
        <v>61</v>
      </c>
      <c r="C1384" s="2745" t="s">
        <v>63</v>
      </c>
      <c r="D1384" s="2748" t="s">
        <v>69</v>
      </c>
      <c r="E1384" s="2742" t="s">
        <v>85</v>
      </c>
      <c r="F1384" s="2748" t="s">
        <v>58</v>
      </c>
      <c r="G1384" s="2742" t="s">
        <v>99</v>
      </c>
      <c r="H1384" s="2748" t="s">
        <v>130</v>
      </c>
      <c r="I1384" s="2751" t="s">
        <v>573</v>
      </c>
      <c r="J1384" s="2366" t="s">
        <v>574</v>
      </c>
      <c r="K1384" s="2366" t="s">
        <v>48</v>
      </c>
      <c r="L1384" s="232" t="s">
        <v>1019</v>
      </c>
      <c r="M1384" s="232" t="s">
        <v>1062</v>
      </c>
      <c r="N1384" s="232" t="s">
        <v>1063</v>
      </c>
      <c r="O1384" s="2389" t="s">
        <v>373</v>
      </c>
      <c r="P1384" s="2887">
        <v>7340701.1100000003</v>
      </c>
      <c r="Q1384" s="2389" t="s">
        <v>265</v>
      </c>
      <c r="R1384" s="2690">
        <v>1</v>
      </c>
      <c r="S1384" s="137">
        <v>0</v>
      </c>
      <c r="T1384" s="232" t="s">
        <v>1064</v>
      </c>
      <c r="U1384" s="360"/>
      <c r="V1384" s="136"/>
      <c r="W1384" s="129"/>
      <c r="X1384" s="136"/>
      <c r="Y1384" s="136"/>
      <c r="Z1384" s="108"/>
      <c r="AA1384" s="136"/>
      <c r="AB1384" s="136"/>
      <c r="AC1384" s="136"/>
      <c r="AD1384" s="108"/>
      <c r="AE1384" s="108"/>
      <c r="AF1384" s="108"/>
    </row>
    <row r="1385" spans="1:32" ht="63" x14ac:dyDescent="0.25">
      <c r="A1385" s="2369"/>
      <c r="B1385" s="2743"/>
      <c r="C1385" s="2746"/>
      <c r="D1385" s="2749"/>
      <c r="E1385" s="2743"/>
      <c r="F1385" s="2749"/>
      <c r="G1385" s="2743"/>
      <c r="H1385" s="2749"/>
      <c r="I1385" s="2752"/>
      <c r="J1385" s="2222"/>
      <c r="K1385" s="2367"/>
      <c r="L1385" s="248" t="s">
        <v>1020</v>
      </c>
      <c r="M1385" s="248" t="s">
        <v>1065</v>
      </c>
      <c r="N1385" s="248" t="s">
        <v>1063</v>
      </c>
      <c r="O1385" s="2390"/>
      <c r="P1385" s="2888"/>
      <c r="Q1385" s="2390" t="s">
        <v>265</v>
      </c>
      <c r="R1385" s="2691"/>
      <c r="S1385" s="788">
        <v>0</v>
      </c>
      <c r="T1385" s="248"/>
      <c r="U1385" s="102"/>
      <c r="V1385" s="102"/>
      <c r="W1385" s="102"/>
      <c r="X1385" s="116"/>
      <c r="Y1385" s="131"/>
      <c r="Z1385" s="102"/>
      <c r="AA1385" s="102"/>
      <c r="AB1385" s="102"/>
      <c r="AC1385" s="131"/>
      <c r="AD1385" s="102"/>
      <c r="AE1385" s="102"/>
      <c r="AF1385" s="102"/>
    </row>
    <row r="1386" spans="1:32" ht="31.5" x14ac:dyDescent="0.25">
      <c r="A1386" s="2369"/>
      <c r="B1386" s="2743"/>
      <c r="C1386" s="2746"/>
      <c r="D1386" s="2749"/>
      <c r="E1386" s="2743"/>
      <c r="F1386" s="2749"/>
      <c r="G1386" s="2743"/>
      <c r="H1386" s="2749"/>
      <c r="I1386" s="2752"/>
      <c r="J1386" s="2222"/>
      <c r="K1386" s="2367"/>
      <c r="L1386" s="248" t="s">
        <v>1022</v>
      </c>
      <c r="M1386" s="248" t="s">
        <v>1066</v>
      </c>
      <c r="N1386" s="248" t="s">
        <v>1067</v>
      </c>
      <c r="O1386" s="2390"/>
      <c r="P1386" s="2888"/>
      <c r="Q1386" s="2390" t="s">
        <v>265</v>
      </c>
      <c r="R1386" s="2691"/>
      <c r="S1386" s="788">
        <v>0</v>
      </c>
      <c r="T1386" s="248" t="s">
        <v>1042</v>
      </c>
      <c r="U1386" s="102"/>
      <c r="V1386" s="102"/>
      <c r="W1386" s="102"/>
      <c r="X1386" s="102"/>
      <c r="Y1386" s="130"/>
      <c r="Z1386" s="102"/>
      <c r="AA1386" s="131"/>
      <c r="AB1386" s="131"/>
      <c r="AC1386" s="131"/>
      <c r="AD1386" s="131"/>
      <c r="AE1386" s="102"/>
      <c r="AF1386" s="102"/>
    </row>
    <row r="1387" spans="1:32" ht="94.5" customHeight="1" x14ac:dyDescent="0.25">
      <c r="A1387" s="2369"/>
      <c r="B1387" s="2743"/>
      <c r="C1387" s="2746"/>
      <c r="D1387" s="2749"/>
      <c r="E1387" s="2743"/>
      <c r="F1387" s="2749"/>
      <c r="G1387" s="2743"/>
      <c r="H1387" s="2749"/>
      <c r="I1387" s="2752" t="s">
        <v>573</v>
      </c>
      <c r="J1387" s="2222"/>
      <c r="K1387" s="2367"/>
      <c r="L1387" s="248" t="s">
        <v>1033</v>
      </c>
      <c r="M1387" s="248" t="s">
        <v>1068</v>
      </c>
      <c r="N1387" s="248" t="s">
        <v>1069</v>
      </c>
      <c r="O1387" s="2390"/>
      <c r="P1387" s="2888"/>
      <c r="Q1387" s="2390"/>
      <c r="R1387" s="2691">
        <v>1</v>
      </c>
      <c r="S1387" s="788">
        <v>0</v>
      </c>
      <c r="T1387" s="248" t="s">
        <v>1070</v>
      </c>
      <c r="U1387" s="102"/>
      <c r="V1387" s="102"/>
      <c r="W1387" s="102"/>
      <c r="X1387" s="102"/>
      <c r="Y1387" s="116"/>
      <c r="Z1387" s="102"/>
      <c r="AA1387" s="102"/>
      <c r="AB1387" s="102"/>
      <c r="AC1387" s="102"/>
      <c r="AD1387" s="102"/>
      <c r="AE1387" s="102"/>
      <c r="AF1387" s="102"/>
    </row>
    <row r="1388" spans="1:32" ht="31.5" x14ac:dyDescent="0.25">
      <c r="A1388" s="2369"/>
      <c r="B1388" s="2743"/>
      <c r="C1388" s="2746"/>
      <c r="D1388" s="2749"/>
      <c r="E1388" s="2743"/>
      <c r="F1388" s="2749"/>
      <c r="G1388" s="2743"/>
      <c r="H1388" s="2749"/>
      <c r="I1388" s="2752"/>
      <c r="J1388" s="2222"/>
      <c r="K1388" s="2367"/>
      <c r="L1388" s="248" t="s">
        <v>1028</v>
      </c>
      <c r="M1388" s="248" t="s">
        <v>1066</v>
      </c>
      <c r="N1388" s="248" t="s">
        <v>1069</v>
      </c>
      <c r="O1388" s="2390"/>
      <c r="P1388" s="2888"/>
      <c r="Q1388" s="2390"/>
      <c r="R1388" s="2691">
        <v>1</v>
      </c>
      <c r="S1388" s="788">
        <v>0</v>
      </c>
      <c r="T1388" s="248" t="s">
        <v>1071</v>
      </c>
      <c r="U1388" s="102"/>
      <c r="V1388" s="102"/>
      <c r="W1388" s="102"/>
      <c r="X1388" s="102"/>
      <c r="Y1388" s="102"/>
      <c r="Z1388" s="116"/>
      <c r="AA1388" s="102"/>
      <c r="AB1388" s="102"/>
      <c r="AC1388" s="102"/>
      <c r="AD1388" s="102"/>
      <c r="AE1388" s="102"/>
      <c r="AF1388" s="102"/>
    </row>
    <row r="1389" spans="1:32" ht="95.25" customHeight="1" thickBot="1" x14ac:dyDescent="0.3">
      <c r="A1389" s="2369"/>
      <c r="B1389" s="2743"/>
      <c r="C1389" s="2746"/>
      <c r="D1389" s="2749"/>
      <c r="E1389" s="2743"/>
      <c r="F1389" s="2749"/>
      <c r="G1389" s="2743"/>
      <c r="H1389" s="2749"/>
      <c r="I1389" s="2752"/>
      <c r="J1389" s="2222"/>
      <c r="K1389" s="2367"/>
      <c r="L1389" s="255" t="s">
        <v>1035</v>
      </c>
      <c r="M1389" s="255" t="s">
        <v>1068</v>
      </c>
      <c r="N1389" s="255" t="s">
        <v>1069</v>
      </c>
      <c r="O1389" s="2390"/>
      <c r="P1389" s="3018"/>
      <c r="Q1389" s="2390"/>
      <c r="R1389" s="2691">
        <v>1</v>
      </c>
      <c r="S1389" s="789">
        <v>0</v>
      </c>
      <c r="T1389" s="255" t="s">
        <v>1072</v>
      </c>
      <c r="U1389" s="132"/>
      <c r="V1389" s="132"/>
      <c r="W1389" s="132"/>
      <c r="X1389" s="132"/>
      <c r="Y1389" s="132"/>
      <c r="Z1389" s="134"/>
      <c r="AA1389" s="132"/>
      <c r="AB1389" s="132"/>
      <c r="AC1389" s="132"/>
      <c r="AD1389" s="132"/>
      <c r="AE1389" s="132"/>
      <c r="AF1389" s="132"/>
    </row>
    <row r="1390" spans="1:32" ht="75" customHeight="1" x14ac:dyDescent="0.25">
      <c r="A1390" s="2476" t="s">
        <v>2595</v>
      </c>
      <c r="B1390" s="2476"/>
      <c r="C1390" s="2476"/>
      <c r="D1390" s="2476"/>
      <c r="E1390" s="2476"/>
      <c r="F1390" s="2476"/>
      <c r="G1390" s="2476"/>
      <c r="H1390" s="2476"/>
      <c r="I1390" s="2476"/>
      <c r="J1390" s="2476"/>
      <c r="K1390" s="2476"/>
      <c r="L1390" s="2476"/>
      <c r="M1390" s="2476"/>
      <c r="N1390" s="2476"/>
      <c r="O1390" s="2476"/>
      <c r="P1390" s="3019">
        <v>35201815748.860001</v>
      </c>
      <c r="Q1390" s="2292"/>
      <c r="R1390" s="2292"/>
      <c r="S1390" s="2292"/>
      <c r="T1390" s="2292"/>
      <c r="U1390" s="2292"/>
      <c r="V1390" s="2292"/>
      <c r="W1390" s="2292"/>
      <c r="X1390" s="2292"/>
      <c r="Y1390" s="2292"/>
      <c r="Z1390" s="2292"/>
      <c r="AA1390" s="2292"/>
      <c r="AB1390" s="2292"/>
      <c r="AC1390" s="2292"/>
      <c r="AD1390" s="2292"/>
      <c r="AE1390" s="2292"/>
      <c r="AF1390" s="2292"/>
    </row>
  </sheetData>
  <mergeCells count="2328">
    <mergeCell ref="A155:O155"/>
    <mergeCell ref="Q155:AF155"/>
    <mergeCell ref="A226:O226"/>
    <mergeCell ref="Q226:AF226"/>
    <mergeCell ref="A272:O272"/>
    <mergeCell ref="Q272:AF272"/>
    <mergeCell ref="A343:O343"/>
    <mergeCell ref="Q343:AF343"/>
    <mergeCell ref="A1109:O1109"/>
    <mergeCell ref="Q1109:AF1109"/>
    <mergeCell ref="J1384:J1389"/>
    <mergeCell ref="K1384:K1389"/>
    <mergeCell ref="O1384:O1389"/>
    <mergeCell ref="P1384:P1389"/>
    <mergeCell ref="Q1384:Q1389"/>
    <mergeCell ref="R1384:R1389"/>
    <mergeCell ref="A1384:A1389"/>
    <mergeCell ref="B1384:B1389"/>
    <mergeCell ref="C1384:C1389"/>
    <mergeCell ref="D1384:D1389"/>
    <mergeCell ref="E1384:E1389"/>
    <mergeCell ref="F1384:F1389"/>
    <mergeCell ref="G1384:G1389"/>
    <mergeCell ref="H1384:H1389"/>
    <mergeCell ref="I1384:I1389"/>
    <mergeCell ref="J1378:J1383"/>
    <mergeCell ref="K1378:K1383"/>
    <mergeCell ref="O1378:O1383"/>
    <mergeCell ref="P1378:P1383"/>
    <mergeCell ref="Q1378:Q1383"/>
    <mergeCell ref="R1378:R1383"/>
    <mergeCell ref="A1378:A1383"/>
    <mergeCell ref="B1378:B1383"/>
    <mergeCell ref="C1378:C1383"/>
    <mergeCell ref="D1378:D1383"/>
    <mergeCell ref="E1378:E1383"/>
    <mergeCell ref="F1378:F1383"/>
    <mergeCell ref="G1378:G1383"/>
    <mergeCell ref="H1378:H1383"/>
    <mergeCell ref="I1378:I1383"/>
    <mergeCell ref="J1372:J1377"/>
    <mergeCell ref="K1372:K1377"/>
    <mergeCell ref="O1372:O1377"/>
    <mergeCell ref="P1372:P1377"/>
    <mergeCell ref="Q1372:Q1377"/>
    <mergeCell ref="R1372:R1377"/>
    <mergeCell ref="A1372:A1377"/>
    <mergeCell ref="B1372:B1377"/>
    <mergeCell ref="C1372:C1377"/>
    <mergeCell ref="D1372:D1377"/>
    <mergeCell ref="E1372:E1377"/>
    <mergeCell ref="F1372:F1377"/>
    <mergeCell ref="G1372:G1377"/>
    <mergeCell ref="H1372:H1377"/>
    <mergeCell ref="I1372:I1377"/>
    <mergeCell ref="J1366:J1371"/>
    <mergeCell ref="K1366:K1371"/>
    <mergeCell ref="O1366:O1371"/>
    <mergeCell ref="P1366:P1371"/>
    <mergeCell ref="Q1366:Q1371"/>
    <mergeCell ref="R1366:R1371"/>
    <mergeCell ref="A1366:A1371"/>
    <mergeCell ref="B1366:B1371"/>
    <mergeCell ref="C1366:C1371"/>
    <mergeCell ref="D1366:D1371"/>
    <mergeCell ref="E1366:E1371"/>
    <mergeCell ref="F1366:F1371"/>
    <mergeCell ref="G1366:G1371"/>
    <mergeCell ref="H1366:H1371"/>
    <mergeCell ref="I1366:I1371"/>
    <mergeCell ref="J1360:J1365"/>
    <mergeCell ref="K1360:K1365"/>
    <mergeCell ref="O1360:O1365"/>
    <mergeCell ref="P1360:P1365"/>
    <mergeCell ref="Q1360:Q1365"/>
    <mergeCell ref="R1360:R1365"/>
    <mergeCell ref="A1360:A1365"/>
    <mergeCell ref="B1360:B1365"/>
    <mergeCell ref="C1360:C1365"/>
    <mergeCell ref="D1360:D1365"/>
    <mergeCell ref="E1360:E1365"/>
    <mergeCell ref="F1360:F1365"/>
    <mergeCell ref="G1360:G1365"/>
    <mergeCell ref="H1360:H1365"/>
    <mergeCell ref="I1360:I1365"/>
    <mergeCell ref="J1354:J1359"/>
    <mergeCell ref="K1354:K1359"/>
    <mergeCell ref="O1354:O1359"/>
    <mergeCell ref="P1354:P1359"/>
    <mergeCell ref="Q1354:Q1359"/>
    <mergeCell ref="R1354:R1359"/>
    <mergeCell ref="A1354:A1359"/>
    <mergeCell ref="B1354:B1359"/>
    <mergeCell ref="C1354:C1359"/>
    <mergeCell ref="D1354:D1359"/>
    <mergeCell ref="E1354:E1359"/>
    <mergeCell ref="F1354:F1359"/>
    <mergeCell ref="G1354:G1359"/>
    <mergeCell ref="H1354:H1359"/>
    <mergeCell ref="I1354:I1359"/>
    <mergeCell ref="J1348:J1353"/>
    <mergeCell ref="K1348:K1353"/>
    <mergeCell ref="O1348:O1353"/>
    <mergeCell ref="P1348:P1353"/>
    <mergeCell ref="Q1348:Q1353"/>
    <mergeCell ref="R1348:R1353"/>
    <mergeCell ref="A1348:A1353"/>
    <mergeCell ref="B1348:B1353"/>
    <mergeCell ref="C1348:C1353"/>
    <mergeCell ref="D1348:D1353"/>
    <mergeCell ref="E1348:E1353"/>
    <mergeCell ref="F1348:F1353"/>
    <mergeCell ref="G1348:G1353"/>
    <mergeCell ref="H1348:H1353"/>
    <mergeCell ref="I1348:I1353"/>
    <mergeCell ref="J1342:J1347"/>
    <mergeCell ref="K1342:K1347"/>
    <mergeCell ref="O1342:O1347"/>
    <mergeCell ref="P1342:P1347"/>
    <mergeCell ref="Q1342:Q1347"/>
    <mergeCell ref="R1342:R1347"/>
    <mergeCell ref="A1342:A1347"/>
    <mergeCell ref="B1342:B1347"/>
    <mergeCell ref="C1342:C1347"/>
    <mergeCell ref="D1342:D1347"/>
    <mergeCell ref="E1342:E1347"/>
    <mergeCell ref="F1342:F1347"/>
    <mergeCell ref="G1342:G1347"/>
    <mergeCell ref="H1342:H1347"/>
    <mergeCell ref="I1342:I1347"/>
    <mergeCell ref="J1336:J1341"/>
    <mergeCell ref="K1336:K1341"/>
    <mergeCell ref="O1336:O1341"/>
    <mergeCell ref="P1336:P1341"/>
    <mergeCell ref="Q1336:Q1341"/>
    <mergeCell ref="R1336:R1341"/>
    <mergeCell ref="A1336:A1341"/>
    <mergeCell ref="B1336:B1341"/>
    <mergeCell ref="C1336:C1341"/>
    <mergeCell ref="D1336:D1341"/>
    <mergeCell ref="E1336:E1341"/>
    <mergeCell ref="F1336:F1341"/>
    <mergeCell ref="G1336:G1341"/>
    <mergeCell ref="H1336:H1341"/>
    <mergeCell ref="I1336:I1341"/>
    <mergeCell ref="J1330:J1335"/>
    <mergeCell ref="K1330:K1335"/>
    <mergeCell ref="O1330:O1335"/>
    <mergeCell ref="P1330:P1335"/>
    <mergeCell ref="Q1330:Q1335"/>
    <mergeCell ref="R1330:R1335"/>
    <mergeCell ref="A1330:A1335"/>
    <mergeCell ref="B1330:B1335"/>
    <mergeCell ref="C1330:C1335"/>
    <mergeCell ref="D1330:D1335"/>
    <mergeCell ref="E1330:E1335"/>
    <mergeCell ref="F1330:F1335"/>
    <mergeCell ref="G1330:G1335"/>
    <mergeCell ref="H1330:H1335"/>
    <mergeCell ref="I1330:I1335"/>
    <mergeCell ref="J1324:J1329"/>
    <mergeCell ref="K1324:K1329"/>
    <mergeCell ref="O1324:O1329"/>
    <mergeCell ref="P1324:P1329"/>
    <mergeCell ref="Q1324:Q1329"/>
    <mergeCell ref="R1324:R1329"/>
    <mergeCell ref="A1324:A1329"/>
    <mergeCell ref="B1324:B1329"/>
    <mergeCell ref="C1324:C1329"/>
    <mergeCell ref="D1324:D1329"/>
    <mergeCell ref="E1324:E1329"/>
    <mergeCell ref="F1324:F1329"/>
    <mergeCell ref="G1324:G1329"/>
    <mergeCell ref="H1324:H1329"/>
    <mergeCell ref="I1324:I1329"/>
    <mergeCell ref="J1318:J1323"/>
    <mergeCell ref="K1318:K1323"/>
    <mergeCell ref="O1318:O1323"/>
    <mergeCell ref="P1318:P1323"/>
    <mergeCell ref="Q1318:Q1323"/>
    <mergeCell ref="R1318:R1323"/>
    <mergeCell ref="A1318:A1323"/>
    <mergeCell ref="B1318:B1323"/>
    <mergeCell ref="C1318:C1323"/>
    <mergeCell ref="D1318:D1323"/>
    <mergeCell ref="E1318:E1323"/>
    <mergeCell ref="F1318:F1323"/>
    <mergeCell ref="G1318:G1323"/>
    <mergeCell ref="H1318:H1323"/>
    <mergeCell ref="I1318:I1323"/>
    <mergeCell ref="J1312:J1317"/>
    <mergeCell ref="K1312:K1317"/>
    <mergeCell ref="O1312:O1317"/>
    <mergeCell ref="P1312:P1317"/>
    <mergeCell ref="Q1312:Q1317"/>
    <mergeCell ref="R1312:R1317"/>
    <mergeCell ref="A1312:A1317"/>
    <mergeCell ref="B1312:B1317"/>
    <mergeCell ref="C1312:C1317"/>
    <mergeCell ref="D1312:D1317"/>
    <mergeCell ref="E1312:E1317"/>
    <mergeCell ref="F1312:F1317"/>
    <mergeCell ref="G1312:G1317"/>
    <mergeCell ref="H1312:H1317"/>
    <mergeCell ref="I1312:I1317"/>
    <mergeCell ref="J1306:J1311"/>
    <mergeCell ref="K1306:K1311"/>
    <mergeCell ref="O1306:O1311"/>
    <mergeCell ref="P1306:P1311"/>
    <mergeCell ref="Q1306:Q1311"/>
    <mergeCell ref="R1306:R1311"/>
    <mergeCell ref="A1306:A1311"/>
    <mergeCell ref="B1306:B1311"/>
    <mergeCell ref="C1306:C1311"/>
    <mergeCell ref="D1306:D1311"/>
    <mergeCell ref="E1306:E1311"/>
    <mergeCell ref="F1306:F1311"/>
    <mergeCell ref="G1306:G1311"/>
    <mergeCell ref="H1306:H1311"/>
    <mergeCell ref="I1306:I1311"/>
    <mergeCell ref="J1300:J1305"/>
    <mergeCell ref="K1300:K1305"/>
    <mergeCell ref="O1300:O1305"/>
    <mergeCell ref="P1300:P1305"/>
    <mergeCell ref="Q1300:Q1305"/>
    <mergeCell ref="R1300:R1305"/>
    <mergeCell ref="A1300:A1305"/>
    <mergeCell ref="B1300:B1305"/>
    <mergeCell ref="C1300:C1305"/>
    <mergeCell ref="D1300:D1305"/>
    <mergeCell ref="E1300:E1305"/>
    <mergeCell ref="F1300:F1305"/>
    <mergeCell ref="G1300:G1305"/>
    <mergeCell ref="H1300:H1305"/>
    <mergeCell ref="I1300:I1305"/>
    <mergeCell ref="J1294:J1299"/>
    <mergeCell ref="K1294:K1299"/>
    <mergeCell ref="O1294:O1299"/>
    <mergeCell ref="P1294:P1299"/>
    <mergeCell ref="Q1294:Q1299"/>
    <mergeCell ref="R1294:R1299"/>
    <mergeCell ref="A1294:A1299"/>
    <mergeCell ref="B1294:B1299"/>
    <mergeCell ref="C1294:C1299"/>
    <mergeCell ref="D1294:D1299"/>
    <mergeCell ref="E1294:E1299"/>
    <mergeCell ref="F1294:F1299"/>
    <mergeCell ref="G1294:G1299"/>
    <mergeCell ref="H1294:H1299"/>
    <mergeCell ref="I1294:I1299"/>
    <mergeCell ref="J1288:J1293"/>
    <mergeCell ref="K1288:K1293"/>
    <mergeCell ref="O1288:O1293"/>
    <mergeCell ref="P1288:P1293"/>
    <mergeCell ref="Q1288:Q1293"/>
    <mergeCell ref="R1288:R1293"/>
    <mergeCell ref="A1288:A1293"/>
    <mergeCell ref="B1288:B1293"/>
    <mergeCell ref="C1288:C1293"/>
    <mergeCell ref="D1288:D1293"/>
    <mergeCell ref="E1288:E1293"/>
    <mergeCell ref="F1288:F1293"/>
    <mergeCell ref="G1288:G1293"/>
    <mergeCell ref="H1288:H1293"/>
    <mergeCell ref="I1288:I1293"/>
    <mergeCell ref="J1282:J1287"/>
    <mergeCell ref="K1282:K1287"/>
    <mergeCell ref="O1282:O1287"/>
    <mergeCell ref="P1282:P1287"/>
    <mergeCell ref="Q1282:Q1287"/>
    <mergeCell ref="R1282:R1287"/>
    <mergeCell ref="A1282:A1287"/>
    <mergeCell ref="B1282:B1287"/>
    <mergeCell ref="C1282:C1287"/>
    <mergeCell ref="D1282:D1287"/>
    <mergeCell ref="E1282:E1287"/>
    <mergeCell ref="F1282:F1287"/>
    <mergeCell ref="G1282:G1287"/>
    <mergeCell ref="H1282:H1287"/>
    <mergeCell ref="I1282:I1287"/>
    <mergeCell ref="J1276:J1281"/>
    <mergeCell ref="K1276:K1281"/>
    <mergeCell ref="O1276:O1281"/>
    <mergeCell ref="P1276:P1281"/>
    <mergeCell ref="Q1276:Q1281"/>
    <mergeCell ref="R1276:R1281"/>
    <mergeCell ref="A1276:A1281"/>
    <mergeCell ref="B1276:B1281"/>
    <mergeCell ref="C1276:C1281"/>
    <mergeCell ref="D1276:D1281"/>
    <mergeCell ref="E1276:E1281"/>
    <mergeCell ref="F1276:F1281"/>
    <mergeCell ref="G1276:G1281"/>
    <mergeCell ref="H1276:H1281"/>
    <mergeCell ref="I1276:I1281"/>
    <mergeCell ref="J1270:J1275"/>
    <mergeCell ref="K1270:K1275"/>
    <mergeCell ref="O1270:O1275"/>
    <mergeCell ref="P1270:P1275"/>
    <mergeCell ref="Q1270:Q1275"/>
    <mergeCell ref="R1270:R1275"/>
    <mergeCell ref="A1270:A1275"/>
    <mergeCell ref="B1270:B1275"/>
    <mergeCell ref="C1270:C1275"/>
    <mergeCell ref="D1270:D1275"/>
    <mergeCell ref="E1270:E1275"/>
    <mergeCell ref="F1270:F1275"/>
    <mergeCell ref="G1270:G1275"/>
    <mergeCell ref="H1270:H1275"/>
    <mergeCell ref="I1270:I1275"/>
    <mergeCell ref="J1264:J1269"/>
    <mergeCell ref="K1264:K1269"/>
    <mergeCell ref="O1264:O1269"/>
    <mergeCell ref="P1264:P1269"/>
    <mergeCell ref="Q1264:Q1269"/>
    <mergeCell ref="R1264:R1269"/>
    <mergeCell ref="A1264:A1269"/>
    <mergeCell ref="B1264:B1269"/>
    <mergeCell ref="C1264:C1269"/>
    <mergeCell ref="D1264:D1269"/>
    <mergeCell ref="E1264:E1269"/>
    <mergeCell ref="F1264:F1269"/>
    <mergeCell ref="G1264:G1269"/>
    <mergeCell ref="H1264:H1269"/>
    <mergeCell ref="I1264:I1269"/>
    <mergeCell ref="J1258:J1263"/>
    <mergeCell ref="K1258:K1263"/>
    <mergeCell ref="O1258:O1263"/>
    <mergeCell ref="P1258:P1263"/>
    <mergeCell ref="Q1258:Q1263"/>
    <mergeCell ref="R1258:R1263"/>
    <mergeCell ref="A1258:A1263"/>
    <mergeCell ref="B1258:B1263"/>
    <mergeCell ref="C1258:C1263"/>
    <mergeCell ref="D1258:D1263"/>
    <mergeCell ref="E1258:E1263"/>
    <mergeCell ref="F1258:F1263"/>
    <mergeCell ref="G1258:G1263"/>
    <mergeCell ref="H1258:H1263"/>
    <mergeCell ref="I1258:I1263"/>
    <mergeCell ref="J1252:J1257"/>
    <mergeCell ref="K1252:K1257"/>
    <mergeCell ref="O1252:O1257"/>
    <mergeCell ref="P1252:P1257"/>
    <mergeCell ref="Q1252:Q1257"/>
    <mergeCell ref="R1252:R1257"/>
    <mergeCell ref="A1252:A1257"/>
    <mergeCell ref="B1252:B1257"/>
    <mergeCell ref="C1252:C1257"/>
    <mergeCell ref="D1252:D1257"/>
    <mergeCell ref="E1252:E1257"/>
    <mergeCell ref="F1252:F1257"/>
    <mergeCell ref="G1252:G1257"/>
    <mergeCell ref="H1252:H1257"/>
    <mergeCell ref="I1252:I1257"/>
    <mergeCell ref="J1246:J1251"/>
    <mergeCell ref="K1246:K1251"/>
    <mergeCell ref="O1246:O1251"/>
    <mergeCell ref="P1246:P1251"/>
    <mergeCell ref="Q1246:Q1251"/>
    <mergeCell ref="R1246:R1251"/>
    <mergeCell ref="A1246:A1251"/>
    <mergeCell ref="B1246:B1251"/>
    <mergeCell ref="C1246:C1251"/>
    <mergeCell ref="D1246:D1251"/>
    <mergeCell ref="E1246:E1251"/>
    <mergeCell ref="F1246:F1251"/>
    <mergeCell ref="G1246:G1251"/>
    <mergeCell ref="H1246:H1251"/>
    <mergeCell ref="I1246:I1251"/>
    <mergeCell ref="J1240:J1245"/>
    <mergeCell ref="K1240:K1245"/>
    <mergeCell ref="O1240:O1245"/>
    <mergeCell ref="P1240:P1245"/>
    <mergeCell ref="Q1240:Q1245"/>
    <mergeCell ref="R1240:R1245"/>
    <mergeCell ref="A1240:A1245"/>
    <mergeCell ref="B1240:B1245"/>
    <mergeCell ref="C1240:C1245"/>
    <mergeCell ref="D1240:D1245"/>
    <mergeCell ref="E1240:E1245"/>
    <mergeCell ref="F1240:F1245"/>
    <mergeCell ref="G1240:G1245"/>
    <mergeCell ref="H1240:H1245"/>
    <mergeCell ref="I1240:I1245"/>
    <mergeCell ref="J1234:J1239"/>
    <mergeCell ref="K1234:K1239"/>
    <mergeCell ref="O1234:O1239"/>
    <mergeCell ref="P1234:P1239"/>
    <mergeCell ref="Q1234:Q1239"/>
    <mergeCell ref="R1234:R1239"/>
    <mergeCell ref="A1234:A1239"/>
    <mergeCell ref="B1234:B1239"/>
    <mergeCell ref="C1234:C1239"/>
    <mergeCell ref="D1234:D1239"/>
    <mergeCell ref="E1234:E1239"/>
    <mergeCell ref="F1234:F1239"/>
    <mergeCell ref="G1234:G1239"/>
    <mergeCell ref="H1234:H1239"/>
    <mergeCell ref="I1234:I1239"/>
    <mergeCell ref="J1228:J1233"/>
    <mergeCell ref="K1228:K1233"/>
    <mergeCell ref="O1228:O1233"/>
    <mergeCell ref="P1228:P1233"/>
    <mergeCell ref="Q1228:Q1233"/>
    <mergeCell ref="R1228:R1233"/>
    <mergeCell ref="A1228:A1233"/>
    <mergeCell ref="B1228:B1233"/>
    <mergeCell ref="C1228:C1233"/>
    <mergeCell ref="D1228:D1233"/>
    <mergeCell ref="E1228:E1233"/>
    <mergeCell ref="F1228:F1233"/>
    <mergeCell ref="G1228:G1233"/>
    <mergeCell ref="H1228:H1233"/>
    <mergeCell ref="I1228:I1233"/>
    <mergeCell ref="J1222:J1227"/>
    <mergeCell ref="K1222:K1227"/>
    <mergeCell ref="O1222:O1227"/>
    <mergeCell ref="P1222:P1227"/>
    <mergeCell ref="Q1222:Q1227"/>
    <mergeCell ref="R1222:R1227"/>
    <mergeCell ref="A1222:A1227"/>
    <mergeCell ref="B1222:B1227"/>
    <mergeCell ref="C1222:C1227"/>
    <mergeCell ref="D1222:D1227"/>
    <mergeCell ref="E1222:E1227"/>
    <mergeCell ref="F1222:F1227"/>
    <mergeCell ref="G1222:G1227"/>
    <mergeCell ref="H1222:H1227"/>
    <mergeCell ref="I1222:I1227"/>
    <mergeCell ref="J1216:J1221"/>
    <mergeCell ref="K1216:K1221"/>
    <mergeCell ref="O1216:O1221"/>
    <mergeCell ref="P1216:P1221"/>
    <mergeCell ref="Q1216:Q1221"/>
    <mergeCell ref="R1216:R1221"/>
    <mergeCell ref="A1216:A1221"/>
    <mergeCell ref="B1216:B1221"/>
    <mergeCell ref="C1216:C1221"/>
    <mergeCell ref="D1216:D1221"/>
    <mergeCell ref="E1216:E1221"/>
    <mergeCell ref="F1216:F1221"/>
    <mergeCell ref="G1216:G1221"/>
    <mergeCell ref="H1216:H1221"/>
    <mergeCell ref="I1216:I1221"/>
    <mergeCell ref="J1210:J1215"/>
    <mergeCell ref="K1210:K1215"/>
    <mergeCell ref="O1210:O1215"/>
    <mergeCell ref="P1210:P1215"/>
    <mergeCell ref="Q1210:Q1215"/>
    <mergeCell ref="R1210:R1215"/>
    <mergeCell ref="A1210:A1215"/>
    <mergeCell ref="B1210:B1215"/>
    <mergeCell ref="C1210:C1215"/>
    <mergeCell ref="D1210:D1215"/>
    <mergeCell ref="E1210:E1215"/>
    <mergeCell ref="F1210:F1215"/>
    <mergeCell ref="G1210:G1215"/>
    <mergeCell ref="H1210:H1215"/>
    <mergeCell ref="I1210:I1215"/>
    <mergeCell ref="J1204:J1209"/>
    <mergeCell ref="K1204:K1209"/>
    <mergeCell ref="O1204:O1209"/>
    <mergeCell ref="P1204:P1209"/>
    <mergeCell ref="Q1204:Q1209"/>
    <mergeCell ref="R1204:R1209"/>
    <mergeCell ref="A1204:A1209"/>
    <mergeCell ref="B1204:B1209"/>
    <mergeCell ref="C1204:C1209"/>
    <mergeCell ref="D1204:D1209"/>
    <mergeCell ref="E1204:E1209"/>
    <mergeCell ref="F1204:F1209"/>
    <mergeCell ref="G1204:G1209"/>
    <mergeCell ref="H1204:H1209"/>
    <mergeCell ref="I1204:I1209"/>
    <mergeCell ref="J1198:J1203"/>
    <mergeCell ref="K1198:K1203"/>
    <mergeCell ref="O1198:O1203"/>
    <mergeCell ref="P1198:P1203"/>
    <mergeCell ref="Q1198:Q1203"/>
    <mergeCell ref="R1198:R1203"/>
    <mergeCell ref="A1198:A1203"/>
    <mergeCell ref="B1198:B1203"/>
    <mergeCell ref="C1198:C1203"/>
    <mergeCell ref="D1198:D1203"/>
    <mergeCell ref="E1198:E1203"/>
    <mergeCell ref="F1198:F1203"/>
    <mergeCell ref="G1198:G1203"/>
    <mergeCell ref="H1198:H1203"/>
    <mergeCell ref="I1198:I1203"/>
    <mergeCell ref="J1192:J1197"/>
    <mergeCell ref="K1192:K1197"/>
    <mergeCell ref="O1192:O1197"/>
    <mergeCell ref="P1192:P1197"/>
    <mergeCell ref="Q1192:Q1197"/>
    <mergeCell ref="R1192:R1197"/>
    <mergeCell ref="A1192:A1197"/>
    <mergeCell ref="B1192:B1197"/>
    <mergeCell ref="C1192:C1197"/>
    <mergeCell ref="D1192:D1197"/>
    <mergeCell ref="E1192:E1197"/>
    <mergeCell ref="F1192:F1197"/>
    <mergeCell ref="G1192:G1197"/>
    <mergeCell ref="H1192:H1197"/>
    <mergeCell ref="I1192:I1197"/>
    <mergeCell ref="J1186:J1191"/>
    <mergeCell ref="K1186:K1191"/>
    <mergeCell ref="O1186:O1191"/>
    <mergeCell ref="P1186:P1191"/>
    <mergeCell ref="Q1186:Q1191"/>
    <mergeCell ref="R1186:R1191"/>
    <mergeCell ref="A1186:A1191"/>
    <mergeCell ref="B1186:B1191"/>
    <mergeCell ref="C1186:C1191"/>
    <mergeCell ref="D1186:D1191"/>
    <mergeCell ref="E1186:E1191"/>
    <mergeCell ref="F1186:F1191"/>
    <mergeCell ref="G1186:G1191"/>
    <mergeCell ref="H1186:H1191"/>
    <mergeCell ref="I1186:I1191"/>
    <mergeCell ref="J1180:J1185"/>
    <mergeCell ref="K1180:K1185"/>
    <mergeCell ref="O1180:O1185"/>
    <mergeCell ref="P1180:P1185"/>
    <mergeCell ref="Q1180:Q1185"/>
    <mergeCell ref="R1180:R1185"/>
    <mergeCell ref="A1180:A1185"/>
    <mergeCell ref="B1180:B1185"/>
    <mergeCell ref="C1180:C1185"/>
    <mergeCell ref="D1180:D1185"/>
    <mergeCell ref="E1180:E1185"/>
    <mergeCell ref="F1180:F1185"/>
    <mergeCell ref="G1180:G1185"/>
    <mergeCell ref="H1180:H1185"/>
    <mergeCell ref="I1180:I1185"/>
    <mergeCell ref="J1174:J1179"/>
    <mergeCell ref="K1174:K1179"/>
    <mergeCell ref="O1174:O1179"/>
    <mergeCell ref="P1174:P1179"/>
    <mergeCell ref="Q1174:Q1179"/>
    <mergeCell ref="R1174:R1179"/>
    <mergeCell ref="A1174:A1179"/>
    <mergeCell ref="B1174:B1179"/>
    <mergeCell ref="C1174:C1179"/>
    <mergeCell ref="D1174:D1179"/>
    <mergeCell ref="E1174:E1179"/>
    <mergeCell ref="F1174:F1179"/>
    <mergeCell ref="G1174:G1179"/>
    <mergeCell ref="H1174:H1179"/>
    <mergeCell ref="I1174:I1179"/>
    <mergeCell ref="J1168:J1173"/>
    <mergeCell ref="K1168:K1173"/>
    <mergeCell ref="O1168:O1173"/>
    <mergeCell ref="P1168:P1173"/>
    <mergeCell ref="Q1168:Q1173"/>
    <mergeCell ref="R1168:R1173"/>
    <mergeCell ref="A1168:A1173"/>
    <mergeCell ref="B1168:B1173"/>
    <mergeCell ref="C1168:C1173"/>
    <mergeCell ref="D1168:D1173"/>
    <mergeCell ref="E1168:E1173"/>
    <mergeCell ref="F1168:F1173"/>
    <mergeCell ref="G1168:G1173"/>
    <mergeCell ref="H1168:H1173"/>
    <mergeCell ref="I1168:I1173"/>
    <mergeCell ref="J1162:J1167"/>
    <mergeCell ref="K1162:K1167"/>
    <mergeCell ref="O1162:O1167"/>
    <mergeCell ref="P1162:P1167"/>
    <mergeCell ref="Q1162:Q1167"/>
    <mergeCell ref="R1162:R1167"/>
    <mergeCell ref="A1162:A1167"/>
    <mergeCell ref="B1162:B1167"/>
    <mergeCell ref="C1162:C1167"/>
    <mergeCell ref="D1162:D1167"/>
    <mergeCell ref="E1162:E1167"/>
    <mergeCell ref="F1162:F1167"/>
    <mergeCell ref="G1162:G1167"/>
    <mergeCell ref="H1162:H1167"/>
    <mergeCell ref="I1162:I1167"/>
    <mergeCell ref="J1156:J1161"/>
    <mergeCell ref="K1156:K1161"/>
    <mergeCell ref="O1156:O1161"/>
    <mergeCell ref="P1156:P1161"/>
    <mergeCell ref="Q1156:Q1161"/>
    <mergeCell ref="R1156:R1161"/>
    <mergeCell ref="A1156:A1161"/>
    <mergeCell ref="B1156:B1161"/>
    <mergeCell ref="C1156:C1161"/>
    <mergeCell ref="D1156:D1161"/>
    <mergeCell ref="E1156:E1161"/>
    <mergeCell ref="F1156:F1161"/>
    <mergeCell ref="G1156:G1161"/>
    <mergeCell ref="H1156:H1161"/>
    <mergeCell ref="I1156:I1161"/>
    <mergeCell ref="J1150:J1155"/>
    <mergeCell ref="K1150:K1155"/>
    <mergeCell ref="O1150:O1155"/>
    <mergeCell ref="P1150:P1155"/>
    <mergeCell ref="Q1150:Q1155"/>
    <mergeCell ref="R1150:R1155"/>
    <mergeCell ref="A1150:A1155"/>
    <mergeCell ref="B1150:B1155"/>
    <mergeCell ref="C1150:C1155"/>
    <mergeCell ref="D1150:D1155"/>
    <mergeCell ref="E1150:E1155"/>
    <mergeCell ref="F1150:F1155"/>
    <mergeCell ref="G1150:G1155"/>
    <mergeCell ref="H1150:H1155"/>
    <mergeCell ref="I1150:I1155"/>
    <mergeCell ref="J1144:J1149"/>
    <mergeCell ref="K1144:K1149"/>
    <mergeCell ref="O1144:O1149"/>
    <mergeCell ref="P1144:P1149"/>
    <mergeCell ref="Q1144:Q1149"/>
    <mergeCell ref="R1144:R1149"/>
    <mergeCell ref="A1144:A1149"/>
    <mergeCell ref="B1144:B1149"/>
    <mergeCell ref="C1144:C1149"/>
    <mergeCell ref="D1144:D1149"/>
    <mergeCell ref="E1144:E1149"/>
    <mergeCell ref="F1144:F1149"/>
    <mergeCell ref="G1144:G1149"/>
    <mergeCell ref="H1144:H1149"/>
    <mergeCell ref="I1144:I1149"/>
    <mergeCell ref="J1138:J1143"/>
    <mergeCell ref="K1138:K1143"/>
    <mergeCell ref="O1138:O1143"/>
    <mergeCell ref="P1138:P1143"/>
    <mergeCell ref="Q1138:Q1143"/>
    <mergeCell ref="R1138:R1143"/>
    <mergeCell ref="A1138:A1143"/>
    <mergeCell ref="B1138:B1143"/>
    <mergeCell ref="C1138:C1143"/>
    <mergeCell ref="D1138:D1143"/>
    <mergeCell ref="E1138:E1143"/>
    <mergeCell ref="F1138:F1143"/>
    <mergeCell ref="G1138:G1143"/>
    <mergeCell ref="H1138:H1143"/>
    <mergeCell ref="I1138:I1143"/>
    <mergeCell ref="J1132:J1137"/>
    <mergeCell ref="K1132:K1137"/>
    <mergeCell ref="O1132:O1137"/>
    <mergeCell ref="P1132:P1137"/>
    <mergeCell ref="Q1132:Q1137"/>
    <mergeCell ref="R1132:R1137"/>
    <mergeCell ref="A1132:A1137"/>
    <mergeCell ref="B1132:B1137"/>
    <mergeCell ref="C1132:C1137"/>
    <mergeCell ref="D1132:D1137"/>
    <mergeCell ref="E1132:E1137"/>
    <mergeCell ref="F1132:F1137"/>
    <mergeCell ref="G1132:G1137"/>
    <mergeCell ref="H1132:H1137"/>
    <mergeCell ref="I1132:I1137"/>
    <mergeCell ref="J1126:J1131"/>
    <mergeCell ref="K1126:K1131"/>
    <mergeCell ref="O1126:O1131"/>
    <mergeCell ref="P1126:P1131"/>
    <mergeCell ref="Q1126:Q1131"/>
    <mergeCell ref="R1126:R1131"/>
    <mergeCell ref="A1126:A1131"/>
    <mergeCell ref="B1126:B1131"/>
    <mergeCell ref="C1126:C1131"/>
    <mergeCell ref="D1126:D1131"/>
    <mergeCell ref="E1126:E1131"/>
    <mergeCell ref="F1126:F1131"/>
    <mergeCell ref="G1126:G1131"/>
    <mergeCell ref="H1126:H1131"/>
    <mergeCell ref="I1126:I1131"/>
    <mergeCell ref="J1120:J1125"/>
    <mergeCell ref="K1120:K1125"/>
    <mergeCell ref="O1120:O1125"/>
    <mergeCell ref="P1120:P1125"/>
    <mergeCell ref="Q1120:Q1125"/>
    <mergeCell ref="R1120:R1125"/>
    <mergeCell ref="A1120:A1125"/>
    <mergeCell ref="B1120:B1125"/>
    <mergeCell ref="C1120:C1125"/>
    <mergeCell ref="D1120:D1125"/>
    <mergeCell ref="E1120:E1125"/>
    <mergeCell ref="F1120:F1125"/>
    <mergeCell ref="G1120:G1125"/>
    <mergeCell ref="H1120:H1125"/>
    <mergeCell ref="I1120:I1125"/>
    <mergeCell ref="J1114:J1119"/>
    <mergeCell ref="K1114:K1119"/>
    <mergeCell ref="O1114:O1119"/>
    <mergeCell ref="P1114:P1119"/>
    <mergeCell ref="Q1114:Q1119"/>
    <mergeCell ref="R1114:R1119"/>
    <mergeCell ref="AD1112:AF1112"/>
    <mergeCell ref="A1114:A1119"/>
    <mergeCell ref="B1114:B1119"/>
    <mergeCell ref="C1114:C1119"/>
    <mergeCell ref="D1114:D1119"/>
    <mergeCell ref="E1114:E1119"/>
    <mergeCell ref="F1114:F1119"/>
    <mergeCell ref="G1114:G1119"/>
    <mergeCell ref="H1114:H1119"/>
    <mergeCell ref="I1114:I1119"/>
    <mergeCell ref="R1111:R1113"/>
    <mergeCell ref="S1111:S1113"/>
    <mergeCell ref="T1111:T1113"/>
    <mergeCell ref="U1111:AF1111"/>
    <mergeCell ref="N1112:N1113"/>
    <mergeCell ref="O1112:P1112"/>
    <mergeCell ref="U1112:W1112"/>
    <mergeCell ref="X1112:Z1112"/>
    <mergeCell ref="AA1112:AC1112"/>
    <mergeCell ref="J1111:J1113"/>
    <mergeCell ref="K1111:K1113"/>
    <mergeCell ref="L1111:L1113"/>
    <mergeCell ref="M1111:M1113"/>
    <mergeCell ref="N1111:P1111"/>
    <mergeCell ref="Q1111:Q1113"/>
    <mergeCell ref="A1111:A1113"/>
    <mergeCell ref="B1111:D1112"/>
    <mergeCell ref="E1111:E1113"/>
    <mergeCell ref="F1111:F1113"/>
    <mergeCell ref="G1111:H1112"/>
    <mergeCell ref="I1111:I1113"/>
    <mergeCell ref="A1081:A1094"/>
    <mergeCell ref="B1081:B1094"/>
    <mergeCell ref="C1081:C1094"/>
    <mergeCell ref="D1081:D1094"/>
    <mergeCell ref="E1081:E1094"/>
    <mergeCell ref="P1095:P1108"/>
    <mergeCell ref="Q1095:Q1108"/>
    <mergeCell ref="R1095:R1108"/>
    <mergeCell ref="S1095:S1108"/>
    <mergeCell ref="A1110:AF1110"/>
    <mergeCell ref="G1095:G1108"/>
    <mergeCell ref="H1095:H1108"/>
    <mergeCell ref="I1095:I1108"/>
    <mergeCell ref="J1095:J1108"/>
    <mergeCell ref="K1095:K1108"/>
    <mergeCell ref="O1095:O1108"/>
    <mergeCell ref="A1095:A1108"/>
    <mergeCell ref="B1095:B1108"/>
    <mergeCell ref="C1095:C1108"/>
    <mergeCell ref="D1095:D1108"/>
    <mergeCell ref="E1095:E1108"/>
    <mergeCell ref="F1095:F1108"/>
    <mergeCell ref="O1081:O1094"/>
    <mergeCell ref="P1081:P1094"/>
    <mergeCell ref="Q1081:Q1094"/>
    <mergeCell ref="R1081:R1094"/>
    <mergeCell ref="S1081:S1094"/>
    <mergeCell ref="F1081:F1094"/>
    <mergeCell ref="G1081:G1094"/>
    <mergeCell ref="H1081:H1094"/>
    <mergeCell ref="I1081:I1094"/>
    <mergeCell ref="J1081:J1094"/>
    <mergeCell ref="K1081:K1094"/>
    <mergeCell ref="P1067:P1080"/>
    <mergeCell ref="Q1067:Q1080"/>
    <mergeCell ref="R1067:R1080"/>
    <mergeCell ref="S1067:S1080"/>
    <mergeCell ref="P1053:P1066"/>
    <mergeCell ref="Q1053:Q1066"/>
    <mergeCell ref="R1053:R1066"/>
    <mergeCell ref="S1053:S1066"/>
    <mergeCell ref="F1053:F1066"/>
    <mergeCell ref="G1053:G1066"/>
    <mergeCell ref="H1053:H1066"/>
    <mergeCell ref="I1053:I1066"/>
    <mergeCell ref="J1053:J1066"/>
    <mergeCell ref="K1053:K1066"/>
    <mergeCell ref="G1067:G1080"/>
    <mergeCell ref="H1067:H1080"/>
    <mergeCell ref="I1067:I1080"/>
    <mergeCell ref="J1067:J1080"/>
    <mergeCell ref="K1067:K1080"/>
    <mergeCell ref="O1067:O1080"/>
    <mergeCell ref="A1067:A1080"/>
    <mergeCell ref="B1067:B1080"/>
    <mergeCell ref="C1067:C1080"/>
    <mergeCell ref="D1067:D1080"/>
    <mergeCell ref="E1067:E1080"/>
    <mergeCell ref="A1053:A1066"/>
    <mergeCell ref="B1053:B1066"/>
    <mergeCell ref="C1053:C1066"/>
    <mergeCell ref="D1053:D1066"/>
    <mergeCell ref="E1053:E1066"/>
    <mergeCell ref="B1039:B1052"/>
    <mergeCell ref="C1039:C1052"/>
    <mergeCell ref="D1039:D1052"/>
    <mergeCell ref="E1039:E1052"/>
    <mergeCell ref="F1039:F1052"/>
    <mergeCell ref="O1053:O1066"/>
    <mergeCell ref="A1039:A1052"/>
    <mergeCell ref="F1067:F1080"/>
    <mergeCell ref="F1011:F1024"/>
    <mergeCell ref="O1025:O1038"/>
    <mergeCell ref="P1025:P1038"/>
    <mergeCell ref="Q1025:Q1038"/>
    <mergeCell ref="R1025:R1038"/>
    <mergeCell ref="S1025:S1038"/>
    <mergeCell ref="F1025:F1038"/>
    <mergeCell ref="G1025:G1038"/>
    <mergeCell ref="H1025:H1038"/>
    <mergeCell ref="I1025:I1038"/>
    <mergeCell ref="J1025:J1038"/>
    <mergeCell ref="K1025:K1038"/>
    <mergeCell ref="P1011:P1024"/>
    <mergeCell ref="Q1011:Q1024"/>
    <mergeCell ref="R1011:R1024"/>
    <mergeCell ref="S1011:S1024"/>
    <mergeCell ref="P1039:P1052"/>
    <mergeCell ref="Q1039:Q1052"/>
    <mergeCell ref="R1039:R1052"/>
    <mergeCell ref="S1039:S1052"/>
    <mergeCell ref="G1039:G1052"/>
    <mergeCell ref="H1039:H1052"/>
    <mergeCell ref="I1039:I1052"/>
    <mergeCell ref="J1039:J1052"/>
    <mergeCell ref="K1039:K1052"/>
    <mergeCell ref="O1039:O1052"/>
    <mergeCell ref="P997:P1010"/>
    <mergeCell ref="Q997:Q1010"/>
    <mergeCell ref="R997:R1010"/>
    <mergeCell ref="S997:S1010"/>
    <mergeCell ref="F997:F1010"/>
    <mergeCell ref="G997:G1010"/>
    <mergeCell ref="H997:H1010"/>
    <mergeCell ref="I997:I1010"/>
    <mergeCell ref="J997:J1010"/>
    <mergeCell ref="K997:K1010"/>
    <mergeCell ref="P983:P996"/>
    <mergeCell ref="Q983:Q996"/>
    <mergeCell ref="R983:R996"/>
    <mergeCell ref="S983:S996"/>
    <mergeCell ref="A1025:A1038"/>
    <mergeCell ref="B1025:B1038"/>
    <mergeCell ref="C1025:C1038"/>
    <mergeCell ref="D1025:D1038"/>
    <mergeCell ref="E1025:E1038"/>
    <mergeCell ref="G1011:G1024"/>
    <mergeCell ref="H1011:H1024"/>
    <mergeCell ref="I1011:I1024"/>
    <mergeCell ref="J1011:J1024"/>
    <mergeCell ref="K1011:K1024"/>
    <mergeCell ref="O1011:O1024"/>
    <mergeCell ref="A1011:A1024"/>
    <mergeCell ref="B1011:B1024"/>
    <mergeCell ref="C1011:C1024"/>
    <mergeCell ref="D1011:D1024"/>
    <mergeCell ref="E1011:E1024"/>
    <mergeCell ref="A997:A1010"/>
    <mergeCell ref="B997:B1010"/>
    <mergeCell ref="C997:C1010"/>
    <mergeCell ref="D997:D1010"/>
    <mergeCell ref="E997:E1010"/>
    <mergeCell ref="G983:G996"/>
    <mergeCell ref="H983:H996"/>
    <mergeCell ref="I983:I996"/>
    <mergeCell ref="J983:J996"/>
    <mergeCell ref="K983:K996"/>
    <mergeCell ref="O983:O996"/>
    <mergeCell ref="A983:A996"/>
    <mergeCell ref="B983:B996"/>
    <mergeCell ref="C983:C996"/>
    <mergeCell ref="D983:D996"/>
    <mergeCell ref="E983:E996"/>
    <mergeCell ref="F983:F996"/>
    <mergeCell ref="O997:O1010"/>
    <mergeCell ref="F955:F968"/>
    <mergeCell ref="O969:O982"/>
    <mergeCell ref="I955:I968"/>
    <mergeCell ref="J955:J968"/>
    <mergeCell ref="K955:K968"/>
    <mergeCell ref="O955:O968"/>
    <mergeCell ref="A955:A968"/>
    <mergeCell ref="B955:B968"/>
    <mergeCell ref="C955:C968"/>
    <mergeCell ref="D955:D968"/>
    <mergeCell ref="E955:E968"/>
    <mergeCell ref="A927:A940"/>
    <mergeCell ref="P969:P982"/>
    <mergeCell ref="Q969:Q982"/>
    <mergeCell ref="R969:R982"/>
    <mergeCell ref="S969:S982"/>
    <mergeCell ref="F969:F982"/>
    <mergeCell ref="G969:G982"/>
    <mergeCell ref="H969:H982"/>
    <mergeCell ref="I969:I982"/>
    <mergeCell ref="J969:J982"/>
    <mergeCell ref="K969:K982"/>
    <mergeCell ref="P955:P968"/>
    <mergeCell ref="Q955:Q968"/>
    <mergeCell ref="R955:R968"/>
    <mergeCell ref="S955:S968"/>
    <mergeCell ref="P941:P954"/>
    <mergeCell ref="Q941:Q954"/>
    <mergeCell ref="R941:R954"/>
    <mergeCell ref="S941:S954"/>
    <mergeCell ref="F941:F954"/>
    <mergeCell ref="G941:G954"/>
    <mergeCell ref="H941:H954"/>
    <mergeCell ref="I941:I954"/>
    <mergeCell ref="J941:J954"/>
    <mergeCell ref="K941:K954"/>
    <mergeCell ref="A969:A982"/>
    <mergeCell ref="B969:B982"/>
    <mergeCell ref="C969:C982"/>
    <mergeCell ref="D969:D982"/>
    <mergeCell ref="E969:E982"/>
    <mergeCell ref="G955:G968"/>
    <mergeCell ref="H955:H968"/>
    <mergeCell ref="A941:A954"/>
    <mergeCell ref="B941:B954"/>
    <mergeCell ref="C941:C954"/>
    <mergeCell ref="D941:D954"/>
    <mergeCell ref="E941:E954"/>
    <mergeCell ref="B927:B940"/>
    <mergeCell ref="C927:C940"/>
    <mergeCell ref="D927:D940"/>
    <mergeCell ref="E927:E940"/>
    <mergeCell ref="F927:F940"/>
    <mergeCell ref="O941:O954"/>
    <mergeCell ref="F899:F912"/>
    <mergeCell ref="O913:O926"/>
    <mergeCell ref="P913:P926"/>
    <mergeCell ref="Q913:Q926"/>
    <mergeCell ref="R913:R926"/>
    <mergeCell ref="S913:S926"/>
    <mergeCell ref="F913:F926"/>
    <mergeCell ref="G913:G926"/>
    <mergeCell ref="H913:H926"/>
    <mergeCell ref="I913:I926"/>
    <mergeCell ref="J913:J926"/>
    <mergeCell ref="K913:K926"/>
    <mergeCell ref="P899:P912"/>
    <mergeCell ref="Q899:Q912"/>
    <mergeCell ref="R899:R912"/>
    <mergeCell ref="S899:S912"/>
    <mergeCell ref="P927:P940"/>
    <mergeCell ref="Q927:Q940"/>
    <mergeCell ref="R927:R940"/>
    <mergeCell ref="S927:S940"/>
    <mergeCell ref="G927:G940"/>
    <mergeCell ref="H927:H940"/>
    <mergeCell ref="I927:I940"/>
    <mergeCell ref="J927:J940"/>
    <mergeCell ref="K927:K940"/>
    <mergeCell ref="O927:O940"/>
    <mergeCell ref="P885:P898"/>
    <mergeCell ref="Q885:Q898"/>
    <mergeCell ref="R885:R898"/>
    <mergeCell ref="S885:S898"/>
    <mergeCell ref="F885:F898"/>
    <mergeCell ref="G885:G898"/>
    <mergeCell ref="H885:H898"/>
    <mergeCell ref="I885:I898"/>
    <mergeCell ref="J885:J898"/>
    <mergeCell ref="K885:K898"/>
    <mergeCell ref="P871:P884"/>
    <mergeCell ref="Q871:Q884"/>
    <mergeCell ref="R871:R884"/>
    <mergeCell ref="S871:S884"/>
    <mergeCell ref="G871:G884"/>
    <mergeCell ref="H871:H884"/>
    <mergeCell ref="I871:I884"/>
    <mergeCell ref="J871:J884"/>
    <mergeCell ref="K871:K884"/>
    <mergeCell ref="O871:O884"/>
    <mergeCell ref="A913:A926"/>
    <mergeCell ref="B913:B926"/>
    <mergeCell ref="C913:C926"/>
    <mergeCell ref="D913:D926"/>
    <mergeCell ref="E913:E926"/>
    <mergeCell ref="G899:G912"/>
    <mergeCell ref="H899:H912"/>
    <mergeCell ref="I899:I912"/>
    <mergeCell ref="J899:J912"/>
    <mergeCell ref="K899:K912"/>
    <mergeCell ref="O899:O912"/>
    <mergeCell ref="A899:A912"/>
    <mergeCell ref="B899:B912"/>
    <mergeCell ref="C899:C912"/>
    <mergeCell ref="D899:D912"/>
    <mergeCell ref="E899:E912"/>
    <mergeCell ref="A885:A898"/>
    <mergeCell ref="B885:B898"/>
    <mergeCell ref="C885:C898"/>
    <mergeCell ref="D885:D898"/>
    <mergeCell ref="E885:E898"/>
    <mergeCell ref="A871:A884"/>
    <mergeCell ref="B871:B884"/>
    <mergeCell ref="C871:C884"/>
    <mergeCell ref="D871:D884"/>
    <mergeCell ref="E871:E884"/>
    <mergeCell ref="F871:F884"/>
    <mergeCell ref="O885:O898"/>
    <mergeCell ref="F843:F856"/>
    <mergeCell ref="O857:O870"/>
    <mergeCell ref="A815:A828"/>
    <mergeCell ref="P857:P870"/>
    <mergeCell ref="Q857:Q870"/>
    <mergeCell ref="R857:R870"/>
    <mergeCell ref="S857:S870"/>
    <mergeCell ref="F857:F870"/>
    <mergeCell ref="G857:G870"/>
    <mergeCell ref="H857:H870"/>
    <mergeCell ref="I857:I870"/>
    <mergeCell ref="J857:J870"/>
    <mergeCell ref="K857:K870"/>
    <mergeCell ref="P843:P856"/>
    <mergeCell ref="Q843:Q856"/>
    <mergeCell ref="R843:R856"/>
    <mergeCell ref="S843:S856"/>
    <mergeCell ref="P829:P842"/>
    <mergeCell ref="Q829:Q842"/>
    <mergeCell ref="R829:R842"/>
    <mergeCell ref="S829:S842"/>
    <mergeCell ref="F829:F842"/>
    <mergeCell ref="G829:G842"/>
    <mergeCell ref="H829:H842"/>
    <mergeCell ref="I829:I842"/>
    <mergeCell ref="J829:J842"/>
    <mergeCell ref="K829:K842"/>
    <mergeCell ref="A857:A870"/>
    <mergeCell ref="B857:B870"/>
    <mergeCell ref="C857:C870"/>
    <mergeCell ref="D857:D870"/>
    <mergeCell ref="E857:E870"/>
    <mergeCell ref="G843:G856"/>
    <mergeCell ref="H843:H856"/>
    <mergeCell ref="I843:I856"/>
    <mergeCell ref="J843:J856"/>
    <mergeCell ref="K843:K856"/>
    <mergeCell ref="O843:O856"/>
    <mergeCell ref="A843:A856"/>
    <mergeCell ref="B843:B856"/>
    <mergeCell ref="C843:C856"/>
    <mergeCell ref="D843:D856"/>
    <mergeCell ref="E843:E856"/>
    <mergeCell ref="A829:A842"/>
    <mergeCell ref="B829:B842"/>
    <mergeCell ref="C829:C842"/>
    <mergeCell ref="D829:D842"/>
    <mergeCell ref="E829:E842"/>
    <mergeCell ref="B815:B828"/>
    <mergeCell ref="C815:C828"/>
    <mergeCell ref="D815:D828"/>
    <mergeCell ref="E815:E828"/>
    <mergeCell ref="F815:F828"/>
    <mergeCell ref="O829:O842"/>
    <mergeCell ref="F787:F800"/>
    <mergeCell ref="O801:O814"/>
    <mergeCell ref="P801:P814"/>
    <mergeCell ref="Q801:Q814"/>
    <mergeCell ref="R801:R814"/>
    <mergeCell ref="S801:S814"/>
    <mergeCell ref="F801:F814"/>
    <mergeCell ref="G801:G814"/>
    <mergeCell ref="H801:H814"/>
    <mergeCell ref="I801:I814"/>
    <mergeCell ref="J801:J814"/>
    <mergeCell ref="K801:K814"/>
    <mergeCell ref="P787:P800"/>
    <mergeCell ref="Q787:Q800"/>
    <mergeCell ref="R787:R800"/>
    <mergeCell ref="S787:S800"/>
    <mergeCell ref="P815:P828"/>
    <mergeCell ref="Q815:Q828"/>
    <mergeCell ref="R815:R828"/>
    <mergeCell ref="S815:S828"/>
    <mergeCell ref="G815:G828"/>
    <mergeCell ref="H815:H828"/>
    <mergeCell ref="I815:I828"/>
    <mergeCell ref="J815:J828"/>
    <mergeCell ref="K815:K828"/>
    <mergeCell ref="O815:O828"/>
    <mergeCell ref="P773:P786"/>
    <mergeCell ref="Q773:Q786"/>
    <mergeCell ref="R773:R786"/>
    <mergeCell ref="S773:S786"/>
    <mergeCell ref="F773:F786"/>
    <mergeCell ref="G773:G786"/>
    <mergeCell ref="H773:H786"/>
    <mergeCell ref="I773:I786"/>
    <mergeCell ref="J773:J786"/>
    <mergeCell ref="K773:K786"/>
    <mergeCell ref="P759:P772"/>
    <mergeCell ref="Q759:Q772"/>
    <mergeCell ref="R759:R772"/>
    <mergeCell ref="S759:S772"/>
    <mergeCell ref="A801:A814"/>
    <mergeCell ref="B801:B814"/>
    <mergeCell ref="C801:C814"/>
    <mergeCell ref="D801:D814"/>
    <mergeCell ref="E801:E814"/>
    <mergeCell ref="G787:G800"/>
    <mergeCell ref="H787:H800"/>
    <mergeCell ref="I787:I800"/>
    <mergeCell ref="J787:J800"/>
    <mergeCell ref="K787:K800"/>
    <mergeCell ref="O787:O800"/>
    <mergeCell ref="A787:A800"/>
    <mergeCell ref="B787:B800"/>
    <mergeCell ref="C787:C800"/>
    <mergeCell ref="D787:D800"/>
    <mergeCell ref="E787:E800"/>
    <mergeCell ref="A773:A786"/>
    <mergeCell ref="B773:B786"/>
    <mergeCell ref="C773:C786"/>
    <mergeCell ref="D773:D786"/>
    <mergeCell ref="E773:E786"/>
    <mergeCell ref="G759:G772"/>
    <mergeCell ref="H759:H772"/>
    <mergeCell ref="I759:I772"/>
    <mergeCell ref="J759:J772"/>
    <mergeCell ref="K759:K772"/>
    <mergeCell ref="O759:O772"/>
    <mergeCell ref="A759:A772"/>
    <mergeCell ref="B759:B772"/>
    <mergeCell ref="C759:C772"/>
    <mergeCell ref="D759:D772"/>
    <mergeCell ref="E759:E772"/>
    <mergeCell ref="F759:F772"/>
    <mergeCell ref="O773:O786"/>
    <mergeCell ref="F731:F744"/>
    <mergeCell ref="O745:O758"/>
    <mergeCell ref="I731:I744"/>
    <mergeCell ref="J731:J744"/>
    <mergeCell ref="K731:K744"/>
    <mergeCell ref="O731:O744"/>
    <mergeCell ref="A731:A744"/>
    <mergeCell ref="B731:B744"/>
    <mergeCell ref="C731:C744"/>
    <mergeCell ref="D731:D744"/>
    <mergeCell ref="E731:E744"/>
    <mergeCell ref="A703:A716"/>
    <mergeCell ref="P745:P758"/>
    <mergeCell ref="Q745:Q758"/>
    <mergeCell ref="R745:R758"/>
    <mergeCell ref="S745:S758"/>
    <mergeCell ref="F745:F758"/>
    <mergeCell ref="G745:G758"/>
    <mergeCell ref="H745:H758"/>
    <mergeCell ref="I745:I758"/>
    <mergeCell ref="J745:J758"/>
    <mergeCell ref="K745:K758"/>
    <mergeCell ref="P731:P744"/>
    <mergeCell ref="Q731:Q744"/>
    <mergeCell ref="R731:R744"/>
    <mergeCell ref="S731:S744"/>
    <mergeCell ref="P717:P730"/>
    <mergeCell ref="Q717:Q730"/>
    <mergeCell ref="R717:R730"/>
    <mergeCell ref="S717:S730"/>
    <mergeCell ref="F717:F730"/>
    <mergeCell ref="G717:G730"/>
    <mergeCell ref="H717:H730"/>
    <mergeCell ref="I717:I730"/>
    <mergeCell ref="J717:J730"/>
    <mergeCell ref="K717:K730"/>
    <mergeCell ref="A745:A758"/>
    <mergeCell ref="B745:B758"/>
    <mergeCell ref="C745:C758"/>
    <mergeCell ref="D745:D758"/>
    <mergeCell ref="E745:E758"/>
    <mergeCell ref="G731:G744"/>
    <mergeCell ref="H731:H744"/>
    <mergeCell ref="A717:A730"/>
    <mergeCell ref="B717:B730"/>
    <mergeCell ref="C717:C730"/>
    <mergeCell ref="D717:D730"/>
    <mergeCell ref="E717:E730"/>
    <mergeCell ref="B703:B716"/>
    <mergeCell ref="C703:C716"/>
    <mergeCell ref="D703:D716"/>
    <mergeCell ref="E703:E716"/>
    <mergeCell ref="F703:F716"/>
    <mergeCell ref="O717:O730"/>
    <mergeCell ref="F675:F688"/>
    <mergeCell ref="O689:O702"/>
    <mergeCell ref="P689:P702"/>
    <mergeCell ref="Q689:Q702"/>
    <mergeCell ref="R689:R702"/>
    <mergeCell ref="S689:S702"/>
    <mergeCell ref="F689:F702"/>
    <mergeCell ref="G689:G702"/>
    <mergeCell ref="H689:H702"/>
    <mergeCell ref="I689:I702"/>
    <mergeCell ref="J689:J702"/>
    <mergeCell ref="K689:K702"/>
    <mergeCell ref="P675:P688"/>
    <mergeCell ref="Q675:Q688"/>
    <mergeCell ref="R675:R688"/>
    <mergeCell ref="S675:S688"/>
    <mergeCell ref="P703:P716"/>
    <mergeCell ref="Q703:Q716"/>
    <mergeCell ref="R703:R716"/>
    <mergeCell ref="S703:S716"/>
    <mergeCell ref="G703:G716"/>
    <mergeCell ref="H703:H716"/>
    <mergeCell ref="I703:I716"/>
    <mergeCell ref="J703:J716"/>
    <mergeCell ref="K703:K716"/>
    <mergeCell ref="O703:O716"/>
    <mergeCell ref="P661:P674"/>
    <mergeCell ref="Q661:Q674"/>
    <mergeCell ref="R661:R674"/>
    <mergeCell ref="S661:S674"/>
    <mergeCell ref="F661:F674"/>
    <mergeCell ref="G661:G674"/>
    <mergeCell ref="H661:H674"/>
    <mergeCell ref="I661:I674"/>
    <mergeCell ref="J661:J674"/>
    <mergeCell ref="K661:K674"/>
    <mergeCell ref="P647:P660"/>
    <mergeCell ref="Q647:Q660"/>
    <mergeCell ref="R647:R660"/>
    <mergeCell ref="S647:S660"/>
    <mergeCell ref="G647:G660"/>
    <mergeCell ref="H647:H660"/>
    <mergeCell ref="I647:I660"/>
    <mergeCell ref="J647:J660"/>
    <mergeCell ref="K647:K660"/>
    <mergeCell ref="O647:O660"/>
    <mergeCell ref="A689:A702"/>
    <mergeCell ref="B689:B702"/>
    <mergeCell ref="C689:C702"/>
    <mergeCell ref="D689:D702"/>
    <mergeCell ref="E689:E702"/>
    <mergeCell ref="G675:G688"/>
    <mergeCell ref="H675:H688"/>
    <mergeCell ref="I675:I688"/>
    <mergeCell ref="J675:J688"/>
    <mergeCell ref="K675:K688"/>
    <mergeCell ref="O675:O688"/>
    <mergeCell ref="A675:A688"/>
    <mergeCell ref="B675:B688"/>
    <mergeCell ref="C675:C688"/>
    <mergeCell ref="D675:D688"/>
    <mergeCell ref="E675:E688"/>
    <mergeCell ref="A661:A674"/>
    <mergeCell ref="B661:B674"/>
    <mergeCell ref="C661:C674"/>
    <mergeCell ref="D661:D674"/>
    <mergeCell ref="E661:E674"/>
    <mergeCell ref="A647:A660"/>
    <mergeCell ref="B647:B660"/>
    <mergeCell ref="C647:C660"/>
    <mergeCell ref="D647:D660"/>
    <mergeCell ref="E647:E660"/>
    <mergeCell ref="F647:F660"/>
    <mergeCell ref="O661:O674"/>
    <mergeCell ref="F619:F632"/>
    <mergeCell ref="O633:O646"/>
    <mergeCell ref="A591:A604"/>
    <mergeCell ref="P633:P646"/>
    <mergeCell ref="Q633:Q646"/>
    <mergeCell ref="R633:R646"/>
    <mergeCell ref="S633:S646"/>
    <mergeCell ref="F633:F646"/>
    <mergeCell ref="G633:G646"/>
    <mergeCell ref="H633:H646"/>
    <mergeCell ref="I633:I646"/>
    <mergeCell ref="J633:J646"/>
    <mergeCell ref="K633:K646"/>
    <mergeCell ref="P619:P632"/>
    <mergeCell ref="Q619:Q632"/>
    <mergeCell ref="R619:R632"/>
    <mergeCell ref="S619:S632"/>
    <mergeCell ref="P605:P618"/>
    <mergeCell ref="Q605:Q618"/>
    <mergeCell ref="R605:R618"/>
    <mergeCell ref="S605:S618"/>
    <mergeCell ref="F605:F618"/>
    <mergeCell ref="G605:G618"/>
    <mergeCell ref="H605:H618"/>
    <mergeCell ref="I605:I618"/>
    <mergeCell ref="J605:J618"/>
    <mergeCell ref="K605:K618"/>
    <mergeCell ref="A633:A646"/>
    <mergeCell ref="B633:B646"/>
    <mergeCell ref="C633:C646"/>
    <mergeCell ref="D633:D646"/>
    <mergeCell ref="E633:E646"/>
    <mergeCell ref="G619:G632"/>
    <mergeCell ref="H619:H632"/>
    <mergeCell ref="I619:I632"/>
    <mergeCell ref="J619:J632"/>
    <mergeCell ref="K619:K632"/>
    <mergeCell ref="O619:O632"/>
    <mergeCell ref="A619:A632"/>
    <mergeCell ref="B619:B632"/>
    <mergeCell ref="C619:C632"/>
    <mergeCell ref="D619:D632"/>
    <mergeCell ref="E619:E632"/>
    <mergeCell ref="A605:A618"/>
    <mergeCell ref="B605:B618"/>
    <mergeCell ref="C605:C618"/>
    <mergeCell ref="D605:D618"/>
    <mergeCell ref="E605:E618"/>
    <mergeCell ref="B591:B604"/>
    <mergeCell ref="C591:C604"/>
    <mergeCell ref="D591:D604"/>
    <mergeCell ref="E591:E604"/>
    <mergeCell ref="F591:F604"/>
    <mergeCell ref="O605:O618"/>
    <mergeCell ref="F563:F576"/>
    <mergeCell ref="O577:O590"/>
    <mergeCell ref="P577:P590"/>
    <mergeCell ref="Q577:Q590"/>
    <mergeCell ref="R577:R590"/>
    <mergeCell ref="S577:S590"/>
    <mergeCell ref="F577:F590"/>
    <mergeCell ref="G577:G590"/>
    <mergeCell ref="H577:H590"/>
    <mergeCell ref="I577:I590"/>
    <mergeCell ref="J577:J590"/>
    <mergeCell ref="K577:K590"/>
    <mergeCell ref="P563:P576"/>
    <mergeCell ref="Q563:Q576"/>
    <mergeCell ref="R563:R576"/>
    <mergeCell ref="S563:S576"/>
    <mergeCell ref="P591:P604"/>
    <mergeCell ref="Q591:Q604"/>
    <mergeCell ref="R591:R604"/>
    <mergeCell ref="S591:S604"/>
    <mergeCell ref="G591:G604"/>
    <mergeCell ref="H591:H604"/>
    <mergeCell ref="I591:I604"/>
    <mergeCell ref="J591:J604"/>
    <mergeCell ref="K591:K604"/>
    <mergeCell ref="O591:O604"/>
    <mergeCell ref="P549:P562"/>
    <mergeCell ref="Q549:Q562"/>
    <mergeCell ref="R549:R562"/>
    <mergeCell ref="S549:S562"/>
    <mergeCell ref="F549:F562"/>
    <mergeCell ref="G549:G562"/>
    <mergeCell ref="H549:H562"/>
    <mergeCell ref="I549:I562"/>
    <mergeCell ref="J549:J562"/>
    <mergeCell ref="K549:K562"/>
    <mergeCell ref="P535:P548"/>
    <mergeCell ref="Q535:Q548"/>
    <mergeCell ref="R535:R548"/>
    <mergeCell ref="S535:S548"/>
    <mergeCell ref="A577:A590"/>
    <mergeCell ref="B577:B590"/>
    <mergeCell ref="C577:C590"/>
    <mergeCell ref="D577:D590"/>
    <mergeCell ref="E577:E590"/>
    <mergeCell ref="G563:G576"/>
    <mergeCell ref="H563:H576"/>
    <mergeCell ref="I563:I576"/>
    <mergeCell ref="J563:J576"/>
    <mergeCell ref="K563:K576"/>
    <mergeCell ref="O563:O576"/>
    <mergeCell ref="A563:A576"/>
    <mergeCell ref="B563:B576"/>
    <mergeCell ref="C563:C576"/>
    <mergeCell ref="D563:D576"/>
    <mergeCell ref="E563:E576"/>
    <mergeCell ref="A549:A562"/>
    <mergeCell ref="B549:B562"/>
    <mergeCell ref="C549:C562"/>
    <mergeCell ref="D549:D562"/>
    <mergeCell ref="E549:E562"/>
    <mergeCell ref="G535:G548"/>
    <mergeCell ref="H535:H548"/>
    <mergeCell ref="I535:I548"/>
    <mergeCell ref="J535:J548"/>
    <mergeCell ref="K535:K548"/>
    <mergeCell ref="O535:O548"/>
    <mergeCell ref="A535:A548"/>
    <mergeCell ref="B535:B548"/>
    <mergeCell ref="C535:C548"/>
    <mergeCell ref="D535:D548"/>
    <mergeCell ref="E535:E548"/>
    <mergeCell ref="F535:F548"/>
    <mergeCell ref="O549:O562"/>
    <mergeCell ref="F507:F520"/>
    <mergeCell ref="O521:O534"/>
    <mergeCell ref="I507:I520"/>
    <mergeCell ref="J507:J520"/>
    <mergeCell ref="K507:K520"/>
    <mergeCell ref="O507:O520"/>
    <mergeCell ref="A507:A520"/>
    <mergeCell ref="B507:B520"/>
    <mergeCell ref="C507:C520"/>
    <mergeCell ref="D507:D520"/>
    <mergeCell ref="E507:E520"/>
    <mergeCell ref="A479:A492"/>
    <mergeCell ref="P521:P534"/>
    <mergeCell ref="Q521:Q534"/>
    <mergeCell ref="R521:R534"/>
    <mergeCell ref="S521:S534"/>
    <mergeCell ref="F521:F534"/>
    <mergeCell ref="G521:G534"/>
    <mergeCell ref="H521:H534"/>
    <mergeCell ref="I521:I534"/>
    <mergeCell ref="J521:J534"/>
    <mergeCell ref="K521:K534"/>
    <mergeCell ref="P507:P520"/>
    <mergeCell ref="Q507:Q520"/>
    <mergeCell ref="R507:R520"/>
    <mergeCell ref="S507:S520"/>
    <mergeCell ref="P493:P506"/>
    <mergeCell ref="Q493:Q506"/>
    <mergeCell ref="R493:R506"/>
    <mergeCell ref="S493:S506"/>
    <mergeCell ref="F493:F506"/>
    <mergeCell ref="G493:G506"/>
    <mergeCell ref="H493:H506"/>
    <mergeCell ref="I493:I506"/>
    <mergeCell ref="J493:J506"/>
    <mergeCell ref="K493:K506"/>
    <mergeCell ref="A521:A534"/>
    <mergeCell ref="B521:B534"/>
    <mergeCell ref="C521:C534"/>
    <mergeCell ref="D521:D534"/>
    <mergeCell ref="E521:E534"/>
    <mergeCell ref="G507:G520"/>
    <mergeCell ref="H507:H520"/>
    <mergeCell ref="A493:A506"/>
    <mergeCell ref="B493:B506"/>
    <mergeCell ref="C493:C506"/>
    <mergeCell ref="D493:D506"/>
    <mergeCell ref="E493:E506"/>
    <mergeCell ref="B479:B492"/>
    <mergeCell ref="C479:C492"/>
    <mergeCell ref="D479:D492"/>
    <mergeCell ref="E479:E492"/>
    <mergeCell ref="F479:F492"/>
    <mergeCell ref="O493:O506"/>
    <mergeCell ref="F451:F464"/>
    <mergeCell ref="O465:O478"/>
    <mergeCell ref="P465:P478"/>
    <mergeCell ref="Q465:Q478"/>
    <mergeCell ref="R465:R478"/>
    <mergeCell ref="S465:S478"/>
    <mergeCell ref="F465:F478"/>
    <mergeCell ref="G465:G478"/>
    <mergeCell ref="H465:H478"/>
    <mergeCell ref="I465:I478"/>
    <mergeCell ref="J465:J478"/>
    <mergeCell ref="K465:K478"/>
    <mergeCell ref="P451:P464"/>
    <mergeCell ref="Q451:Q464"/>
    <mergeCell ref="R451:R464"/>
    <mergeCell ref="S451:S464"/>
    <mergeCell ref="P479:P492"/>
    <mergeCell ref="Q479:Q492"/>
    <mergeCell ref="R479:R492"/>
    <mergeCell ref="S479:S492"/>
    <mergeCell ref="G479:G492"/>
    <mergeCell ref="H479:H492"/>
    <mergeCell ref="I479:I492"/>
    <mergeCell ref="J479:J492"/>
    <mergeCell ref="K479:K492"/>
    <mergeCell ref="O479:O492"/>
    <mergeCell ref="P437:P450"/>
    <mergeCell ref="Q437:Q450"/>
    <mergeCell ref="R437:R450"/>
    <mergeCell ref="S437:S450"/>
    <mergeCell ref="F437:F450"/>
    <mergeCell ref="G437:G450"/>
    <mergeCell ref="H437:H450"/>
    <mergeCell ref="I437:I450"/>
    <mergeCell ref="J437:J450"/>
    <mergeCell ref="K437:K450"/>
    <mergeCell ref="P423:P436"/>
    <mergeCell ref="Q423:Q436"/>
    <mergeCell ref="R423:R436"/>
    <mergeCell ref="S423:S436"/>
    <mergeCell ref="G423:G436"/>
    <mergeCell ref="H423:H436"/>
    <mergeCell ref="I423:I436"/>
    <mergeCell ref="J423:J436"/>
    <mergeCell ref="K423:K436"/>
    <mergeCell ref="O423:O436"/>
    <mergeCell ref="A465:A478"/>
    <mergeCell ref="B465:B478"/>
    <mergeCell ref="C465:C478"/>
    <mergeCell ref="D465:D478"/>
    <mergeCell ref="E465:E478"/>
    <mergeCell ref="G451:G464"/>
    <mergeCell ref="H451:H464"/>
    <mergeCell ref="I451:I464"/>
    <mergeCell ref="J451:J464"/>
    <mergeCell ref="K451:K464"/>
    <mergeCell ref="O451:O464"/>
    <mergeCell ref="A451:A464"/>
    <mergeCell ref="B451:B464"/>
    <mergeCell ref="C451:C464"/>
    <mergeCell ref="D451:D464"/>
    <mergeCell ref="E451:E464"/>
    <mergeCell ref="A437:A450"/>
    <mergeCell ref="B437:B450"/>
    <mergeCell ref="C437:C450"/>
    <mergeCell ref="D437:D450"/>
    <mergeCell ref="E437:E450"/>
    <mergeCell ref="A423:A436"/>
    <mergeCell ref="B423:B436"/>
    <mergeCell ref="C423:C436"/>
    <mergeCell ref="D423:D436"/>
    <mergeCell ref="E423:E436"/>
    <mergeCell ref="F423:F436"/>
    <mergeCell ref="O437:O450"/>
    <mergeCell ref="F395:F408"/>
    <mergeCell ref="O409:O422"/>
    <mergeCell ref="O367:O380"/>
    <mergeCell ref="A367:A380"/>
    <mergeCell ref="P409:P422"/>
    <mergeCell ref="Q409:Q422"/>
    <mergeCell ref="R409:R422"/>
    <mergeCell ref="S409:S422"/>
    <mergeCell ref="F409:F422"/>
    <mergeCell ref="G409:G422"/>
    <mergeCell ref="H409:H422"/>
    <mergeCell ref="I409:I422"/>
    <mergeCell ref="J409:J422"/>
    <mergeCell ref="K409:K422"/>
    <mergeCell ref="P395:P408"/>
    <mergeCell ref="Q395:Q408"/>
    <mergeCell ref="R395:R408"/>
    <mergeCell ref="S395:S408"/>
    <mergeCell ref="P381:P394"/>
    <mergeCell ref="Q381:Q394"/>
    <mergeCell ref="R381:R394"/>
    <mergeCell ref="S381:S394"/>
    <mergeCell ref="F381:F394"/>
    <mergeCell ref="G381:G394"/>
    <mergeCell ref="H381:H394"/>
    <mergeCell ref="I381:I394"/>
    <mergeCell ref="J381:J394"/>
    <mergeCell ref="K381:K394"/>
    <mergeCell ref="A409:A422"/>
    <mergeCell ref="B409:B422"/>
    <mergeCell ref="C409:C422"/>
    <mergeCell ref="D409:D422"/>
    <mergeCell ref="E409:E422"/>
    <mergeCell ref="G395:G408"/>
    <mergeCell ref="H395:H408"/>
    <mergeCell ref="I395:I408"/>
    <mergeCell ref="J395:J408"/>
    <mergeCell ref="K395:K408"/>
    <mergeCell ref="O395:O408"/>
    <mergeCell ref="A395:A408"/>
    <mergeCell ref="B395:B408"/>
    <mergeCell ref="C395:C408"/>
    <mergeCell ref="D395:D408"/>
    <mergeCell ref="E395:E408"/>
    <mergeCell ref="A381:A394"/>
    <mergeCell ref="B381:B394"/>
    <mergeCell ref="C381:C394"/>
    <mergeCell ref="D381:D394"/>
    <mergeCell ref="E381:E394"/>
    <mergeCell ref="B367:B380"/>
    <mergeCell ref="C367:C380"/>
    <mergeCell ref="D367:D380"/>
    <mergeCell ref="E367:E380"/>
    <mergeCell ref="F367:F380"/>
    <mergeCell ref="O381:O394"/>
    <mergeCell ref="Q345:Q347"/>
    <mergeCell ref="R345:R347"/>
    <mergeCell ref="S345:S347"/>
    <mergeCell ref="T345:T347"/>
    <mergeCell ref="U345:AF345"/>
    <mergeCell ref="U346:W346"/>
    <mergeCell ref="X346:Z346"/>
    <mergeCell ref="AA346:AC346"/>
    <mergeCell ref="AD346:AF346"/>
    <mergeCell ref="I345:I347"/>
    <mergeCell ref="J345:J347"/>
    <mergeCell ref="K345:K347"/>
    <mergeCell ref="L345:L347"/>
    <mergeCell ref="M345:M347"/>
    <mergeCell ref="N345:P345"/>
    <mergeCell ref="N346:N347"/>
    <mergeCell ref="O346:P346"/>
    <mergeCell ref="P367:P380"/>
    <mergeCell ref="Q367:Q380"/>
    <mergeCell ref="R367:R380"/>
    <mergeCell ref="S367:S380"/>
    <mergeCell ref="G367:G380"/>
    <mergeCell ref="H367:H380"/>
    <mergeCell ref="I367:I380"/>
    <mergeCell ref="J367:J380"/>
    <mergeCell ref="K367:K380"/>
    <mergeCell ref="P338:P342"/>
    <mergeCell ref="Q338:Q342"/>
    <mergeCell ref="R338:R342"/>
    <mergeCell ref="S338:S342"/>
    <mergeCell ref="A344:AF344"/>
    <mergeCell ref="A345:A347"/>
    <mergeCell ref="B345:D346"/>
    <mergeCell ref="E345:E347"/>
    <mergeCell ref="F345:F347"/>
    <mergeCell ref="G345:H346"/>
    <mergeCell ref="G338:G342"/>
    <mergeCell ref="H338:H342"/>
    <mergeCell ref="I338:I342"/>
    <mergeCell ref="J338:J342"/>
    <mergeCell ref="K338:K342"/>
    <mergeCell ref="O338:O342"/>
    <mergeCell ref="P333:P337"/>
    <mergeCell ref="Q333:Q337"/>
    <mergeCell ref="R333:R337"/>
    <mergeCell ref="S333:S337"/>
    <mergeCell ref="A338:A342"/>
    <mergeCell ref="B338:B342"/>
    <mergeCell ref="C338:C342"/>
    <mergeCell ref="D338:D342"/>
    <mergeCell ref="E338:E342"/>
    <mergeCell ref="F338:F342"/>
    <mergeCell ref="G333:G337"/>
    <mergeCell ref="H333:H337"/>
    <mergeCell ref="I333:I337"/>
    <mergeCell ref="J333:J337"/>
    <mergeCell ref="K333:K337"/>
    <mergeCell ref="O333:O337"/>
    <mergeCell ref="P328:P332"/>
    <mergeCell ref="Q328:Q332"/>
    <mergeCell ref="R328:R332"/>
    <mergeCell ref="S328:S332"/>
    <mergeCell ref="A333:A337"/>
    <mergeCell ref="B333:B337"/>
    <mergeCell ref="C333:C337"/>
    <mergeCell ref="D333:D337"/>
    <mergeCell ref="E333:E337"/>
    <mergeCell ref="F333:F337"/>
    <mergeCell ref="G328:G332"/>
    <mergeCell ref="H328:H332"/>
    <mergeCell ref="I328:I332"/>
    <mergeCell ref="J328:J332"/>
    <mergeCell ref="K328:K332"/>
    <mergeCell ref="O328:O332"/>
    <mergeCell ref="P323:P327"/>
    <mergeCell ref="Q323:Q327"/>
    <mergeCell ref="R323:R327"/>
    <mergeCell ref="S323:S327"/>
    <mergeCell ref="A328:A332"/>
    <mergeCell ref="B328:B332"/>
    <mergeCell ref="C328:C332"/>
    <mergeCell ref="D328:D332"/>
    <mergeCell ref="E328:E332"/>
    <mergeCell ref="F328:F332"/>
    <mergeCell ref="G323:G327"/>
    <mergeCell ref="H323:H327"/>
    <mergeCell ref="I323:I327"/>
    <mergeCell ref="J323:J327"/>
    <mergeCell ref="K323:K327"/>
    <mergeCell ref="O323:O327"/>
    <mergeCell ref="P318:P322"/>
    <mergeCell ref="Q318:Q322"/>
    <mergeCell ref="R318:R322"/>
    <mergeCell ref="S318:S322"/>
    <mergeCell ref="A323:A327"/>
    <mergeCell ref="B323:B327"/>
    <mergeCell ref="C323:C327"/>
    <mergeCell ref="D323:D327"/>
    <mergeCell ref="E323:E327"/>
    <mergeCell ref="F323:F327"/>
    <mergeCell ref="G318:G322"/>
    <mergeCell ref="H318:H322"/>
    <mergeCell ref="I318:I322"/>
    <mergeCell ref="J318:J322"/>
    <mergeCell ref="K318:K322"/>
    <mergeCell ref="O318:O322"/>
    <mergeCell ref="P313:P317"/>
    <mergeCell ref="Q313:Q317"/>
    <mergeCell ref="R313:R317"/>
    <mergeCell ref="S313:S317"/>
    <mergeCell ref="A318:A322"/>
    <mergeCell ref="B318:B322"/>
    <mergeCell ref="C318:C322"/>
    <mergeCell ref="D318:D322"/>
    <mergeCell ref="E318:E322"/>
    <mergeCell ref="F318:F322"/>
    <mergeCell ref="G313:G317"/>
    <mergeCell ref="H313:H317"/>
    <mergeCell ref="I313:I317"/>
    <mergeCell ref="J313:J317"/>
    <mergeCell ref="K313:K317"/>
    <mergeCell ref="O313:O317"/>
    <mergeCell ref="P308:P312"/>
    <mergeCell ref="Q308:Q312"/>
    <mergeCell ref="R308:R312"/>
    <mergeCell ref="S308:S312"/>
    <mergeCell ref="A313:A317"/>
    <mergeCell ref="B313:B317"/>
    <mergeCell ref="C313:C317"/>
    <mergeCell ref="D313:D317"/>
    <mergeCell ref="E313:E317"/>
    <mergeCell ref="F313:F317"/>
    <mergeCell ref="G308:G312"/>
    <mergeCell ref="H308:H312"/>
    <mergeCell ref="I308:I312"/>
    <mergeCell ref="J308:J312"/>
    <mergeCell ref="K308:K312"/>
    <mergeCell ref="O308:O312"/>
    <mergeCell ref="P303:P307"/>
    <mergeCell ref="Q303:Q307"/>
    <mergeCell ref="R303:R307"/>
    <mergeCell ref="S303:S307"/>
    <mergeCell ref="A308:A312"/>
    <mergeCell ref="B308:B312"/>
    <mergeCell ref="C308:C312"/>
    <mergeCell ref="D308:D312"/>
    <mergeCell ref="E308:E312"/>
    <mergeCell ref="F308:F312"/>
    <mergeCell ref="G303:G307"/>
    <mergeCell ref="H303:H307"/>
    <mergeCell ref="I303:I307"/>
    <mergeCell ref="J303:J307"/>
    <mergeCell ref="K303:K307"/>
    <mergeCell ref="O303:O307"/>
    <mergeCell ref="P298:P302"/>
    <mergeCell ref="Q298:Q302"/>
    <mergeCell ref="R298:R302"/>
    <mergeCell ref="S298:S302"/>
    <mergeCell ref="A303:A307"/>
    <mergeCell ref="B303:B307"/>
    <mergeCell ref="C303:C307"/>
    <mergeCell ref="D303:D307"/>
    <mergeCell ref="E303:E307"/>
    <mergeCell ref="F303:F307"/>
    <mergeCell ref="G298:G302"/>
    <mergeCell ref="H298:H302"/>
    <mergeCell ref="I298:I302"/>
    <mergeCell ref="J298:J302"/>
    <mergeCell ref="K298:K302"/>
    <mergeCell ref="O298:O302"/>
    <mergeCell ref="P293:P297"/>
    <mergeCell ref="Q293:Q297"/>
    <mergeCell ref="R293:R297"/>
    <mergeCell ref="S293:S297"/>
    <mergeCell ref="A298:A302"/>
    <mergeCell ref="B298:B302"/>
    <mergeCell ref="C298:C302"/>
    <mergeCell ref="D298:D302"/>
    <mergeCell ref="E298:E302"/>
    <mergeCell ref="F298:F302"/>
    <mergeCell ref="G293:G297"/>
    <mergeCell ref="H293:H297"/>
    <mergeCell ref="I293:I297"/>
    <mergeCell ref="J293:J297"/>
    <mergeCell ref="K293:K297"/>
    <mergeCell ref="O293:O297"/>
    <mergeCell ref="P288:P292"/>
    <mergeCell ref="Q288:Q292"/>
    <mergeCell ref="R288:R292"/>
    <mergeCell ref="S288:S292"/>
    <mergeCell ref="A293:A297"/>
    <mergeCell ref="B293:B297"/>
    <mergeCell ref="C293:C297"/>
    <mergeCell ref="D293:D297"/>
    <mergeCell ref="E293:E297"/>
    <mergeCell ref="F293:F297"/>
    <mergeCell ref="G288:G292"/>
    <mergeCell ref="H288:H292"/>
    <mergeCell ref="I288:I292"/>
    <mergeCell ref="J288:J292"/>
    <mergeCell ref="K288:K292"/>
    <mergeCell ref="O288:O292"/>
    <mergeCell ref="P283:P287"/>
    <mergeCell ref="Q283:Q287"/>
    <mergeCell ref="R283:R287"/>
    <mergeCell ref="S283:S287"/>
    <mergeCell ref="A288:A292"/>
    <mergeCell ref="B288:B292"/>
    <mergeCell ref="C288:C292"/>
    <mergeCell ref="D288:D292"/>
    <mergeCell ref="E288:E292"/>
    <mergeCell ref="F288:F292"/>
    <mergeCell ref="G283:G287"/>
    <mergeCell ref="H283:H287"/>
    <mergeCell ref="I283:I287"/>
    <mergeCell ref="J283:J287"/>
    <mergeCell ref="K283:K287"/>
    <mergeCell ref="O283:O287"/>
    <mergeCell ref="J277:J282"/>
    <mergeCell ref="P277:P282"/>
    <mergeCell ref="Q277:Q282"/>
    <mergeCell ref="R277:R282"/>
    <mergeCell ref="A283:A287"/>
    <mergeCell ref="B283:B287"/>
    <mergeCell ref="C283:C287"/>
    <mergeCell ref="D283:D287"/>
    <mergeCell ref="E283:E287"/>
    <mergeCell ref="F283:F287"/>
    <mergeCell ref="AD275:AF275"/>
    <mergeCell ref="A277:A282"/>
    <mergeCell ref="B277:B282"/>
    <mergeCell ref="C277:C282"/>
    <mergeCell ref="D277:D282"/>
    <mergeCell ref="E277:E282"/>
    <mergeCell ref="F277:F282"/>
    <mergeCell ref="G277:G282"/>
    <mergeCell ref="H277:H282"/>
    <mergeCell ref="I277:I282"/>
    <mergeCell ref="R274:R276"/>
    <mergeCell ref="S274:S276"/>
    <mergeCell ref="T274:T276"/>
    <mergeCell ref="U274:AF274"/>
    <mergeCell ref="N275:N276"/>
    <mergeCell ref="O275:P275"/>
    <mergeCell ref="U275:W275"/>
    <mergeCell ref="X275:Z275"/>
    <mergeCell ref="AA275:AC275"/>
    <mergeCell ref="J274:J276"/>
    <mergeCell ref="K274:K276"/>
    <mergeCell ref="L274:L276"/>
    <mergeCell ref="A274:A276"/>
    <mergeCell ref="B274:D275"/>
    <mergeCell ref="E274:E276"/>
    <mergeCell ref="F274:F276"/>
    <mergeCell ref="G274:H275"/>
    <mergeCell ref="I274:I276"/>
    <mergeCell ref="P267:P271"/>
    <mergeCell ref="Q267:Q271"/>
    <mergeCell ref="R267:R271"/>
    <mergeCell ref="S267:S271"/>
    <mergeCell ref="A273:AF273"/>
    <mergeCell ref="G267:G271"/>
    <mergeCell ref="H267:H271"/>
    <mergeCell ref="I267:I271"/>
    <mergeCell ref="J267:J271"/>
    <mergeCell ref="K267:K271"/>
    <mergeCell ref="O267:O271"/>
    <mergeCell ref="A267:A271"/>
    <mergeCell ref="B267:B271"/>
    <mergeCell ref="C267:C271"/>
    <mergeCell ref="D267:D271"/>
    <mergeCell ref="E267:E271"/>
    <mergeCell ref="F267:F271"/>
    <mergeCell ref="K262:K266"/>
    <mergeCell ref="P257:P261"/>
    <mergeCell ref="Q257:Q261"/>
    <mergeCell ref="R257:R261"/>
    <mergeCell ref="S257:S261"/>
    <mergeCell ref="Q252:Q256"/>
    <mergeCell ref="R252:R256"/>
    <mergeCell ref="S252:S256"/>
    <mergeCell ref="F252:F256"/>
    <mergeCell ref="G252:G256"/>
    <mergeCell ref="H252:H256"/>
    <mergeCell ref="I252:I256"/>
    <mergeCell ref="J252:J256"/>
    <mergeCell ref="K252:K256"/>
    <mergeCell ref="M274:M276"/>
    <mergeCell ref="N274:P274"/>
    <mergeCell ref="Q274:Q276"/>
    <mergeCell ref="P252:P256"/>
    <mergeCell ref="P247:P251"/>
    <mergeCell ref="Q247:Q251"/>
    <mergeCell ref="R247:R251"/>
    <mergeCell ref="S247:S251"/>
    <mergeCell ref="A262:A266"/>
    <mergeCell ref="B262:B266"/>
    <mergeCell ref="C262:C266"/>
    <mergeCell ref="D262:D266"/>
    <mergeCell ref="E262:E266"/>
    <mergeCell ref="G257:G261"/>
    <mergeCell ref="H257:H261"/>
    <mergeCell ref="I257:I261"/>
    <mergeCell ref="J257:J261"/>
    <mergeCell ref="K257:K261"/>
    <mergeCell ref="O257:O261"/>
    <mergeCell ref="A257:A261"/>
    <mergeCell ref="B257:B261"/>
    <mergeCell ref="C257:C261"/>
    <mergeCell ref="D257:D261"/>
    <mergeCell ref="E257:E261"/>
    <mergeCell ref="F257:F261"/>
    <mergeCell ref="O262:O266"/>
    <mergeCell ref="P262:P266"/>
    <mergeCell ref="Q262:Q266"/>
    <mergeCell ref="R262:R266"/>
    <mergeCell ref="S262:S266"/>
    <mergeCell ref="F262:F266"/>
    <mergeCell ref="G262:G266"/>
    <mergeCell ref="H262:H266"/>
    <mergeCell ref="A252:A256"/>
    <mergeCell ref="I262:I266"/>
    <mergeCell ref="J262:J266"/>
    <mergeCell ref="B252:B256"/>
    <mergeCell ref="C252:C256"/>
    <mergeCell ref="D252:D256"/>
    <mergeCell ref="E252:E256"/>
    <mergeCell ref="G247:G251"/>
    <mergeCell ref="H247:H251"/>
    <mergeCell ref="I247:I251"/>
    <mergeCell ref="J247:J251"/>
    <mergeCell ref="K247:K251"/>
    <mergeCell ref="O247:O251"/>
    <mergeCell ref="A247:A251"/>
    <mergeCell ref="B247:B251"/>
    <mergeCell ref="C247:C251"/>
    <mergeCell ref="D247:D251"/>
    <mergeCell ref="E247:E251"/>
    <mergeCell ref="F247:F251"/>
    <mergeCell ref="O252:O256"/>
    <mergeCell ref="P242:P246"/>
    <mergeCell ref="Q242:Q246"/>
    <mergeCell ref="R242:R246"/>
    <mergeCell ref="A231:A236"/>
    <mergeCell ref="B231:B236"/>
    <mergeCell ref="C231:C236"/>
    <mergeCell ref="D231:D236"/>
    <mergeCell ref="E231:E236"/>
    <mergeCell ref="F231:F236"/>
    <mergeCell ref="G231:G236"/>
    <mergeCell ref="H231:H236"/>
    <mergeCell ref="I231:I236"/>
    <mergeCell ref="S242:S246"/>
    <mergeCell ref="F242:F246"/>
    <mergeCell ref="G242:G246"/>
    <mergeCell ref="H242:H246"/>
    <mergeCell ref="I242:I246"/>
    <mergeCell ref="J242:J246"/>
    <mergeCell ref="K242:K246"/>
    <mergeCell ref="P237:P241"/>
    <mergeCell ref="Q237:Q241"/>
    <mergeCell ref="R237:R241"/>
    <mergeCell ref="S237:S241"/>
    <mergeCell ref="A242:A246"/>
    <mergeCell ref="B242:B246"/>
    <mergeCell ref="J220:J225"/>
    <mergeCell ref="K220:K225"/>
    <mergeCell ref="O220:O225"/>
    <mergeCell ref="A220:A225"/>
    <mergeCell ref="B220:B225"/>
    <mergeCell ref="C220:C225"/>
    <mergeCell ref="D220:D225"/>
    <mergeCell ref="E220:E225"/>
    <mergeCell ref="F220:F225"/>
    <mergeCell ref="AD229:AF229"/>
    <mergeCell ref="R228:R230"/>
    <mergeCell ref="S228:S230"/>
    <mergeCell ref="C242:C246"/>
    <mergeCell ref="D242:D246"/>
    <mergeCell ref="E242:E246"/>
    <mergeCell ref="G237:G241"/>
    <mergeCell ref="H237:H241"/>
    <mergeCell ref="I237:I241"/>
    <mergeCell ref="J237:J241"/>
    <mergeCell ref="K237:K241"/>
    <mergeCell ref="O237:O241"/>
    <mergeCell ref="J231:J236"/>
    <mergeCell ref="P231:P236"/>
    <mergeCell ref="Q231:Q236"/>
    <mergeCell ref="R231:R236"/>
    <mergeCell ref="A237:A241"/>
    <mergeCell ref="B237:B241"/>
    <mergeCell ref="C237:C241"/>
    <mergeCell ref="D237:D241"/>
    <mergeCell ref="E237:E241"/>
    <mergeCell ref="F237:F241"/>
    <mergeCell ref="O242:O246"/>
    <mergeCell ref="D214:D219"/>
    <mergeCell ref="E214:E219"/>
    <mergeCell ref="F214:F219"/>
    <mergeCell ref="G214:G219"/>
    <mergeCell ref="H214:H219"/>
    <mergeCell ref="I214:I219"/>
    <mergeCell ref="I208:I213"/>
    <mergeCell ref="J208:J213"/>
    <mergeCell ref="K208:K213"/>
    <mergeCell ref="O208:O213"/>
    <mergeCell ref="P208:P213"/>
    <mergeCell ref="Q208:Q213"/>
    <mergeCell ref="AA229:AC229"/>
    <mergeCell ref="J228:J230"/>
    <mergeCell ref="K228:K230"/>
    <mergeCell ref="L228:L230"/>
    <mergeCell ref="M228:M230"/>
    <mergeCell ref="N228:P228"/>
    <mergeCell ref="Q228:Q230"/>
    <mergeCell ref="P220:P225"/>
    <mergeCell ref="Q220:Q225"/>
    <mergeCell ref="R220:R225"/>
    <mergeCell ref="A227:AF227"/>
    <mergeCell ref="A228:A230"/>
    <mergeCell ref="B228:D229"/>
    <mergeCell ref="E228:E230"/>
    <mergeCell ref="F228:F230"/>
    <mergeCell ref="G228:H229"/>
    <mergeCell ref="I228:I230"/>
    <mergeCell ref="G220:G225"/>
    <mergeCell ref="H220:H225"/>
    <mergeCell ref="I220:I225"/>
    <mergeCell ref="T228:T230"/>
    <mergeCell ref="U228:AF228"/>
    <mergeCell ref="N229:N230"/>
    <mergeCell ref="O229:P229"/>
    <mergeCell ref="U229:W229"/>
    <mergeCell ref="X229:Z229"/>
    <mergeCell ref="Q202:Q207"/>
    <mergeCell ref="R202:R207"/>
    <mergeCell ref="A208:A213"/>
    <mergeCell ref="B208:B213"/>
    <mergeCell ref="C208:C213"/>
    <mergeCell ref="D208:D213"/>
    <mergeCell ref="E208:E213"/>
    <mergeCell ref="F208:F213"/>
    <mergeCell ref="G208:G213"/>
    <mergeCell ref="H208:H213"/>
    <mergeCell ref="H202:H207"/>
    <mergeCell ref="I202:I207"/>
    <mergeCell ref="J202:J207"/>
    <mergeCell ref="K202:K207"/>
    <mergeCell ref="O202:O207"/>
    <mergeCell ref="P202:P207"/>
    <mergeCell ref="J214:J219"/>
    <mergeCell ref="K214:K219"/>
    <mergeCell ref="O214:O219"/>
    <mergeCell ref="P214:P219"/>
    <mergeCell ref="Q214:Q219"/>
    <mergeCell ref="R214:R219"/>
    <mergeCell ref="R208:R213"/>
    <mergeCell ref="A214:A219"/>
    <mergeCell ref="B214:B219"/>
    <mergeCell ref="C214:C219"/>
    <mergeCell ref="P196:P201"/>
    <mergeCell ref="Q196:Q201"/>
    <mergeCell ref="R196:R201"/>
    <mergeCell ref="A202:A207"/>
    <mergeCell ref="B202:B207"/>
    <mergeCell ref="C202:C207"/>
    <mergeCell ref="D202:D207"/>
    <mergeCell ref="E202:E207"/>
    <mergeCell ref="F202:F207"/>
    <mergeCell ref="G202:G207"/>
    <mergeCell ref="G196:G201"/>
    <mergeCell ref="H196:H201"/>
    <mergeCell ref="I196:I201"/>
    <mergeCell ref="J196:J201"/>
    <mergeCell ref="K196:K201"/>
    <mergeCell ref="O196:O201"/>
    <mergeCell ref="A196:A201"/>
    <mergeCell ref="B196:B201"/>
    <mergeCell ref="C196:C201"/>
    <mergeCell ref="D196:D201"/>
    <mergeCell ref="E196:E201"/>
    <mergeCell ref="F196:F201"/>
    <mergeCell ref="J190:J195"/>
    <mergeCell ref="K190:K195"/>
    <mergeCell ref="O190:O195"/>
    <mergeCell ref="P190:P195"/>
    <mergeCell ref="Q190:Q195"/>
    <mergeCell ref="R190:R195"/>
    <mergeCell ref="R184:R189"/>
    <mergeCell ref="A190:A195"/>
    <mergeCell ref="B190:B195"/>
    <mergeCell ref="C190:C195"/>
    <mergeCell ref="D190:D195"/>
    <mergeCell ref="E190:E195"/>
    <mergeCell ref="F190:F195"/>
    <mergeCell ref="G190:G195"/>
    <mergeCell ref="H190:H195"/>
    <mergeCell ref="I190:I195"/>
    <mergeCell ref="I184:I189"/>
    <mergeCell ref="J184:J189"/>
    <mergeCell ref="K184:K189"/>
    <mergeCell ref="O184:O189"/>
    <mergeCell ref="P184:P189"/>
    <mergeCell ref="Q184:Q189"/>
    <mergeCell ref="Q178:Q183"/>
    <mergeCell ref="R178:R183"/>
    <mergeCell ref="A184:A189"/>
    <mergeCell ref="B184:B189"/>
    <mergeCell ref="C184:C189"/>
    <mergeCell ref="D184:D189"/>
    <mergeCell ref="E184:E189"/>
    <mergeCell ref="F184:F189"/>
    <mergeCell ref="G184:G189"/>
    <mergeCell ref="H184:H189"/>
    <mergeCell ref="H178:H183"/>
    <mergeCell ref="I178:I183"/>
    <mergeCell ref="J178:J183"/>
    <mergeCell ref="K178:K183"/>
    <mergeCell ref="O178:O183"/>
    <mergeCell ref="P178:P183"/>
    <mergeCell ref="P172:P177"/>
    <mergeCell ref="Q172:Q177"/>
    <mergeCell ref="R172:R177"/>
    <mergeCell ref="A178:A183"/>
    <mergeCell ref="B178:B183"/>
    <mergeCell ref="C178:C183"/>
    <mergeCell ref="D178:D183"/>
    <mergeCell ref="E178:E183"/>
    <mergeCell ref="F178:F183"/>
    <mergeCell ref="G178:G183"/>
    <mergeCell ref="G172:G177"/>
    <mergeCell ref="H172:H177"/>
    <mergeCell ref="I172:I177"/>
    <mergeCell ref="J172:J177"/>
    <mergeCell ref="K172:K177"/>
    <mergeCell ref="O172:O177"/>
    <mergeCell ref="A172:A177"/>
    <mergeCell ref="B172:B177"/>
    <mergeCell ref="C172:C177"/>
    <mergeCell ref="D172:D177"/>
    <mergeCell ref="E172:E177"/>
    <mergeCell ref="F172:F177"/>
    <mergeCell ref="J166:J171"/>
    <mergeCell ref="K166:K171"/>
    <mergeCell ref="O166:O171"/>
    <mergeCell ref="P166:P171"/>
    <mergeCell ref="Q166:Q171"/>
    <mergeCell ref="R166:R171"/>
    <mergeCell ref="R160:R165"/>
    <mergeCell ref="A166:A171"/>
    <mergeCell ref="B166:B171"/>
    <mergeCell ref="C166:C171"/>
    <mergeCell ref="D166:D171"/>
    <mergeCell ref="E166:E171"/>
    <mergeCell ref="F166:F171"/>
    <mergeCell ref="G166:G171"/>
    <mergeCell ref="H166:H171"/>
    <mergeCell ref="I166:I171"/>
    <mergeCell ref="G160:G165"/>
    <mergeCell ref="H160:H165"/>
    <mergeCell ref="I160:I165"/>
    <mergeCell ref="J160:J165"/>
    <mergeCell ref="P160:P165"/>
    <mergeCell ref="Q160:Q165"/>
    <mergeCell ref="A160:A165"/>
    <mergeCell ref="B160:B165"/>
    <mergeCell ref="C160:C165"/>
    <mergeCell ref="D160:D165"/>
    <mergeCell ref="E160:E165"/>
    <mergeCell ref="F160:F165"/>
    <mergeCell ref="U157:AF157"/>
    <mergeCell ref="N158:N159"/>
    <mergeCell ref="O158:P158"/>
    <mergeCell ref="U158:W158"/>
    <mergeCell ref="X158:Z158"/>
    <mergeCell ref="AA158:AC158"/>
    <mergeCell ref="AD158:AF158"/>
    <mergeCell ref="M157:M159"/>
    <mergeCell ref="N157:P157"/>
    <mergeCell ref="Q157:Q159"/>
    <mergeCell ref="R157:R159"/>
    <mergeCell ref="S157:S159"/>
    <mergeCell ref="T157:T159"/>
    <mergeCell ref="A156:AF156"/>
    <mergeCell ref="A157:A159"/>
    <mergeCell ref="B157:D158"/>
    <mergeCell ref="E157:E159"/>
    <mergeCell ref="F157:F159"/>
    <mergeCell ref="G157:H158"/>
    <mergeCell ref="I157:I159"/>
    <mergeCell ref="J157:J159"/>
    <mergeCell ref="K157:K159"/>
    <mergeCell ref="L157:L159"/>
    <mergeCell ref="F127:F140"/>
    <mergeCell ref="O141:O154"/>
    <mergeCell ref="P141:P154"/>
    <mergeCell ref="Q141:Q154"/>
    <mergeCell ref="R141:R154"/>
    <mergeCell ref="S141:S154"/>
    <mergeCell ref="F141:F154"/>
    <mergeCell ref="G141:G154"/>
    <mergeCell ref="H141:H154"/>
    <mergeCell ref="I141:I154"/>
    <mergeCell ref="J141:J154"/>
    <mergeCell ref="K141:K154"/>
    <mergeCell ref="P127:P140"/>
    <mergeCell ref="Q127:Q140"/>
    <mergeCell ref="R127:R140"/>
    <mergeCell ref="S127:S140"/>
    <mergeCell ref="P113:P126"/>
    <mergeCell ref="Q113:Q126"/>
    <mergeCell ref="R113:R126"/>
    <mergeCell ref="S113:S126"/>
    <mergeCell ref="F113:F126"/>
    <mergeCell ref="G113:G126"/>
    <mergeCell ref="H113:H126"/>
    <mergeCell ref="I113:I126"/>
    <mergeCell ref="J113:J126"/>
    <mergeCell ref="K113:K126"/>
    <mergeCell ref="P99:P112"/>
    <mergeCell ref="Q99:Q112"/>
    <mergeCell ref="R99:R112"/>
    <mergeCell ref="S99:S112"/>
    <mergeCell ref="A141:A154"/>
    <mergeCell ref="B141:B154"/>
    <mergeCell ref="C141:C154"/>
    <mergeCell ref="D141:D154"/>
    <mergeCell ref="E141:E154"/>
    <mergeCell ref="G127:G140"/>
    <mergeCell ref="H127:H140"/>
    <mergeCell ref="I127:I140"/>
    <mergeCell ref="J127:J140"/>
    <mergeCell ref="K127:K140"/>
    <mergeCell ref="O127:O140"/>
    <mergeCell ref="A127:A140"/>
    <mergeCell ref="B127:B140"/>
    <mergeCell ref="C127:C140"/>
    <mergeCell ref="D127:D140"/>
    <mergeCell ref="E127:E140"/>
    <mergeCell ref="A113:A126"/>
    <mergeCell ref="B113:B126"/>
    <mergeCell ref="C113:C126"/>
    <mergeCell ref="D113:D126"/>
    <mergeCell ref="E113:E126"/>
    <mergeCell ref="G99:G112"/>
    <mergeCell ref="H99:H112"/>
    <mergeCell ref="I99:I112"/>
    <mergeCell ref="J99:J112"/>
    <mergeCell ref="K99:K112"/>
    <mergeCell ref="O99:O112"/>
    <mergeCell ref="A99:A112"/>
    <mergeCell ref="B99:B112"/>
    <mergeCell ref="C99:C112"/>
    <mergeCell ref="D99:D112"/>
    <mergeCell ref="E99:E112"/>
    <mergeCell ref="F99:F112"/>
    <mergeCell ref="O113:O126"/>
    <mergeCell ref="S57:S70"/>
    <mergeCell ref="A71:A84"/>
    <mergeCell ref="B71:B84"/>
    <mergeCell ref="C71:C84"/>
    <mergeCell ref="D71:D84"/>
    <mergeCell ref="E71:E84"/>
    <mergeCell ref="F71:F84"/>
    <mergeCell ref="H57:H70"/>
    <mergeCell ref="I57:I70"/>
    <mergeCell ref="J57:J70"/>
    <mergeCell ref="K57:K70"/>
    <mergeCell ref="O57:O70"/>
    <mergeCell ref="P57:P70"/>
    <mergeCell ref="O85:O98"/>
    <mergeCell ref="P85:P98"/>
    <mergeCell ref="Q85:Q98"/>
    <mergeCell ref="R85:R98"/>
    <mergeCell ref="S85:S98"/>
    <mergeCell ref="F85:F98"/>
    <mergeCell ref="G85:G98"/>
    <mergeCell ref="H85:H98"/>
    <mergeCell ref="I85:I98"/>
    <mergeCell ref="J85:J98"/>
    <mergeCell ref="K85:K98"/>
    <mergeCell ref="P71:P84"/>
    <mergeCell ref="Q71:Q84"/>
    <mergeCell ref="R71:R84"/>
    <mergeCell ref="S71:S84"/>
    <mergeCell ref="J29:J42"/>
    <mergeCell ref="K29:K42"/>
    <mergeCell ref="O29:O42"/>
    <mergeCell ref="P29:P42"/>
    <mergeCell ref="Q29:Q42"/>
    <mergeCell ref="R29:R42"/>
    <mergeCell ref="A85:A98"/>
    <mergeCell ref="B85:B98"/>
    <mergeCell ref="C85:C98"/>
    <mergeCell ref="D85:D98"/>
    <mergeCell ref="E85:E98"/>
    <mergeCell ref="G71:G84"/>
    <mergeCell ref="H71:H84"/>
    <mergeCell ref="I71:I84"/>
    <mergeCell ref="J71:J84"/>
    <mergeCell ref="K71:K84"/>
    <mergeCell ref="O71:O84"/>
    <mergeCell ref="Q57:Q70"/>
    <mergeCell ref="R57:R70"/>
    <mergeCell ref="K7:K9"/>
    <mergeCell ref="L7:L9"/>
    <mergeCell ref="M7:M9"/>
    <mergeCell ref="N7:P7"/>
    <mergeCell ref="Q7:Q9"/>
    <mergeCell ref="R43:R56"/>
    <mergeCell ref="S43:S56"/>
    <mergeCell ref="A57:A70"/>
    <mergeCell ref="B57:B70"/>
    <mergeCell ref="C57:C70"/>
    <mergeCell ref="D57:D70"/>
    <mergeCell ref="E57:E70"/>
    <mergeCell ref="F57:F70"/>
    <mergeCell ref="G57:G70"/>
    <mergeCell ref="I43:I56"/>
    <mergeCell ref="J43:J56"/>
    <mergeCell ref="K43:K56"/>
    <mergeCell ref="O43:O56"/>
    <mergeCell ref="P43:P56"/>
    <mergeCell ref="Q43:Q56"/>
    <mergeCell ref="S29:S42"/>
    <mergeCell ref="A43:A56"/>
    <mergeCell ref="B43:B56"/>
    <mergeCell ref="C43:C56"/>
    <mergeCell ref="D43:D56"/>
    <mergeCell ref="E43:E56"/>
    <mergeCell ref="F43:F56"/>
    <mergeCell ref="G43:G56"/>
    <mergeCell ref="H43:H56"/>
    <mergeCell ref="A1390:O1390"/>
    <mergeCell ref="Q1390:AF1390"/>
    <mergeCell ref="A1:AF3"/>
    <mergeCell ref="A4:AF4"/>
    <mergeCell ref="A5:AF5"/>
    <mergeCell ref="A6:AF6"/>
    <mergeCell ref="A7:A9"/>
    <mergeCell ref="B7:D8"/>
    <mergeCell ref="E7:E9"/>
    <mergeCell ref="F7:F9"/>
    <mergeCell ref="G7:H8"/>
    <mergeCell ref="I7:I9"/>
    <mergeCell ref="AD8:AF8"/>
    <mergeCell ref="A29:A42"/>
    <mergeCell ref="B29:B42"/>
    <mergeCell ref="C29:C42"/>
    <mergeCell ref="D29:D42"/>
    <mergeCell ref="E29:E42"/>
    <mergeCell ref="F29:F42"/>
    <mergeCell ref="G29:G42"/>
    <mergeCell ref="H29:H42"/>
    <mergeCell ref="I29:I42"/>
    <mergeCell ref="R7:R9"/>
    <mergeCell ref="S7:S9"/>
    <mergeCell ref="T7:T9"/>
    <mergeCell ref="U7:AF7"/>
    <mergeCell ref="N8:N9"/>
    <mergeCell ref="O8:P8"/>
    <mergeCell ref="U8:W8"/>
    <mergeCell ref="X8:Z8"/>
    <mergeCell ref="AA8:AC8"/>
    <mergeCell ref="J7:J9"/>
  </mergeCells>
  <dataValidations count="23">
    <dataValidation type="list" allowBlank="1" showInputMessage="1" showErrorMessage="1" sqref="H1095 H1384 H166:H225 H237:H271 H141 H29 H43 H57 H71 H85 H99 H113 H127 H367 H381 H395 H409 H423 H437 H451 H465 H479 H493 H507 H521 H535 H549 H563 H577 H591 H605 H619 H633 H647 H661 H675 H689 H703 H717 H731 H745 H759 H773 H787 H801 H815 H829 H843 H857 H871 H885 H899 H913 H927 H941 H955 H969 H983 H997 H1011 H1025 H1039 H1053 H1067 H1081 H1114 H1120 H1126 H1132 H1138 H1144 H1150 H1156 H1162 H1168 H1174 H1180 H1186 H1192 H1198 H1204 H1210 H1216 H1222 H1228 H1234 H1240 H1246 H1252 H1258 H1264 H1270 H1276 H1282 H1288 H1294 H1300 H1306 H1312 H1318 H1324 H1330 H1336 H1342 H1348 H1354 H1360 H1366 H1372 H1378 H283:H342" xr:uid="{00000000-0002-0000-0D00-000000000000}">
      <formula1>OEPEI</formula1>
    </dataValidation>
    <dataValidation type="list" allowBlank="1" showInputMessage="1" showErrorMessage="1" sqref="G549 G1384 G166:G225 G237:G271 G141 G29 G43 G57 G71 G85 G99 G113 G127 G367 G381 G395 G409 G423 G437 G451 G465 G479 G493 G507 G521 G535 G1095 G563 G577 G591 G605 G619 G633 G647 G661 G675 G689 G703 G717 G731 G745 G759 G773 G787 G801 G815 G829 G843 G857 G871 G885 G899 G913 G927 G941 G955 G969 G983 G997 G1011 G1025 G1039 G1053 G1067 G1081 G1114 G1120 G1126 G1132 G1138 G1144 G1150 G1156 G1162 G1168 G1174 G1180 G1186 G1192 G1198 G1204 G1210 G1216 G1222 G1228 G1234 G1240 G1246 G1252 G1258 G1264 G1270 G1276 G1282 G1288 G1294 G1300 G1306 G1312 G1318 G1324 G1330 G1336 G1342 G1348 G1354 G1360 G1366 G1372 G1378 G283:G342" xr:uid="{00000000-0002-0000-0D00-000001000000}">
      <formula1>OGPEI</formula1>
    </dataValidation>
    <dataValidation type="list" allowBlank="1" showInputMessage="1" showErrorMessage="1" sqref="F1384 F29:F154 F166:F225 F237:F271 F283:F342 F1114 F1120 F1126 F1132 F1138 F1144 F1150 F1156 F1162 F1168 F1174 F1180 F1186 F1192 F1198 F1204 F1210 F1216 F1222 F1228 F1234 F1240 F1246 F1252 F1258 F1264 F1270 F1276 F1282 F1288 F1294 F1300 F1306 F1312 F1318 F1324 F1330 F1336 F1342 F1348 F1354 F1360 F1366 F1372 F1378 F367:F1108" xr:uid="{00000000-0002-0000-0D00-000002000000}">
      <formula1>EJEPEI</formula1>
    </dataValidation>
    <dataValidation type="list" allowBlank="1" showInputMessage="1" showErrorMessage="1" sqref="E1095 E1384 E166:E225 E237:E271 E141 E29 E43 E57 E71 E85 E99 E113 E127 E367 E381 E395 E409 E423 E437 E451:E479 E493 E507 E521 E535 E549 E563 E577 E591 E605 E619 E633 E647 E661 E675 E689 E703 E717 E731 E745 E759 E773 E787 E801 E815 E829 E843 E857 E871 E885 E899 E913 E927 E941 E955 E969 E983 E997 E1011 E1025 E1039 E1053 E1067 E1081 E1114 E1120 E1126 E1132 E1138 E1144 E1150 E1156 E1162 E1168 E1174 E1180 E1186 E1192 E1198 E1204 E1210 E1216 E1222 E1228 E1234 E1240 E1246 E1252 E1258 E1264 E1270 E1276 E1282 E1288 E1294 E1300 E1306 E1312 E1318 E1324 E1330 E1336 E1342 E1348 E1354 E1360 E1366 E1372 E1378 E283:E342" xr:uid="{00000000-0002-0000-0D00-000003000000}">
      <formula1>PNPSP</formula1>
    </dataValidation>
    <dataValidation type="list" allowBlank="1" showInputMessage="1" showErrorMessage="1" sqref="D1095 D1384 D166:D225 D237:D271 D141 D29 D43 D57 D71 D85 D99 D113 D127 D367 D381 D395 D409 D423 D437 D451 D465 D479 D493 D507 D521 D535 D549 D563 D577 D591 D605 D619 D633 D647 D661 D675 D689 D703 D717 D731 D745 D759 D773 D787 D801 D815 D829 D843 D857 D871 D885 D899 D913 D927 D941 D955 D969 D983 D997 D1011 D1025 D1039 D1053 D1067 D1081 D1114 D1120 D1126 D1132 D1138 D1144 D1150 D1156 D1162 D1168 D1174 D1180 D1186 D1192 D1198 D1204 D1210 D1216 D1222 D1228 D1234 D1240 D1246 D1252 D1258 D1264 D1270 D1276 D1282 D1288 D1294 D1300 D1306 D1312 D1318 D1324 D1330 D1336 D1342 D1348 D1354 D1360 D1366 D1372 D1378 D283:D342" xr:uid="{00000000-0002-0000-0D00-000004000000}">
      <formula1>OEEND</formula1>
    </dataValidation>
    <dataValidation type="list" allowBlank="1" showInputMessage="1" showErrorMessage="1" sqref="C1095 C1384 C166:C225 C237:C271 C141 C29 C43 C57 C71 C85 C99 C113 C127 C367 C381 C395 C409 C423 C437 C451 C465 C479 C493 C507 C521 C535 C549 C563 C577 C591 C605 C619 C633 C647 C661 C675 C689 C703 C717 C731 C745 C759 C773 C787 C801 C815 C829 C843 C857 C871 C885 C899 C913 C927 C941 C955 C969 C983 C997 C1011 C1025 C1039 C1053 C1067 C1081 C1114 C1120 C1126 C1132 C1138 C1144 C1150 C1156 C1162 C1168 C1174 C1180 C1186 C1192 C1198 C1204 C1210 C1216 C1222 C1228 C1234 C1240 C1246 C1252 C1258 C1264 C1270 C1276 C1282 C1288 C1294 C1300 C1306 C1312 C1318 C1324 C1330 C1336 C1342 C1348 C1354 C1360 C1366 C1372 C1378 C283:C342" xr:uid="{00000000-0002-0000-0D00-000005000000}">
      <formula1>OGEND</formula1>
    </dataValidation>
    <dataValidation type="list" allowBlank="1" showInputMessage="1" showErrorMessage="1" sqref="B1095 B1384 B166:B225 B237:B271 B57 B29 B141 B71 B85 B99 B113 B127 B43 B367 B381 B395 B409 B423 B437 B451 B465 B479 B493 B507 B521 B535 B549 B563 B577 B591 B605 B619 B633 B647 B661 B675 B689 B703 B717 B731 B745 B759 B773 B787 B801 B815 B829 B843 B857 B871 B885 B899 B913 B927 B941 B955 B969 B983 B997 B1011 B1025 B1039 B1053 B1067 B1081 B1114 B1120 B1126 B1132 B1138 B1144 B1150 B1156 B1162 B1168 B1174 B1180 B1186 B1192 B1198 B1204 B1210 B1216 B1222 B1228 B1234 B1240 B1246 B1252 B1258 B1264 B1270 B1276 B1282 B1288 B1294 B1300 B1306 B1312 B1318 B1324 B1330 B1336 B1342 B1348 B1354 B1360 B1366 B1372 B1378 B283:B342" xr:uid="{00000000-0002-0000-0D00-000006000000}">
      <formula1>EJEEND</formula1>
    </dataValidation>
    <dataValidation type="list" allowBlank="1" showInputMessage="1" showErrorMessage="1" sqref="Q1114:Q1149 O1210 O1114 O1204 O1198 O1192 O1186 O1180 O1174 O1168 O1162 O1156 O1150 O1144 O1138 O1132 O1126 O1120 O1264 O1258 O1252 O1246 O1240 O1234 O1228 O1222 O1216 O1270 O1276 O1282 O1288 O1294 O1300 O1306 O1312 O1318 O1324 O1330 O1336 O1342 O1348 O1354 O1360 O1366 O1372 O1378 O1384" xr:uid="{00000000-0002-0000-0D00-000007000000}">
      <formula1>#REF!</formula1>
    </dataValidation>
    <dataValidation type="list" allowBlank="1" showInputMessage="1" showErrorMessage="1" sqref="O267 O247 O252 O257 O262 O242 O237" xr:uid="{00000000-0002-0000-0D00-000008000000}">
      <formula1>$P$11:$P$20</formula1>
    </dataValidation>
    <dataValidation type="list" allowBlank="1" showInputMessage="1" showErrorMessage="1" sqref="K277:K283 K231:K236 K184 K178 K172 K220 K214 K208 K202 K160:K166 K288:K332" xr:uid="{00000000-0002-0000-0D00-000009000000}">
      <formula1>$L$11:$L$16</formula1>
    </dataValidation>
    <dataValidation type="list" allowBlank="1" showInputMessage="1" showErrorMessage="1" sqref="N231:N271 N160:N225 N277:N342" xr:uid="{00000000-0002-0000-0D00-00000A000000}">
      <formula1>$O$12:$O$16</formula1>
    </dataValidation>
    <dataValidation type="list" allowBlank="1" showInputMessage="1" showErrorMessage="1" sqref="Q277:Q343 Q231:Q272 Q160:Q226" xr:uid="{00000000-0002-0000-0D00-00000B000000}">
      <formula1>$R$11</formula1>
    </dataValidation>
    <dataValidation type="list" allowBlank="1" showInputMessage="1" showErrorMessage="1" sqref="T277:T341 T160:T225 T231:T271" xr:uid="{00000000-0002-0000-0D00-00000C000000}">
      <formula1>$U$11:$U$16</formula1>
    </dataValidation>
    <dataValidation type="list" allowBlank="1" showInputMessage="1" showErrorMessage="1" sqref="K338 K247 K252 K257 K262 K267 K242 K237 K333" xr:uid="{00000000-0002-0000-0D00-00000D000000}">
      <formula1>$L$11:$L$20</formula1>
    </dataValidation>
    <dataValidation type="list" allowBlank="1" showInputMessage="1" showErrorMessage="1" sqref="O338 O231:O232 O234 O236 O196 O190 O214 O208 O202 O172 O165:O166 O220 O184 O163 O178 O160:O161 O313 O318 O333 O323 O293 O328 O298 O288 O282:O283 O280 O277:O278 O303 O308" xr:uid="{00000000-0002-0000-0D00-00000E000000}">
      <formula1>$P$11:$P$16</formula1>
    </dataValidation>
    <dataValidation type="list" allowBlank="1" showInputMessage="1" showErrorMessage="1" sqref="T29:T154 T367:T1108" xr:uid="{00000000-0002-0000-0D00-00000F000000}">
      <formula1>$U$11:$U$24</formula1>
    </dataValidation>
    <dataValidation type="list" allowBlank="1" showInputMessage="1" showErrorMessage="1" sqref="O29:O154 O367:O1108" xr:uid="{00000000-0002-0000-0D00-000010000000}">
      <formula1>$P$11:$P$14</formula1>
    </dataValidation>
    <dataValidation type="list" allowBlank="1" showInputMessage="1" showErrorMessage="1" sqref="K29:K154 K196 K190 K367:K1108" xr:uid="{00000000-0002-0000-0D00-000011000000}">
      <formula1>$L$11:$L$13</formula1>
    </dataValidation>
    <dataValidation type="list" allowBlank="1" showInputMessage="1" showErrorMessage="1" sqref="L29:L154 L367:L1108" xr:uid="{00000000-0002-0000-0D00-000012000000}">
      <formula1>$M$11:$M$25</formula1>
    </dataValidation>
    <dataValidation type="list" allowBlank="1" showInputMessage="1" showErrorMessage="1" sqref="M29:M154 M367:M1108" xr:uid="{00000000-0002-0000-0D00-000013000000}">
      <formula1>$N$11:$N$21</formula1>
    </dataValidation>
    <dataValidation type="list" allowBlank="1" showInputMessage="1" showErrorMessage="1" sqref="N29:N154 N367:N1108" xr:uid="{00000000-0002-0000-0D00-000014000000}">
      <formula1>$O$11:$O$22</formula1>
    </dataValidation>
    <dataValidation type="list" allowBlank="1" showInputMessage="1" showErrorMessage="1" sqref="Q367:Q1109 Q29:Q155" xr:uid="{00000000-0002-0000-0D00-000015000000}">
      <formula1>$R$11:$R$12</formula1>
    </dataValidation>
    <dataValidation type="list" allowBlank="1" showInputMessage="1" showErrorMessage="1" sqref="R29:R154 R367:R1108" xr:uid="{00000000-0002-0000-0D00-000016000000}">
      <formula1>$S$11:$S$21</formula1>
    </dataValidation>
  </dataValidations>
  <pageMargins left="0.7" right="0.7" top="0.75" bottom="0.75" header="0.3" footer="0.3"/>
  <pageSetup paperSize="17" scale="1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AH442"/>
  <sheetViews>
    <sheetView topLeftCell="O6" zoomScale="50" zoomScaleNormal="50" workbookViewId="0">
      <selection activeCell="Q11" sqref="Q11:Q439"/>
    </sheetView>
  </sheetViews>
  <sheetFormatPr baseColWidth="10" defaultRowHeight="15" x14ac:dyDescent="0.25"/>
  <cols>
    <col min="1" max="1" width="4.85546875" customWidth="1"/>
    <col min="2" max="2" width="9.140625" customWidth="1"/>
    <col min="3" max="3" width="37.42578125" customWidth="1"/>
    <col min="4" max="4" width="39" customWidth="1"/>
    <col min="5" max="5" width="38.140625" customWidth="1"/>
    <col min="6" max="6" width="39.5703125" customWidth="1"/>
    <col min="7" max="7" width="40.140625" customWidth="1"/>
    <col min="8" max="8" width="35.5703125" customWidth="1"/>
    <col min="9" max="9" width="38.42578125" customWidth="1"/>
    <col min="10" max="10" width="76.28515625" customWidth="1"/>
    <col min="11" max="11" width="63.42578125" customWidth="1"/>
    <col min="12" max="12" width="22.5703125" customWidth="1"/>
    <col min="13" max="13" width="112.42578125" customWidth="1"/>
    <col min="14" max="14" width="67.42578125" customWidth="1"/>
    <col min="15" max="15" width="84.85546875" customWidth="1"/>
    <col min="16" max="16" width="42.7109375" customWidth="1"/>
    <col min="17" max="17" width="51.140625" customWidth="1"/>
    <col min="18" max="18" width="28" customWidth="1"/>
    <col min="19" max="19" width="26.85546875" customWidth="1"/>
    <col min="20" max="20" width="25.42578125" customWidth="1"/>
    <col min="21" max="21" width="63.85546875" customWidth="1"/>
    <col min="22" max="22" width="9.140625" customWidth="1"/>
    <col min="23" max="23" width="8.85546875" customWidth="1"/>
    <col min="24" max="24" width="8.42578125" customWidth="1"/>
    <col min="25" max="27" width="8.85546875" customWidth="1"/>
    <col min="28" max="28" width="8.42578125" customWidth="1"/>
    <col min="29" max="30" width="8.85546875" customWidth="1"/>
    <col min="31" max="31" width="9.140625" customWidth="1"/>
    <col min="32" max="33" width="8.85546875" customWidth="1"/>
  </cols>
  <sheetData>
    <row r="1" spans="2:34" ht="15.75" thickBot="1" x14ac:dyDescent="0.3"/>
    <row r="2" spans="2:34" ht="65.25" customHeight="1" x14ac:dyDescent="0.25">
      <c r="B2" s="1867" t="s">
        <v>1</v>
      </c>
      <c r="C2" s="1868"/>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8"/>
      <c r="AG2" s="1869"/>
    </row>
    <row r="3" spans="2:34" ht="15" customHeight="1" x14ac:dyDescent="0.25">
      <c r="B3" s="1870"/>
      <c r="C3" s="1871"/>
      <c r="D3" s="1871"/>
      <c r="E3" s="1871"/>
      <c r="F3" s="1871"/>
      <c r="G3" s="1871"/>
      <c r="H3" s="1871"/>
      <c r="I3" s="1871"/>
      <c r="J3" s="1871"/>
      <c r="K3" s="1871"/>
      <c r="L3" s="1871"/>
      <c r="M3" s="1871"/>
      <c r="N3" s="1871"/>
      <c r="O3" s="1871"/>
      <c r="P3" s="1871"/>
      <c r="Q3" s="1871"/>
      <c r="R3" s="1871"/>
      <c r="S3" s="1871"/>
      <c r="T3" s="1871"/>
      <c r="U3" s="1871"/>
      <c r="V3" s="1871"/>
      <c r="W3" s="1871"/>
      <c r="X3" s="1871"/>
      <c r="Y3" s="1871"/>
      <c r="Z3" s="1871"/>
      <c r="AA3" s="1871"/>
      <c r="AB3" s="1871"/>
      <c r="AC3" s="1871"/>
      <c r="AD3" s="1871"/>
      <c r="AE3" s="1871"/>
      <c r="AF3" s="1871"/>
      <c r="AG3" s="1872"/>
    </row>
    <row r="4" spans="2:34" ht="15.75" customHeight="1" thickBot="1" x14ac:dyDescent="0.3">
      <c r="B4" s="1873"/>
      <c r="C4" s="1874"/>
      <c r="D4" s="1874"/>
      <c r="E4" s="1874"/>
      <c r="F4" s="1874"/>
      <c r="G4" s="1874"/>
      <c r="H4" s="1874"/>
      <c r="I4" s="1874"/>
      <c r="J4" s="1874"/>
      <c r="K4" s="1874"/>
      <c r="L4" s="1874"/>
      <c r="M4" s="1874"/>
      <c r="N4" s="1874"/>
      <c r="O4" s="1874"/>
      <c r="P4" s="1874"/>
      <c r="Q4" s="1874"/>
      <c r="R4" s="1874"/>
      <c r="S4" s="1874"/>
      <c r="T4" s="1874"/>
      <c r="U4" s="1874"/>
      <c r="V4" s="1874"/>
      <c r="W4" s="1874"/>
      <c r="X4" s="1874"/>
      <c r="Y4" s="1874"/>
      <c r="Z4" s="1874"/>
      <c r="AA4" s="1874"/>
      <c r="AB4" s="1874"/>
      <c r="AC4" s="1874"/>
      <c r="AD4" s="1874"/>
      <c r="AE4" s="1874"/>
      <c r="AF4" s="1874"/>
      <c r="AG4" s="1875"/>
    </row>
    <row r="5" spans="2:34" ht="28.5" x14ac:dyDescent="0.45">
      <c r="B5" s="1648" t="s">
        <v>1081</v>
      </c>
      <c r="C5" s="1649"/>
      <c r="D5" s="1649"/>
      <c r="E5" s="1649"/>
      <c r="F5" s="1649"/>
      <c r="G5" s="1649"/>
      <c r="H5" s="164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c r="AF5" s="1649"/>
      <c r="AG5" s="1650"/>
    </row>
    <row r="6" spans="2:34" ht="41.25" customHeight="1" thickBot="1" x14ac:dyDescent="0.3">
      <c r="B6" s="2760" t="s">
        <v>7</v>
      </c>
      <c r="C6" s="2761"/>
      <c r="D6" s="2761"/>
      <c r="E6" s="2761"/>
      <c r="F6" s="2761"/>
      <c r="G6" s="2761"/>
      <c r="H6" s="2761"/>
      <c r="I6" s="2761"/>
      <c r="J6" s="2761"/>
      <c r="K6" s="2761"/>
      <c r="L6" s="2761"/>
      <c r="M6" s="2761"/>
      <c r="N6" s="2761"/>
      <c r="O6" s="2761"/>
      <c r="P6" s="2761"/>
      <c r="Q6" s="2761"/>
      <c r="R6" s="2761"/>
      <c r="S6" s="2761"/>
      <c r="T6" s="2761"/>
      <c r="U6" s="2761"/>
      <c r="V6" s="2761"/>
      <c r="W6" s="2761"/>
      <c r="X6" s="2761"/>
      <c r="Y6" s="2761"/>
      <c r="Z6" s="2761"/>
      <c r="AA6" s="2761"/>
      <c r="AB6" s="2761"/>
      <c r="AC6" s="2761"/>
      <c r="AD6" s="2761"/>
      <c r="AE6" s="2761"/>
      <c r="AF6" s="2761"/>
      <c r="AG6" s="2762"/>
    </row>
    <row r="7" spans="2:34" ht="78" customHeight="1" thickBot="1" x14ac:dyDescent="0.3">
      <c r="B7" s="2763" t="s">
        <v>2602</v>
      </c>
      <c r="C7" s="2764"/>
      <c r="D7" s="2764"/>
      <c r="E7" s="2764"/>
      <c r="F7" s="2764"/>
      <c r="G7" s="2764"/>
      <c r="H7" s="2764"/>
      <c r="I7" s="2764"/>
      <c r="J7" s="2764"/>
      <c r="K7" s="2764"/>
      <c r="L7" s="2764"/>
      <c r="M7" s="2764"/>
      <c r="N7" s="2764"/>
      <c r="O7" s="2764"/>
      <c r="P7" s="2764"/>
      <c r="Q7" s="2764"/>
      <c r="R7" s="2764"/>
      <c r="S7" s="2764"/>
      <c r="T7" s="2764"/>
      <c r="U7" s="2764"/>
      <c r="V7" s="2764"/>
      <c r="W7" s="2764"/>
      <c r="X7" s="2764"/>
      <c r="Y7" s="2764"/>
      <c r="Z7" s="2764"/>
      <c r="AA7" s="2764"/>
      <c r="AB7" s="2764"/>
      <c r="AC7" s="2764"/>
      <c r="AD7" s="2764"/>
      <c r="AE7" s="2764"/>
      <c r="AF7" s="2764"/>
      <c r="AG7" s="2765"/>
    </row>
    <row r="8" spans="2:34" ht="37.5" customHeight="1" thickBot="1" x14ac:dyDescent="0.3">
      <c r="B8" s="1902" t="s">
        <v>2605</v>
      </c>
      <c r="C8" s="1905" t="s">
        <v>33</v>
      </c>
      <c r="D8" s="1906"/>
      <c r="E8" s="1907"/>
      <c r="F8" s="1911" t="s">
        <v>38</v>
      </c>
      <c r="G8" s="1913" t="s">
        <v>32</v>
      </c>
      <c r="H8" s="1914" t="s">
        <v>39</v>
      </c>
      <c r="I8" s="1915"/>
      <c r="J8" s="1913" t="s">
        <v>43</v>
      </c>
      <c r="K8" s="1913" t="s">
        <v>22</v>
      </c>
      <c r="L8" s="1913" t="s">
        <v>37</v>
      </c>
      <c r="M8" s="1902" t="s">
        <v>26</v>
      </c>
      <c r="N8" s="1918" t="s">
        <v>3</v>
      </c>
      <c r="O8" s="1591" t="s">
        <v>23</v>
      </c>
      <c r="P8" s="1592"/>
      <c r="Q8" s="1593"/>
      <c r="R8" s="1911" t="s">
        <v>4</v>
      </c>
      <c r="S8" s="1918" t="s">
        <v>5</v>
      </c>
      <c r="T8" s="1913" t="s">
        <v>27</v>
      </c>
      <c r="U8" s="1902" t="s">
        <v>6</v>
      </c>
      <c r="V8" s="2045" t="s">
        <v>8</v>
      </c>
      <c r="W8" s="2046"/>
      <c r="X8" s="2046"/>
      <c r="Y8" s="2046"/>
      <c r="Z8" s="2046"/>
      <c r="AA8" s="2046"/>
      <c r="AB8" s="2046"/>
      <c r="AC8" s="2046"/>
      <c r="AD8" s="2046"/>
      <c r="AE8" s="2046"/>
      <c r="AF8" s="2046"/>
      <c r="AG8" s="2047"/>
    </row>
    <row r="9" spans="2:34" ht="36" customHeight="1" thickBot="1" x14ac:dyDescent="0.3">
      <c r="B9" s="1903"/>
      <c r="C9" s="1908"/>
      <c r="D9" s="1909"/>
      <c r="E9" s="1910"/>
      <c r="F9" s="1912"/>
      <c r="G9" s="1903"/>
      <c r="H9" s="1916"/>
      <c r="I9" s="1917"/>
      <c r="J9" s="1903"/>
      <c r="K9" s="1903"/>
      <c r="L9" s="1903"/>
      <c r="M9" s="1903"/>
      <c r="N9" s="1912"/>
      <c r="O9" s="1911" t="s">
        <v>24</v>
      </c>
      <c r="P9" s="2037" t="s">
        <v>36</v>
      </c>
      <c r="Q9" s="2038"/>
      <c r="R9" s="1912"/>
      <c r="S9" s="1912"/>
      <c r="T9" s="1903"/>
      <c r="U9" s="1903"/>
      <c r="V9" s="2080" t="s">
        <v>28</v>
      </c>
      <c r="W9" s="2081"/>
      <c r="X9" s="2082"/>
      <c r="Y9" s="2080" t="s">
        <v>29</v>
      </c>
      <c r="Z9" s="2081"/>
      <c r="AA9" s="2082"/>
      <c r="AB9" s="2080" t="s">
        <v>30</v>
      </c>
      <c r="AC9" s="2081"/>
      <c r="AD9" s="2082"/>
      <c r="AE9" s="2080" t="s">
        <v>31</v>
      </c>
      <c r="AF9" s="2081"/>
      <c r="AG9" s="2082"/>
    </row>
    <row r="10" spans="2:34" s="4" customFormat="1" ht="41.25" customHeight="1" thickBot="1" x14ac:dyDescent="0.3">
      <c r="B10" s="1904"/>
      <c r="C10" s="86" t="s">
        <v>34</v>
      </c>
      <c r="D10" s="86" t="s">
        <v>35</v>
      </c>
      <c r="E10" s="86" t="s">
        <v>50</v>
      </c>
      <c r="F10" s="1912"/>
      <c r="G10" s="1903"/>
      <c r="H10" s="221" t="s">
        <v>40</v>
      </c>
      <c r="I10" s="221" t="s">
        <v>41</v>
      </c>
      <c r="J10" s="1903"/>
      <c r="K10" s="1903"/>
      <c r="L10" s="1903"/>
      <c r="M10" s="1904"/>
      <c r="N10" s="1919"/>
      <c r="O10" s="1912"/>
      <c r="P10" s="87" t="s">
        <v>25</v>
      </c>
      <c r="Q10" s="88" t="s">
        <v>0</v>
      </c>
      <c r="R10" s="1912"/>
      <c r="S10" s="1919"/>
      <c r="T10" s="1903"/>
      <c r="U10" s="1904"/>
      <c r="V10" s="89" t="s">
        <v>12</v>
      </c>
      <c r="W10" s="89" t="s">
        <v>13</v>
      </c>
      <c r="X10" s="89" t="s">
        <v>14</v>
      </c>
      <c r="Y10" s="89" t="s">
        <v>15</v>
      </c>
      <c r="Z10" s="89" t="s">
        <v>16</v>
      </c>
      <c r="AA10" s="89" t="s">
        <v>17</v>
      </c>
      <c r="AB10" s="89" t="s">
        <v>18</v>
      </c>
      <c r="AC10" s="89" t="s">
        <v>19</v>
      </c>
      <c r="AD10" s="89" t="s">
        <v>20</v>
      </c>
      <c r="AE10" s="89" t="s">
        <v>9</v>
      </c>
      <c r="AF10" s="89" t="s">
        <v>10</v>
      </c>
      <c r="AG10" s="89" t="s">
        <v>11</v>
      </c>
      <c r="AH10"/>
    </row>
    <row r="11" spans="2:34" ht="130.5" customHeight="1" x14ac:dyDescent="0.25">
      <c r="B11" s="1804" t="s">
        <v>1082</v>
      </c>
      <c r="C11" s="2049" t="s">
        <v>61</v>
      </c>
      <c r="D11" s="2049" t="s">
        <v>65</v>
      </c>
      <c r="E11" s="2049" t="s">
        <v>72</v>
      </c>
      <c r="F11" s="2049" t="s">
        <v>93</v>
      </c>
      <c r="G11" s="2772" t="s">
        <v>57</v>
      </c>
      <c r="H11" s="2049" t="s">
        <v>98</v>
      </c>
      <c r="I11" s="2049" t="s">
        <v>129</v>
      </c>
      <c r="J11" s="2775" t="s">
        <v>1083</v>
      </c>
      <c r="K11" s="2049" t="s">
        <v>1084</v>
      </c>
      <c r="L11" s="2766" t="s">
        <v>48</v>
      </c>
      <c r="M11" s="41" t="s">
        <v>1085</v>
      </c>
      <c r="N11" s="514" t="s">
        <v>1086</v>
      </c>
      <c r="O11" s="514" t="s">
        <v>1087</v>
      </c>
      <c r="P11" s="1969" t="s">
        <v>1088</v>
      </c>
      <c r="Q11" s="3020">
        <v>122062098</v>
      </c>
      <c r="R11" s="514" t="s">
        <v>265</v>
      </c>
      <c r="S11" s="46">
        <v>1</v>
      </c>
      <c r="T11" s="46" t="s">
        <v>1089</v>
      </c>
      <c r="U11" s="514" t="s">
        <v>1090</v>
      </c>
      <c r="V11" s="515"/>
      <c r="W11" s="516"/>
      <c r="X11" s="516"/>
      <c r="Y11" s="517"/>
      <c r="Z11" s="517"/>
      <c r="AA11" s="66"/>
      <c r="AB11" s="516"/>
      <c r="AC11" s="517"/>
      <c r="AD11" s="517"/>
      <c r="AE11" s="517"/>
      <c r="AF11" s="517"/>
      <c r="AG11" s="53"/>
    </row>
    <row r="12" spans="2:34" ht="78.75" customHeight="1" x14ac:dyDescent="0.25">
      <c r="B12" s="1805"/>
      <c r="C12" s="2050"/>
      <c r="D12" s="2050"/>
      <c r="E12" s="2050"/>
      <c r="F12" s="2050"/>
      <c r="G12" s="2773"/>
      <c r="H12" s="2050"/>
      <c r="I12" s="2050"/>
      <c r="J12" s="2776"/>
      <c r="K12" s="2050"/>
      <c r="L12" s="2767"/>
      <c r="M12" s="72" t="s">
        <v>1091</v>
      </c>
      <c r="N12" s="518" t="s">
        <v>1092</v>
      </c>
      <c r="O12" s="518" t="s">
        <v>1087</v>
      </c>
      <c r="P12" s="1970"/>
      <c r="Q12" s="3021"/>
      <c r="R12" s="518" t="s">
        <v>265</v>
      </c>
      <c r="S12" s="26">
        <v>1</v>
      </c>
      <c r="T12" s="26" t="s">
        <v>1089</v>
      </c>
      <c r="U12" s="518" t="s">
        <v>1093</v>
      </c>
      <c r="V12" s="519"/>
      <c r="W12" s="520"/>
      <c r="X12" s="520"/>
      <c r="Y12" s="519"/>
      <c r="Z12" s="519"/>
      <c r="AA12" s="1"/>
      <c r="AB12" s="520"/>
      <c r="AC12" s="521"/>
      <c r="AD12" s="521"/>
      <c r="AE12" s="521"/>
      <c r="AF12" s="521"/>
      <c r="AG12" s="1"/>
    </row>
    <row r="13" spans="2:34" ht="104.25" customHeight="1" x14ac:dyDescent="0.25">
      <c r="B13" s="1805"/>
      <c r="C13" s="2050"/>
      <c r="D13" s="2050"/>
      <c r="E13" s="2050"/>
      <c r="F13" s="2050"/>
      <c r="G13" s="2773"/>
      <c r="H13" s="2050"/>
      <c r="I13" s="2050"/>
      <c r="J13" s="2776"/>
      <c r="K13" s="2050"/>
      <c r="L13" s="2767"/>
      <c r="M13" s="72" t="s">
        <v>1094</v>
      </c>
      <c r="N13" s="518" t="s">
        <v>1095</v>
      </c>
      <c r="O13" s="518" t="s">
        <v>1087</v>
      </c>
      <c r="P13" s="1970"/>
      <c r="Q13" s="3021"/>
      <c r="R13" s="518" t="s">
        <v>265</v>
      </c>
      <c r="S13" s="26">
        <v>1</v>
      </c>
      <c r="T13" s="26" t="s">
        <v>1089</v>
      </c>
      <c r="U13" s="518" t="s">
        <v>1096</v>
      </c>
      <c r="V13" s="519"/>
      <c r="W13" s="522"/>
      <c r="X13" s="522"/>
      <c r="Y13" s="523"/>
      <c r="Z13" s="523"/>
      <c r="AA13" s="326"/>
      <c r="AB13" s="522"/>
      <c r="AC13" s="523"/>
      <c r="AD13" s="521"/>
      <c r="AE13" s="521"/>
      <c r="AF13" s="521"/>
      <c r="AG13" s="326"/>
    </row>
    <row r="14" spans="2:34" ht="99" customHeight="1" x14ac:dyDescent="0.25">
      <c r="B14" s="1805"/>
      <c r="C14" s="2050"/>
      <c r="D14" s="2050"/>
      <c r="E14" s="2050"/>
      <c r="F14" s="2050"/>
      <c r="G14" s="2773"/>
      <c r="H14" s="2050"/>
      <c r="I14" s="2050"/>
      <c r="J14" s="2776"/>
      <c r="K14" s="2050"/>
      <c r="L14" s="2767"/>
      <c r="M14" s="72" t="s">
        <v>1097</v>
      </c>
      <c r="N14" s="518" t="s">
        <v>1098</v>
      </c>
      <c r="O14" s="518" t="s">
        <v>1099</v>
      </c>
      <c r="P14" s="1970"/>
      <c r="Q14" s="3021"/>
      <c r="R14" s="518" t="s">
        <v>265</v>
      </c>
      <c r="S14" s="26">
        <v>1</v>
      </c>
      <c r="T14" s="26" t="s">
        <v>1089</v>
      </c>
      <c r="U14" s="518" t="s">
        <v>1100</v>
      </c>
      <c r="V14" s="519"/>
      <c r="W14" s="520"/>
      <c r="X14" s="520"/>
      <c r="Y14" s="519"/>
      <c r="Z14" s="519"/>
      <c r="AA14" s="1"/>
      <c r="AB14" s="520"/>
      <c r="AC14" s="519"/>
      <c r="AD14" s="519"/>
      <c r="AE14" s="521"/>
      <c r="AF14" s="521"/>
      <c r="AG14" s="1"/>
    </row>
    <row r="15" spans="2:34" ht="96.75" customHeight="1" thickBot="1" x14ac:dyDescent="0.3">
      <c r="B15" s="1806"/>
      <c r="C15" s="2051"/>
      <c r="D15" s="2051"/>
      <c r="E15" s="2051"/>
      <c r="F15" s="2051"/>
      <c r="G15" s="2774"/>
      <c r="H15" s="2051"/>
      <c r="I15" s="2051"/>
      <c r="J15" s="2777"/>
      <c r="K15" s="2051"/>
      <c r="L15" s="2768"/>
      <c r="M15" s="75" t="s">
        <v>1101</v>
      </c>
      <c r="N15" s="524" t="s">
        <v>1102</v>
      </c>
      <c r="O15" s="524" t="s">
        <v>1099</v>
      </c>
      <c r="P15" s="1971"/>
      <c r="Q15" s="3022"/>
      <c r="R15" s="524" t="s">
        <v>265</v>
      </c>
      <c r="S15" s="60">
        <v>1</v>
      </c>
      <c r="T15" s="60" t="s">
        <v>1089</v>
      </c>
      <c r="U15" s="524" t="s">
        <v>1103</v>
      </c>
      <c r="V15" s="57"/>
      <c r="W15" s="57"/>
      <c r="X15" s="57"/>
      <c r="Y15" s="57"/>
      <c r="Z15" s="525"/>
      <c r="AA15" s="57"/>
      <c r="AB15" s="57"/>
      <c r="AC15" s="57"/>
      <c r="AD15" s="525">
        <v>1</v>
      </c>
      <c r="AE15" s="57"/>
      <c r="AF15" s="526"/>
      <c r="AG15" s="57"/>
    </row>
    <row r="16" spans="2:34" ht="109.5" customHeight="1" x14ac:dyDescent="0.25">
      <c r="B16" s="1894" t="s">
        <v>1104</v>
      </c>
      <c r="C16" s="2769" t="s">
        <v>61</v>
      </c>
      <c r="D16" s="2769" t="s">
        <v>66</v>
      </c>
      <c r="E16" s="2769" t="s">
        <v>74</v>
      </c>
      <c r="F16" s="2769" t="s">
        <v>89</v>
      </c>
      <c r="G16" s="2784" t="s">
        <v>57</v>
      </c>
      <c r="H16" s="2769" t="s">
        <v>98</v>
      </c>
      <c r="I16" s="2769" t="s">
        <v>129</v>
      </c>
      <c r="J16" s="2778" t="s">
        <v>1105</v>
      </c>
      <c r="K16" s="2769" t="s">
        <v>1106</v>
      </c>
      <c r="L16" s="2781" t="s">
        <v>48</v>
      </c>
      <c r="M16" s="815" t="s">
        <v>1085</v>
      </c>
      <c r="N16" s="897" t="s">
        <v>1086</v>
      </c>
      <c r="O16" s="897" t="s">
        <v>1087</v>
      </c>
      <c r="P16" s="1966" t="s">
        <v>1088</v>
      </c>
      <c r="Q16" s="3023">
        <v>22062098</v>
      </c>
      <c r="R16" s="897" t="s">
        <v>265</v>
      </c>
      <c r="S16" s="905">
        <v>1</v>
      </c>
      <c r="T16" s="905">
        <v>0</v>
      </c>
      <c r="U16" s="897" t="s">
        <v>1090</v>
      </c>
      <c r="V16" s="515"/>
      <c r="W16" s="527"/>
      <c r="X16" s="516"/>
      <c r="Y16" s="517"/>
      <c r="Z16" s="517"/>
      <c r="AA16" s="66"/>
      <c r="AB16" s="516"/>
      <c r="AC16" s="517"/>
      <c r="AD16" s="517"/>
      <c r="AE16" s="66"/>
      <c r="AF16" s="66"/>
      <c r="AG16" s="66"/>
    </row>
    <row r="17" spans="2:33" ht="78.75" customHeight="1" x14ac:dyDescent="0.25">
      <c r="B17" s="1892"/>
      <c r="C17" s="2770"/>
      <c r="D17" s="2770"/>
      <c r="E17" s="2770"/>
      <c r="F17" s="2770"/>
      <c r="G17" s="2785"/>
      <c r="H17" s="2770"/>
      <c r="I17" s="2770"/>
      <c r="J17" s="2779"/>
      <c r="K17" s="2770"/>
      <c r="L17" s="2782"/>
      <c r="M17" s="822" t="s">
        <v>1091</v>
      </c>
      <c r="N17" s="899" t="s">
        <v>1092</v>
      </c>
      <c r="O17" s="899" t="s">
        <v>1087</v>
      </c>
      <c r="P17" s="1967"/>
      <c r="Q17" s="3024"/>
      <c r="R17" s="899" t="s">
        <v>265</v>
      </c>
      <c r="S17" s="906">
        <v>1</v>
      </c>
      <c r="T17" s="906">
        <v>0</v>
      </c>
      <c r="U17" s="899" t="s">
        <v>1093</v>
      </c>
      <c r="V17" s="519"/>
      <c r="W17" s="520"/>
      <c r="X17" s="520"/>
      <c r="Y17" s="519"/>
      <c r="Z17" s="519"/>
      <c r="AA17" s="28"/>
      <c r="AB17" s="28"/>
      <c r="AC17" s="28"/>
      <c r="AD17" s="28"/>
      <c r="AE17" s="28"/>
      <c r="AF17" s="1"/>
      <c r="AG17" s="1"/>
    </row>
    <row r="18" spans="2:33" ht="104.25" customHeight="1" x14ac:dyDescent="0.25">
      <c r="B18" s="1892"/>
      <c r="C18" s="2770"/>
      <c r="D18" s="2770"/>
      <c r="E18" s="2770"/>
      <c r="F18" s="2770"/>
      <c r="G18" s="2785"/>
      <c r="H18" s="2770"/>
      <c r="I18" s="2770"/>
      <c r="J18" s="2779"/>
      <c r="K18" s="2770"/>
      <c r="L18" s="2782"/>
      <c r="M18" s="822" t="s">
        <v>1094</v>
      </c>
      <c r="N18" s="899" t="s">
        <v>1095</v>
      </c>
      <c r="O18" s="899" t="s">
        <v>1087</v>
      </c>
      <c r="P18" s="1967"/>
      <c r="Q18" s="3024"/>
      <c r="R18" s="899" t="s">
        <v>265</v>
      </c>
      <c r="S18" s="906">
        <v>1</v>
      </c>
      <c r="T18" s="906">
        <v>0</v>
      </c>
      <c r="U18" s="899" t="s">
        <v>1096</v>
      </c>
      <c r="V18" s="519"/>
      <c r="W18" s="520"/>
      <c r="X18" s="520"/>
      <c r="Y18" s="523"/>
      <c r="Z18" s="523"/>
      <c r="AA18" s="326"/>
      <c r="AB18" s="522"/>
      <c r="AC18" s="521"/>
      <c r="AD18" s="521"/>
      <c r="AE18" s="521"/>
      <c r="AF18" s="521"/>
      <c r="AG18" s="1"/>
    </row>
    <row r="19" spans="2:33" ht="99" customHeight="1" x14ac:dyDescent="0.25">
      <c r="B19" s="1892"/>
      <c r="C19" s="2770"/>
      <c r="D19" s="2770"/>
      <c r="E19" s="2770"/>
      <c r="F19" s="2770"/>
      <c r="G19" s="2785"/>
      <c r="H19" s="2770"/>
      <c r="I19" s="2770"/>
      <c r="J19" s="2779"/>
      <c r="K19" s="2770"/>
      <c r="L19" s="2782"/>
      <c r="M19" s="822" t="s">
        <v>1097</v>
      </c>
      <c r="N19" s="899" t="s">
        <v>1098</v>
      </c>
      <c r="O19" s="899" t="s">
        <v>1099</v>
      </c>
      <c r="P19" s="1967"/>
      <c r="Q19" s="3024"/>
      <c r="R19" s="899" t="s">
        <v>265</v>
      </c>
      <c r="S19" s="906">
        <v>1</v>
      </c>
      <c r="T19" s="906">
        <v>0</v>
      </c>
      <c r="U19" s="899" t="s">
        <v>1100</v>
      </c>
      <c r="V19" s="519"/>
      <c r="W19" s="520"/>
      <c r="X19" s="520"/>
      <c r="Y19" s="519"/>
      <c r="Z19" s="519"/>
      <c r="AA19" s="1"/>
      <c r="AB19" s="520"/>
      <c r="AC19" s="519"/>
      <c r="AD19" s="521"/>
      <c r="AE19" s="521"/>
      <c r="AF19" s="521"/>
      <c r="AG19" s="1"/>
    </row>
    <row r="20" spans="2:33" ht="96.75" customHeight="1" thickBot="1" x14ac:dyDescent="0.3">
      <c r="B20" s="1893"/>
      <c r="C20" s="2771"/>
      <c r="D20" s="2771"/>
      <c r="E20" s="2771"/>
      <c r="F20" s="2771"/>
      <c r="G20" s="2786"/>
      <c r="H20" s="2771"/>
      <c r="I20" s="2771"/>
      <c r="J20" s="2780"/>
      <c r="K20" s="2771"/>
      <c r="L20" s="2783"/>
      <c r="M20" s="827" t="s">
        <v>1101</v>
      </c>
      <c r="N20" s="952" t="s">
        <v>1102</v>
      </c>
      <c r="O20" s="952" t="s">
        <v>1099</v>
      </c>
      <c r="P20" s="1968"/>
      <c r="Q20" s="3025"/>
      <c r="R20" s="952" t="s">
        <v>265</v>
      </c>
      <c r="S20" s="907">
        <v>1</v>
      </c>
      <c r="T20" s="907">
        <v>0</v>
      </c>
      <c r="U20" s="952" t="s">
        <v>1103</v>
      </c>
      <c r="V20" s="57"/>
      <c r="W20" s="57"/>
      <c r="X20" s="57"/>
      <c r="Y20" s="57"/>
      <c r="Z20" s="525"/>
      <c r="AA20" s="57"/>
      <c r="AB20" s="57"/>
      <c r="AC20" s="57"/>
      <c r="AD20" s="528"/>
      <c r="AE20" s="526"/>
      <c r="AF20" s="526"/>
      <c r="AG20" s="57"/>
    </row>
    <row r="21" spans="2:33" ht="109.5" customHeight="1" x14ac:dyDescent="0.25">
      <c r="B21" s="1804" t="s">
        <v>1107</v>
      </c>
      <c r="C21" s="2049" t="s">
        <v>61</v>
      </c>
      <c r="D21" s="2049" t="s">
        <v>62</v>
      </c>
      <c r="E21" s="2049" t="s">
        <v>68</v>
      </c>
      <c r="F21" s="2049" t="s">
        <v>84</v>
      </c>
      <c r="G21" s="2772" t="s">
        <v>57</v>
      </c>
      <c r="H21" s="2049" t="s">
        <v>98</v>
      </c>
      <c r="I21" s="2049" t="s">
        <v>129</v>
      </c>
      <c r="J21" s="2775" t="s">
        <v>1108</v>
      </c>
      <c r="K21" s="2049" t="s">
        <v>1109</v>
      </c>
      <c r="L21" s="2766" t="s">
        <v>48</v>
      </c>
      <c r="M21" s="41" t="s">
        <v>1085</v>
      </c>
      <c r="N21" s="514" t="s">
        <v>1086</v>
      </c>
      <c r="O21" s="514" t="s">
        <v>1087</v>
      </c>
      <c r="P21" s="2055" t="s">
        <v>1088</v>
      </c>
      <c r="Q21" s="3020">
        <v>100000000</v>
      </c>
      <c r="R21" s="514" t="s">
        <v>265</v>
      </c>
      <c r="S21" s="46">
        <v>1</v>
      </c>
      <c r="T21" s="46">
        <v>0</v>
      </c>
      <c r="U21" s="514" t="s">
        <v>1090</v>
      </c>
      <c r="V21" s="515"/>
      <c r="W21" s="527"/>
      <c r="X21" s="516"/>
      <c r="Y21" s="516"/>
      <c r="Z21" s="516"/>
      <c r="AA21" s="516"/>
      <c r="AB21" s="516"/>
      <c r="AC21" s="516"/>
      <c r="AD21" s="516"/>
      <c r="AE21" s="516"/>
      <c r="AF21" s="516"/>
      <c r="AG21" s="516"/>
    </row>
    <row r="22" spans="2:33" ht="78.75" customHeight="1" x14ac:dyDescent="0.25">
      <c r="B22" s="1805"/>
      <c r="C22" s="2050"/>
      <c r="D22" s="2050"/>
      <c r="E22" s="2050"/>
      <c r="F22" s="2050"/>
      <c r="G22" s="2773"/>
      <c r="H22" s="2050"/>
      <c r="I22" s="2050"/>
      <c r="J22" s="2776"/>
      <c r="K22" s="2050"/>
      <c r="L22" s="2767"/>
      <c r="M22" s="72" t="s">
        <v>1091</v>
      </c>
      <c r="N22" s="518" t="s">
        <v>1092</v>
      </c>
      <c r="O22" s="518" t="s">
        <v>1087</v>
      </c>
      <c r="P22" s="2056"/>
      <c r="Q22" s="3021"/>
      <c r="R22" s="518" t="s">
        <v>265</v>
      </c>
      <c r="S22" s="26">
        <v>1</v>
      </c>
      <c r="T22" s="26">
        <v>0</v>
      </c>
      <c r="U22" s="518" t="s">
        <v>1093</v>
      </c>
      <c r="V22" s="519"/>
      <c r="W22" s="520"/>
      <c r="X22" s="520"/>
      <c r="Y22" s="519"/>
      <c r="Z22" s="519"/>
      <c r="AA22" s="1"/>
      <c r="AB22" s="529"/>
      <c r="AC22" s="529"/>
      <c r="AD22" s="529"/>
      <c r="AE22" s="529"/>
      <c r="AF22" s="529"/>
      <c r="AG22" s="1"/>
    </row>
    <row r="23" spans="2:33" ht="136.5" customHeight="1" x14ac:dyDescent="0.25">
      <c r="B23" s="1805"/>
      <c r="C23" s="2050"/>
      <c r="D23" s="2050"/>
      <c r="E23" s="2050"/>
      <c r="F23" s="2050"/>
      <c r="G23" s="2773"/>
      <c r="H23" s="2050"/>
      <c r="I23" s="2050"/>
      <c r="J23" s="2776"/>
      <c r="K23" s="2050"/>
      <c r="L23" s="2767"/>
      <c r="M23" s="72" t="s">
        <v>1094</v>
      </c>
      <c r="N23" s="518" t="s">
        <v>1095</v>
      </c>
      <c r="O23" s="518" t="s">
        <v>1087</v>
      </c>
      <c r="P23" s="2056"/>
      <c r="Q23" s="3021"/>
      <c r="R23" s="518" t="s">
        <v>265</v>
      </c>
      <c r="S23" s="26">
        <v>1</v>
      </c>
      <c r="T23" s="26">
        <v>0</v>
      </c>
      <c r="U23" s="518" t="s">
        <v>1096</v>
      </c>
      <c r="V23" s="519"/>
      <c r="W23" s="520"/>
      <c r="X23" s="520"/>
      <c r="Y23" s="519"/>
      <c r="Z23" s="519"/>
      <c r="AA23" s="1"/>
      <c r="AB23" s="520"/>
      <c r="AC23" s="519"/>
      <c r="AD23" s="529"/>
      <c r="AE23" s="529"/>
      <c r="AF23" s="529"/>
      <c r="AG23" s="1"/>
    </row>
    <row r="24" spans="2:33" ht="99" customHeight="1" x14ac:dyDescent="0.25">
      <c r="B24" s="1805"/>
      <c r="C24" s="2050"/>
      <c r="D24" s="2050"/>
      <c r="E24" s="2050"/>
      <c r="F24" s="2050"/>
      <c r="G24" s="2773"/>
      <c r="H24" s="2050"/>
      <c r="I24" s="2050"/>
      <c r="J24" s="2776"/>
      <c r="K24" s="2050"/>
      <c r="L24" s="2767"/>
      <c r="M24" s="72" t="s">
        <v>1097</v>
      </c>
      <c r="N24" s="518" t="s">
        <v>1098</v>
      </c>
      <c r="O24" s="518" t="s">
        <v>1099</v>
      </c>
      <c r="P24" s="2056"/>
      <c r="Q24" s="3021"/>
      <c r="R24" s="518" t="s">
        <v>265</v>
      </c>
      <c r="S24" s="26">
        <v>1</v>
      </c>
      <c r="T24" s="26">
        <v>0</v>
      </c>
      <c r="U24" s="518" t="s">
        <v>1100</v>
      </c>
      <c r="V24" s="519"/>
      <c r="W24" s="520"/>
      <c r="X24" s="520"/>
      <c r="Y24" s="519"/>
      <c r="Z24" s="519"/>
      <c r="AA24" s="1"/>
      <c r="AB24" s="520"/>
      <c r="AC24" s="519"/>
      <c r="AD24" s="519"/>
      <c r="AE24" s="529"/>
      <c r="AF24" s="529"/>
      <c r="AG24" s="1"/>
    </row>
    <row r="25" spans="2:33" ht="96.75" customHeight="1" thickBot="1" x14ac:dyDescent="0.3">
      <c r="B25" s="1806"/>
      <c r="C25" s="2051"/>
      <c r="D25" s="2051"/>
      <c r="E25" s="2051"/>
      <c r="F25" s="2051"/>
      <c r="G25" s="2774"/>
      <c r="H25" s="2051"/>
      <c r="I25" s="2051"/>
      <c r="J25" s="2777"/>
      <c r="K25" s="2051"/>
      <c r="L25" s="2768"/>
      <c r="M25" s="75" t="s">
        <v>1101</v>
      </c>
      <c r="N25" s="524" t="s">
        <v>1102</v>
      </c>
      <c r="O25" s="524" t="s">
        <v>1099</v>
      </c>
      <c r="P25" s="2057"/>
      <c r="Q25" s="3022"/>
      <c r="R25" s="524" t="s">
        <v>265</v>
      </c>
      <c r="S25" s="60">
        <v>1</v>
      </c>
      <c r="T25" s="60">
        <v>0</v>
      </c>
      <c r="U25" s="524" t="s">
        <v>1103</v>
      </c>
      <c r="V25" s="57"/>
      <c r="W25" s="57"/>
      <c r="X25" s="57"/>
      <c r="Y25" s="57"/>
      <c r="Z25" s="525"/>
      <c r="AA25" s="57"/>
      <c r="AB25" s="57"/>
      <c r="AC25" s="57"/>
      <c r="AD25" s="525">
        <v>1</v>
      </c>
      <c r="AE25" s="57"/>
      <c r="AF25" s="530"/>
      <c r="AG25" s="57"/>
    </row>
    <row r="26" spans="2:33" ht="109.5" customHeight="1" x14ac:dyDescent="0.25">
      <c r="B26" s="1894" t="s">
        <v>1110</v>
      </c>
      <c r="C26" s="2769" t="s">
        <v>61</v>
      </c>
      <c r="D26" s="2769" t="s">
        <v>63</v>
      </c>
      <c r="E26" s="2769" t="s">
        <v>69</v>
      </c>
      <c r="F26" s="2769" t="s">
        <v>85</v>
      </c>
      <c r="G26" s="2784" t="s">
        <v>57</v>
      </c>
      <c r="H26" s="2769" t="s">
        <v>98</v>
      </c>
      <c r="I26" s="2769" t="s">
        <v>129</v>
      </c>
      <c r="J26" s="2778" t="s">
        <v>1111</v>
      </c>
      <c r="K26" s="2769" t="s">
        <v>1112</v>
      </c>
      <c r="L26" s="2781" t="s">
        <v>48</v>
      </c>
      <c r="M26" s="815" t="s">
        <v>1113</v>
      </c>
      <c r="N26" s="897" t="s">
        <v>1086</v>
      </c>
      <c r="O26" s="897" t="s">
        <v>1087</v>
      </c>
      <c r="P26" s="1966" t="s">
        <v>1088</v>
      </c>
      <c r="Q26" s="3023"/>
      <c r="R26" s="897" t="s">
        <v>265</v>
      </c>
      <c r="S26" s="905">
        <v>1</v>
      </c>
      <c r="T26" s="905">
        <v>0</v>
      </c>
      <c r="U26" s="897" t="s">
        <v>1090</v>
      </c>
      <c r="V26" s="515"/>
      <c r="W26" s="516"/>
      <c r="X26" s="516"/>
      <c r="Y26" s="517"/>
      <c r="Z26" s="517"/>
      <c r="AA26" s="517"/>
      <c r="AB26" s="517"/>
      <c r="AC26" s="517"/>
      <c r="AD26" s="517"/>
      <c r="AE26" s="53"/>
      <c r="AF26" s="53"/>
      <c r="AG26" s="53"/>
    </row>
    <row r="27" spans="2:33" ht="78.75" customHeight="1" x14ac:dyDescent="0.25">
      <c r="B27" s="1892"/>
      <c r="C27" s="2770"/>
      <c r="D27" s="2770"/>
      <c r="E27" s="2770"/>
      <c r="F27" s="2770"/>
      <c r="G27" s="2785"/>
      <c r="H27" s="2770"/>
      <c r="I27" s="2770"/>
      <c r="J27" s="2779"/>
      <c r="K27" s="2770"/>
      <c r="L27" s="2782"/>
      <c r="M27" s="822" t="s">
        <v>1091</v>
      </c>
      <c r="N27" s="899" t="s">
        <v>1092</v>
      </c>
      <c r="O27" s="899" t="s">
        <v>1087</v>
      </c>
      <c r="P27" s="1967"/>
      <c r="Q27" s="3024"/>
      <c r="R27" s="899" t="s">
        <v>265</v>
      </c>
      <c r="S27" s="906">
        <v>1</v>
      </c>
      <c r="T27" s="906">
        <v>0</v>
      </c>
      <c r="U27" s="899" t="s">
        <v>1093</v>
      </c>
      <c r="V27" s="519"/>
      <c r="W27" s="520"/>
      <c r="X27" s="520"/>
      <c r="Y27" s="521"/>
      <c r="Z27" s="521"/>
      <c r="AA27" s="521"/>
      <c r="AB27" s="521"/>
      <c r="AC27" s="519"/>
      <c r="AD27" s="519"/>
      <c r="AE27" s="1"/>
      <c r="AF27" s="1"/>
      <c r="AG27" s="1"/>
    </row>
    <row r="28" spans="2:33" ht="104.25" customHeight="1" x14ac:dyDescent="0.25">
      <c r="B28" s="1892"/>
      <c r="C28" s="2770"/>
      <c r="D28" s="2770"/>
      <c r="E28" s="2770"/>
      <c r="F28" s="2770"/>
      <c r="G28" s="2785"/>
      <c r="H28" s="2770"/>
      <c r="I28" s="2770"/>
      <c r="J28" s="2779"/>
      <c r="K28" s="2770"/>
      <c r="L28" s="2782"/>
      <c r="M28" s="822" t="s">
        <v>1094</v>
      </c>
      <c r="N28" s="899" t="s">
        <v>1095</v>
      </c>
      <c r="O28" s="899" t="s">
        <v>1087</v>
      </c>
      <c r="P28" s="1967"/>
      <c r="Q28" s="3024"/>
      <c r="R28" s="899" t="s">
        <v>265</v>
      </c>
      <c r="S28" s="906">
        <v>1</v>
      </c>
      <c r="T28" s="906">
        <v>0</v>
      </c>
      <c r="U28" s="899" t="s">
        <v>1096</v>
      </c>
      <c r="V28" s="519"/>
      <c r="W28" s="520"/>
      <c r="X28" s="520"/>
      <c r="Y28" s="521"/>
      <c r="Z28" s="521"/>
      <c r="AA28" s="521"/>
      <c r="AB28" s="521"/>
      <c r="AC28" s="521"/>
      <c r="AD28" s="519"/>
      <c r="AE28" s="1"/>
      <c r="AF28" s="1"/>
      <c r="AG28" s="1"/>
    </row>
    <row r="29" spans="2:33" ht="99" customHeight="1" x14ac:dyDescent="0.25">
      <c r="B29" s="1892"/>
      <c r="C29" s="2770"/>
      <c r="D29" s="2770"/>
      <c r="E29" s="2770"/>
      <c r="F29" s="2770"/>
      <c r="G29" s="2785"/>
      <c r="H29" s="2770"/>
      <c r="I29" s="2770"/>
      <c r="J29" s="2779"/>
      <c r="K29" s="2770"/>
      <c r="L29" s="2782"/>
      <c r="M29" s="822" t="s">
        <v>1097</v>
      </c>
      <c r="N29" s="899" t="s">
        <v>1098</v>
      </c>
      <c r="O29" s="899" t="s">
        <v>1099</v>
      </c>
      <c r="P29" s="1967"/>
      <c r="Q29" s="3024"/>
      <c r="R29" s="899" t="s">
        <v>265</v>
      </c>
      <c r="S29" s="906">
        <v>1</v>
      </c>
      <c r="T29" s="906">
        <v>0</v>
      </c>
      <c r="U29" s="899" t="s">
        <v>1100</v>
      </c>
      <c r="V29" s="519"/>
      <c r="W29" s="520"/>
      <c r="X29" s="520"/>
      <c r="Y29" s="519"/>
      <c r="Z29" s="519"/>
      <c r="AA29" s="1"/>
      <c r="AB29" s="521"/>
      <c r="AC29" s="521"/>
      <c r="AD29" s="519"/>
      <c r="AE29" s="1"/>
      <c r="AF29" s="1"/>
      <c r="AG29" s="1"/>
    </row>
    <row r="30" spans="2:33" ht="96.75" customHeight="1" thickBot="1" x14ac:dyDescent="0.3">
      <c r="B30" s="1893"/>
      <c r="C30" s="2771"/>
      <c r="D30" s="2771"/>
      <c r="E30" s="2771"/>
      <c r="F30" s="2771"/>
      <c r="G30" s="2786"/>
      <c r="H30" s="2771"/>
      <c r="I30" s="2771"/>
      <c r="J30" s="2780"/>
      <c r="K30" s="2771"/>
      <c r="L30" s="2783"/>
      <c r="M30" s="827" t="s">
        <v>1101</v>
      </c>
      <c r="N30" s="952" t="s">
        <v>1102</v>
      </c>
      <c r="O30" s="952" t="s">
        <v>1099</v>
      </c>
      <c r="P30" s="1968"/>
      <c r="Q30" s="3025"/>
      <c r="R30" s="952" t="s">
        <v>265</v>
      </c>
      <c r="S30" s="907">
        <v>1</v>
      </c>
      <c r="T30" s="907">
        <v>0</v>
      </c>
      <c r="U30" s="952" t="s">
        <v>1103</v>
      </c>
      <c r="V30" s="57"/>
      <c r="W30" s="57"/>
      <c r="X30" s="57"/>
      <c r="Y30" s="57"/>
      <c r="Z30" s="525"/>
      <c r="AA30" s="57"/>
      <c r="AB30" s="528"/>
      <c r="AC30" s="526"/>
      <c r="AD30" s="525">
        <v>1</v>
      </c>
      <c r="AE30" s="57"/>
      <c r="AF30" s="57"/>
      <c r="AG30" s="57"/>
    </row>
    <row r="31" spans="2:33" ht="109.5" customHeight="1" x14ac:dyDescent="0.25">
      <c r="B31" s="1804" t="s">
        <v>1114</v>
      </c>
      <c r="C31" s="2049" t="s">
        <v>61</v>
      </c>
      <c r="D31" s="2049" t="s">
        <v>63</v>
      </c>
      <c r="E31" s="2049" t="s">
        <v>69</v>
      </c>
      <c r="F31" s="2049" t="s">
        <v>85</v>
      </c>
      <c r="G31" s="2772" t="s">
        <v>57</v>
      </c>
      <c r="H31" s="2049" t="s">
        <v>98</v>
      </c>
      <c r="I31" s="2049" t="s">
        <v>129</v>
      </c>
      <c r="J31" s="2775" t="s">
        <v>1115</v>
      </c>
      <c r="K31" s="2049" t="s">
        <v>1116</v>
      </c>
      <c r="L31" s="2766" t="s">
        <v>48</v>
      </c>
      <c r="M31" s="41" t="s">
        <v>1085</v>
      </c>
      <c r="N31" s="514" t="s">
        <v>1086</v>
      </c>
      <c r="O31" s="514" t="s">
        <v>1087</v>
      </c>
      <c r="P31" s="1969" t="s">
        <v>1088</v>
      </c>
      <c r="Q31" s="3020">
        <v>300000000</v>
      </c>
      <c r="R31" s="514" t="s">
        <v>265</v>
      </c>
      <c r="S31" s="46">
        <v>1</v>
      </c>
      <c r="T31" s="46" t="s">
        <v>1089</v>
      </c>
      <c r="U31" s="514" t="s">
        <v>1090</v>
      </c>
      <c r="V31" s="517"/>
      <c r="W31" s="516"/>
      <c r="X31" s="516"/>
      <c r="Y31" s="516"/>
      <c r="Z31" s="516"/>
      <c r="AA31" s="516"/>
      <c r="AB31" s="516"/>
      <c r="AC31" s="516"/>
      <c r="AD31" s="516"/>
      <c r="AE31" s="516"/>
      <c r="AF31" s="516"/>
      <c r="AG31" s="66"/>
    </row>
    <row r="32" spans="2:33" ht="78.75" customHeight="1" x14ac:dyDescent="0.25">
      <c r="B32" s="1805"/>
      <c r="C32" s="2050"/>
      <c r="D32" s="2050"/>
      <c r="E32" s="2050"/>
      <c r="F32" s="2050"/>
      <c r="G32" s="2773"/>
      <c r="H32" s="2050"/>
      <c r="I32" s="2050"/>
      <c r="J32" s="2776"/>
      <c r="K32" s="2050"/>
      <c r="L32" s="2767"/>
      <c r="M32" s="72" t="s">
        <v>1091</v>
      </c>
      <c r="N32" s="518" t="s">
        <v>1092</v>
      </c>
      <c r="O32" s="518" t="s">
        <v>1087</v>
      </c>
      <c r="P32" s="1970"/>
      <c r="Q32" s="3021"/>
      <c r="R32" s="518" t="s">
        <v>265</v>
      </c>
      <c r="S32" s="26">
        <v>1</v>
      </c>
      <c r="T32" s="26" t="s">
        <v>1089</v>
      </c>
      <c r="U32" s="518" t="s">
        <v>1093</v>
      </c>
      <c r="V32" s="519"/>
      <c r="W32" s="520"/>
      <c r="X32" s="529"/>
      <c r="Y32" s="529"/>
      <c r="Z32" s="529"/>
      <c r="AA32" s="529"/>
      <c r="AB32" s="529"/>
      <c r="AC32" s="529"/>
      <c r="AD32" s="529"/>
      <c r="AE32" s="529"/>
      <c r="AF32" s="529"/>
      <c r="AG32" s="1"/>
    </row>
    <row r="33" spans="2:33" ht="104.25" customHeight="1" x14ac:dyDescent="0.25">
      <c r="B33" s="1805"/>
      <c r="C33" s="2050"/>
      <c r="D33" s="2050"/>
      <c r="E33" s="2050"/>
      <c r="F33" s="2050"/>
      <c r="G33" s="2773"/>
      <c r="H33" s="2050"/>
      <c r="I33" s="2050"/>
      <c r="J33" s="2776"/>
      <c r="K33" s="2050"/>
      <c r="L33" s="2767"/>
      <c r="M33" s="72" t="s">
        <v>1094</v>
      </c>
      <c r="N33" s="518" t="s">
        <v>1095</v>
      </c>
      <c r="O33" s="518" t="s">
        <v>1087</v>
      </c>
      <c r="P33" s="1970"/>
      <c r="Q33" s="3021"/>
      <c r="R33" s="518" t="s">
        <v>265</v>
      </c>
      <c r="S33" s="26">
        <v>1</v>
      </c>
      <c r="T33" s="26" t="s">
        <v>1089</v>
      </c>
      <c r="U33" s="518" t="s">
        <v>1096</v>
      </c>
      <c r="V33" s="519"/>
      <c r="W33" s="520"/>
      <c r="X33" s="520"/>
      <c r="Y33" s="519"/>
      <c r="Z33" s="519"/>
      <c r="AA33" s="1"/>
      <c r="AB33" s="520"/>
      <c r="AC33" s="529"/>
      <c r="AD33" s="529"/>
      <c r="AE33" s="529"/>
      <c r="AF33" s="529"/>
      <c r="AG33" s="1"/>
    </row>
    <row r="34" spans="2:33" ht="99" customHeight="1" x14ac:dyDescent="0.25">
      <c r="B34" s="1805"/>
      <c r="C34" s="2050"/>
      <c r="D34" s="2050"/>
      <c r="E34" s="2050"/>
      <c r="F34" s="2050"/>
      <c r="G34" s="2773"/>
      <c r="H34" s="2050"/>
      <c r="I34" s="2050"/>
      <c r="J34" s="2776"/>
      <c r="K34" s="2050"/>
      <c r="L34" s="2767"/>
      <c r="M34" s="72" t="s">
        <v>1097</v>
      </c>
      <c r="N34" s="518" t="s">
        <v>1098</v>
      </c>
      <c r="O34" s="518" t="s">
        <v>1099</v>
      </c>
      <c r="P34" s="1970"/>
      <c r="Q34" s="3021"/>
      <c r="R34" s="518" t="s">
        <v>265</v>
      </c>
      <c r="S34" s="26">
        <v>1</v>
      </c>
      <c r="T34" s="26" t="s">
        <v>1089</v>
      </c>
      <c r="U34" s="518" t="s">
        <v>1100</v>
      </c>
      <c r="V34" s="519"/>
      <c r="W34" s="520"/>
      <c r="X34" s="520"/>
      <c r="Y34" s="519"/>
      <c r="Z34" s="519"/>
      <c r="AA34" s="1"/>
      <c r="AB34" s="520"/>
      <c r="AC34" s="519"/>
      <c r="AD34" s="519"/>
      <c r="AE34" s="529"/>
      <c r="AF34" s="529"/>
      <c r="AG34" s="529"/>
    </row>
    <row r="35" spans="2:33" ht="96.75" customHeight="1" thickBot="1" x14ac:dyDescent="0.3">
      <c r="B35" s="1806"/>
      <c r="C35" s="2051"/>
      <c r="D35" s="2051"/>
      <c r="E35" s="2051"/>
      <c r="F35" s="2051"/>
      <c r="G35" s="2774"/>
      <c r="H35" s="2051"/>
      <c r="I35" s="2051"/>
      <c r="J35" s="2777"/>
      <c r="K35" s="2051"/>
      <c r="L35" s="2768"/>
      <c r="M35" s="75" t="s">
        <v>1101</v>
      </c>
      <c r="N35" s="524" t="s">
        <v>1102</v>
      </c>
      <c r="O35" s="524" t="s">
        <v>1099</v>
      </c>
      <c r="P35" s="1971"/>
      <c r="Q35" s="3022"/>
      <c r="R35" s="524" t="s">
        <v>265</v>
      </c>
      <c r="S35" s="60">
        <v>1</v>
      </c>
      <c r="T35" s="60" t="s">
        <v>1089</v>
      </c>
      <c r="U35" s="524" t="s">
        <v>1103</v>
      </c>
      <c r="V35" s="57"/>
      <c r="W35" s="57"/>
      <c r="X35" s="57"/>
      <c r="Y35" s="57"/>
      <c r="Z35" s="525"/>
      <c r="AA35" s="57"/>
      <c r="AB35" s="57"/>
      <c r="AC35" s="57"/>
      <c r="AD35" s="525">
        <v>1</v>
      </c>
      <c r="AE35" s="57"/>
      <c r="AF35" s="530"/>
      <c r="AG35" s="530"/>
    </row>
    <row r="36" spans="2:33" ht="109.5" customHeight="1" x14ac:dyDescent="0.25">
      <c r="B36" s="1894" t="s">
        <v>1117</v>
      </c>
      <c r="C36" s="2769" t="s">
        <v>61</v>
      </c>
      <c r="D36" s="2769" t="s">
        <v>63</v>
      </c>
      <c r="E36" s="2769" t="s">
        <v>69</v>
      </c>
      <c r="F36" s="2769" t="s">
        <v>85</v>
      </c>
      <c r="G36" s="2784" t="s">
        <v>57</v>
      </c>
      <c r="H36" s="2769" t="s">
        <v>98</v>
      </c>
      <c r="I36" s="2769" t="s">
        <v>129</v>
      </c>
      <c r="J36" s="2778" t="s">
        <v>1118</v>
      </c>
      <c r="K36" s="2769" t="s">
        <v>1119</v>
      </c>
      <c r="L36" s="2781" t="s">
        <v>48</v>
      </c>
      <c r="M36" s="815" t="s">
        <v>1085</v>
      </c>
      <c r="N36" s="897" t="s">
        <v>1086</v>
      </c>
      <c r="O36" s="897" t="s">
        <v>1087</v>
      </c>
      <c r="P36" s="1966" t="s">
        <v>1088</v>
      </c>
      <c r="Q36" s="3026" t="s">
        <v>1120</v>
      </c>
      <c r="R36" s="897" t="s">
        <v>265</v>
      </c>
      <c r="S36" s="905">
        <v>1</v>
      </c>
      <c r="T36" s="905" t="s">
        <v>1121</v>
      </c>
      <c r="U36" s="897" t="s">
        <v>1090</v>
      </c>
      <c r="V36" s="515"/>
      <c r="W36" s="527"/>
      <c r="X36" s="516"/>
      <c r="Y36" s="517"/>
      <c r="Z36" s="517"/>
      <c r="AA36" s="517"/>
      <c r="AB36" s="517"/>
      <c r="AC36" s="517"/>
      <c r="AD36" s="517"/>
      <c r="AE36" s="66"/>
      <c r="AF36" s="66"/>
      <c r="AG36" s="66"/>
    </row>
    <row r="37" spans="2:33" ht="78.75" customHeight="1" x14ac:dyDescent="0.25">
      <c r="B37" s="1892"/>
      <c r="C37" s="2770"/>
      <c r="D37" s="2770"/>
      <c r="E37" s="2770"/>
      <c r="F37" s="2770"/>
      <c r="G37" s="2785"/>
      <c r="H37" s="2770"/>
      <c r="I37" s="2770"/>
      <c r="J37" s="2779"/>
      <c r="K37" s="2770"/>
      <c r="L37" s="2782"/>
      <c r="M37" s="822" t="s">
        <v>1091</v>
      </c>
      <c r="N37" s="899" t="s">
        <v>1092</v>
      </c>
      <c r="O37" s="899" t="s">
        <v>1087</v>
      </c>
      <c r="P37" s="1967"/>
      <c r="Q37" s="3027"/>
      <c r="R37" s="899" t="s">
        <v>265</v>
      </c>
      <c r="S37" s="906">
        <v>1</v>
      </c>
      <c r="T37" s="906" t="s">
        <v>1121</v>
      </c>
      <c r="U37" s="899" t="s">
        <v>1093</v>
      </c>
      <c r="V37" s="519"/>
      <c r="W37" s="520"/>
      <c r="X37" s="520"/>
      <c r="Y37" s="519"/>
      <c r="Z37" s="521"/>
      <c r="AA37" s="521"/>
      <c r="AB37" s="521"/>
      <c r="AC37" s="521"/>
      <c r="AD37" s="521"/>
      <c r="AE37" s="1"/>
      <c r="AF37" s="1"/>
      <c r="AG37" s="1"/>
    </row>
    <row r="38" spans="2:33" ht="104.25" customHeight="1" x14ac:dyDescent="0.25">
      <c r="B38" s="1892"/>
      <c r="C38" s="2770"/>
      <c r="D38" s="2770"/>
      <c r="E38" s="2770"/>
      <c r="F38" s="2770"/>
      <c r="G38" s="2785"/>
      <c r="H38" s="2770"/>
      <c r="I38" s="2770"/>
      <c r="J38" s="2779"/>
      <c r="K38" s="2770"/>
      <c r="L38" s="2782"/>
      <c r="M38" s="822" t="s">
        <v>1094</v>
      </c>
      <c r="N38" s="899" t="s">
        <v>1095</v>
      </c>
      <c r="O38" s="899" t="s">
        <v>1087</v>
      </c>
      <c r="P38" s="1967"/>
      <c r="Q38" s="3027"/>
      <c r="R38" s="899" t="s">
        <v>265</v>
      </c>
      <c r="S38" s="906">
        <v>1</v>
      </c>
      <c r="T38" s="906" t="s">
        <v>1121</v>
      </c>
      <c r="U38" s="899" t="s">
        <v>1096</v>
      </c>
      <c r="V38" s="519"/>
      <c r="W38" s="520"/>
      <c r="X38" s="520"/>
      <c r="Y38" s="519"/>
      <c r="Z38" s="519"/>
      <c r="AA38" s="1"/>
      <c r="AB38" s="521"/>
      <c r="AC38" s="521"/>
      <c r="AD38" s="521"/>
      <c r="AE38" s="1"/>
      <c r="AF38" s="1"/>
      <c r="AG38" s="1"/>
    </row>
    <row r="39" spans="2:33" ht="99" customHeight="1" x14ac:dyDescent="0.25">
      <c r="B39" s="1892"/>
      <c r="C39" s="2770"/>
      <c r="D39" s="2770"/>
      <c r="E39" s="2770"/>
      <c r="F39" s="2770"/>
      <c r="G39" s="2785"/>
      <c r="H39" s="2770"/>
      <c r="I39" s="2770"/>
      <c r="J39" s="2779"/>
      <c r="K39" s="2770"/>
      <c r="L39" s="2782"/>
      <c r="M39" s="822" t="s">
        <v>1097</v>
      </c>
      <c r="N39" s="899" t="s">
        <v>1098</v>
      </c>
      <c r="O39" s="899" t="s">
        <v>1099</v>
      </c>
      <c r="P39" s="1967"/>
      <c r="Q39" s="3027"/>
      <c r="R39" s="899" t="s">
        <v>265</v>
      </c>
      <c r="S39" s="906">
        <v>1</v>
      </c>
      <c r="T39" s="906" t="s">
        <v>1121</v>
      </c>
      <c r="U39" s="899" t="s">
        <v>1100</v>
      </c>
      <c r="V39" s="519"/>
      <c r="W39" s="520"/>
      <c r="X39" s="520"/>
      <c r="Y39" s="519"/>
      <c r="Z39" s="519"/>
      <c r="AA39" s="1"/>
      <c r="AB39" s="520"/>
      <c r="AC39" s="519"/>
      <c r="AD39" s="521"/>
      <c r="AE39" s="521"/>
      <c r="AF39" s="1"/>
      <c r="AG39" s="1"/>
    </row>
    <row r="40" spans="2:33" ht="96.75" customHeight="1" thickBot="1" x14ac:dyDescent="0.3">
      <c r="B40" s="1893"/>
      <c r="C40" s="2771"/>
      <c r="D40" s="2771"/>
      <c r="E40" s="2771"/>
      <c r="F40" s="2771"/>
      <c r="G40" s="2786"/>
      <c r="H40" s="2771"/>
      <c r="I40" s="2771"/>
      <c r="J40" s="2780"/>
      <c r="K40" s="2771"/>
      <c r="L40" s="2783"/>
      <c r="M40" s="827" t="s">
        <v>1101</v>
      </c>
      <c r="N40" s="952" t="s">
        <v>1102</v>
      </c>
      <c r="O40" s="952" t="s">
        <v>1099</v>
      </c>
      <c r="P40" s="1968"/>
      <c r="Q40" s="3028"/>
      <c r="R40" s="952" t="s">
        <v>265</v>
      </c>
      <c r="S40" s="907">
        <v>1</v>
      </c>
      <c r="T40" s="907" t="s">
        <v>1121</v>
      </c>
      <c r="U40" s="952" t="s">
        <v>1103</v>
      </c>
      <c r="V40" s="57"/>
      <c r="W40" s="57"/>
      <c r="X40" s="57"/>
      <c r="Y40" s="57"/>
      <c r="Z40" s="525"/>
      <c r="AA40" s="57"/>
      <c r="AB40" s="57"/>
      <c r="AC40" s="57"/>
      <c r="AD40" s="525">
        <v>1</v>
      </c>
      <c r="AE40" s="526"/>
      <c r="AF40" s="526"/>
      <c r="AG40" s="57"/>
    </row>
    <row r="41" spans="2:33" ht="109.5" customHeight="1" x14ac:dyDescent="0.25">
      <c r="B41" s="1804" t="s">
        <v>1122</v>
      </c>
      <c r="C41" s="2049" t="s">
        <v>61</v>
      </c>
      <c r="D41" s="2049" t="s">
        <v>63</v>
      </c>
      <c r="E41" s="2049" t="s">
        <v>69</v>
      </c>
      <c r="F41" s="2049" t="s">
        <v>85</v>
      </c>
      <c r="G41" s="2772" t="s">
        <v>57</v>
      </c>
      <c r="H41" s="2049" t="s">
        <v>98</v>
      </c>
      <c r="I41" s="2049" t="s">
        <v>129</v>
      </c>
      <c r="J41" s="2775" t="s">
        <v>1123</v>
      </c>
      <c r="K41" s="2049" t="s">
        <v>1119</v>
      </c>
      <c r="L41" s="2766" t="s">
        <v>48</v>
      </c>
      <c r="M41" s="41" t="s">
        <v>1085</v>
      </c>
      <c r="N41" s="514" t="s">
        <v>1086</v>
      </c>
      <c r="O41" s="514" t="s">
        <v>1087</v>
      </c>
      <c r="P41" s="1969" t="s">
        <v>1088</v>
      </c>
      <c r="Q41" s="3020">
        <v>537989</v>
      </c>
      <c r="R41" s="514" t="s">
        <v>265</v>
      </c>
      <c r="S41" s="46">
        <v>1</v>
      </c>
      <c r="T41" s="46" t="s">
        <v>1121</v>
      </c>
      <c r="U41" s="514" t="s">
        <v>1090</v>
      </c>
      <c r="V41" s="515"/>
      <c r="W41" s="517"/>
      <c r="X41" s="516"/>
      <c r="Y41" s="517"/>
      <c r="Z41" s="517"/>
      <c r="AA41" s="517"/>
      <c r="AB41" s="517"/>
      <c r="AC41" s="517"/>
      <c r="AD41" s="517"/>
      <c r="AE41" s="66"/>
      <c r="AF41" s="66"/>
      <c r="AG41" s="66"/>
    </row>
    <row r="42" spans="2:33" ht="78.75" customHeight="1" x14ac:dyDescent="0.25">
      <c r="B42" s="1805"/>
      <c r="C42" s="2050"/>
      <c r="D42" s="2050"/>
      <c r="E42" s="2050"/>
      <c r="F42" s="2050"/>
      <c r="G42" s="2773"/>
      <c r="H42" s="2050"/>
      <c r="I42" s="2050"/>
      <c r="J42" s="2776"/>
      <c r="K42" s="2050"/>
      <c r="L42" s="2767"/>
      <c r="M42" s="72" t="s">
        <v>1091</v>
      </c>
      <c r="N42" s="518" t="s">
        <v>1092</v>
      </c>
      <c r="O42" s="518" t="s">
        <v>1087</v>
      </c>
      <c r="P42" s="1970"/>
      <c r="Q42" s="3021"/>
      <c r="R42" s="518" t="s">
        <v>265</v>
      </c>
      <c r="S42" s="26">
        <v>1</v>
      </c>
      <c r="T42" s="26" t="s">
        <v>1121</v>
      </c>
      <c r="U42" s="518" t="s">
        <v>1093</v>
      </c>
      <c r="V42" s="519"/>
      <c r="W42" s="520"/>
      <c r="X42" s="520"/>
      <c r="Y42" s="519"/>
      <c r="Z42" s="521"/>
      <c r="AA42" s="521"/>
      <c r="AB42" s="521"/>
      <c r="AC42" s="521"/>
      <c r="AD42" s="521"/>
      <c r="AE42" s="1"/>
      <c r="AF42" s="1"/>
      <c r="AG42" s="1"/>
    </row>
    <row r="43" spans="2:33" ht="104.25" customHeight="1" x14ac:dyDescent="0.25">
      <c r="B43" s="1805"/>
      <c r="C43" s="2050"/>
      <c r="D43" s="2050"/>
      <c r="E43" s="2050"/>
      <c r="F43" s="2050"/>
      <c r="G43" s="2773"/>
      <c r="H43" s="2050"/>
      <c r="I43" s="2050"/>
      <c r="J43" s="2776"/>
      <c r="K43" s="2050"/>
      <c r="L43" s="2767"/>
      <c r="M43" s="72" t="s">
        <v>1094</v>
      </c>
      <c r="N43" s="518" t="s">
        <v>1095</v>
      </c>
      <c r="O43" s="518" t="s">
        <v>1087</v>
      </c>
      <c r="P43" s="1970"/>
      <c r="Q43" s="3021"/>
      <c r="R43" s="518" t="s">
        <v>265</v>
      </c>
      <c r="S43" s="26">
        <v>1</v>
      </c>
      <c r="T43" s="26" t="s">
        <v>1121</v>
      </c>
      <c r="U43" s="518" t="s">
        <v>1096</v>
      </c>
      <c r="V43" s="519"/>
      <c r="W43" s="520"/>
      <c r="X43" s="520"/>
      <c r="Y43" s="519"/>
      <c r="Z43" s="519"/>
      <c r="AA43" s="1"/>
      <c r="AB43" s="521"/>
      <c r="AC43" s="521"/>
      <c r="AD43" s="521"/>
      <c r="AE43" s="1"/>
      <c r="AF43" s="1"/>
      <c r="AG43" s="1"/>
    </row>
    <row r="44" spans="2:33" ht="99" customHeight="1" x14ac:dyDescent="0.25">
      <c r="B44" s="1805"/>
      <c r="C44" s="2050"/>
      <c r="D44" s="2050"/>
      <c r="E44" s="2050"/>
      <c r="F44" s="2050"/>
      <c r="G44" s="2773"/>
      <c r="H44" s="2050"/>
      <c r="I44" s="2050"/>
      <c r="J44" s="2776"/>
      <c r="K44" s="2050"/>
      <c r="L44" s="2767"/>
      <c r="M44" s="72" t="s">
        <v>1097</v>
      </c>
      <c r="N44" s="518" t="s">
        <v>1098</v>
      </c>
      <c r="O44" s="518" t="s">
        <v>1099</v>
      </c>
      <c r="P44" s="1970"/>
      <c r="Q44" s="3021"/>
      <c r="R44" s="518" t="s">
        <v>265</v>
      </c>
      <c r="S44" s="26">
        <v>1</v>
      </c>
      <c r="T44" s="26" t="s">
        <v>1121</v>
      </c>
      <c r="U44" s="518" t="s">
        <v>1100</v>
      </c>
      <c r="V44" s="519"/>
      <c r="W44" s="520"/>
      <c r="X44" s="520"/>
      <c r="Y44" s="519"/>
      <c r="Z44" s="519"/>
      <c r="AA44" s="1"/>
      <c r="AB44" s="520"/>
      <c r="AC44" s="519"/>
      <c r="AD44" s="521"/>
      <c r="AE44" s="521"/>
      <c r="AF44" s="1"/>
      <c r="AG44" s="1"/>
    </row>
    <row r="45" spans="2:33" ht="96.75" customHeight="1" thickBot="1" x14ac:dyDescent="0.3">
      <c r="B45" s="1806"/>
      <c r="C45" s="2051"/>
      <c r="D45" s="2051"/>
      <c r="E45" s="2051"/>
      <c r="F45" s="2051"/>
      <c r="G45" s="2774"/>
      <c r="H45" s="2051"/>
      <c r="I45" s="2051"/>
      <c r="J45" s="2777"/>
      <c r="K45" s="2051"/>
      <c r="L45" s="2768"/>
      <c r="M45" s="75" t="s">
        <v>1101</v>
      </c>
      <c r="N45" s="524" t="s">
        <v>1102</v>
      </c>
      <c r="O45" s="524" t="s">
        <v>1099</v>
      </c>
      <c r="P45" s="1971"/>
      <c r="Q45" s="3022"/>
      <c r="R45" s="524" t="s">
        <v>265</v>
      </c>
      <c r="S45" s="60">
        <v>1</v>
      </c>
      <c r="T45" s="60" t="s">
        <v>1121</v>
      </c>
      <c r="U45" s="524" t="s">
        <v>1103</v>
      </c>
      <c r="V45" s="57"/>
      <c r="W45" s="57"/>
      <c r="X45" s="57"/>
      <c r="Y45" s="57"/>
      <c r="Z45" s="525"/>
      <c r="AA45" s="57"/>
      <c r="AB45" s="57"/>
      <c r="AC45" s="57"/>
      <c r="AD45" s="525">
        <v>1</v>
      </c>
      <c r="AE45" s="526"/>
      <c r="AF45" s="526"/>
      <c r="AG45" s="57"/>
    </row>
    <row r="46" spans="2:33" ht="139.5" customHeight="1" x14ac:dyDescent="0.25">
      <c r="B46" s="1894" t="s">
        <v>1124</v>
      </c>
      <c r="C46" s="2769" t="s">
        <v>61</v>
      </c>
      <c r="D46" s="2769" t="s">
        <v>63</v>
      </c>
      <c r="E46" s="2769" t="s">
        <v>69</v>
      </c>
      <c r="F46" s="2769" t="s">
        <v>85</v>
      </c>
      <c r="G46" s="2784" t="s">
        <v>57</v>
      </c>
      <c r="H46" s="2769" t="s">
        <v>98</v>
      </c>
      <c r="I46" s="2769" t="s">
        <v>129</v>
      </c>
      <c r="J46" s="2778" t="s">
        <v>1125</v>
      </c>
      <c r="K46" s="2769" t="s">
        <v>1119</v>
      </c>
      <c r="L46" s="2781" t="s">
        <v>48</v>
      </c>
      <c r="M46" s="815" t="s">
        <v>1085</v>
      </c>
      <c r="N46" s="897" t="s">
        <v>1086</v>
      </c>
      <c r="O46" s="897" t="s">
        <v>1087</v>
      </c>
      <c r="P46" s="1966" t="s">
        <v>1088</v>
      </c>
      <c r="Q46" s="3023">
        <v>10145102</v>
      </c>
      <c r="R46" s="897" t="s">
        <v>265</v>
      </c>
      <c r="S46" s="905">
        <v>1</v>
      </c>
      <c r="T46" s="905" t="s">
        <v>1121</v>
      </c>
      <c r="U46" s="897" t="s">
        <v>1090</v>
      </c>
      <c r="V46" s="515"/>
      <c r="W46" s="527"/>
      <c r="X46" s="516"/>
      <c r="Y46" s="517"/>
      <c r="Z46" s="517"/>
      <c r="AA46" s="517"/>
      <c r="AB46" s="517"/>
      <c r="AC46" s="517"/>
      <c r="AD46" s="517"/>
      <c r="AE46" s="66"/>
      <c r="AF46" s="66"/>
      <c r="AG46" s="66"/>
    </row>
    <row r="47" spans="2:33" ht="111" customHeight="1" x14ac:dyDescent="0.25">
      <c r="B47" s="1892"/>
      <c r="C47" s="2770"/>
      <c r="D47" s="2770"/>
      <c r="E47" s="2770"/>
      <c r="F47" s="2770"/>
      <c r="G47" s="2785"/>
      <c r="H47" s="2770"/>
      <c r="I47" s="2770"/>
      <c r="J47" s="2779"/>
      <c r="K47" s="2770"/>
      <c r="L47" s="2782"/>
      <c r="M47" s="822" t="s">
        <v>1091</v>
      </c>
      <c r="N47" s="899" t="s">
        <v>1092</v>
      </c>
      <c r="O47" s="899" t="s">
        <v>1087</v>
      </c>
      <c r="P47" s="1967"/>
      <c r="Q47" s="3024"/>
      <c r="R47" s="899" t="s">
        <v>265</v>
      </c>
      <c r="S47" s="906">
        <v>1</v>
      </c>
      <c r="T47" s="906" t="s">
        <v>1121</v>
      </c>
      <c r="U47" s="899" t="s">
        <v>1093</v>
      </c>
      <c r="V47" s="519"/>
      <c r="W47" s="520"/>
      <c r="X47" s="520"/>
      <c r="Y47" s="519"/>
      <c r="Z47" s="521"/>
      <c r="AA47" s="521"/>
      <c r="AB47" s="521"/>
      <c r="AC47" s="521"/>
      <c r="AD47" s="521"/>
      <c r="AE47" s="1"/>
      <c r="AF47" s="1"/>
      <c r="AG47" s="1"/>
    </row>
    <row r="48" spans="2:33" ht="104.25" customHeight="1" x14ac:dyDescent="0.25">
      <c r="B48" s="1892"/>
      <c r="C48" s="2770"/>
      <c r="D48" s="2770"/>
      <c r="E48" s="2770"/>
      <c r="F48" s="2770"/>
      <c r="G48" s="2785"/>
      <c r="H48" s="2770"/>
      <c r="I48" s="2770"/>
      <c r="J48" s="2779"/>
      <c r="K48" s="2770"/>
      <c r="L48" s="2782"/>
      <c r="M48" s="822" t="s">
        <v>1094</v>
      </c>
      <c r="N48" s="899" t="s">
        <v>1095</v>
      </c>
      <c r="O48" s="899" t="s">
        <v>1087</v>
      </c>
      <c r="P48" s="1967"/>
      <c r="Q48" s="3024"/>
      <c r="R48" s="899" t="s">
        <v>265</v>
      </c>
      <c r="S48" s="906">
        <v>1</v>
      </c>
      <c r="T48" s="906" t="s">
        <v>1121</v>
      </c>
      <c r="U48" s="899" t="s">
        <v>1096</v>
      </c>
      <c r="V48" s="519"/>
      <c r="W48" s="520"/>
      <c r="X48" s="520"/>
      <c r="Y48" s="519"/>
      <c r="Z48" s="519"/>
      <c r="AA48" s="1"/>
      <c r="AB48" s="521"/>
      <c r="AC48" s="521"/>
      <c r="AD48" s="521"/>
      <c r="AE48" s="1"/>
      <c r="AF48" s="1"/>
      <c r="AG48" s="1"/>
    </row>
    <row r="49" spans="2:33" ht="99" customHeight="1" x14ac:dyDescent="0.25">
      <c r="B49" s="1892"/>
      <c r="C49" s="2770"/>
      <c r="D49" s="2770"/>
      <c r="E49" s="2770"/>
      <c r="F49" s="2770"/>
      <c r="G49" s="2785"/>
      <c r="H49" s="2770"/>
      <c r="I49" s="2770"/>
      <c r="J49" s="2779"/>
      <c r="K49" s="2770"/>
      <c r="L49" s="2782"/>
      <c r="M49" s="822" t="s">
        <v>1097</v>
      </c>
      <c r="N49" s="899" t="s">
        <v>1098</v>
      </c>
      <c r="O49" s="899" t="s">
        <v>1099</v>
      </c>
      <c r="P49" s="1967"/>
      <c r="Q49" s="3024"/>
      <c r="R49" s="899" t="s">
        <v>265</v>
      </c>
      <c r="S49" s="906">
        <v>1</v>
      </c>
      <c r="T49" s="906" t="s">
        <v>1121</v>
      </c>
      <c r="U49" s="899" t="s">
        <v>1100</v>
      </c>
      <c r="V49" s="519"/>
      <c r="W49" s="520"/>
      <c r="X49" s="520"/>
      <c r="Y49" s="519"/>
      <c r="Z49" s="519"/>
      <c r="AA49" s="1"/>
      <c r="AB49" s="520"/>
      <c r="AC49" s="519"/>
      <c r="AD49" s="521"/>
      <c r="AE49" s="521"/>
      <c r="AF49" s="1"/>
      <c r="AG49" s="1"/>
    </row>
    <row r="50" spans="2:33" ht="96.75" customHeight="1" thickBot="1" x14ac:dyDescent="0.3">
      <c r="B50" s="1893"/>
      <c r="C50" s="2771"/>
      <c r="D50" s="2771"/>
      <c r="E50" s="2771"/>
      <c r="F50" s="2771"/>
      <c r="G50" s="2786"/>
      <c r="H50" s="2771"/>
      <c r="I50" s="2771"/>
      <c r="J50" s="2780"/>
      <c r="K50" s="2771"/>
      <c r="L50" s="2783"/>
      <c r="M50" s="827" t="s">
        <v>1101</v>
      </c>
      <c r="N50" s="952" t="s">
        <v>1102</v>
      </c>
      <c r="O50" s="952" t="s">
        <v>1099</v>
      </c>
      <c r="P50" s="1968"/>
      <c r="Q50" s="3025"/>
      <c r="R50" s="952" t="s">
        <v>265</v>
      </c>
      <c r="S50" s="907">
        <v>1</v>
      </c>
      <c r="T50" s="907" t="s">
        <v>1121</v>
      </c>
      <c r="U50" s="952" t="s">
        <v>1103</v>
      </c>
      <c r="V50" s="57"/>
      <c r="W50" s="57"/>
      <c r="X50" s="57"/>
      <c r="Y50" s="57"/>
      <c r="Z50" s="525"/>
      <c r="AA50" s="57"/>
      <c r="AB50" s="57"/>
      <c r="AC50" s="57"/>
      <c r="AD50" s="525">
        <v>1</v>
      </c>
      <c r="AE50" s="526"/>
      <c r="AF50" s="526"/>
      <c r="AG50" s="57"/>
    </row>
    <row r="51" spans="2:33" ht="109.5" customHeight="1" x14ac:dyDescent="0.25">
      <c r="B51" s="1804" t="s">
        <v>1126</v>
      </c>
      <c r="C51" s="2049" t="s">
        <v>61</v>
      </c>
      <c r="D51" s="2049" t="s">
        <v>63</v>
      </c>
      <c r="E51" s="2049" t="s">
        <v>69</v>
      </c>
      <c r="F51" s="2049" t="s">
        <v>85</v>
      </c>
      <c r="G51" s="2772" t="s">
        <v>57</v>
      </c>
      <c r="H51" s="2049" t="s">
        <v>98</v>
      </c>
      <c r="I51" s="2049" t="s">
        <v>129</v>
      </c>
      <c r="J51" s="2775" t="s">
        <v>1127</v>
      </c>
      <c r="K51" s="2049" t="s">
        <v>1119</v>
      </c>
      <c r="L51" s="2766" t="s">
        <v>48</v>
      </c>
      <c r="M51" s="41" t="s">
        <v>1085</v>
      </c>
      <c r="N51" s="514" t="s">
        <v>1086</v>
      </c>
      <c r="O51" s="514" t="s">
        <v>1087</v>
      </c>
      <c r="P51" s="1969" t="s">
        <v>1088</v>
      </c>
      <c r="Q51" s="3029" t="s">
        <v>1128</v>
      </c>
      <c r="R51" s="514" t="s">
        <v>265</v>
      </c>
      <c r="S51" s="46">
        <v>1</v>
      </c>
      <c r="T51" s="46" t="s">
        <v>1121</v>
      </c>
      <c r="U51" s="514" t="s">
        <v>1090</v>
      </c>
      <c r="V51" s="515"/>
      <c r="W51" s="527"/>
      <c r="X51" s="516"/>
      <c r="Y51" s="517"/>
      <c r="Z51" s="517"/>
      <c r="AA51" s="517"/>
      <c r="AB51" s="517"/>
      <c r="AC51" s="517"/>
      <c r="AD51" s="517"/>
      <c r="AE51" s="66"/>
      <c r="AF51" s="66"/>
      <c r="AG51" s="66"/>
    </row>
    <row r="52" spans="2:33" ht="78.75" customHeight="1" x14ac:dyDescent="0.25">
      <c r="B52" s="1805"/>
      <c r="C52" s="2050"/>
      <c r="D52" s="2050"/>
      <c r="E52" s="2050"/>
      <c r="F52" s="2050"/>
      <c r="G52" s="2773"/>
      <c r="H52" s="2050"/>
      <c r="I52" s="2050"/>
      <c r="J52" s="2776"/>
      <c r="K52" s="2050"/>
      <c r="L52" s="2767"/>
      <c r="M52" s="72" t="s">
        <v>1091</v>
      </c>
      <c r="N52" s="518" t="s">
        <v>1092</v>
      </c>
      <c r="O52" s="518" t="s">
        <v>1087</v>
      </c>
      <c r="P52" s="1970"/>
      <c r="Q52" s="3030"/>
      <c r="R52" s="518" t="s">
        <v>265</v>
      </c>
      <c r="S52" s="26">
        <v>1</v>
      </c>
      <c r="T52" s="26" t="s">
        <v>1121</v>
      </c>
      <c r="U52" s="518" t="s">
        <v>1093</v>
      </c>
      <c r="V52" s="519"/>
      <c r="W52" s="520"/>
      <c r="X52" s="520"/>
      <c r="Y52" s="519"/>
      <c r="Z52" s="521"/>
      <c r="AA52" s="521"/>
      <c r="AB52" s="521"/>
      <c r="AC52" s="521"/>
      <c r="AD52" s="521"/>
      <c r="AE52" s="1"/>
      <c r="AF52" s="1"/>
      <c r="AG52" s="1"/>
    </row>
    <row r="53" spans="2:33" ht="104.25" customHeight="1" x14ac:dyDescent="0.25">
      <c r="B53" s="1805"/>
      <c r="C53" s="2050"/>
      <c r="D53" s="2050"/>
      <c r="E53" s="2050"/>
      <c r="F53" s="2050"/>
      <c r="G53" s="2773"/>
      <c r="H53" s="2050"/>
      <c r="I53" s="2050"/>
      <c r="J53" s="2776"/>
      <c r="K53" s="2050"/>
      <c r="L53" s="2767"/>
      <c r="M53" s="72" t="s">
        <v>1094</v>
      </c>
      <c r="N53" s="518" t="s">
        <v>1095</v>
      </c>
      <c r="O53" s="518" t="s">
        <v>1087</v>
      </c>
      <c r="P53" s="1970"/>
      <c r="Q53" s="3030"/>
      <c r="R53" s="518" t="s">
        <v>265</v>
      </c>
      <c r="S53" s="26">
        <v>1</v>
      </c>
      <c r="T53" s="26" t="s">
        <v>1121</v>
      </c>
      <c r="U53" s="518" t="s">
        <v>1096</v>
      </c>
      <c r="V53" s="519"/>
      <c r="W53" s="520"/>
      <c r="X53" s="520"/>
      <c r="Y53" s="519"/>
      <c r="Z53" s="519"/>
      <c r="AA53" s="1"/>
      <c r="AB53" s="521"/>
      <c r="AC53" s="521"/>
      <c r="AD53" s="521"/>
      <c r="AE53" s="1"/>
      <c r="AF53" s="1"/>
      <c r="AG53" s="1"/>
    </row>
    <row r="54" spans="2:33" ht="99" customHeight="1" x14ac:dyDescent="0.25">
      <c r="B54" s="1805"/>
      <c r="C54" s="2050"/>
      <c r="D54" s="2050"/>
      <c r="E54" s="2050"/>
      <c r="F54" s="2050"/>
      <c r="G54" s="2773"/>
      <c r="H54" s="2050"/>
      <c r="I54" s="2050"/>
      <c r="J54" s="2776"/>
      <c r="K54" s="2050"/>
      <c r="L54" s="2767"/>
      <c r="M54" s="72" t="s">
        <v>1097</v>
      </c>
      <c r="N54" s="518" t="s">
        <v>1098</v>
      </c>
      <c r="O54" s="518" t="s">
        <v>1099</v>
      </c>
      <c r="P54" s="1970"/>
      <c r="Q54" s="3030"/>
      <c r="R54" s="518" t="s">
        <v>265</v>
      </c>
      <c r="S54" s="26">
        <v>1</v>
      </c>
      <c r="T54" s="26" t="s">
        <v>1121</v>
      </c>
      <c r="U54" s="518" t="s">
        <v>1100</v>
      </c>
      <c r="V54" s="519"/>
      <c r="W54" s="520"/>
      <c r="X54" s="520"/>
      <c r="Y54" s="519"/>
      <c r="Z54" s="519"/>
      <c r="AA54" s="1"/>
      <c r="AB54" s="520"/>
      <c r="AC54" s="519"/>
      <c r="AD54" s="521"/>
      <c r="AE54" s="521"/>
      <c r="AF54" s="1"/>
      <c r="AG54" s="1"/>
    </row>
    <row r="55" spans="2:33" ht="96.75" customHeight="1" thickBot="1" x14ac:dyDescent="0.3">
      <c r="B55" s="1806"/>
      <c r="C55" s="2051"/>
      <c r="D55" s="2051"/>
      <c r="E55" s="2051"/>
      <c r="F55" s="2051"/>
      <c r="G55" s="2774"/>
      <c r="H55" s="2051"/>
      <c r="I55" s="2051"/>
      <c r="J55" s="2777"/>
      <c r="K55" s="2051"/>
      <c r="L55" s="2768"/>
      <c r="M55" s="75" t="s">
        <v>1101</v>
      </c>
      <c r="N55" s="524" t="s">
        <v>1102</v>
      </c>
      <c r="O55" s="524" t="s">
        <v>1099</v>
      </c>
      <c r="P55" s="1971"/>
      <c r="Q55" s="3031"/>
      <c r="R55" s="524" t="s">
        <v>265</v>
      </c>
      <c r="S55" s="60">
        <v>1</v>
      </c>
      <c r="T55" s="60" t="s">
        <v>1121</v>
      </c>
      <c r="U55" s="524" t="s">
        <v>1103</v>
      </c>
      <c r="V55" s="57"/>
      <c r="W55" s="57"/>
      <c r="X55" s="57"/>
      <c r="Y55" s="57"/>
      <c r="Z55" s="525"/>
      <c r="AA55" s="57"/>
      <c r="AB55" s="57"/>
      <c r="AC55" s="57"/>
      <c r="AD55" s="525">
        <v>1</v>
      </c>
      <c r="AE55" s="526"/>
      <c r="AF55" s="526"/>
      <c r="AG55" s="57"/>
    </row>
    <row r="56" spans="2:33" ht="109.5" customHeight="1" x14ac:dyDescent="0.25">
      <c r="B56" s="1894" t="s">
        <v>1129</v>
      </c>
      <c r="C56" s="2769" t="s">
        <v>61</v>
      </c>
      <c r="D56" s="2769" t="s">
        <v>63</v>
      </c>
      <c r="E56" s="2769" t="s">
        <v>69</v>
      </c>
      <c r="F56" s="2769" t="s">
        <v>85</v>
      </c>
      <c r="G56" s="2784" t="s">
        <v>57</v>
      </c>
      <c r="H56" s="2769" t="s">
        <v>98</v>
      </c>
      <c r="I56" s="2769" t="s">
        <v>129</v>
      </c>
      <c r="J56" s="2778" t="s">
        <v>1130</v>
      </c>
      <c r="K56" s="2769" t="s">
        <v>1119</v>
      </c>
      <c r="L56" s="2781" t="s">
        <v>48</v>
      </c>
      <c r="M56" s="815" t="s">
        <v>1085</v>
      </c>
      <c r="N56" s="897" t="s">
        <v>1086</v>
      </c>
      <c r="O56" s="897" t="s">
        <v>1087</v>
      </c>
      <c r="P56" s="1966" t="s">
        <v>1088</v>
      </c>
      <c r="Q56" s="3023">
        <v>38478164</v>
      </c>
      <c r="R56" s="897" t="s">
        <v>265</v>
      </c>
      <c r="S56" s="905">
        <v>1</v>
      </c>
      <c r="T56" s="905" t="s">
        <v>1121</v>
      </c>
      <c r="U56" s="897" t="s">
        <v>1090</v>
      </c>
      <c r="V56" s="517"/>
      <c r="W56" s="516"/>
      <c r="X56" s="516"/>
      <c r="Y56" s="517"/>
      <c r="Z56" s="517"/>
      <c r="AA56" s="66"/>
      <c r="AB56" s="516"/>
      <c r="AC56" s="517"/>
      <c r="AD56" s="517"/>
      <c r="AE56" s="66"/>
      <c r="AF56" s="66"/>
      <c r="AG56" s="66"/>
    </row>
    <row r="57" spans="2:33" ht="78.75" customHeight="1" x14ac:dyDescent="0.25">
      <c r="B57" s="1892"/>
      <c r="C57" s="2770"/>
      <c r="D57" s="2770"/>
      <c r="E57" s="2770"/>
      <c r="F57" s="2770"/>
      <c r="G57" s="2785"/>
      <c r="H57" s="2770"/>
      <c r="I57" s="2770"/>
      <c r="J57" s="2779"/>
      <c r="K57" s="2770"/>
      <c r="L57" s="2782"/>
      <c r="M57" s="822" t="s">
        <v>1091</v>
      </c>
      <c r="N57" s="899" t="s">
        <v>1092</v>
      </c>
      <c r="O57" s="899" t="s">
        <v>1087</v>
      </c>
      <c r="P57" s="1967"/>
      <c r="Q57" s="3024"/>
      <c r="R57" s="899" t="s">
        <v>265</v>
      </c>
      <c r="S57" s="906">
        <v>1</v>
      </c>
      <c r="T57" s="906" t="s">
        <v>1121</v>
      </c>
      <c r="U57" s="899" t="s">
        <v>1093</v>
      </c>
      <c r="V57" s="519"/>
      <c r="W57" s="520"/>
      <c r="X57" s="529"/>
      <c r="Y57" s="521"/>
      <c r="Z57" s="521"/>
      <c r="AA57" s="521"/>
      <c r="AB57" s="521"/>
      <c r="AC57" s="521"/>
      <c r="AD57" s="521"/>
      <c r="AE57" s="28"/>
      <c r="AF57" s="28"/>
      <c r="AG57" s="28"/>
    </row>
    <row r="58" spans="2:33" ht="104.25" customHeight="1" x14ac:dyDescent="0.25">
      <c r="B58" s="1892"/>
      <c r="C58" s="2770"/>
      <c r="D58" s="2770"/>
      <c r="E58" s="2770"/>
      <c r="F58" s="2770"/>
      <c r="G58" s="2785"/>
      <c r="H58" s="2770"/>
      <c r="I58" s="2770"/>
      <c r="J58" s="2779"/>
      <c r="K58" s="2770"/>
      <c r="L58" s="2782"/>
      <c r="M58" s="822" t="s">
        <v>1094</v>
      </c>
      <c r="N58" s="899" t="s">
        <v>1095</v>
      </c>
      <c r="O58" s="899" t="s">
        <v>1087</v>
      </c>
      <c r="P58" s="1967"/>
      <c r="Q58" s="3024"/>
      <c r="R58" s="899" t="s">
        <v>265</v>
      </c>
      <c r="S58" s="906">
        <v>1</v>
      </c>
      <c r="T58" s="906" t="s">
        <v>1121</v>
      </c>
      <c r="U58" s="899" t="s">
        <v>1096</v>
      </c>
      <c r="V58" s="519"/>
      <c r="W58" s="520"/>
      <c r="X58" s="520"/>
      <c r="Y58" s="519"/>
      <c r="Z58" s="521"/>
      <c r="AA58" s="521"/>
      <c r="AB58" s="521"/>
      <c r="AC58" s="521"/>
      <c r="AD58" s="521"/>
      <c r="AE58" s="1"/>
      <c r="AF58" s="1"/>
      <c r="AG58" s="1"/>
    </row>
    <row r="59" spans="2:33" ht="99" customHeight="1" x14ac:dyDescent="0.25">
      <c r="B59" s="1892"/>
      <c r="C59" s="2770"/>
      <c r="D59" s="2770"/>
      <c r="E59" s="2770"/>
      <c r="F59" s="2770"/>
      <c r="G59" s="2785"/>
      <c r="H59" s="2770"/>
      <c r="I59" s="2770"/>
      <c r="J59" s="2779"/>
      <c r="K59" s="2770"/>
      <c r="L59" s="2782"/>
      <c r="M59" s="822" t="s">
        <v>1097</v>
      </c>
      <c r="N59" s="899" t="s">
        <v>1098</v>
      </c>
      <c r="O59" s="899" t="s">
        <v>1099</v>
      </c>
      <c r="P59" s="1967"/>
      <c r="Q59" s="3024"/>
      <c r="R59" s="899" t="s">
        <v>265</v>
      </c>
      <c r="S59" s="906">
        <v>1</v>
      </c>
      <c r="T59" s="906" t="s">
        <v>1121</v>
      </c>
      <c r="U59" s="899" t="s">
        <v>1100</v>
      </c>
      <c r="V59" s="519"/>
      <c r="W59" s="520"/>
      <c r="X59" s="520"/>
      <c r="Y59" s="519"/>
      <c r="Z59" s="519"/>
      <c r="AA59" s="1"/>
      <c r="AB59" s="521"/>
      <c r="AC59" s="521"/>
      <c r="AD59" s="521"/>
      <c r="AE59" s="1"/>
      <c r="AF59" s="1"/>
      <c r="AG59" s="1"/>
    </row>
    <row r="60" spans="2:33" ht="96.75" customHeight="1" thickBot="1" x14ac:dyDescent="0.3">
      <c r="B60" s="1893"/>
      <c r="C60" s="2771"/>
      <c r="D60" s="2771"/>
      <c r="E60" s="2771"/>
      <c r="F60" s="2771"/>
      <c r="G60" s="2786"/>
      <c r="H60" s="2771"/>
      <c r="I60" s="2771"/>
      <c r="J60" s="2780"/>
      <c r="K60" s="2771"/>
      <c r="L60" s="2783"/>
      <c r="M60" s="827" t="s">
        <v>1101</v>
      </c>
      <c r="N60" s="952" t="s">
        <v>1102</v>
      </c>
      <c r="O60" s="952" t="s">
        <v>1099</v>
      </c>
      <c r="P60" s="1968"/>
      <c r="Q60" s="3025"/>
      <c r="R60" s="952" t="s">
        <v>265</v>
      </c>
      <c r="S60" s="907">
        <v>1</v>
      </c>
      <c r="T60" s="907" t="s">
        <v>1121</v>
      </c>
      <c r="U60" s="952" t="s">
        <v>1103</v>
      </c>
      <c r="V60" s="57"/>
      <c r="W60" s="57"/>
      <c r="X60" s="531"/>
      <c r="Y60" s="525"/>
      <c r="Z60" s="525"/>
      <c r="AA60" s="57"/>
      <c r="AB60" s="531"/>
      <c r="AC60" s="525"/>
      <c r="AD60" s="526"/>
      <c r="AE60" s="526"/>
      <c r="AF60" s="57"/>
      <c r="AG60" s="57"/>
    </row>
    <row r="61" spans="2:33" ht="109.5" customHeight="1" x14ac:dyDescent="0.25">
      <c r="B61" s="1804" t="s">
        <v>1131</v>
      </c>
      <c r="C61" s="2049" t="s">
        <v>61</v>
      </c>
      <c r="D61" s="2049" t="s">
        <v>63</v>
      </c>
      <c r="E61" s="2049" t="s">
        <v>69</v>
      </c>
      <c r="F61" s="2049" t="s">
        <v>85</v>
      </c>
      <c r="G61" s="2772" t="s">
        <v>57</v>
      </c>
      <c r="H61" s="2049" t="s">
        <v>98</v>
      </c>
      <c r="I61" s="2049" t="s">
        <v>129</v>
      </c>
      <c r="J61" s="2775" t="s">
        <v>1132</v>
      </c>
      <c r="K61" s="2049" t="s">
        <v>1119</v>
      </c>
      <c r="L61" s="2766" t="s">
        <v>48</v>
      </c>
      <c r="M61" s="41" t="s">
        <v>1085</v>
      </c>
      <c r="N61" s="514" t="s">
        <v>1086</v>
      </c>
      <c r="O61" s="514" t="s">
        <v>1087</v>
      </c>
      <c r="P61" s="1969" t="s">
        <v>1088</v>
      </c>
      <c r="Q61" s="3020" t="s">
        <v>1133</v>
      </c>
      <c r="R61" s="514" t="s">
        <v>265</v>
      </c>
      <c r="S61" s="46">
        <v>1</v>
      </c>
      <c r="T61" s="46" t="s">
        <v>1121</v>
      </c>
      <c r="U61" s="514" t="s">
        <v>1090</v>
      </c>
      <c r="V61" s="515"/>
      <c r="W61" s="527"/>
      <c r="X61" s="516"/>
      <c r="Y61" s="517"/>
      <c r="Z61" s="517"/>
      <c r="AA61" s="517"/>
      <c r="AB61" s="517"/>
      <c r="AC61" s="517"/>
      <c r="AD61" s="517"/>
      <c r="AE61" s="66"/>
      <c r="AF61" s="66"/>
      <c r="AG61" s="66"/>
    </row>
    <row r="62" spans="2:33" ht="78.75" customHeight="1" x14ac:dyDescent="0.25">
      <c r="B62" s="1805"/>
      <c r="C62" s="2050"/>
      <c r="D62" s="2050"/>
      <c r="E62" s="2050"/>
      <c r="F62" s="2050"/>
      <c r="G62" s="2773"/>
      <c r="H62" s="2050"/>
      <c r="I62" s="2050"/>
      <c r="J62" s="2776"/>
      <c r="K62" s="2050"/>
      <c r="L62" s="2767"/>
      <c r="M62" s="72" t="s">
        <v>1091</v>
      </c>
      <c r="N62" s="518" t="s">
        <v>1092</v>
      </c>
      <c r="O62" s="518" t="s">
        <v>1087</v>
      </c>
      <c r="P62" s="1970"/>
      <c r="Q62" s="3021"/>
      <c r="R62" s="518" t="s">
        <v>265</v>
      </c>
      <c r="S62" s="26">
        <v>1</v>
      </c>
      <c r="T62" s="26" t="s">
        <v>1121</v>
      </c>
      <c r="U62" s="518" t="s">
        <v>1093</v>
      </c>
      <c r="V62" s="519"/>
      <c r="W62" s="520"/>
      <c r="X62" s="520"/>
      <c r="Y62" s="519"/>
      <c r="Z62" s="521"/>
      <c r="AA62" s="521"/>
      <c r="AB62" s="521"/>
      <c r="AC62" s="521"/>
      <c r="AD62" s="521"/>
      <c r="AE62" s="1"/>
      <c r="AF62" s="1"/>
      <c r="AG62" s="1"/>
    </row>
    <row r="63" spans="2:33" ht="104.25" customHeight="1" x14ac:dyDescent="0.25">
      <c r="B63" s="1805"/>
      <c r="C63" s="2050"/>
      <c r="D63" s="2050"/>
      <c r="E63" s="2050"/>
      <c r="F63" s="2050"/>
      <c r="G63" s="2773"/>
      <c r="H63" s="2050"/>
      <c r="I63" s="2050"/>
      <c r="J63" s="2776"/>
      <c r="K63" s="2050"/>
      <c r="L63" s="2767"/>
      <c r="M63" s="72" t="s">
        <v>1094</v>
      </c>
      <c r="N63" s="518" t="s">
        <v>1095</v>
      </c>
      <c r="O63" s="518" t="s">
        <v>1087</v>
      </c>
      <c r="P63" s="1970"/>
      <c r="Q63" s="3021"/>
      <c r="R63" s="518" t="s">
        <v>265</v>
      </c>
      <c r="S63" s="26">
        <v>1</v>
      </c>
      <c r="T63" s="26" t="s">
        <v>1121</v>
      </c>
      <c r="U63" s="518" t="s">
        <v>1096</v>
      </c>
      <c r="V63" s="519"/>
      <c r="W63" s="520"/>
      <c r="X63" s="520"/>
      <c r="Y63" s="519"/>
      <c r="Z63" s="519"/>
      <c r="AA63" s="1"/>
      <c r="AB63" s="521"/>
      <c r="AC63" s="521"/>
      <c r="AD63" s="521"/>
      <c r="AE63" s="1"/>
      <c r="AF63" s="1"/>
      <c r="AG63" s="1"/>
    </row>
    <row r="64" spans="2:33" ht="99" customHeight="1" x14ac:dyDescent="0.25">
      <c r="B64" s="1805"/>
      <c r="C64" s="2050"/>
      <c r="D64" s="2050"/>
      <c r="E64" s="2050"/>
      <c r="F64" s="2050"/>
      <c r="G64" s="2773"/>
      <c r="H64" s="2050"/>
      <c r="I64" s="2050"/>
      <c r="J64" s="2776"/>
      <c r="K64" s="2050"/>
      <c r="L64" s="2767"/>
      <c r="M64" s="72" t="s">
        <v>1097</v>
      </c>
      <c r="N64" s="518" t="s">
        <v>1098</v>
      </c>
      <c r="O64" s="518" t="s">
        <v>1099</v>
      </c>
      <c r="P64" s="1970"/>
      <c r="Q64" s="3021"/>
      <c r="R64" s="518" t="s">
        <v>265</v>
      </c>
      <c r="S64" s="26">
        <v>1</v>
      </c>
      <c r="T64" s="26" t="s">
        <v>1121</v>
      </c>
      <c r="U64" s="518" t="s">
        <v>1100</v>
      </c>
      <c r="V64" s="519"/>
      <c r="W64" s="520"/>
      <c r="X64" s="520"/>
      <c r="Y64" s="519"/>
      <c r="Z64" s="519"/>
      <c r="AA64" s="1"/>
      <c r="AB64" s="520"/>
      <c r="AC64" s="519"/>
      <c r="AD64" s="521"/>
      <c r="AE64" s="521"/>
      <c r="AF64" s="1"/>
      <c r="AG64" s="1"/>
    </row>
    <row r="65" spans="2:33" ht="96.75" customHeight="1" thickBot="1" x14ac:dyDescent="0.3">
      <c r="B65" s="1806"/>
      <c r="C65" s="2051"/>
      <c r="D65" s="2051"/>
      <c r="E65" s="2051"/>
      <c r="F65" s="2051"/>
      <c r="G65" s="2774"/>
      <c r="H65" s="2051"/>
      <c r="I65" s="2051"/>
      <c r="J65" s="2777"/>
      <c r="K65" s="2051"/>
      <c r="L65" s="2768"/>
      <c r="M65" s="75" t="s">
        <v>1101</v>
      </c>
      <c r="N65" s="524" t="s">
        <v>1102</v>
      </c>
      <c r="O65" s="524" t="s">
        <v>1099</v>
      </c>
      <c r="P65" s="1971"/>
      <c r="Q65" s="3022"/>
      <c r="R65" s="524" t="s">
        <v>265</v>
      </c>
      <c r="S65" s="60">
        <v>1</v>
      </c>
      <c r="T65" s="60" t="s">
        <v>1121</v>
      </c>
      <c r="U65" s="524" t="s">
        <v>1103</v>
      </c>
      <c r="V65" s="57"/>
      <c r="W65" s="57"/>
      <c r="X65" s="57"/>
      <c r="Y65" s="57"/>
      <c r="Z65" s="525"/>
      <c r="AA65" s="57"/>
      <c r="AB65" s="57"/>
      <c r="AC65" s="57"/>
      <c r="AD65" s="525">
        <v>1</v>
      </c>
      <c r="AE65" s="526"/>
      <c r="AF65" s="526"/>
      <c r="AG65" s="57"/>
    </row>
    <row r="66" spans="2:33" ht="109.5" customHeight="1" x14ac:dyDescent="0.25">
      <c r="B66" s="1894" t="s">
        <v>1134</v>
      </c>
      <c r="C66" s="2769" t="s">
        <v>61</v>
      </c>
      <c r="D66" s="2769" t="s">
        <v>63</v>
      </c>
      <c r="E66" s="2769" t="s">
        <v>69</v>
      </c>
      <c r="F66" s="2769" t="s">
        <v>85</v>
      </c>
      <c r="G66" s="2784" t="s">
        <v>57</v>
      </c>
      <c r="H66" s="2769" t="s">
        <v>98</v>
      </c>
      <c r="I66" s="2769" t="s">
        <v>129</v>
      </c>
      <c r="J66" s="2778" t="s">
        <v>1135</v>
      </c>
      <c r="K66" s="2769" t="s">
        <v>1119</v>
      </c>
      <c r="L66" s="2781" t="s">
        <v>48</v>
      </c>
      <c r="M66" s="815" t="s">
        <v>1085</v>
      </c>
      <c r="N66" s="897" t="s">
        <v>1086</v>
      </c>
      <c r="O66" s="897" t="s">
        <v>1087</v>
      </c>
      <c r="P66" s="1966" t="s">
        <v>1088</v>
      </c>
      <c r="Q66" s="3026" t="s">
        <v>1136</v>
      </c>
      <c r="R66" s="897" t="s">
        <v>265</v>
      </c>
      <c r="S66" s="905">
        <v>1</v>
      </c>
      <c r="T66" s="905" t="s">
        <v>1121</v>
      </c>
      <c r="U66" s="897" t="s">
        <v>1090</v>
      </c>
      <c r="V66" s="515"/>
      <c r="W66" s="527"/>
      <c r="X66" s="516"/>
      <c r="Y66" s="517"/>
      <c r="Z66" s="517"/>
      <c r="AA66" s="517"/>
      <c r="AB66" s="517"/>
      <c r="AC66" s="517"/>
      <c r="AD66" s="517"/>
      <c r="AE66" s="66"/>
      <c r="AF66" s="66"/>
      <c r="AG66" s="66"/>
    </row>
    <row r="67" spans="2:33" ht="78.75" customHeight="1" x14ac:dyDescent="0.25">
      <c r="B67" s="1892"/>
      <c r="C67" s="2770"/>
      <c r="D67" s="2770"/>
      <c r="E67" s="2770"/>
      <c r="F67" s="2770"/>
      <c r="G67" s="2785"/>
      <c r="H67" s="2770"/>
      <c r="I67" s="2770"/>
      <c r="J67" s="2779"/>
      <c r="K67" s="2770"/>
      <c r="L67" s="2782"/>
      <c r="M67" s="822" t="s">
        <v>1091</v>
      </c>
      <c r="N67" s="899" t="s">
        <v>1092</v>
      </c>
      <c r="O67" s="899" t="s">
        <v>1087</v>
      </c>
      <c r="P67" s="1967"/>
      <c r="Q67" s="3027"/>
      <c r="R67" s="899" t="s">
        <v>265</v>
      </c>
      <c r="S67" s="906">
        <v>1</v>
      </c>
      <c r="T67" s="906" t="s">
        <v>1121</v>
      </c>
      <c r="U67" s="899" t="s">
        <v>1093</v>
      </c>
      <c r="V67" s="519"/>
      <c r="W67" s="520"/>
      <c r="X67" s="520"/>
      <c r="Y67" s="519"/>
      <c r="Z67" s="521"/>
      <c r="AA67" s="521"/>
      <c r="AB67" s="521"/>
      <c r="AC67" s="521"/>
      <c r="AD67" s="521"/>
      <c r="AE67" s="1"/>
      <c r="AF67" s="1"/>
      <c r="AG67" s="1"/>
    </row>
    <row r="68" spans="2:33" ht="104.25" customHeight="1" x14ac:dyDescent="0.25">
      <c r="B68" s="1892"/>
      <c r="C68" s="2770"/>
      <c r="D68" s="2770"/>
      <c r="E68" s="2770"/>
      <c r="F68" s="2770"/>
      <c r="G68" s="2785"/>
      <c r="H68" s="2770"/>
      <c r="I68" s="2770"/>
      <c r="J68" s="2779"/>
      <c r="K68" s="2770"/>
      <c r="L68" s="2782"/>
      <c r="M68" s="822" t="s">
        <v>1094</v>
      </c>
      <c r="N68" s="899" t="s">
        <v>1095</v>
      </c>
      <c r="O68" s="899" t="s">
        <v>1087</v>
      </c>
      <c r="P68" s="1967"/>
      <c r="Q68" s="3027"/>
      <c r="R68" s="899" t="s">
        <v>265</v>
      </c>
      <c r="S68" s="906">
        <v>1</v>
      </c>
      <c r="T68" s="906" t="s">
        <v>1121</v>
      </c>
      <c r="U68" s="899" t="s">
        <v>1096</v>
      </c>
      <c r="V68" s="519"/>
      <c r="W68" s="520"/>
      <c r="X68" s="520"/>
      <c r="Y68" s="519"/>
      <c r="Z68" s="519"/>
      <c r="AA68" s="1"/>
      <c r="AB68" s="521"/>
      <c r="AC68" s="521"/>
      <c r="AD68" s="521"/>
      <c r="AE68" s="1"/>
      <c r="AF68" s="1"/>
      <c r="AG68" s="1"/>
    </row>
    <row r="69" spans="2:33" ht="99" customHeight="1" x14ac:dyDescent="0.25">
      <c r="B69" s="1892"/>
      <c r="C69" s="2770"/>
      <c r="D69" s="2770"/>
      <c r="E69" s="2770"/>
      <c r="F69" s="2770"/>
      <c r="G69" s="2785"/>
      <c r="H69" s="2770"/>
      <c r="I69" s="2770"/>
      <c r="J69" s="2779"/>
      <c r="K69" s="2770"/>
      <c r="L69" s="2782"/>
      <c r="M69" s="822" t="s">
        <v>1097</v>
      </c>
      <c r="N69" s="899" t="s">
        <v>1098</v>
      </c>
      <c r="O69" s="899" t="s">
        <v>1099</v>
      </c>
      <c r="P69" s="1967"/>
      <c r="Q69" s="3027"/>
      <c r="R69" s="899" t="s">
        <v>265</v>
      </c>
      <c r="S69" s="906">
        <v>1</v>
      </c>
      <c r="T69" s="906" t="s">
        <v>1121</v>
      </c>
      <c r="U69" s="899" t="s">
        <v>1100</v>
      </c>
      <c r="V69" s="519"/>
      <c r="W69" s="520"/>
      <c r="X69" s="520"/>
      <c r="Y69" s="519"/>
      <c r="Z69" s="519"/>
      <c r="AA69" s="1"/>
      <c r="AB69" s="520"/>
      <c r="AC69" s="519"/>
      <c r="AD69" s="521"/>
      <c r="AE69" s="521"/>
      <c r="AF69" s="1"/>
      <c r="AG69" s="1"/>
    </row>
    <row r="70" spans="2:33" ht="96.75" customHeight="1" thickBot="1" x14ac:dyDescent="0.3">
      <c r="B70" s="1893"/>
      <c r="C70" s="2771"/>
      <c r="D70" s="2771"/>
      <c r="E70" s="2771"/>
      <c r="F70" s="2771"/>
      <c r="G70" s="2786"/>
      <c r="H70" s="2771"/>
      <c r="I70" s="2771"/>
      <c r="J70" s="2780"/>
      <c r="K70" s="2771"/>
      <c r="L70" s="2783"/>
      <c r="M70" s="827" t="s">
        <v>1101</v>
      </c>
      <c r="N70" s="952" t="s">
        <v>1102</v>
      </c>
      <c r="O70" s="952" t="s">
        <v>1099</v>
      </c>
      <c r="P70" s="1968"/>
      <c r="Q70" s="3028"/>
      <c r="R70" s="952" t="s">
        <v>265</v>
      </c>
      <c r="S70" s="907">
        <v>1</v>
      </c>
      <c r="T70" s="907" t="s">
        <v>1121</v>
      </c>
      <c r="U70" s="952" t="s">
        <v>1103</v>
      </c>
      <c r="V70" s="57"/>
      <c r="W70" s="57"/>
      <c r="X70" s="57"/>
      <c r="Y70" s="57"/>
      <c r="Z70" s="525"/>
      <c r="AA70" s="57"/>
      <c r="AB70" s="57"/>
      <c r="AC70" s="57"/>
      <c r="AD70" s="525">
        <v>1</v>
      </c>
      <c r="AE70" s="526"/>
      <c r="AF70" s="526"/>
      <c r="AG70" s="57"/>
    </row>
    <row r="71" spans="2:33" ht="109.5" customHeight="1" x14ac:dyDescent="0.25">
      <c r="B71" s="1804" t="s">
        <v>1137</v>
      </c>
      <c r="C71" s="2049" t="s">
        <v>61</v>
      </c>
      <c r="D71" s="2049" t="s">
        <v>63</v>
      </c>
      <c r="E71" s="2049" t="s">
        <v>69</v>
      </c>
      <c r="F71" s="2049" t="s">
        <v>85</v>
      </c>
      <c r="G71" s="2772" t="s">
        <v>57</v>
      </c>
      <c r="H71" s="2049" t="s">
        <v>98</v>
      </c>
      <c r="I71" s="2049" t="s">
        <v>129</v>
      </c>
      <c r="J71" s="2775" t="s">
        <v>1138</v>
      </c>
      <c r="K71" s="2049" t="s">
        <v>1119</v>
      </c>
      <c r="L71" s="2766" t="s">
        <v>48</v>
      </c>
      <c r="M71" s="41" t="s">
        <v>1085</v>
      </c>
      <c r="N71" s="514" t="s">
        <v>1086</v>
      </c>
      <c r="O71" s="514" t="s">
        <v>1087</v>
      </c>
      <c r="P71" s="1969" t="s">
        <v>1088</v>
      </c>
      <c r="Q71" s="3029" t="s">
        <v>1139</v>
      </c>
      <c r="R71" s="514" t="s">
        <v>265</v>
      </c>
      <c r="S71" s="46">
        <v>1</v>
      </c>
      <c r="T71" s="46" t="s">
        <v>1089</v>
      </c>
      <c r="U71" s="514" t="s">
        <v>1090</v>
      </c>
      <c r="V71" s="515"/>
      <c r="W71" s="527"/>
      <c r="X71" s="516"/>
      <c r="Y71" s="517"/>
      <c r="Z71" s="517"/>
      <c r="AA71" s="517"/>
      <c r="AB71" s="517"/>
      <c r="AC71" s="517"/>
      <c r="AD71" s="517"/>
      <c r="AE71" s="66"/>
      <c r="AF71" s="66"/>
      <c r="AG71" s="66"/>
    </row>
    <row r="72" spans="2:33" ht="78.75" customHeight="1" x14ac:dyDescent="0.25">
      <c r="B72" s="1805"/>
      <c r="C72" s="2050"/>
      <c r="D72" s="2050"/>
      <c r="E72" s="2050"/>
      <c r="F72" s="2050"/>
      <c r="G72" s="2773"/>
      <c r="H72" s="2050"/>
      <c r="I72" s="2050"/>
      <c r="J72" s="2776"/>
      <c r="K72" s="2050"/>
      <c r="L72" s="2767"/>
      <c r="M72" s="72" t="s">
        <v>1091</v>
      </c>
      <c r="N72" s="518" t="s">
        <v>1092</v>
      </c>
      <c r="O72" s="518" t="s">
        <v>1087</v>
      </c>
      <c r="P72" s="1970"/>
      <c r="Q72" s="3030"/>
      <c r="R72" s="518" t="s">
        <v>265</v>
      </c>
      <c r="S72" s="26">
        <v>1</v>
      </c>
      <c r="T72" s="26" t="s">
        <v>1089</v>
      </c>
      <c r="U72" s="518" t="s">
        <v>1093</v>
      </c>
      <c r="V72" s="519"/>
      <c r="W72" s="520"/>
      <c r="X72" s="520"/>
      <c r="Y72" s="519"/>
      <c r="Z72" s="521"/>
      <c r="AA72" s="521"/>
      <c r="AB72" s="521"/>
      <c r="AC72" s="521"/>
      <c r="AD72" s="521"/>
      <c r="AE72" s="1"/>
      <c r="AF72" s="1"/>
      <c r="AG72" s="1"/>
    </row>
    <row r="73" spans="2:33" ht="104.25" customHeight="1" x14ac:dyDescent="0.25">
      <c r="B73" s="1805"/>
      <c r="C73" s="2050"/>
      <c r="D73" s="2050"/>
      <c r="E73" s="2050"/>
      <c r="F73" s="2050"/>
      <c r="G73" s="2773"/>
      <c r="H73" s="2050"/>
      <c r="I73" s="2050"/>
      <c r="J73" s="2776"/>
      <c r="K73" s="2050"/>
      <c r="L73" s="2767"/>
      <c r="M73" s="72" t="s">
        <v>1094</v>
      </c>
      <c r="N73" s="518" t="s">
        <v>1095</v>
      </c>
      <c r="O73" s="518" t="s">
        <v>1087</v>
      </c>
      <c r="P73" s="1970"/>
      <c r="Q73" s="3030"/>
      <c r="R73" s="518" t="s">
        <v>265</v>
      </c>
      <c r="S73" s="26">
        <v>1</v>
      </c>
      <c r="T73" s="26" t="s">
        <v>1089</v>
      </c>
      <c r="U73" s="518" t="s">
        <v>1096</v>
      </c>
      <c r="V73" s="519"/>
      <c r="W73" s="520"/>
      <c r="X73" s="520"/>
      <c r="Y73" s="519"/>
      <c r="Z73" s="519"/>
      <c r="AA73" s="1"/>
      <c r="AB73" s="521"/>
      <c r="AC73" s="521"/>
      <c r="AD73" s="521"/>
      <c r="AE73" s="1"/>
      <c r="AF73" s="1"/>
      <c r="AG73" s="1"/>
    </row>
    <row r="74" spans="2:33" ht="99" customHeight="1" x14ac:dyDescent="0.25">
      <c r="B74" s="1805"/>
      <c r="C74" s="2050"/>
      <c r="D74" s="2050"/>
      <c r="E74" s="2050"/>
      <c r="F74" s="2050"/>
      <c r="G74" s="2773"/>
      <c r="H74" s="2050"/>
      <c r="I74" s="2050"/>
      <c r="J74" s="2776"/>
      <c r="K74" s="2050"/>
      <c r="L74" s="2767"/>
      <c r="M74" s="72" t="s">
        <v>1097</v>
      </c>
      <c r="N74" s="518" t="s">
        <v>1098</v>
      </c>
      <c r="O74" s="518" t="s">
        <v>1099</v>
      </c>
      <c r="P74" s="1970"/>
      <c r="Q74" s="3030"/>
      <c r="R74" s="518" t="s">
        <v>265</v>
      </c>
      <c r="S74" s="26">
        <v>1</v>
      </c>
      <c r="T74" s="26" t="s">
        <v>1089</v>
      </c>
      <c r="U74" s="518" t="s">
        <v>1100</v>
      </c>
      <c r="V74" s="519"/>
      <c r="W74" s="520"/>
      <c r="X74" s="520"/>
      <c r="Y74" s="519"/>
      <c r="Z74" s="519"/>
      <c r="AA74" s="1"/>
      <c r="AB74" s="520"/>
      <c r="AC74" s="519"/>
      <c r="AD74" s="521"/>
      <c r="AE74" s="521"/>
      <c r="AF74" s="1"/>
      <c r="AG74" s="1"/>
    </row>
    <row r="75" spans="2:33" ht="96.75" customHeight="1" thickBot="1" x14ac:dyDescent="0.3">
      <c r="B75" s="1806"/>
      <c r="C75" s="2051"/>
      <c r="D75" s="2051"/>
      <c r="E75" s="2051"/>
      <c r="F75" s="2051"/>
      <c r="G75" s="2774"/>
      <c r="H75" s="2051"/>
      <c r="I75" s="2051"/>
      <c r="J75" s="2777"/>
      <c r="K75" s="2051"/>
      <c r="L75" s="2768"/>
      <c r="M75" s="75" t="s">
        <v>1101</v>
      </c>
      <c r="N75" s="524" t="s">
        <v>1102</v>
      </c>
      <c r="O75" s="524" t="s">
        <v>1099</v>
      </c>
      <c r="P75" s="1971"/>
      <c r="Q75" s="3031"/>
      <c r="R75" s="524" t="s">
        <v>265</v>
      </c>
      <c r="S75" s="60">
        <v>1</v>
      </c>
      <c r="T75" s="60" t="s">
        <v>1089</v>
      </c>
      <c r="U75" s="524" t="s">
        <v>1103</v>
      </c>
      <c r="V75" s="57"/>
      <c r="W75" s="57"/>
      <c r="X75" s="57"/>
      <c r="Y75" s="57"/>
      <c r="Z75" s="525"/>
      <c r="AA75" s="57"/>
      <c r="AB75" s="57"/>
      <c r="AC75" s="57"/>
      <c r="AD75" s="525">
        <v>1</v>
      </c>
      <c r="AE75" s="526"/>
      <c r="AF75" s="526"/>
      <c r="AG75" s="57"/>
    </row>
    <row r="76" spans="2:33" ht="136.5" customHeight="1" x14ac:dyDescent="0.25">
      <c r="B76" s="1894" t="s">
        <v>1140</v>
      </c>
      <c r="C76" s="2769" t="s">
        <v>61</v>
      </c>
      <c r="D76" s="2769" t="s">
        <v>63</v>
      </c>
      <c r="E76" s="2769" t="s">
        <v>69</v>
      </c>
      <c r="F76" s="2769" t="s">
        <v>85</v>
      </c>
      <c r="G76" s="2784" t="s">
        <v>57</v>
      </c>
      <c r="H76" s="2769" t="s">
        <v>98</v>
      </c>
      <c r="I76" s="2769" t="s">
        <v>129</v>
      </c>
      <c r="J76" s="2778" t="s">
        <v>1141</v>
      </c>
      <c r="K76" s="2769" t="s">
        <v>1119</v>
      </c>
      <c r="L76" s="2781" t="s">
        <v>48</v>
      </c>
      <c r="M76" s="815" t="s">
        <v>1085</v>
      </c>
      <c r="N76" s="897" t="s">
        <v>1086</v>
      </c>
      <c r="O76" s="897" t="s">
        <v>1087</v>
      </c>
      <c r="P76" s="1966" t="s">
        <v>1088</v>
      </c>
      <c r="Q76" s="3026" t="s">
        <v>1142</v>
      </c>
      <c r="R76" s="897" t="s">
        <v>265</v>
      </c>
      <c r="S76" s="905">
        <v>1</v>
      </c>
      <c r="T76" s="905" t="s">
        <v>1089</v>
      </c>
      <c r="U76" s="897" t="s">
        <v>1090</v>
      </c>
      <c r="V76" s="515"/>
      <c r="W76" s="527"/>
      <c r="X76" s="516"/>
      <c r="Y76" s="517"/>
      <c r="Z76" s="517"/>
      <c r="AA76" s="517"/>
      <c r="AB76" s="517"/>
      <c r="AC76" s="517"/>
      <c r="AD76" s="517"/>
      <c r="AE76" s="66"/>
      <c r="AF76" s="66"/>
      <c r="AG76" s="66"/>
    </row>
    <row r="77" spans="2:33" ht="113.25" customHeight="1" x14ac:dyDescent="0.25">
      <c r="B77" s="1892"/>
      <c r="C77" s="2770"/>
      <c r="D77" s="2770"/>
      <c r="E77" s="2770"/>
      <c r="F77" s="2770"/>
      <c r="G77" s="2785"/>
      <c r="H77" s="2770"/>
      <c r="I77" s="2770"/>
      <c r="J77" s="2779"/>
      <c r="K77" s="2770"/>
      <c r="L77" s="2782"/>
      <c r="M77" s="822" t="s">
        <v>1091</v>
      </c>
      <c r="N77" s="899" t="s">
        <v>1092</v>
      </c>
      <c r="O77" s="899" t="s">
        <v>1087</v>
      </c>
      <c r="P77" s="1967"/>
      <c r="Q77" s="3027"/>
      <c r="R77" s="899" t="s">
        <v>265</v>
      </c>
      <c r="S77" s="906">
        <v>1</v>
      </c>
      <c r="T77" s="906" t="s">
        <v>1089</v>
      </c>
      <c r="U77" s="899" t="s">
        <v>1093</v>
      </c>
      <c r="V77" s="519"/>
      <c r="W77" s="520"/>
      <c r="X77" s="520"/>
      <c r="Y77" s="519"/>
      <c r="Z77" s="521"/>
      <c r="AA77" s="521"/>
      <c r="AB77" s="521"/>
      <c r="AC77" s="521"/>
      <c r="AD77" s="521"/>
      <c r="AE77" s="1"/>
      <c r="AF77" s="1"/>
      <c r="AG77" s="1"/>
    </row>
    <row r="78" spans="2:33" ht="149.25" customHeight="1" x14ac:dyDescent="0.25">
      <c r="B78" s="1892"/>
      <c r="C78" s="2770"/>
      <c r="D78" s="2770"/>
      <c r="E78" s="2770"/>
      <c r="F78" s="2770"/>
      <c r="G78" s="2785"/>
      <c r="H78" s="2770"/>
      <c r="I78" s="2770"/>
      <c r="J78" s="2779"/>
      <c r="K78" s="2770"/>
      <c r="L78" s="2782"/>
      <c r="M78" s="822" t="s">
        <v>1094</v>
      </c>
      <c r="N78" s="899" t="s">
        <v>1095</v>
      </c>
      <c r="O78" s="899" t="s">
        <v>1087</v>
      </c>
      <c r="P78" s="1967"/>
      <c r="Q78" s="3027"/>
      <c r="R78" s="899" t="s">
        <v>265</v>
      </c>
      <c r="S78" s="906">
        <v>1</v>
      </c>
      <c r="T78" s="906" t="s">
        <v>1089</v>
      </c>
      <c r="U78" s="899" t="s">
        <v>1096</v>
      </c>
      <c r="V78" s="519"/>
      <c r="W78" s="520"/>
      <c r="X78" s="520"/>
      <c r="Y78" s="519"/>
      <c r="Z78" s="519"/>
      <c r="AA78" s="1"/>
      <c r="AB78" s="521"/>
      <c r="AC78" s="521"/>
      <c r="AD78" s="521"/>
      <c r="AE78" s="1"/>
      <c r="AF78" s="1"/>
      <c r="AG78" s="1"/>
    </row>
    <row r="79" spans="2:33" ht="121.5" customHeight="1" x14ac:dyDescent="0.25">
      <c r="B79" s="1892"/>
      <c r="C79" s="2770"/>
      <c r="D79" s="2770"/>
      <c r="E79" s="2770"/>
      <c r="F79" s="2770"/>
      <c r="G79" s="2785"/>
      <c r="H79" s="2770"/>
      <c r="I79" s="2770"/>
      <c r="J79" s="2779"/>
      <c r="K79" s="2770"/>
      <c r="L79" s="2782"/>
      <c r="M79" s="822" t="s">
        <v>1097</v>
      </c>
      <c r="N79" s="899" t="s">
        <v>1098</v>
      </c>
      <c r="O79" s="899" t="s">
        <v>1099</v>
      </c>
      <c r="P79" s="1967"/>
      <c r="Q79" s="3027"/>
      <c r="R79" s="899" t="s">
        <v>265</v>
      </c>
      <c r="S79" s="906">
        <v>1</v>
      </c>
      <c r="T79" s="906" t="s">
        <v>1089</v>
      </c>
      <c r="U79" s="899" t="s">
        <v>1100</v>
      </c>
      <c r="V79" s="519"/>
      <c r="W79" s="520"/>
      <c r="X79" s="520"/>
      <c r="Y79" s="519"/>
      <c r="Z79" s="519"/>
      <c r="AA79" s="1"/>
      <c r="AB79" s="520"/>
      <c r="AC79" s="519"/>
      <c r="AD79" s="521"/>
      <c r="AE79" s="521"/>
      <c r="AF79" s="1"/>
      <c r="AG79" s="1"/>
    </row>
    <row r="80" spans="2:33" ht="96.75" customHeight="1" thickBot="1" x14ac:dyDescent="0.3">
      <c r="B80" s="1893"/>
      <c r="C80" s="2771"/>
      <c r="D80" s="2771"/>
      <c r="E80" s="2771"/>
      <c r="F80" s="2771"/>
      <c r="G80" s="2786"/>
      <c r="H80" s="2771"/>
      <c r="I80" s="2771"/>
      <c r="J80" s="2780"/>
      <c r="K80" s="2771"/>
      <c r="L80" s="2783"/>
      <c r="M80" s="827" t="s">
        <v>1101</v>
      </c>
      <c r="N80" s="952" t="s">
        <v>1102</v>
      </c>
      <c r="O80" s="952" t="s">
        <v>1099</v>
      </c>
      <c r="P80" s="1968"/>
      <c r="Q80" s="3028"/>
      <c r="R80" s="952" t="s">
        <v>265</v>
      </c>
      <c r="S80" s="907">
        <v>1</v>
      </c>
      <c r="T80" s="907" t="s">
        <v>1089</v>
      </c>
      <c r="U80" s="952" t="s">
        <v>1103</v>
      </c>
      <c r="V80" s="57"/>
      <c r="W80" s="57"/>
      <c r="X80" s="57"/>
      <c r="Y80" s="57"/>
      <c r="Z80" s="525"/>
      <c r="AA80" s="57"/>
      <c r="AB80" s="57"/>
      <c r="AC80" s="57"/>
      <c r="AD80" s="525">
        <v>1</v>
      </c>
      <c r="AE80" s="526"/>
      <c r="AF80" s="526"/>
      <c r="AG80" s="57"/>
    </row>
    <row r="81" spans="2:33" ht="109.5" customHeight="1" x14ac:dyDescent="0.25">
      <c r="B81" s="1804" t="s">
        <v>1143</v>
      </c>
      <c r="C81" s="2049" t="s">
        <v>61</v>
      </c>
      <c r="D81" s="2049" t="s">
        <v>63</v>
      </c>
      <c r="E81" s="2049" t="s">
        <v>69</v>
      </c>
      <c r="F81" s="2049" t="s">
        <v>85</v>
      </c>
      <c r="G81" s="2772" t="s">
        <v>57</v>
      </c>
      <c r="H81" s="2049" t="s">
        <v>98</v>
      </c>
      <c r="I81" s="2049" t="s">
        <v>129</v>
      </c>
      <c r="J81" s="2775" t="s">
        <v>1144</v>
      </c>
      <c r="K81" s="2049" t="s">
        <v>1119</v>
      </c>
      <c r="L81" s="2766" t="s">
        <v>48</v>
      </c>
      <c r="M81" s="41" t="s">
        <v>1085</v>
      </c>
      <c r="N81" s="514" t="s">
        <v>1086</v>
      </c>
      <c r="O81" s="514" t="s">
        <v>1087</v>
      </c>
      <c r="P81" s="1969" t="s">
        <v>1088</v>
      </c>
      <c r="Q81" s="3029" t="s">
        <v>1145</v>
      </c>
      <c r="R81" s="514" t="s">
        <v>265</v>
      </c>
      <c r="S81" s="46">
        <v>1</v>
      </c>
      <c r="T81" s="46" t="s">
        <v>1089</v>
      </c>
      <c r="U81" s="514" t="s">
        <v>1090</v>
      </c>
      <c r="V81" s="515"/>
      <c r="W81" s="527"/>
      <c r="X81" s="516"/>
      <c r="Y81" s="517"/>
      <c r="Z81" s="517"/>
      <c r="AA81" s="517"/>
      <c r="AB81" s="517"/>
      <c r="AC81" s="517"/>
      <c r="AD81" s="517"/>
      <c r="AE81" s="66"/>
      <c r="AF81" s="66"/>
      <c r="AG81" s="66"/>
    </row>
    <row r="82" spans="2:33" ht="78.75" customHeight="1" x14ac:dyDescent="0.25">
      <c r="B82" s="1805"/>
      <c r="C82" s="2050"/>
      <c r="D82" s="2050"/>
      <c r="E82" s="2050"/>
      <c r="F82" s="2050"/>
      <c r="G82" s="2773"/>
      <c r="H82" s="2050"/>
      <c r="I82" s="2050"/>
      <c r="J82" s="2776"/>
      <c r="K82" s="2050"/>
      <c r="L82" s="2767"/>
      <c r="M82" s="72" t="s">
        <v>1091</v>
      </c>
      <c r="N82" s="518" t="s">
        <v>1092</v>
      </c>
      <c r="O82" s="518" t="s">
        <v>1087</v>
      </c>
      <c r="P82" s="1970"/>
      <c r="Q82" s="3030"/>
      <c r="R82" s="518" t="s">
        <v>265</v>
      </c>
      <c r="S82" s="26">
        <v>1</v>
      </c>
      <c r="T82" s="26" t="s">
        <v>1089</v>
      </c>
      <c r="U82" s="518" t="s">
        <v>1093</v>
      </c>
      <c r="V82" s="519"/>
      <c r="W82" s="520"/>
      <c r="X82" s="520"/>
      <c r="Y82" s="519"/>
      <c r="Z82" s="521"/>
      <c r="AA82" s="521"/>
      <c r="AB82" s="521"/>
      <c r="AC82" s="521"/>
      <c r="AD82" s="521"/>
      <c r="AE82" s="1"/>
      <c r="AF82" s="1"/>
      <c r="AG82" s="1"/>
    </row>
    <row r="83" spans="2:33" ht="104.25" customHeight="1" x14ac:dyDescent="0.25">
      <c r="B83" s="1805"/>
      <c r="C83" s="2050"/>
      <c r="D83" s="2050"/>
      <c r="E83" s="2050"/>
      <c r="F83" s="2050"/>
      <c r="G83" s="2773"/>
      <c r="H83" s="2050"/>
      <c r="I83" s="2050"/>
      <c r="J83" s="2776"/>
      <c r="K83" s="2050"/>
      <c r="L83" s="2767"/>
      <c r="M83" s="72" t="s">
        <v>1094</v>
      </c>
      <c r="N83" s="518" t="s">
        <v>1095</v>
      </c>
      <c r="O83" s="518" t="s">
        <v>1087</v>
      </c>
      <c r="P83" s="1970"/>
      <c r="Q83" s="3030"/>
      <c r="R83" s="518" t="s">
        <v>265</v>
      </c>
      <c r="S83" s="26">
        <v>1</v>
      </c>
      <c r="T83" s="26" t="s">
        <v>1089</v>
      </c>
      <c r="U83" s="518" t="s">
        <v>1096</v>
      </c>
      <c r="V83" s="519"/>
      <c r="W83" s="520"/>
      <c r="X83" s="520"/>
      <c r="Y83" s="519"/>
      <c r="Z83" s="519"/>
      <c r="AA83" s="1"/>
      <c r="AB83" s="521"/>
      <c r="AC83" s="521"/>
      <c r="AD83" s="521"/>
      <c r="AE83" s="1"/>
      <c r="AF83" s="1"/>
      <c r="AG83" s="1"/>
    </row>
    <row r="84" spans="2:33" ht="99" customHeight="1" x14ac:dyDescent="0.25">
      <c r="B84" s="1805"/>
      <c r="C84" s="2050"/>
      <c r="D84" s="2050"/>
      <c r="E84" s="2050"/>
      <c r="F84" s="2050"/>
      <c r="G84" s="2773"/>
      <c r="H84" s="2050"/>
      <c r="I84" s="2050"/>
      <c r="J84" s="2776"/>
      <c r="K84" s="2050"/>
      <c r="L84" s="2767"/>
      <c r="M84" s="72" t="s">
        <v>1097</v>
      </c>
      <c r="N84" s="518" t="s">
        <v>1098</v>
      </c>
      <c r="O84" s="518" t="s">
        <v>1099</v>
      </c>
      <c r="P84" s="1970"/>
      <c r="Q84" s="3030"/>
      <c r="R84" s="518" t="s">
        <v>265</v>
      </c>
      <c r="S84" s="26">
        <v>1</v>
      </c>
      <c r="T84" s="26" t="s">
        <v>1089</v>
      </c>
      <c r="U84" s="518" t="s">
        <v>1100</v>
      </c>
      <c r="V84" s="519"/>
      <c r="W84" s="520"/>
      <c r="X84" s="520"/>
      <c r="Y84" s="519"/>
      <c r="Z84" s="519"/>
      <c r="AA84" s="1"/>
      <c r="AB84" s="520"/>
      <c r="AC84" s="519"/>
      <c r="AD84" s="521"/>
      <c r="AE84" s="521"/>
      <c r="AF84" s="1"/>
      <c r="AG84" s="1"/>
    </row>
    <row r="85" spans="2:33" ht="96.75" customHeight="1" thickBot="1" x14ac:dyDescent="0.3">
      <c r="B85" s="1806"/>
      <c r="C85" s="2051"/>
      <c r="D85" s="2051"/>
      <c r="E85" s="2051"/>
      <c r="F85" s="2051"/>
      <c r="G85" s="2774"/>
      <c r="H85" s="2051"/>
      <c r="I85" s="2051"/>
      <c r="J85" s="2777"/>
      <c r="K85" s="2051"/>
      <c r="L85" s="2768"/>
      <c r="M85" s="75" t="s">
        <v>1101</v>
      </c>
      <c r="N85" s="524" t="s">
        <v>1102</v>
      </c>
      <c r="O85" s="524" t="s">
        <v>1099</v>
      </c>
      <c r="P85" s="1971"/>
      <c r="Q85" s="3031"/>
      <c r="R85" s="524" t="s">
        <v>265</v>
      </c>
      <c r="S85" s="60">
        <v>1</v>
      </c>
      <c r="T85" s="60" t="s">
        <v>1089</v>
      </c>
      <c r="U85" s="524" t="s">
        <v>1103</v>
      </c>
      <c r="V85" s="57"/>
      <c r="W85" s="57"/>
      <c r="X85" s="57"/>
      <c r="Y85" s="57"/>
      <c r="Z85" s="525"/>
      <c r="AA85" s="57"/>
      <c r="AB85" s="57"/>
      <c r="AC85" s="57"/>
      <c r="AD85" s="525">
        <v>1</v>
      </c>
      <c r="AE85" s="526"/>
      <c r="AF85" s="526"/>
      <c r="AG85" s="57"/>
    </row>
    <row r="86" spans="2:33" ht="109.5" customHeight="1" x14ac:dyDescent="0.25">
      <c r="B86" s="1894" t="s">
        <v>1146</v>
      </c>
      <c r="C86" s="2769" t="s">
        <v>61</v>
      </c>
      <c r="D86" s="2769" t="s">
        <v>63</v>
      </c>
      <c r="E86" s="2769" t="s">
        <v>69</v>
      </c>
      <c r="F86" s="2769" t="s">
        <v>85</v>
      </c>
      <c r="G86" s="2784" t="s">
        <v>57</v>
      </c>
      <c r="H86" s="2769" t="s">
        <v>98</v>
      </c>
      <c r="I86" s="2769" t="s">
        <v>129</v>
      </c>
      <c r="J86" s="2778" t="s">
        <v>1147</v>
      </c>
      <c r="K86" s="2769" t="s">
        <v>1119</v>
      </c>
      <c r="L86" s="2781" t="s">
        <v>48</v>
      </c>
      <c r="M86" s="815" t="s">
        <v>1085</v>
      </c>
      <c r="N86" s="897" t="s">
        <v>1086</v>
      </c>
      <c r="O86" s="897" t="s">
        <v>1087</v>
      </c>
      <c r="P86" s="1966" t="s">
        <v>1088</v>
      </c>
      <c r="Q86" s="3023">
        <v>2416147</v>
      </c>
      <c r="R86" s="897" t="s">
        <v>265</v>
      </c>
      <c r="S86" s="905">
        <v>1</v>
      </c>
      <c r="T86" s="905" t="s">
        <v>1089</v>
      </c>
      <c r="U86" s="897" t="s">
        <v>1090</v>
      </c>
      <c r="V86" s="515"/>
      <c r="W86" s="527"/>
      <c r="X86" s="516"/>
      <c r="Y86" s="517"/>
      <c r="Z86" s="517"/>
      <c r="AA86" s="517"/>
      <c r="AB86" s="517"/>
      <c r="AC86" s="517"/>
      <c r="AD86" s="517"/>
      <c r="AE86" s="66"/>
      <c r="AF86" s="66"/>
      <c r="AG86" s="66"/>
    </row>
    <row r="87" spans="2:33" ht="78.75" customHeight="1" x14ac:dyDescent="0.25">
      <c r="B87" s="1892"/>
      <c r="C87" s="2770"/>
      <c r="D87" s="2770"/>
      <c r="E87" s="2770"/>
      <c r="F87" s="2770"/>
      <c r="G87" s="2785"/>
      <c r="H87" s="2770"/>
      <c r="I87" s="2770"/>
      <c r="J87" s="2779"/>
      <c r="K87" s="2770"/>
      <c r="L87" s="2782"/>
      <c r="M87" s="822" t="s">
        <v>1091</v>
      </c>
      <c r="N87" s="899" t="s">
        <v>1092</v>
      </c>
      <c r="O87" s="899" t="s">
        <v>1087</v>
      </c>
      <c r="P87" s="1967"/>
      <c r="Q87" s="3024"/>
      <c r="R87" s="899" t="s">
        <v>265</v>
      </c>
      <c r="S87" s="906">
        <v>1</v>
      </c>
      <c r="T87" s="906" t="s">
        <v>1089</v>
      </c>
      <c r="U87" s="899" t="s">
        <v>1093</v>
      </c>
      <c r="V87" s="519"/>
      <c r="W87" s="520"/>
      <c r="X87" s="520"/>
      <c r="Y87" s="519"/>
      <c r="Z87" s="521"/>
      <c r="AA87" s="521"/>
      <c r="AB87" s="521"/>
      <c r="AC87" s="521"/>
      <c r="AD87" s="521"/>
      <c r="AE87" s="1"/>
      <c r="AF87" s="1"/>
      <c r="AG87" s="1"/>
    </row>
    <row r="88" spans="2:33" ht="104.25" customHeight="1" x14ac:dyDescent="0.25">
      <c r="B88" s="1892"/>
      <c r="C88" s="2770"/>
      <c r="D88" s="2770"/>
      <c r="E88" s="2770"/>
      <c r="F88" s="2770"/>
      <c r="G88" s="2785"/>
      <c r="H88" s="2770"/>
      <c r="I88" s="2770"/>
      <c r="J88" s="2779"/>
      <c r="K88" s="2770"/>
      <c r="L88" s="2782"/>
      <c r="M88" s="822" t="s">
        <v>1094</v>
      </c>
      <c r="N88" s="899" t="s">
        <v>1095</v>
      </c>
      <c r="O88" s="899" t="s">
        <v>1087</v>
      </c>
      <c r="P88" s="1967"/>
      <c r="Q88" s="3024"/>
      <c r="R88" s="899" t="s">
        <v>265</v>
      </c>
      <c r="S88" s="906">
        <v>1</v>
      </c>
      <c r="T88" s="906" t="s">
        <v>1089</v>
      </c>
      <c r="U88" s="899" t="s">
        <v>1096</v>
      </c>
      <c r="V88" s="519"/>
      <c r="W88" s="520"/>
      <c r="X88" s="520"/>
      <c r="Y88" s="519"/>
      <c r="Z88" s="519"/>
      <c r="AA88" s="1"/>
      <c r="AB88" s="521"/>
      <c r="AC88" s="521"/>
      <c r="AD88" s="521"/>
      <c r="AE88" s="1"/>
      <c r="AF88" s="1"/>
      <c r="AG88" s="1"/>
    </row>
    <row r="89" spans="2:33" ht="99" customHeight="1" x14ac:dyDescent="0.25">
      <c r="B89" s="1892"/>
      <c r="C89" s="2770"/>
      <c r="D89" s="2770"/>
      <c r="E89" s="2770"/>
      <c r="F89" s="2770"/>
      <c r="G89" s="2785"/>
      <c r="H89" s="2770"/>
      <c r="I89" s="2770"/>
      <c r="J89" s="2779"/>
      <c r="K89" s="2770"/>
      <c r="L89" s="2782"/>
      <c r="M89" s="822" t="s">
        <v>1097</v>
      </c>
      <c r="N89" s="899" t="s">
        <v>1098</v>
      </c>
      <c r="O89" s="899" t="s">
        <v>1099</v>
      </c>
      <c r="P89" s="1967"/>
      <c r="Q89" s="3024"/>
      <c r="R89" s="899" t="s">
        <v>265</v>
      </c>
      <c r="S89" s="906">
        <v>1</v>
      </c>
      <c r="T89" s="906" t="s">
        <v>1089</v>
      </c>
      <c r="U89" s="899" t="s">
        <v>1100</v>
      </c>
      <c r="V89" s="519"/>
      <c r="W89" s="520"/>
      <c r="X89" s="520"/>
      <c r="Y89" s="519"/>
      <c r="Z89" s="519"/>
      <c r="AA89" s="1"/>
      <c r="AB89" s="520"/>
      <c r="AC89" s="519"/>
      <c r="AD89" s="521"/>
      <c r="AE89" s="521"/>
      <c r="AF89" s="1"/>
      <c r="AG89" s="1"/>
    </row>
    <row r="90" spans="2:33" ht="96.75" customHeight="1" thickBot="1" x14ac:dyDescent="0.3">
      <c r="B90" s="1893"/>
      <c r="C90" s="2771"/>
      <c r="D90" s="2771"/>
      <c r="E90" s="2771"/>
      <c r="F90" s="2771"/>
      <c r="G90" s="2786"/>
      <c r="H90" s="2771"/>
      <c r="I90" s="2771"/>
      <c r="J90" s="2780"/>
      <c r="K90" s="2771"/>
      <c r="L90" s="2783"/>
      <c r="M90" s="827" t="s">
        <v>1101</v>
      </c>
      <c r="N90" s="952" t="s">
        <v>1102</v>
      </c>
      <c r="O90" s="952" t="s">
        <v>1099</v>
      </c>
      <c r="P90" s="1968"/>
      <c r="Q90" s="3025"/>
      <c r="R90" s="952" t="s">
        <v>265</v>
      </c>
      <c r="S90" s="907">
        <v>1</v>
      </c>
      <c r="T90" s="907" t="s">
        <v>1089</v>
      </c>
      <c r="U90" s="952" t="s">
        <v>1103</v>
      </c>
      <c r="V90" s="57"/>
      <c r="W90" s="57"/>
      <c r="X90" s="57"/>
      <c r="Y90" s="57"/>
      <c r="Z90" s="525"/>
      <c r="AA90" s="57"/>
      <c r="AB90" s="57"/>
      <c r="AC90" s="57"/>
      <c r="AD90" s="525">
        <v>1</v>
      </c>
      <c r="AE90" s="526"/>
      <c r="AF90" s="526"/>
      <c r="AG90" s="57"/>
    </row>
    <row r="91" spans="2:33" ht="109.5" customHeight="1" x14ac:dyDescent="0.25">
      <c r="B91" s="1804" t="s">
        <v>1148</v>
      </c>
      <c r="C91" s="2049" t="s">
        <v>61</v>
      </c>
      <c r="D91" s="2049" t="s">
        <v>63</v>
      </c>
      <c r="E91" s="2049" t="s">
        <v>69</v>
      </c>
      <c r="F91" s="2049" t="s">
        <v>85</v>
      </c>
      <c r="G91" s="2772" t="s">
        <v>57</v>
      </c>
      <c r="H91" s="2049" t="s">
        <v>98</v>
      </c>
      <c r="I91" s="2049" t="s">
        <v>129</v>
      </c>
      <c r="J91" s="2775" t="s">
        <v>1149</v>
      </c>
      <c r="K91" s="2049" t="s">
        <v>1119</v>
      </c>
      <c r="L91" s="2766" t="s">
        <v>48</v>
      </c>
      <c r="M91" s="41" t="s">
        <v>1085</v>
      </c>
      <c r="N91" s="514" t="s">
        <v>1086</v>
      </c>
      <c r="O91" s="514" t="s">
        <v>1087</v>
      </c>
      <c r="P91" s="1969" t="s">
        <v>1088</v>
      </c>
      <c r="Q91" s="3029">
        <v>5869217</v>
      </c>
      <c r="R91" s="514" t="s">
        <v>265</v>
      </c>
      <c r="S91" s="46">
        <v>1</v>
      </c>
      <c r="T91" s="46" t="s">
        <v>1089</v>
      </c>
      <c r="U91" s="514" t="s">
        <v>1090</v>
      </c>
      <c r="V91" s="515"/>
      <c r="W91" s="527"/>
      <c r="X91" s="516"/>
      <c r="Y91" s="517"/>
      <c r="Z91" s="517"/>
      <c r="AA91" s="517"/>
      <c r="AB91" s="517"/>
      <c r="AC91" s="517"/>
      <c r="AD91" s="517"/>
      <c r="AE91" s="66"/>
      <c r="AF91" s="66"/>
      <c r="AG91" s="66"/>
    </row>
    <row r="92" spans="2:33" ht="78.75" customHeight="1" x14ac:dyDescent="0.25">
      <c r="B92" s="1805"/>
      <c r="C92" s="2050"/>
      <c r="D92" s="2050"/>
      <c r="E92" s="2050"/>
      <c r="F92" s="2050"/>
      <c r="G92" s="2773"/>
      <c r="H92" s="2050"/>
      <c r="I92" s="2050"/>
      <c r="J92" s="2776"/>
      <c r="K92" s="2050"/>
      <c r="L92" s="2767"/>
      <c r="M92" s="72" t="s">
        <v>1091</v>
      </c>
      <c r="N92" s="518" t="s">
        <v>1092</v>
      </c>
      <c r="O92" s="518" t="s">
        <v>1087</v>
      </c>
      <c r="P92" s="1970"/>
      <c r="Q92" s="3030"/>
      <c r="R92" s="518" t="s">
        <v>265</v>
      </c>
      <c r="S92" s="26">
        <v>1</v>
      </c>
      <c r="T92" s="26" t="s">
        <v>1089</v>
      </c>
      <c r="U92" s="518" t="s">
        <v>1093</v>
      </c>
      <c r="V92" s="519"/>
      <c r="W92" s="520"/>
      <c r="X92" s="520"/>
      <c r="Y92" s="519"/>
      <c r="Z92" s="521"/>
      <c r="AA92" s="521"/>
      <c r="AB92" s="521"/>
      <c r="AC92" s="521"/>
      <c r="AD92" s="521"/>
      <c r="AE92" s="1"/>
      <c r="AF92" s="1"/>
      <c r="AG92" s="1"/>
    </row>
    <row r="93" spans="2:33" ht="104.25" customHeight="1" x14ac:dyDescent="0.25">
      <c r="B93" s="1805"/>
      <c r="C93" s="2050"/>
      <c r="D93" s="2050"/>
      <c r="E93" s="2050"/>
      <c r="F93" s="2050"/>
      <c r="G93" s="2773"/>
      <c r="H93" s="2050"/>
      <c r="I93" s="2050"/>
      <c r="J93" s="2776"/>
      <c r="K93" s="2050"/>
      <c r="L93" s="2767"/>
      <c r="M93" s="72" t="s">
        <v>1094</v>
      </c>
      <c r="N93" s="518" t="s">
        <v>1095</v>
      </c>
      <c r="O93" s="518" t="s">
        <v>1087</v>
      </c>
      <c r="P93" s="1970"/>
      <c r="Q93" s="3030"/>
      <c r="R93" s="518" t="s">
        <v>265</v>
      </c>
      <c r="S93" s="26">
        <v>1</v>
      </c>
      <c r="T93" s="26" t="s">
        <v>1089</v>
      </c>
      <c r="U93" s="518" t="s">
        <v>1096</v>
      </c>
      <c r="V93" s="519"/>
      <c r="W93" s="520"/>
      <c r="X93" s="520"/>
      <c r="Y93" s="519"/>
      <c r="Z93" s="519"/>
      <c r="AA93" s="1"/>
      <c r="AB93" s="521"/>
      <c r="AC93" s="521"/>
      <c r="AD93" s="521"/>
      <c r="AE93" s="1"/>
      <c r="AF93" s="1"/>
      <c r="AG93" s="1"/>
    </row>
    <row r="94" spans="2:33" ht="99" customHeight="1" x14ac:dyDescent="0.25">
      <c r="B94" s="1805"/>
      <c r="C94" s="2050"/>
      <c r="D94" s="2050"/>
      <c r="E94" s="2050"/>
      <c r="F94" s="2050"/>
      <c r="G94" s="2773"/>
      <c r="H94" s="2050"/>
      <c r="I94" s="2050"/>
      <c r="J94" s="2776"/>
      <c r="K94" s="2050"/>
      <c r="L94" s="2767"/>
      <c r="M94" s="72" t="s">
        <v>1097</v>
      </c>
      <c r="N94" s="518" t="s">
        <v>1098</v>
      </c>
      <c r="O94" s="518" t="s">
        <v>1099</v>
      </c>
      <c r="P94" s="1970"/>
      <c r="Q94" s="3030"/>
      <c r="R94" s="518" t="s">
        <v>265</v>
      </c>
      <c r="S94" s="26">
        <v>1</v>
      </c>
      <c r="T94" s="26" t="s">
        <v>1089</v>
      </c>
      <c r="U94" s="518" t="s">
        <v>1100</v>
      </c>
      <c r="V94" s="519"/>
      <c r="W94" s="520"/>
      <c r="X94" s="520"/>
      <c r="Y94" s="519"/>
      <c r="Z94" s="519"/>
      <c r="AA94" s="1"/>
      <c r="AB94" s="520"/>
      <c r="AC94" s="519"/>
      <c r="AD94" s="521"/>
      <c r="AE94" s="521"/>
      <c r="AF94" s="1"/>
      <c r="AG94" s="1"/>
    </row>
    <row r="95" spans="2:33" ht="96.75" customHeight="1" thickBot="1" x14ac:dyDescent="0.3">
      <c r="B95" s="1806"/>
      <c r="C95" s="2051"/>
      <c r="D95" s="2051"/>
      <c r="E95" s="2051"/>
      <c r="F95" s="2051"/>
      <c r="G95" s="2774"/>
      <c r="H95" s="2051"/>
      <c r="I95" s="2051"/>
      <c r="J95" s="2777"/>
      <c r="K95" s="2051"/>
      <c r="L95" s="2768"/>
      <c r="M95" s="75" t="s">
        <v>1101</v>
      </c>
      <c r="N95" s="524" t="s">
        <v>1102</v>
      </c>
      <c r="O95" s="524" t="s">
        <v>1099</v>
      </c>
      <c r="P95" s="1971"/>
      <c r="Q95" s="3031"/>
      <c r="R95" s="524" t="s">
        <v>265</v>
      </c>
      <c r="S95" s="60">
        <v>1</v>
      </c>
      <c r="T95" s="60" t="s">
        <v>1089</v>
      </c>
      <c r="U95" s="524" t="s">
        <v>1103</v>
      </c>
      <c r="V95" s="57"/>
      <c r="W95" s="57"/>
      <c r="X95" s="57"/>
      <c r="Y95" s="57"/>
      <c r="Z95" s="525"/>
      <c r="AA95" s="57"/>
      <c r="AB95" s="57"/>
      <c r="AC95" s="57"/>
      <c r="AD95" s="525">
        <v>1</v>
      </c>
      <c r="AE95" s="526"/>
      <c r="AF95" s="526"/>
      <c r="AG95" s="57"/>
    </row>
    <row r="96" spans="2:33" ht="109.5" customHeight="1" x14ac:dyDescent="0.25">
      <c r="B96" s="1894" t="s">
        <v>1150</v>
      </c>
      <c r="C96" s="2769" t="s">
        <v>61</v>
      </c>
      <c r="D96" s="2769" t="s">
        <v>63</v>
      </c>
      <c r="E96" s="2769" t="s">
        <v>69</v>
      </c>
      <c r="F96" s="2769" t="s">
        <v>85</v>
      </c>
      <c r="G96" s="2784" t="s">
        <v>57</v>
      </c>
      <c r="H96" s="2769" t="s">
        <v>98</v>
      </c>
      <c r="I96" s="2769" t="s">
        <v>129</v>
      </c>
      <c r="J96" s="2778" t="s">
        <v>1151</v>
      </c>
      <c r="K96" s="2769" t="s">
        <v>1119</v>
      </c>
      <c r="L96" s="2781" t="s">
        <v>48</v>
      </c>
      <c r="M96" s="815" t="s">
        <v>1085</v>
      </c>
      <c r="N96" s="897" t="s">
        <v>1086</v>
      </c>
      <c r="O96" s="897" t="s">
        <v>1087</v>
      </c>
      <c r="P96" s="1966" t="s">
        <v>1088</v>
      </c>
      <c r="Q96" s="3023">
        <v>3208103</v>
      </c>
      <c r="R96" s="897" t="s">
        <v>265</v>
      </c>
      <c r="S96" s="905">
        <v>1</v>
      </c>
      <c r="T96" s="905" t="s">
        <v>1089</v>
      </c>
      <c r="U96" s="897" t="s">
        <v>1090</v>
      </c>
      <c r="V96" s="515"/>
      <c r="W96" s="527"/>
      <c r="X96" s="516"/>
      <c r="Y96" s="517"/>
      <c r="Z96" s="517"/>
      <c r="AA96" s="517"/>
      <c r="AB96" s="517"/>
      <c r="AC96" s="517"/>
      <c r="AD96" s="517"/>
      <c r="AE96" s="66"/>
      <c r="AF96" s="66"/>
      <c r="AG96" s="66"/>
    </row>
    <row r="97" spans="2:33" ht="78.75" customHeight="1" x14ac:dyDescent="0.25">
      <c r="B97" s="1892"/>
      <c r="C97" s="2770"/>
      <c r="D97" s="2770"/>
      <c r="E97" s="2770"/>
      <c r="F97" s="2770"/>
      <c r="G97" s="2785"/>
      <c r="H97" s="2770"/>
      <c r="I97" s="2770"/>
      <c r="J97" s="2779"/>
      <c r="K97" s="2770"/>
      <c r="L97" s="2782"/>
      <c r="M97" s="822" t="s">
        <v>1091</v>
      </c>
      <c r="N97" s="899" t="s">
        <v>1092</v>
      </c>
      <c r="O97" s="899" t="s">
        <v>1087</v>
      </c>
      <c r="P97" s="1967"/>
      <c r="Q97" s="3024"/>
      <c r="R97" s="899" t="s">
        <v>265</v>
      </c>
      <c r="S97" s="906">
        <v>1</v>
      </c>
      <c r="T97" s="906" t="s">
        <v>1089</v>
      </c>
      <c r="U97" s="899" t="s">
        <v>1093</v>
      </c>
      <c r="V97" s="519"/>
      <c r="W97" s="520"/>
      <c r="X97" s="520"/>
      <c r="Y97" s="519"/>
      <c r="Z97" s="521"/>
      <c r="AA97" s="521"/>
      <c r="AB97" s="521"/>
      <c r="AC97" s="521"/>
      <c r="AD97" s="521"/>
      <c r="AE97" s="1"/>
      <c r="AF97" s="1"/>
      <c r="AG97" s="1"/>
    </row>
    <row r="98" spans="2:33" ht="104.25" customHeight="1" x14ac:dyDescent="0.25">
      <c r="B98" s="1892"/>
      <c r="C98" s="2770"/>
      <c r="D98" s="2770"/>
      <c r="E98" s="2770"/>
      <c r="F98" s="2770"/>
      <c r="G98" s="2785"/>
      <c r="H98" s="2770"/>
      <c r="I98" s="2770"/>
      <c r="J98" s="2779"/>
      <c r="K98" s="2770"/>
      <c r="L98" s="2782"/>
      <c r="M98" s="822" t="s">
        <v>1094</v>
      </c>
      <c r="N98" s="899" t="s">
        <v>1095</v>
      </c>
      <c r="O98" s="899" t="s">
        <v>1087</v>
      </c>
      <c r="P98" s="1967"/>
      <c r="Q98" s="3024"/>
      <c r="R98" s="899" t="s">
        <v>265</v>
      </c>
      <c r="S98" s="906">
        <v>1</v>
      </c>
      <c r="T98" s="906" t="s">
        <v>1089</v>
      </c>
      <c r="U98" s="899" t="s">
        <v>1096</v>
      </c>
      <c r="V98" s="519"/>
      <c r="W98" s="520"/>
      <c r="X98" s="520"/>
      <c r="Y98" s="519"/>
      <c r="Z98" s="519"/>
      <c r="AA98" s="1"/>
      <c r="AB98" s="521"/>
      <c r="AC98" s="521"/>
      <c r="AD98" s="521"/>
      <c r="AE98" s="1"/>
      <c r="AF98" s="1"/>
      <c r="AG98" s="1"/>
    </row>
    <row r="99" spans="2:33" ht="99" customHeight="1" x14ac:dyDescent="0.25">
      <c r="B99" s="1892"/>
      <c r="C99" s="2770"/>
      <c r="D99" s="2770"/>
      <c r="E99" s="2770"/>
      <c r="F99" s="2770"/>
      <c r="G99" s="2785"/>
      <c r="H99" s="2770"/>
      <c r="I99" s="2770"/>
      <c r="J99" s="2779"/>
      <c r="K99" s="2770"/>
      <c r="L99" s="2782"/>
      <c r="M99" s="822" t="s">
        <v>1097</v>
      </c>
      <c r="N99" s="899" t="s">
        <v>1098</v>
      </c>
      <c r="O99" s="899" t="s">
        <v>1099</v>
      </c>
      <c r="P99" s="1967"/>
      <c r="Q99" s="3024"/>
      <c r="R99" s="899" t="s">
        <v>265</v>
      </c>
      <c r="S99" s="906">
        <v>1</v>
      </c>
      <c r="T99" s="906" t="s">
        <v>1089</v>
      </c>
      <c r="U99" s="899" t="s">
        <v>1100</v>
      </c>
      <c r="V99" s="519"/>
      <c r="W99" s="520"/>
      <c r="X99" s="520"/>
      <c r="Y99" s="519"/>
      <c r="Z99" s="519"/>
      <c r="AA99" s="1"/>
      <c r="AB99" s="520"/>
      <c r="AC99" s="519"/>
      <c r="AD99" s="521"/>
      <c r="AE99" s="521"/>
      <c r="AF99" s="1"/>
      <c r="AG99" s="1"/>
    </row>
    <row r="100" spans="2:33" ht="96.75" customHeight="1" thickBot="1" x14ac:dyDescent="0.3">
      <c r="B100" s="1893"/>
      <c r="C100" s="2771"/>
      <c r="D100" s="2771"/>
      <c r="E100" s="2771"/>
      <c r="F100" s="2771"/>
      <c r="G100" s="2786"/>
      <c r="H100" s="2771"/>
      <c r="I100" s="2771"/>
      <c r="J100" s="2780"/>
      <c r="K100" s="2771"/>
      <c r="L100" s="2783"/>
      <c r="M100" s="827" t="s">
        <v>1101</v>
      </c>
      <c r="N100" s="952" t="s">
        <v>1102</v>
      </c>
      <c r="O100" s="952" t="s">
        <v>1099</v>
      </c>
      <c r="P100" s="1968"/>
      <c r="Q100" s="3025"/>
      <c r="R100" s="952" t="s">
        <v>265</v>
      </c>
      <c r="S100" s="907">
        <v>1</v>
      </c>
      <c r="T100" s="907" t="s">
        <v>1089</v>
      </c>
      <c r="U100" s="952" t="s">
        <v>1103</v>
      </c>
      <c r="V100" s="57"/>
      <c r="W100" s="57"/>
      <c r="X100" s="57"/>
      <c r="Y100" s="57"/>
      <c r="Z100" s="525"/>
      <c r="AA100" s="57"/>
      <c r="AB100" s="57"/>
      <c r="AC100" s="57"/>
      <c r="AD100" s="525">
        <v>1</v>
      </c>
      <c r="AE100" s="526"/>
      <c r="AF100" s="526"/>
      <c r="AG100" s="57"/>
    </row>
    <row r="101" spans="2:33" ht="109.5" customHeight="1" x14ac:dyDescent="0.25">
      <c r="B101" s="1804" t="s">
        <v>1152</v>
      </c>
      <c r="C101" s="2049" t="s">
        <v>61</v>
      </c>
      <c r="D101" s="2049" t="s">
        <v>63</v>
      </c>
      <c r="E101" s="2049" t="s">
        <v>69</v>
      </c>
      <c r="F101" s="2049" t="s">
        <v>85</v>
      </c>
      <c r="G101" s="2772" t="s">
        <v>57</v>
      </c>
      <c r="H101" s="2049" t="s">
        <v>98</v>
      </c>
      <c r="I101" s="2049" t="s">
        <v>129</v>
      </c>
      <c r="J101" s="2775" t="s">
        <v>1153</v>
      </c>
      <c r="K101" s="2049" t="s">
        <v>1119</v>
      </c>
      <c r="L101" s="2766" t="s">
        <v>48</v>
      </c>
      <c r="M101" s="41" t="s">
        <v>1085</v>
      </c>
      <c r="N101" s="514" t="s">
        <v>1086</v>
      </c>
      <c r="O101" s="514" t="s">
        <v>1087</v>
      </c>
      <c r="P101" s="1969" t="s">
        <v>1088</v>
      </c>
      <c r="Q101" s="3020">
        <v>2000000</v>
      </c>
      <c r="R101" s="514" t="s">
        <v>265</v>
      </c>
      <c r="S101" s="46">
        <v>1</v>
      </c>
      <c r="T101" s="46" t="s">
        <v>1089</v>
      </c>
      <c r="U101" s="514" t="s">
        <v>1090</v>
      </c>
      <c r="V101" s="515"/>
      <c r="W101" s="527"/>
      <c r="X101" s="516"/>
      <c r="Y101" s="517"/>
      <c r="Z101" s="517"/>
      <c r="AA101" s="517"/>
      <c r="AB101" s="517"/>
      <c r="AC101" s="517"/>
      <c r="AD101" s="517"/>
      <c r="AE101" s="66"/>
      <c r="AF101" s="66"/>
      <c r="AG101" s="66"/>
    </row>
    <row r="102" spans="2:33" ht="78.75" customHeight="1" x14ac:dyDescent="0.25">
      <c r="B102" s="1805"/>
      <c r="C102" s="2050"/>
      <c r="D102" s="2050"/>
      <c r="E102" s="2050"/>
      <c r="F102" s="2050"/>
      <c r="G102" s="2773"/>
      <c r="H102" s="2050"/>
      <c r="I102" s="2050"/>
      <c r="J102" s="2776"/>
      <c r="K102" s="2050"/>
      <c r="L102" s="2767"/>
      <c r="M102" s="72" t="s">
        <v>1091</v>
      </c>
      <c r="N102" s="518" t="s">
        <v>1092</v>
      </c>
      <c r="O102" s="518" t="s">
        <v>1087</v>
      </c>
      <c r="P102" s="1970"/>
      <c r="Q102" s="3021"/>
      <c r="R102" s="518" t="s">
        <v>265</v>
      </c>
      <c r="S102" s="26">
        <v>1</v>
      </c>
      <c r="T102" s="26" t="s">
        <v>1089</v>
      </c>
      <c r="U102" s="518" t="s">
        <v>1093</v>
      </c>
      <c r="V102" s="519"/>
      <c r="W102" s="520"/>
      <c r="X102" s="520"/>
      <c r="Y102" s="519"/>
      <c r="Z102" s="521"/>
      <c r="AA102" s="521"/>
      <c r="AB102" s="521"/>
      <c r="AC102" s="521"/>
      <c r="AD102" s="521"/>
      <c r="AE102" s="1"/>
      <c r="AF102" s="1"/>
      <c r="AG102" s="1"/>
    </row>
    <row r="103" spans="2:33" ht="104.25" customHeight="1" x14ac:dyDescent="0.25">
      <c r="B103" s="1805"/>
      <c r="C103" s="2050"/>
      <c r="D103" s="2050"/>
      <c r="E103" s="2050"/>
      <c r="F103" s="2050"/>
      <c r="G103" s="2773"/>
      <c r="H103" s="2050"/>
      <c r="I103" s="2050"/>
      <c r="J103" s="2776"/>
      <c r="K103" s="2050"/>
      <c r="L103" s="2767"/>
      <c r="M103" s="72" t="s">
        <v>1094</v>
      </c>
      <c r="N103" s="518" t="s">
        <v>1095</v>
      </c>
      <c r="O103" s="518" t="s">
        <v>1087</v>
      </c>
      <c r="P103" s="1970"/>
      <c r="Q103" s="3021"/>
      <c r="R103" s="518" t="s">
        <v>265</v>
      </c>
      <c r="S103" s="26">
        <v>1</v>
      </c>
      <c r="T103" s="26" t="s">
        <v>1089</v>
      </c>
      <c r="U103" s="518" t="s">
        <v>1096</v>
      </c>
      <c r="V103" s="519"/>
      <c r="W103" s="520"/>
      <c r="X103" s="520"/>
      <c r="Y103" s="519"/>
      <c r="Z103" s="519"/>
      <c r="AA103" s="1"/>
      <c r="AB103" s="521"/>
      <c r="AC103" s="521"/>
      <c r="AD103" s="521"/>
      <c r="AE103" s="1"/>
      <c r="AF103" s="1"/>
      <c r="AG103" s="1"/>
    </row>
    <row r="104" spans="2:33" ht="99" customHeight="1" x14ac:dyDescent="0.25">
      <c r="B104" s="1805"/>
      <c r="C104" s="2050"/>
      <c r="D104" s="2050"/>
      <c r="E104" s="2050"/>
      <c r="F104" s="2050"/>
      <c r="G104" s="2773"/>
      <c r="H104" s="2050"/>
      <c r="I104" s="2050"/>
      <c r="J104" s="2776"/>
      <c r="K104" s="2050"/>
      <c r="L104" s="2767"/>
      <c r="M104" s="72" t="s">
        <v>1097</v>
      </c>
      <c r="N104" s="518" t="s">
        <v>1098</v>
      </c>
      <c r="O104" s="518" t="s">
        <v>1099</v>
      </c>
      <c r="P104" s="1970"/>
      <c r="Q104" s="3021"/>
      <c r="R104" s="518" t="s">
        <v>265</v>
      </c>
      <c r="S104" s="26">
        <v>1</v>
      </c>
      <c r="T104" s="26" t="s">
        <v>1089</v>
      </c>
      <c r="U104" s="518" t="s">
        <v>1100</v>
      </c>
      <c r="V104" s="519"/>
      <c r="W104" s="520"/>
      <c r="X104" s="520"/>
      <c r="Y104" s="519"/>
      <c r="Z104" s="519"/>
      <c r="AA104" s="1"/>
      <c r="AB104" s="520"/>
      <c r="AC104" s="519"/>
      <c r="AD104" s="521"/>
      <c r="AE104" s="521"/>
      <c r="AF104" s="1"/>
      <c r="AG104" s="1"/>
    </row>
    <row r="105" spans="2:33" ht="96.75" customHeight="1" thickBot="1" x14ac:dyDescent="0.3">
      <c r="B105" s="1806"/>
      <c r="C105" s="2051"/>
      <c r="D105" s="2051"/>
      <c r="E105" s="2051"/>
      <c r="F105" s="2051"/>
      <c r="G105" s="2774"/>
      <c r="H105" s="2051"/>
      <c r="I105" s="2051"/>
      <c r="J105" s="2777"/>
      <c r="K105" s="2051"/>
      <c r="L105" s="2768"/>
      <c r="M105" s="75" t="s">
        <v>1101</v>
      </c>
      <c r="N105" s="524" t="s">
        <v>1102</v>
      </c>
      <c r="O105" s="524" t="s">
        <v>1099</v>
      </c>
      <c r="P105" s="1971"/>
      <c r="Q105" s="3022"/>
      <c r="R105" s="524" t="s">
        <v>265</v>
      </c>
      <c r="S105" s="60">
        <v>1</v>
      </c>
      <c r="T105" s="60" t="s">
        <v>1089</v>
      </c>
      <c r="U105" s="524" t="s">
        <v>1103</v>
      </c>
      <c r="V105" s="57"/>
      <c r="W105" s="57"/>
      <c r="X105" s="57"/>
      <c r="Y105" s="57"/>
      <c r="Z105" s="525"/>
      <c r="AA105" s="57"/>
      <c r="AB105" s="57"/>
      <c r="AC105" s="57"/>
      <c r="AD105" s="525">
        <v>1</v>
      </c>
      <c r="AE105" s="526"/>
      <c r="AF105" s="526"/>
      <c r="AG105" s="57"/>
    </row>
    <row r="106" spans="2:33" ht="109.5" customHeight="1" x14ac:dyDescent="0.25">
      <c r="B106" s="1894" t="s">
        <v>1154</v>
      </c>
      <c r="C106" s="2769" t="s">
        <v>61</v>
      </c>
      <c r="D106" s="2769" t="s">
        <v>63</v>
      </c>
      <c r="E106" s="2769" t="s">
        <v>69</v>
      </c>
      <c r="F106" s="2769" t="s">
        <v>85</v>
      </c>
      <c r="G106" s="2784" t="s">
        <v>57</v>
      </c>
      <c r="H106" s="2769" t="s">
        <v>98</v>
      </c>
      <c r="I106" s="2769" t="s">
        <v>129</v>
      </c>
      <c r="J106" s="2778" t="s">
        <v>1155</v>
      </c>
      <c r="K106" s="2769" t="s">
        <v>1119</v>
      </c>
      <c r="L106" s="2781" t="s">
        <v>48</v>
      </c>
      <c r="M106" s="815" t="s">
        <v>1085</v>
      </c>
      <c r="N106" s="897" t="s">
        <v>1086</v>
      </c>
      <c r="O106" s="897" t="s">
        <v>1087</v>
      </c>
      <c r="P106" s="1966" t="s">
        <v>1088</v>
      </c>
      <c r="Q106" s="3023" t="s">
        <v>1156</v>
      </c>
      <c r="R106" s="897" t="s">
        <v>265</v>
      </c>
      <c r="S106" s="905">
        <v>1</v>
      </c>
      <c r="T106" s="905" t="s">
        <v>1089</v>
      </c>
      <c r="U106" s="897" t="s">
        <v>1090</v>
      </c>
      <c r="V106" s="515"/>
      <c r="W106" s="516"/>
      <c r="X106" s="517"/>
      <c r="Y106" s="517"/>
      <c r="Z106" s="517"/>
      <c r="AA106" s="517"/>
      <c r="AB106" s="517"/>
      <c r="AC106" s="517"/>
      <c r="AD106" s="66"/>
      <c r="AE106" s="66"/>
      <c r="AF106" s="66"/>
      <c r="AG106" s="53"/>
    </row>
    <row r="107" spans="2:33" ht="78.75" customHeight="1" x14ac:dyDescent="0.25">
      <c r="B107" s="1892"/>
      <c r="C107" s="2770"/>
      <c r="D107" s="2770"/>
      <c r="E107" s="2770"/>
      <c r="F107" s="2770"/>
      <c r="G107" s="2785"/>
      <c r="H107" s="2770"/>
      <c r="I107" s="2770"/>
      <c r="J107" s="2779"/>
      <c r="K107" s="2770"/>
      <c r="L107" s="2782"/>
      <c r="M107" s="822" t="s">
        <v>1091</v>
      </c>
      <c r="N107" s="899" t="s">
        <v>1092</v>
      </c>
      <c r="O107" s="899" t="s">
        <v>1087</v>
      </c>
      <c r="P107" s="1967"/>
      <c r="Q107" s="3024"/>
      <c r="R107" s="899" t="s">
        <v>265</v>
      </c>
      <c r="S107" s="906">
        <v>1</v>
      </c>
      <c r="T107" s="906" t="s">
        <v>1089</v>
      </c>
      <c r="U107" s="899" t="s">
        <v>1093</v>
      </c>
      <c r="V107" s="519"/>
      <c r="W107" s="520"/>
      <c r="X107" s="519"/>
      <c r="Y107" s="521"/>
      <c r="Z107" s="521"/>
      <c r="AA107" s="521"/>
      <c r="AB107" s="521"/>
      <c r="AC107" s="521"/>
      <c r="AD107" s="1"/>
      <c r="AE107" s="1"/>
      <c r="AF107" s="1"/>
      <c r="AG107" s="1"/>
    </row>
    <row r="108" spans="2:33" ht="104.25" customHeight="1" x14ac:dyDescent="0.25">
      <c r="B108" s="1892"/>
      <c r="C108" s="2770"/>
      <c r="D108" s="2770"/>
      <c r="E108" s="2770"/>
      <c r="F108" s="2770"/>
      <c r="G108" s="2785"/>
      <c r="H108" s="2770"/>
      <c r="I108" s="2770"/>
      <c r="J108" s="2779"/>
      <c r="K108" s="2770"/>
      <c r="L108" s="2782"/>
      <c r="M108" s="822" t="s">
        <v>1094</v>
      </c>
      <c r="N108" s="899" t="s">
        <v>1095</v>
      </c>
      <c r="O108" s="899" t="s">
        <v>1087</v>
      </c>
      <c r="P108" s="1967"/>
      <c r="Q108" s="3024"/>
      <c r="R108" s="899" t="s">
        <v>265</v>
      </c>
      <c r="S108" s="906">
        <v>1</v>
      </c>
      <c r="T108" s="906" t="s">
        <v>1089</v>
      </c>
      <c r="U108" s="899" t="s">
        <v>1096</v>
      </c>
      <c r="V108" s="519"/>
      <c r="W108" s="520"/>
      <c r="X108" s="519"/>
      <c r="Y108" s="519"/>
      <c r="Z108" s="1"/>
      <c r="AA108" s="521"/>
      <c r="AB108" s="521"/>
      <c r="AC108" s="521"/>
      <c r="AD108" s="1"/>
      <c r="AE108" s="1"/>
      <c r="AF108" s="1"/>
      <c r="AG108" s="1"/>
    </row>
    <row r="109" spans="2:33" ht="99" customHeight="1" x14ac:dyDescent="0.25">
      <c r="B109" s="1892"/>
      <c r="C109" s="2770"/>
      <c r="D109" s="2770"/>
      <c r="E109" s="2770"/>
      <c r="F109" s="2770"/>
      <c r="G109" s="2785"/>
      <c r="H109" s="2770"/>
      <c r="I109" s="2770"/>
      <c r="J109" s="2779"/>
      <c r="K109" s="2770"/>
      <c r="L109" s="2782"/>
      <c r="M109" s="822" t="s">
        <v>1097</v>
      </c>
      <c r="N109" s="899" t="s">
        <v>1098</v>
      </c>
      <c r="O109" s="899" t="s">
        <v>1099</v>
      </c>
      <c r="P109" s="1967"/>
      <c r="Q109" s="3024"/>
      <c r="R109" s="899" t="s">
        <v>265</v>
      </c>
      <c r="S109" s="906">
        <v>1</v>
      </c>
      <c r="T109" s="906" t="s">
        <v>1089</v>
      </c>
      <c r="U109" s="899" t="s">
        <v>1100</v>
      </c>
      <c r="V109" s="519"/>
      <c r="W109" s="520"/>
      <c r="X109" s="519"/>
      <c r="Y109" s="519"/>
      <c r="Z109" s="1"/>
      <c r="AA109" s="520"/>
      <c r="AB109" s="519"/>
      <c r="AC109" s="521"/>
      <c r="AD109" s="521"/>
      <c r="AE109" s="1"/>
      <c r="AF109" s="1"/>
      <c r="AG109" s="1"/>
    </row>
    <row r="110" spans="2:33" ht="96.75" customHeight="1" thickBot="1" x14ac:dyDescent="0.3">
      <c r="B110" s="1893"/>
      <c r="C110" s="2771"/>
      <c r="D110" s="2771"/>
      <c r="E110" s="2771"/>
      <c r="F110" s="2771"/>
      <c r="G110" s="2786"/>
      <c r="H110" s="2771"/>
      <c r="I110" s="2771"/>
      <c r="J110" s="2780"/>
      <c r="K110" s="2771"/>
      <c r="L110" s="2783"/>
      <c r="M110" s="827" t="s">
        <v>1101</v>
      </c>
      <c r="N110" s="952" t="s">
        <v>1102</v>
      </c>
      <c r="O110" s="952" t="s">
        <v>1099</v>
      </c>
      <c r="P110" s="1968"/>
      <c r="Q110" s="3025"/>
      <c r="R110" s="952" t="s">
        <v>265</v>
      </c>
      <c r="S110" s="907">
        <v>1</v>
      </c>
      <c r="T110" s="907" t="s">
        <v>1089</v>
      </c>
      <c r="U110" s="952" t="s">
        <v>1103</v>
      </c>
      <c r="V110" s="57"/>
      <c r="W110" s="57"/>
      <c r="X110" s="57"/>
      <c r="Y110" s="525"/>
      <c r="Z110" s="57"/>
      <c r="AA110" s="57"/>
      <c r="AB110" s="57"/>
      <c r="AC110" s="525">
        <v>1</v>
      </c>
      <c r="AD110" s="526"/>
      <c r="AE110" s="526"/>
      <c r="AF110" s="57"/>
      <c r="AG110" s="57"/>
    </row>
    <row r="111" spans="2:33" ht="109.5" customHeight="1" x14ac:dyDescent="0.25">
      <c r="B111" s="1804" t="s">
        <v>1157</v>
      </c>
      <c r="C111" s="2049" t="s">
        <v>61</v>
      </c>
      <c r="D111" s="2049" t="s">
        <v>63</v>
      </c>
      <c r="E111" s="2049" t="s">
        <v>69</v>
      </c>
      <c r="F111" s="2049" t="s">
        <v>85</v>
      </c>
      <c r="G111" s="2772" t="s">
        <v>57</v>
      </c>
      <c r="H111" s="2049" t="s">
        <v>98</v>
      </c>
      <c r="I111" s="2049" t="s">
        <v>129</v>
      </c>
      <c r="J111" s="2775" t="s">
        <v>1158</v>
      </c>
      <c r="K111" s="2049" t="s">
        <v>1119</v>
      </c>
      <c r="L111" s="2766" t="s">
        <v>48</v>
      </c>
      <c r="M111" s="41" t="s">
        <v>1085</v>
      </c>
      <c r="N111" s="514" t="s">
        <v>1086</v>
      </c>
      <c r="O111" s="514" t="s">
        <v>1087</v>
      </c>
      <c r="P111" s="1969" t="s">
        <v>1088</v>
      </c>
      <c r="Q111" s="3020" t="s">
        <v>1159</v>
      </c>
      <c r="R111" s="514" t="s">
        <v>265</v>
      </c>
      <c r="S111" s="46">
        <v>1</v>
      </c>
      <c r="T111" s="46" t="s">
        <v>1089</v>
      </c>
      <c r="U111" s="514" t="s">
        <v>1090</v>
      </c>
      <c r="V111" s="515"/>
      <c r="W111" s="527"/>
      <c r="X111" s="516"/>
      <c r="Y111" s="517"/>
      <c r="Z111" s="517"/>
      <c r="AA111" s="517"/>
      <c r="AB111" s="517"/>
      <c r="AC111" s="517"/>
      <c r="AD111" s="517"/>
      <c r="AE111" s="66"/>
      <c r="AF111" s="66"/>
      <c r="AG111" s="66"/>
    </row>
    <row r="112" spans="2:33" ht="78.75" customHeight="1" x14ac:dyDescent="0.25">
      <c r="B112" s="1805"/>
      <c r="C112" s="2050"/>
      <c r="D112" s="2050"/>
      <c r="E112" s="2050"/>
      <c r="F112" s="2050"/>
      <c r="G112" s="2773"/>
      <c r="H112" s="2050"/>
      <c r="I112" s="2050"/>
      <c r="J112" s="2776"/>
      <c r="K112" s="2050"/>
      <c r="L112" s="2767"/>
      <c r="M112" s="72" t="s">
        <v>1091</v>
      </c>
      <c r="N112" s="518" t="s">
        <v>1092</v>
      </c>
      <c r="O112" s="518" t="s">
        <v>1087</v>
      </c>
      <c r="P112" s="1970"/>
      <c r="Q112" s="3021"/>
      <c r="R112" s="518" t="s">
        <v>265</v>
      </c>
      <c r="S112" s="26">
        <v>1</v>
      </c>
      <c r="T112" s="26" t="s">
        <v>1089</v>
      </c>
      <c r="U112" s="518" t="s">
        <v>1093</v>
      </c>
      <c r="V112" s="519"/>
      <c r="W112" s="520"/>
      <c r="X112" s="520"/>
      <c r="Y112" s="519"/>
      <c r="Z112" s="521"/>
      <c r="AA112" s="521"/>
      <c r="AB112" s="521"/>
      <c r="AC112" s="521"/>
      <c r="AD112" s="521"/>
      <c r="AE112" s="1"/>
      <c r="AF112" s="1"/>
      <c r="AG112" s="1"/>
    </row>
    <row r="113" spans="2:33" ht="104.25" customHeight="1" x14ac:dyDescent="0.25">
      <c r="B113" s="1805"/>
      <c r="C113" s="2050"/>
      <c r="D113" s="2050"/>
      <c r="E113" s="2050"/>
      <c r="F113" s="2050"/>
      <c r="G113" s="2773"/>
      <c r="H113" s="2050"/>
      <c r="I113" s="2050"/>
      <c r="J113" s="2776"/>
      <c r="K113" s="2050"/>
      <c r="L113" s="2767"/>
      <c r="M113" s="72" t="s">
        <v>1094</v>
      </c>
      <c r="N113" s="518" t="s">
        <v>1095</v>
      </c>
      <c r="O113" s="518" t="s">
        <v>1087</v>
      </c>
      <c r="P113" s="1970"/>
      <c r="Q113" s="3021"/>
      <c r="R113" s="518" t="s">
        <v>265</v>
      </c>
      <c r="S113" s="26">
        <v>1</v>
      </c>
      <c r="T113" s="26" t="s">
        <v>1089</v>
      </c>
      <c r="U113" s="518" t="s">
        <v>1096</v>
      </c>
      <c r="V113" s="519"/>
      <c r="W113" s="520"/>
      <c r="X113" s="520"/>
      <c r="Y113" s="519"/>
      <c r="Z113" s="519"/>
      <c r="AA113" s="1"/>
      <c r="AB113" s="521"/>
      <c r="AC113" s="521"/>
      <c r="AD113" s="521"/>
      <c r="AE113" s="1"/>
      <c r="AF113" s="1"/>
      <c r="AG113" s="1"/>
    </row>
    <row r="114" spans="2:33" ht="99" customHeight="1" x14ac:dyDescent="0.25">
      <c r="B114" s="1805"/>
      <c r="C114" s="2050"/>
      <c r="D114" s="2050"/>
      <c r="E114" s="2050"/>
      <c r="F114" s="2050"/>
      <c r="G114" s="2773"/>
      <c r="H114" s="2050"/>
      <c r="I114" s="2050"/>
      <c r="J114" s="2776"/>
      <c r="K114" s="2050"/>
      <c r="L114" s="2767"/>
      <c r="M114" s="72" t="s">
        <v>1097</v>
      </c>
      <c r="N114" s="518" t="s">
        <v>1098</v>
      </c>
      <c r="O114" s="518" t="s">
        <v>1099</v>
      </c>
      <c r="P114" s="1970"/>
      <c r="Q114" s="3021"/>
      <c r="R114" s="518" t="s">
        <v>265</v>
      </c>
      <c r="S114" s="26">
        <v>1</v>
      </c>
      <c r="T114" s="26" t="s">
        <v>1089</v>
      </c>
      <c r="U114" s="518" t="s">
        <v>1100</v>
      </c>
      <c r="V114" s="519"/>
      <c r="W114" s="520"/>
      <c r="X114" s="520"/>
      <c r="Y114" s="519"/>
      <c r="Z114" s="519"/>
      <c r="AA114" s="1"/>
      <c r="AB114" s="520"/>
      <c r="AC114" s="519"/>
      <c r="AD114" s="521"/>
      <c r="AE114" s="521"/>
      <c r="AF114" s="1"/>
      <c r="AG114" s="1"/>
    </row>
    <row r="115" spans="2:33" ht="96.75" customHeight="1" thickBot="1" x14ac:dyDescent="0.3">
      <c r="B115" s="1806"/>
      <c r="C115" s="2051"/>
      <c r="D115" s="2051"/>
      <c r="E115" s="2051"/>
      <c r="F115" s="2051"/>
      <c r="G115" s="2774"/>
      <c r="H115" s="2051"/>
      <c r="I115" s="2051"/>
      <c r="J115" s="2777"/>
      <c r="K115" s="2051"/>
      <c r="L115" s="2768"/>
      <c r="M115" s="75" t="s">
        <v>1101</v>
      </c>
      <c r="N115" s="524" t="s">
        <v>1102</v>
      </c>
      <c r="O115" s="524" t="s">
        <v>1099</v>
      </c>
      <c r="P115" s="1971"/>
      <c r="Q115" s="3022"/>
      <c r="R115" s="524" t="s">
        <v>265</v>
      </c>
      <c r="S115" s="60">
        <v>1</v>
      </c>
      <c r="T115" s="60" t="s">
        <v>1089</v>
      </c>
      <c r="U115" s="524" t="s">
        <v>1103</v>
      </c>
      <c r="V115" s="57"/>
      <c r="W115" s="57"/>
      <c r="X115" s="57"/>
      <c r="Y115" s="57"/>
      <c r="Z115" s="525"/>
      <c r="AA115" s="57"/>
      <c r="AB115" s="57"/>
      <c r="AC115" s="57"/>
      <c r="AD115" s="525">
        <v>1</v>
      </c>
      <c r="AE115" s="526"/>
      <c r="AF115" s="526"/>
      <c r="AG115" s="57"/>
    </row>
    <row r="116" spans="2:33" ht="109.5" customHeight="1" x14ac:dyDescent="0.25">
      <c r="B116" s="1894" t="s">
        <v>1160</v>
      </c>
      <c r="C116" s="2769" t="s">
        <v>61</v>
      </c>
      <c r="D116" s="2769" t="s">
        <v>63</v>
      </c>
      <c r="E116" s="2769" t="s">
        <v>69</v>
      </c>
      <c r="F116" s="2769" t="s">
        <v>85</v>
      </c>
      <c r="G116" s="2784" t="s">
        <v>57</v>
      </c>
      <c r="H116" s="2769" t="s">
        <v>98</v>
      </c>
      <c r="I116" s="2769" t="s">
        <v>129</v>
      </c>
      <c r="J116" s="2778" t="s">
        <v>1161</v>
      </c>
      <c r="K116" s="2769" t="s">
        <v>1119</v>
      </c>
      <c r="L116" s="2781" t="s">
        <v>48</v>
      </c>
      <c r="M116" s="815" t="s">
        <v>1085</v>
      </c>
      <c r="N116" s="897" t="s">
        <v>1086</v>
      </c>
      <c r="O116" s="897" t="s">
        <v>1087</v>
      </c>
      <c r="P116" s="1966" t="s">
        <v>1088</v>
      </c>
      <c r="Q116" s="3023">
        <v>2880735</v>
      </c>
      <c r="R116" s="897" t="s">
        <v>265</v>
      </c>
      <c r="S116" s="905">
        <v>1</v>
      </c>
      <c r="T116" s="905" t="s">
        <v>1089</v>
      </c>
      <c r="U116" s="897" t="s">
        <v>1090</v>
      </c>
      <c r="V116" s="515"/>
      <c r="W116" s="516"/>
      <c r="X116" s="517"/>
      <c r="Y116" s="517"/>
      <c r="Z116" s="517"/>
      <c r="AA116" s="517"/>
      <c r="AB116" s="517"/>
      <c r="AC116" s="517"/>
      <c r="AD116" s="66"/>
      <c r="AE116" s="66"/>
      <c r="AF116" s="66"/>
      <c r="AG116" s="53"/>
    </row>
    <row r="117" spans="2:33" ht="78.75" customHeight="1" x14ac:dyDescent="0.25">
      <c r="B117" s="1892"/>
      <c r="C117" s="2770"/>
      <c r="D117" s="2770"/>
      <c r="E117" s="2770"/>
      <c r="F117" s="2770"/>
      <c r="G117" s="2785"/>
      <c r="H117" s="2770"/>
      <c r="I117" s="2770"/>
      <c r="J117" s="2779"/>
      <c r="K117" s="2770"/>
      <c r="L117" s="2782"/>
      <c r="M117" s="822" t="s">
        <v>1091</v>
      </c>
      <c r="N117" s="899" t="s">
        <v>1092</v>
      </c>
      <c r="O117" s="899" t="s">
        <v>1087</v>
      </c>
      <c r="P117" s="1967"/>
      <c r="Q117" s="3024"/>
      <c r="R117" s="899" t="s">
        <v>265</v>
      </c>
      <c r="S117" s="906">
        <v>1</v>
      </c>
      <c r="T117" s="906" t="s">
        <v>1089</v>
      </c>
      <c r="U117" s="899" t="s">
        <v>1093</v>
      </c>
      <c r="V117" s="519"/>
      <c r="W117" s="520"/>
      <c r="X117" s="519"/>
      <c r="Y117" s="521"/>
      <c r="Z117" s="521"/>
      <c r="AA117" s="521"/>
      <c r="AB117" s="521"/>
      <c r="AC117" s="521"/>
      <c r="AD117" s="1"/>
      <c r="AE117" s="1"/>
      <c r="AF117" s="1"/>
      <c r="AG117" s="1"/>
    </row>
    <row r="118" spans="2:33" ht="104.25" customHeight="1" x14ac:dyDescent="0.25">
      <c r="B118" s="1892"/>
      <c r="C118" s="2770"/>
      <c r="D118" s="2770"/>
      <c r="E118" s="2770"/>
      <c r="F118" s="2770"/>
      <c r="G118" s="2785"/>
      <c r="H118" s="2770"/>
      <c r="I118" s="2770"/>
      <c r="J118" s="2779"/>
      <c r="K118" s="2770"/>
      <c r="L118" s="2782"/>
      <c r="M118" s="822" t="s">
        <v>1094</v>
      </c>
      <c r="N118" s="899" t="s">
        <v>1095</v>
      </c>
      <c r="O118" s="899" t="s">
        <v>1087</v>
      </c>
      <c r="P118" s="1967"/>
      <c r="Q118" s="3024"/>
      <c r="R118" s="899" t="s">
        <v>265</v>
      </c>
      <c r="S118" s="906">
        <v>1</v>
      </c>
      <c r="T118" s="906" t="s">
        <v>1089</v>
      </c>
      <c r="U118" s="899" t="s">
        <v>1096</v>
      </c>
      <c r="V118" s="519"/>
      <c r="W118" s="520"/>
      <c r="X118" s="519"/>
      <c r="Y118" s="519"/>
      <c r="Z118" s="1"/>
      <c r="AA118" s="521"/>
      <c r="AB118" s="521"/>
      <c r="AC118" s="521"/>
      <c r="AD118" s="1"/>
      <c r="AE118" s="1"/>
      <c r="AF118" s="1"/>
      <c r="AG118" s="1"/>
    </row>
    <row r="119" spans="2:33" ht="99" customHeight="1" x14ac:dyDescent="0.25">
      <c r="B119" s="1892"/>
      <c r="C119" s="2770"/>
      <c r="D119" s="2770"/>
      <c r="E119" s="2770"/>
      <c r="F119" s="2770"/>
      <c r="G119" s="2785"/>
      <c r="H119" s="2770"/>
      <c r="I119" s="2770"/>
      <c r="J119" s="2779"/>
      <c r="K119" s="2770"/>
      <c r="L119" s="2782"/>
      <c r="M119" s="822" t="s">
        <v>1097</v>
      </c>
      <c r="N119" s="899" t="s">
        <v>1098</v>
      </c>
      <c r="O119" s="899" t="s">
        <v>1099</v>
      </c>
      <c r="P119" s="1967"/>
      <c r="Q119" s="3024"/>
      <c r="R119" s="899" t="s">
        <v>265</v>
      </c>
      <c r="S119" s="906">
        <v>1</v>
      </c>
      <c r="T119" s="906" t="s">
        <v>1089</v>
      </c>
      <c r="U119" s="899" t="s">
        <v>1100</v>
      </c>
      <c r="V119" s="519"/>
      <c r="W119" s="520"/>
      <c r="X119" s="519"/>
      <c r="Y119" s="519"/>
      <c r="Z119" s="1"/>
      <c r="AA119" s="520"/>
      <c r="AB119" s="519"/>
      <c r="AC119" s="521"/>
      <c r="AD119" s="521"/>
      <c r="AE119" s="1"/>
      <c r="AF119" s="1"/>
      <c r="AG119" s="1"/>
    </row>
    <row r="120" spans="2:33" ht="96.75" customHeight="1" thickBot="1" x14ac:dyDescent="0.3">
      <c r="B120" s="1893"/>
      <c r="C120" s="2771"/>
      <c r="D120" s="2771"/>
      <c r="E120" s="2771"/>
      <c r="F120" s="2771"/>
      <c r="G120" s="2786"/>
      <c r="H120" s="2771"/>
      <c r="I120" s="2771"/>
      <c r="J120" s="2780"/>
      <c r="K120" s="2771"/>
      <c r="L120" s="2783"/>
      <c r="M120" s="827" t="s">
        <v>1101</v>
      </c>
      <c r="N120" s="952" t="s">
        <v>1102</v>
      </c>
      <c r="O120" s="952" t="s">
        <v>1099</v>
      </c>
      <c r="P120" s="1968"/>
      <c r="Q120" s="3025"/>
      <c r="R120" s="952" t="s">
        <v>265</v>
      </c>
      <c r="S120" s="907">
        <v>1</v>
      </c>
      <c r="T120" s="907" t="s">
        <v>1089</v>
      </c>
      <c r="U120" s="952" t="s">
        <v>1103</v>
      </c>
      <c r="V120" s="57"/>
      <c r="W120" s="57"/>
      <c r="X120" s="57"/>
      <c r="Y120" s="525"/>
      <c r="Z120" s="57"/>
      <c r="AA120" s="57"/>
      <c r="AB120" s="57"/>
      <c r="AC120" s="525">
        <v>1</v>
      </c>
      <c r="AD120" s="526"/>
      <c r="AE120" s="526"/>
      <c r="AF120" s="57"/>
      <c r="AG120" s="57"/>
    </row>
    <row r="121" spans="2:33" ht="109.5" customHeight="1" x14ac:dyDescent="0.25">
      <c r="B121" s="1804" t="s">
        <v>1162</v>
      </c>
      <c r="C121" s="2049" t="s">
        <v>61</v>
      </c>
      <c r="D121" s="2049" t="s">
        <v>63</v>
      </c>
      <c r="E121" s="2049" t="s">
        <v>69</v>
      </c>
      <c r="F121" s="2049" t="s">
        <v>85</v>
      </c>
      <c r="G121" s="2772" t="s">
        <v>57</v>
      </c>
      <c r="H121" s="2049" t="s">
        <v>98</v>
      </c>
      <c r="I121" s="2049" t="s">
        <v>129</v>
      </c>
      <c r="J121" s="2775" t="s">
        <v>1163</v>
      </c>
      <c r="K121" s="2049" t="s">
        <v>1119</v>
      </c>
      <c r="L121" s="2766" t="s">
        <v>48</v>
      </c>
      <c r="M121" s="41" t="s">
        <v>1085</v>
      </c>
      <c r="N121" s="514" t="s">
        <v>1086</v>
      </c>
      <c r="O121" s="514" t="s">
        <v>1087</v>
      </c>
      <c r="P121" s="1969" t="s">
        <v>1088</v>
      </c>
      <c r="Q121" s="3029" t="s">
        <v>1164</v>
      </c>
      <c r="R121" s="514" t="s">
        <v>265</v>
      </c>
      <c r="S121" s="46">
        <v>1</v>
      </c>
      <c r="T121" s="46" t="s">
        <v>1089</v>
      </c>
      <c r="U121" s="514" t="s">
        <v>1090</v>
      </c>
      <c r="V121" s="515"/>
      <c r="W121" s="516"/>
      <c r="X121" s="517"/>
      <c r="Y121" s="517"/>
      <c r="Z121" s="517"/>
      <c r="AA121" s="517"/>
      <c r="AB121" s="517"/>
      <c r="AC121" s="517"/>
      <c r="AD121" s="66"/>
      <c r="AE121" s="66"/>
      <c r="AF121" s="66"/>
      <c r="AG121" s="53"/>
    </row>
    <row r="122" spans="2:33" ht="78.75" customHeight="1" x14ac:dyDescent="0.25">
      <c r="B122" s="1805"/>
      <c r="C122" s="2050"/>
      <c r="D122" s="2050"/>
      <c r="E122" s="2050"/>
      <c r="F122" s="2050"/>
      <c r="G122" s="2773"/>
      <c r="H122" s="2050"/>
      <c r="I122" s="2050"/>
      <c r="J122" s="2776"/>
      <c r="K122" s="2050"/>
      <c r="L122" s="2767"/>
      <c r="M122" s="72" t="s">
        <v>1091</v>
      </c>
      <c r="N122" s="518" t="s">
        <v>1092</v>
      </c>
      <c r="O122" s="518" t="s">
        <v>1087</v>
      </c>
      <c r="P122" s="1970"/>
      <c r="Q122" s="3030"/>
      <c r="R122" s="518" t="s">
        <v>265</v>
      </c>
      <c r="S122" s="26">
        <v>1</v>
      </c>
      <c r="T122" s="26" t="s">
        <v>1089</v>
      </c>
      <c r="U122" s="518" t="s">
        <v>1093</v>
      </c>
      <c r="V122" s="519"/>
      <c r="W122" s="520"/>
      <c r="X122" s="519"/>
      <c r="Y122" s="521"/>
      <c r="Z122" s="521"/>
      <c r="AA122" s="521"/>
      <c r="AB122" s="521"/>
      <c r="AC122" s="521"/>
      <c r="AD122" s="1"/>
      <c r="AE122" s="1"/>
      <c r="AF122" s="1"/>
      <c r="AG122" s="1"/>
    </row>
    <row r="123" spans="2:33" ht="104.25" customHeight="1" x14ac:dyDescent="0.25">
      <c r="B123" s="1805"/>
      <c r="C123" s="2050"/>
      <c r="D123" s="2050"/>
      <c r="E123" s="2050"/>
      <c r="F123" s="2050"/>
      <c r="G123" s="2773"/>
      <c r="H123" s="2050"/>
      <c r="I123" s="2050"/>
      <c r="J123" s="2776"/>
      <c r="K123" s="2050"/>
      <c r="L123" s="2767"/>
      <c r="M123" s="72" t="s">
        <v>1094</v>
      </c>
      <c r="N123" s="518" t="s">
        <v>1095</v>
      </c>
      <c r="O123" s="518" t="s">
        <v>1087</v>
      </c>
      <c r="P123" s="1970"/>
      <c r="Q123" s="3030"/>
      <c r="R123" s="518" t="s">
        <v>265</v>
      </c>
      <c r="S123" s="26">
        <v>1</v>
      </c>
      <c r="T123" s="26" t="s">
        <v>1089</v>
      </c>
      <c r="U123" s="518" t="s">
        <v>1096</v>
      </c>
      <c r="V123" s="519"/>
      <c r="W123" s="520"/>
      <c r="X123" s="519"/>
      <c r="Y123" s="519"/>
      <c r="Z123" s="1"/>
      <c r="AA123" s="521"/>
      <c r="AB123" s="521"/>
      <c r="AC123" s="521"/>
      <c r="AD123" s="1"/>
      <c r="AE123" s="1"/>
      <c r="AF123" s="1"/>
      <c r="AG123" s="1"/>
    </row>
    <row r="124" spans="2:33" ht="99" customHeight="1" x14ac:dyDescent="0.25">
      <c r="B124" s="1805"/>
      <c r="C124" s="2050"/>
      <c r="D124" s="2050"/>
      <c r="E124" s="2050"/>
      <c r="F124" s="2050"/>
      <c r="G124" s="2773"/>
      <c r="H124" s="2050"/>
      <c r="I124" s="2050"/>
      <c r="J124" s="2776"/>
      <c r="K124" s="2050"/>
      <c r="L124" s="2767"/>
      <c r="M124" s="72" t="s">
        <v>1097</v>
      </c>
      <c r="N124" s="518" t="s">
        <v>1098</v>
      </c>
      <c r="O124" s="518" t="s">
        <v>1099</v>
      </c>
      <c r="P124" s="1970"/>
      <c r="Q124" s="3030"/>
      <c r="R124" s="518" t="s">
        <v>265</v>
      </c>
      <c r="S124" s="26">
        <v>1</v>
      </c>
      <c r="T124" s="26" t="s">
        <v>1089</v>
      </c>
      <c r="U124" s="518" t="s">
        <v>1100</v>
      </c>
      <c r="V124" s="519"/>
      <c r="W124" s="520"/>
      <c r="X124" s="519"/>
      <c r="Y124" s="519"/>
      <c r="Z124" s="1"/>
      <c r="AA124" s="520"/>
      <c r="AB124" s="519"/>
      <c r="AC124" s="521"/>
      <c r="AD124" s="521"/>
      <c r="AE124" s="1"/>
      <c r="AF124" s="1"/>
      <c r="AG124" s="1"/>
    </row>
    <row r="125" spans="2:33" ht="96.75" customHeight="1" thickBot="1" x14ac:dyDescent="0.3">
      <c r="B125" s="1806"/>
      <c r="C125" s="2051"/>
      <c r="D125" s="2051"/>
      <c r="E125" s="2051"/>
      <c r="F125" s="2051"/>
      <c r="G125" s="2774"/>
      <c r="H125" s="2051"/>
      <c r="I125" s="2051"/>
      <c r="J125" s="2777"/>
      <c r="K125" s="2051"/>
      <c r="L125" s="2768"/>
      <c r="M125" s="75" t="s">
        <v>1101</v>
      </c>
      <c r="N125" s="524" t="s">
        <v>1102</v>
      </c>
      <c r="O125" s="524" t="s">
        <v>1099</v>
      </c>
      <c r="P125" s="1971"/>
      <c r="Q125" s="3031"/>
      <c r="R125" s="524" t="s">
        <v>265</v>
      </c>
      <c r="S125" s="60">
        <v>1</v>
      </c>
      <c r="T125" s="60" t="s">
        <v>1089</v>
      </c>
      <c r="U125" s="524" t="s">
        <v>1103</v>
      </c>
      <c r="V125" s="57"/>
      <c r="W125" s="57"/>
      <c r="X125" s="57"/>
      <c r="Y125" s="525"/>
      <c r="Z125" s="57"/>
      <c r="AA125" s="57"/>
      <c r="AB125" s="57"/>
      <c r="AC125" s="525">
        <v>1</v>
      </c>
      <c r="AD125" s="526"/>
      <c r="AE125" s="526"/>
      <c r="AF125" s="57"/>
      <c r="AG125" s="57"/>
    </row>
    <row r="126" spans="2:33" ht="109.5" customHeight="1" x14ac:dyDescent="0.25">
      <c r="B126" s="1894" t="s">
        <v>1165</v>
      </c>
      <c r="C126" s="2769" t="s">
        <v>61</v>
      </c>
      <c r="D126" s="2769" t="s">
        <v>63</v>
      </c>
      <c r="E126" s="2769" t="s">
        <v>69</v>
      </c>
      <c r="F126" s="2769" t="s">
        <v>85</v>
      </c>
      <c r="G126" s="2784" t="s">
        <v>57</v>
      </c>
      <c r="H126" s="2769" t="s">
        <v>98</v>
      </c>
      <c r="I126" s="2769" t="s">
        <v>129</v>
      </c>
      <c r="J126" s="2778" t="s">
        <v>1166</v>
      </c>
      <c r="K126" s="2769" t="s">
        <v>1119</v>
      </c>
      <c r="L126" s="2781" t="s">
        <v>48</v>
      </c>
      <c r="M126" s="815" t="s">
        <v>1085</v>
      </c>
      <c r="N126" s="897" t="s">
        <v>1086</v>
      </c>
      <c r="O126" s="897" t="s">
        <v>1087</v>
      </c>
      <c r="P126" s="1966" t="s">
        <v>1088</v>
      </c>
      <c r="Q126" s="3026" t="s">
        <v>1167</v>
      </c>
      <c r="R126" s="897" t="s">
        <v>265</v>
      </c>
      <c r="S126" s="905">
        <v>1</v>
      </c>
      <c r="T126" s="905" t="s">
        <v>1089</v>
      </c>
      <c r="U126" s="897" t="s">
        <v>1090</v>
      </c>
      <c r="V126" s="515"/>
      <c r="W126" s="516"/>
      <c r="X126" s="517"/>
      <c r="Y126" s="517"/>
      <c r="Z126" s="517"/>
      <c r="AA126" s="517"/>
      <c r="AB126" s="517"/>
      <c r="AC126" s="517"/>
      <c r="AD126" s="66"/>
      <c r="AE126" s="66"/>
      <c r="AF126" s="66"/>
      <c r="AG126" s="53"/>
    </row>
    <row r="127" spans="2:33" ht="78.75" customHeight="1" x14ac:dyDescent="0.25">
      <c r="B127" s="1892"/>
      <c r="C127" s="2770"/>
      <c r="D127" s="2770"/>
      <c r="E127" s="2770"/>
      <c r="F127" s="2770"/>
      <c r="G127" s="2785"/>
      <c r="H127" s="2770"/>
      <c r="I127" s="2770"/>
      <c r="J127" s="2779"/>
      <c r="K127" s="2770"/>
      <c r="L127" s="2782"/>
      <c r="M127" s="822" t="s">
        <v>1091</v>
      </c>
      <c r="N127" s="899" t="s">
        <v>1092</v>
      </c>
      <c r="O127" s="899" t="s">
        <v>1087</v>
      </c>
      <c r="P127" s="1967"/>
      <c r="Q127" s="3027"/>
      <c r="R127" s="899" t="s">
        <v>265</v>
      </c>
      <c r="S127" s="906">
        <v>1</v>
      </c>
      <c r="T127" s="906" t="s">
        <v>1089</v>
      </c>
      <c r="U127" s="899" t="s">
        <v>1093</v>
      </c>
      <c r="V127" s="519"/>
      <c r="W127" s="520"/>
      <c r="X127" s="519"/>
      <c r="Y127" s="521"/>
      <c r="Z127" s="521"/>
      <c r="AA127" s="521"/>
      <c r="AB127" s="521"/>
      <c r="AC127" s="521"/>
      <c r="AD127" s="1"/>
      <c r="AE127" s="1"/>
      <c r="AF127" s="1"/>
      <c r="AG127" s="1"/>
    </row>
    <row r="128" spans="2:33" ht="104.25" customHeight="1" x14ac:dyDescent="0.25">
      <c r="B128" s="1892"/>
      <c r="C128" s="2770"/>
      <c r="D128" s="2770"/>
      <c r="E128" s="2770"/>
      <c r="F128" s="2770"/>
      <c r="G128" s="2785"/>
      <c r="H128" s="2770"/>
      <c r="I128" s="2770"/>
      <c r="J128" s="2779"/>
      <c r="K128" s="2770"/>
      <c r="L128" s="2782"/>
      <c r="M128" s="822" t="s">
        <v>1094</v>
      </c>
      <c r="N128" s="899" t="s">
        <v>1095</v>
      </c>
      <c r="O128" s="899" t="s">
        <v>1087</v>
      </c>
      <c r="P128" s="1967"/>
      <c r="Q128" s="3027"/>
      <c r="R128" s="899" t="s">
        <v>265</v>
      </c>
      <c r="S128" s="906">
        <v>1</v>
      </c>
      <c r="T128" s="906" t="s">
        <v>1089</v>
      </c>
      <c r="U128" s="899" t="s">
        <v>1096</v>
      </c>
      <c r="V128" s="519"/>
      <c r="W128" s="520"/>
      <c r="X128" s="519"/>
      <c r="Y128" s="519"/>
      <c r="Z128" s="1"/>
      <c r="AA128" s="521"/>
      <c r="AB128" s="521"/>
      <c r="AC128" s="521"/>
      <c r="AD128" s="1"/>
      <c r="AE128" s="1"/>
      <c r="AF128" s="1"/>
      <c r="AG128" s="1"/>
    </row>
    <row r="129" spans="2:33" ht="99" customHeight="1" x14ac:dyDescent="0.25">
      <c r="B129" s="1892"/>
      <c r="C129" s="2770"/>
      <c r="D129" s="2770"/>
      <c r="E129" s="2770"/>
      <c r="F129" s="2770"/>
      <c r="G129" s="2785"/>
      <c r="H129" s="2770"/>
      <c r="I129" s="2770"/>
      <c r="J129" s="2779"/>
      <c r="K129" s="2770"/>
      <c r="L129" s="2782"/>
      <c r="M129" s="822" t="s">
        <v>1097</v>
      </c>
      <c r="N129" s="899" t="s">
        <v>1098</v>
      </c>
      <c r="O129" s="899" t="s">
        <v>1099</v>
      </c>
      <c r="P129" s="1967"/>
      <c r="Q129" s="3027"/>
      <c r="R129" s="899" t="s">
        <v>265</v>
      </c>
      <c r="S129" s="906">
        <v>1</v>
      </c>
      <c r="T129" s="906" t="s">
        <v>1089</v>
      </c>
      <c r="U129" s="899" t="s">
        <v>1100</v>
      </c>
      <c r="V129" s="519"/>
      <c r="W129" s="520"/>
      <c r="X129" s="519"/>
      <c r="Y129" s="519"/>
      <c r="Z129" s="1"/>
      <c r="AA129" s="520"/>
      <c r="AB129" s="519"/>
      <c r="AC129" s="521"/>
      <c r="AD129" s="521"/>
      <c r="AE129" s="1"/>
      <c r="AF129" s="1"/>
      <c r="AG129" s="1"/>
    </row>
    <row r="130" spans="2:33" ht="96.75" customHeight="1" thickBot="1" x14ac:dyDescent="0.3">
      <c r="B130" s="1893"/>
      <c r="C130" s="2771"/>
      <c r="D130" s="2771"/>
      <c r="E130" s="2771"/>
      <c r="F130" s="2771"/>
      <c r="G130" s="2786"/>
      <c r="H130" s="2771"/>
      <c r="I130" s="2771"/>
      <c r="J130" s="2780"/>
      <c r="K130" s="2771"/>
      <c r="L130" s="2783"/>
      <c r="M130" s="827" t="s">
        <v>1101</v>
      </c>
      <c r="N130" s="952" t="s">
        <v>1102</v>
      </c>
      <c r="O130" s="952" t="s">
        <v>1099</v>
      </c>
      <c r="P130" s="1968"/>
      <c r="Q130" s="3028"/>
      <c r="R130" s="952" t="s">
        <v>265</v>
      </c>
      <c r="S130" s="907">
        <v>1</v>
      </c>
      <c r="T130" s="907" t="s">
        <v>1089</v>
      </c>
      <c r="U130" s="952" t="s">
        <v>1103</v>
      </c>
      <c r="V130" s="57"/>
      <c r="W130" s="57"/>
      <c r="X130" s="57"/>
      <c r="Y130" s="525"/>
      <c r="Z130" s="57"/>
      <c r="AA130" s="57"/>
      <c r="AB130" s="57"/>
      <c r="AC130" s="525">
        <v>1</v>
      </c>
      <c r="AD130" s="526"/>
      <c r="AE130" s="526"/>
      <c r="AF130" s="57"/>
      <c r="AG130" s="57"/>
    </row>
    <row r="131" spans="2:33" ht="109.5" customHeight="1" x14ac:dyDescent="0.25">
      <c r="B131" s="1804" t="s">
        <v>1168</v>
      </c>
      <c r="C131" s="2049" t="s">
        <v>61</v>
      </c>
      <c r="D131" s="2049" t="s">
        <v>63</v>
      </c>
      <c r="E131" s="2049" t="s">
        <v>69</v>
      </c>
      <c r="F131" s="2049" t="s">
        <v>85</v>
      </c>
      <c r="G131" s="2772" t="s">
        <v>57</v>
      </c>
      <c r="H131" s="2049" t="s">
        <v>98</v>
      </c>
      <c r="I131" s="2049" t="s">
        <v>129</v>
      </c>
      <c r="J131" s="2775" t="s">
        <v>1169</v>
      </c>
      <c r="K131" s="2049" t="s">
        <v>1119</v>
      </c>
      <c r="L131" s="2766" t="s">
        <v>48</v>
      </c>
      <c r="M131" s="41" t="s">
        <v>1085</v>
      </c>
      <c r="N131" s="514" t="s">
        <v>1086</v>
      </c>
      <c r="O131" s="514" t="s">
        <v>1087</v>
      </c>
      <c r="P131" s="1969" t="s">
        <v>1088</v>
      </c>
      <c r="Q131" s="3029" t="s">
        <v>1170</v>
      </c>
      <c r="R131" s="514" t="s">
        <v>265</v>
      </c>
      <c r="S131" s="46">
        <v>1</v>
      </c>
      <c r="T131" s="46" t="s">
        <v>1089</v>
      </c>
      <c r="U131" s="514" t="s">
        <v>1090</v>
      </c>
      <c r="V131" s="515"/>
      <c r="W131" s="516"/>
      <c r="X131" s="517"/>
      <c r="Y131" s="517"/>
      <c r="Z131" s="517"/>
      <c r="AA131" s="517"/>
      <c r="AB131" s="517"/>
      <c r="AC131" s="517"/>
      <c r="AD131" s="66"/>
      <c r="AE131" s="66"/>
      <c r="AF131" s="66"/>
      <c r="AG131" s="53"/>
    </row>
    <row r="132" spans="2:33" ht="78.75" customHeight="1" x14ac:dyDescent="0.25">
      <c r="B132" s="1805"/>
      <c r="C132" s="2050"/>
      <c r="D132" s="2050"/>
      <c r="E132" s="2050"/>
      <c r="F132" s="2050"/>
      <c r="G132" s="2773"/>
      <c r="H132" s="2050"/>
      <c r="I132" s="2050"/>
      <c r="J132" s="2776"/>
      <c r="K132" s="2050"/>
      <c r="L132" s="2767"/>
      <c r="M132" s="72" t="s">
        <v>1091</v>
      </c>
      <c r="N132" s="518" t="s">
        <v>1092</v>
      </c>
      <c r="O132" s="518" t="s">
        <v>1087</v>
      </c>
      <c r="P132" s="1970"/>
      <c r="Q132" s="3030"/>
      <c r="R132" s="518" t="s">
        <v>265</v>
      </c>
      <c r="S132" s="26">
        <v>1</v>
      </c>
      <c r="T132" s="26" t="s">
        <v>1089</v>
      </c>
      <c r="U132" s="518" t="s">
        <v>1093</v>
      </c>
      <c r="V132" s="519"/>
      <c r="W132" s="520"/>
      <c r="X132" s="519"/>
      <c r="Y132" s="521"/>
      <c r="Z132" s="521"/>
      <c r="AA132" s="521"/>
      <c r="AB132" s="521"/>
      <c r="AC132" s="521"/>
      <c r="AD132" s="1"/>
      <c r="AE132" s="1"/>
      <c r="AF132" s="1"/>
      <c r="AG132" s="1"/>
    </row>
    <row r="133" spans="2:33" ht="104.25" customHeight="1" x14ac:dyDescent="0.25">
      <c r="B133" s="1805"/>
      <c r="C133" s="2050"/>
      <c r="D133" s="2050"/>
      <c r="E133" s="2050"/>
      <c r="F133" s="2050"/>
      <c r="G133" s="2773"/>
      <c r="H133" s="2050"/>
      <c r="I133" s="2050"/>
      <c r="J133" s="2776"/>
      <c r="K133" s="2050"/>
      <c r="L133" s="2767"/>
      <c r="M133" s="72" t="s">
        <v>1094</v>
      </c>
      <c r="N133" s="518" t="s">
        <v>1095</v>
      </c>
      <c r="O133" s="518" t="s">
        <v>1087</v>
      </c>
      <c r="P133" s="1970"/>
      <c r="Q133" s="3030"/>
      <c r="R133" s="518" t="s">
        <v>265</v>
      </c>
      <c r="S133" s="26">
        <v>1</v>
      </c>
      <c r="T133" s="26" t="s">
        <v>1089</v>
      </c>
      <c r="U133" s="518" t="s">
        <v>1096</v>
      </c>
      <c r="V133" s="519"/>
      <c r="W133" s="520"/>
      <c r="X133" s="519"/>
      <c r="Y133" s="519"/>
      <c r="Z133" s="1"/>
      <c r="AA133" s="521"/>
      <c r="AB133" s="521"/>
      <c r="AC133" s="521"/>
      <c r="AD133" s="1"/>
      <c r="AE133" s="1"/>
      <c r="AF133" s="1"/>
      <c r="AG133" s="1"/>
    </row>
    <row r="134" spans="2:33" ht="99" customHeight="1" x14ac:dyDescent="0.25">
      <c r="B134" s="1805"/>
      <c r="C134" s="2050"/>
      <c r="D134" s="2050"/>
      <c r="E134" s="2050"/>
      <c r="F134" s="2050"/>
      <c r="G134" s="2773"/>
      <c r="H134" s="2050"/>
      <c r="I134" s="2050"/>
      <c r="J134" s="2776"/>
      <c r="K134" s="2050"/>
      <c r="L134" s="2767"/>
      <c r="M134" s="72" t="s">
        <v>1097</v>
      </c>
      <c r="N134" s="518" t="s">
        <v>1098</v>
      </c>
      <c r="O134" s="518" t="s">
        <v>1099</v>
      </c>
      <c r="P134" s="1970"/>
      <c r="Q134" s="3030"/>
      <c r="R134" s="518" t="s">
        <v>265</v>
      </c>
      <c r="S134" s="26">
        <v>1</v>
      </c>
      <c r="T134" s="26" t="s">
        <v>1089</v>
      </c>
      <c r="U134" s="518" t="s">
        <v>1100</v>
      </c>
      <c r="V134" s="519"/>
      <c r="W134" s="520"/>
      <c r="X134" s="519"/>
      <c r="Y134" s="519"/>
      <c r="Z134" s="1"/>
      <c r="AA134" s="520"/>
      <c r="AB134" s="519"/>
      <c r="AC134" s="521"/>
      <c r="AD134" s="521"/>
      <c r="AE134" s="1"/>
      <c r="AF134" s="1"/>
      <c r="AG134" s="1"/>
    </row>
    <row r="135" spans="2:33" ht="96.75" customHeight="1" thickBot="1" x14ac:dyDescent="0.3">
      <c r="B135" s="1806"/>
      <c r="C135" s="2051"/>
      <c r="D135" s="2051"/>
      <c r="E135" s="2051"/>
      <c r="F135" s="2051"/>
      <c r="G135" s="2774"/>
      <c r="H135" s="2051"/>
      <c r="I135" s="2051"/>
      <c r="J135" s="2777"/>
      <c r="K135" s="2051"/>
      <c r="L135" s="2768"/>
      <c r="M135" s="75" t="s">
        <v>1101</v>
      </c>
      <c r="N135" s="524" t="s">
        <v>1102</v>
      </c>
      <c r="O135" s="524" t="s">
        <v>1099</v>
      </c>
      <c r="P135" s="1971"/>
      <c r="Q135" s="3031"/>
      <c r="R135" s="524" t="s">
        <v>265</v>
      </c>
      <c r="S135" s="60">
        <v>1</v>
      </c>
      <c r="T135" s="60" t="s">
        <v>1089</v>
      </c>
      <c r="U135" s="524" t="s">
        <v>1103</v>
      </c>
      <c r="V135" s="57"/>
      <c r="W135" s="57"/>
      <c r="X135" s="57"/>
      <c r="Y135" s="525"/>
      <c r="Z135" s="57"/>
      <c r="AA135" s="57"/>
      <c r="AB135" s="57"/>
      <c r="AC135" s="525">
        <v>1</v>
      </c>
      <c r="AD135" s="526"/>
      <c r="AE135" s="526"/>
      <c r="AF135" s="57"/>
      <c r="AG135" s="57"/>
    </row>
    <row r="136" spans="2:33" ht="109.5" customHeight="1" x14ac:dyDescent="0.25">
      <c r="B136" s="1894" t="s">
        <v>1171</v>
      </c>
      <c r="C136" s="2769" t="s">
        <v>61</v>
      </c>
      <c r="D136" s="2769" t="s">
        <v>63</v>
      </c>
      <c r="E136" s="2769" t="s">
        <v>69</v>
      </c>
      <c r="F136" s="2769" t="s">
        <v>85</v>
      </c>
      <c r="G136" s="2784" t="s">
        <v>57</v>
      </c>
      <c r="H136" s="2769" t="s">
        <v>98</v>
      </c>
      <c r="I136" s="2769" t="s">
        <v>129</v>
      </c>
      <c r="J136" s="2778" t="s">
        <v>1172</v>
      </c>
      <c r="K136" s="2769" t="s">
        <v>1119</v>
      </c>
      <c r="L136" s="2781" t="s">
        <v>48</v>
      </c>
      <c r="M136" s="815" t="s">
        <v>1085</v>
      </c>
      <c r="N136" s="897" t="s">
        <v>1086</v>
      </c>
      <c r="O136" s="897" t="s">
        <v>1087</v>
      </c>
      <c r="P136" s="1966" t="s">
        <v>1088</v>
      </c>
      <c r="Q136" s="3026" t="s">
        <v>1173</v>
      </c>
      <c r="R136" s="897" t="s">
        <v>265</v>
      </c>
      <c r="S136" s="905">
        <v>1</v>
      </c>
      <c r="T136" s="905" t="s">
        <v>1089</v>
      </c>
      <c r="U136" s="897" t="s">
        <v>1090</v>
      </c>
      <c r="V136" s="515"/>
      <c r="W136" s="516"/>
      <c r="X136" s="517"/>
      <c r="Y136" s="517"/>
      <c r="Z136" s="517"/>
      <c r="AA136" s="517"/>
      <c r="AB136" s="517"/>
      <c r="AC136" s="517"/>
      <c r="AD136" s="66"/>
      <c r="AE136" s="66"/>
      <c r="AF136" s="66"/>
      <c r="AG136" s="53"/>
    </row>
    <row r="137" spans="2:33" ht="78.75" customHeight="1" x14ac:dyDescent="0.25">
      <c r="B137" s="1892"/>
      <c r="C137" s="2770"/>
      <c r="D137" s="2770"/>
      <c r="E137" s="2770"/>
      <c r="F137" s="2770"/>
      <c r="G137" s="2785"/>
      <c r="H137" s="2770"/>
      <c r="I137" s="2770"/>
      <c r="J137" s="2779"/>
      <c r="K137" s="2770"/>
      <c r="L137" s="2782"/>
      <c r="M137" s="822" t="s">
        <v>1091</v>
      </c>
      <c r="N137" s="899" t="s">
        <v>1092</v>
      </c>
      <c r="O137" s="899" t="s">
        <v>1087</v>
      </c>
      <c r="P137" s="1967"/>
      <c r="Q137" s="3027"/>
      <c r="R137" s="899" t="s">
        <v>265</v>
      </c>
      <c r="S137" s="906">
        <v>1</v>
      </c>
      <c r="T137" s="906" t="s">
        <v>1089</v>
      </c>
      <c r="U137" s="899" t="s">
        <v>1093</v>
      </c>
      <c r="V137" s="519"/>
      <c r="W137" s="520"/>
      <c r="X137" s="519"/>
      <c r="Y137" s="521"/>
      <c r="Z137" s="521"/>
      <c r="AA137" s="521"/>
      <c r="AB137" s="521"/>
      <c r="AC137" s="521"/>
      <c r="AD137" s="1"/>
      <c r="AE137" s="1"/>
      <c r="AF137" s="1"/>
      <c r="AG137" s="1"/>
    </row>
    <row r="138" spans="2:33" ht="104.25" customHeight="1" x14ac:dyDescent="0.25">
      <c r="B138" s="1892"/>
      <c r="C138" s="2770"/>
      <c r="D138" s="2770"/>
      <c r="E138" s="2770"/>
      <c r="F138" s="2770"/>
      <c r="G138" s="2785"/>
      <c r="H138" s="2770"/>
      <c r="I138" s="2770"/>
      <c r="J138" s="2779"/>
      <c r="K138" s="2770"/>
      <c r="L138" s="2782"/>
      <c r="M138" s="822" t="s">
        <v>1094</v>
      </c>
      <c r="N138" s="899" t="s">
        <v>1095</v>
      </c>
      <c r="O138" s="899" t="s">
        <v>1087</v>
      </c>
      <c r="P138" s="1967"/>
      <c r="Q138" s="3027"/>
      <c r="R138" s="899" t="s">
        <v>265</v>
      </c>
      <c r="S138" s="906">
        <v>1</v>
      </c>
      <c r="T138" s="906" t="s">
        <v>1089</v>
      </c>
      <c r="U138" s="899" t="s">
        <v>1096</v>
      </c>
      <c r="V138" s="519"/>
      <c r="W138" s="520"/>
      <c r="X138" s="519"/>
      <c r="Y138" s="519"/>
      <c r="Z138" s="1"/>
      <c r="AA138" s="521"/>
      <c r="AB138" s="521"/>
      <c r="AC138" s="521"/>
      <c r="AD138" s="1"/>
      <c r="AE138" s="1"/>
      <c r="AF138" s="1"/>
      <c r="AG138" s="1"/>
    </row>
    <row r="139" spans="2:33" ht="99" customHeight="1" x14ac:dyDescent="0.25">
      <c r="B139" s="1892"/>
      <c r="C139" s="2770"/>
      <c r="D139" s="2770"/>
      <c r="E139" s="2770"/>
      <c r="F139" s="2770"/>
      <c r="G139" s="2785"/>
      <c r="H139" s="2770"/>
      <c r="I139" s="2770"/>
      <c r="J139" s="2779"/>
      <c r="K139" s="2770"/>
      <c r="L139" s="2782"/>
      <c r="M139" s="822" t="s">
        <v>1097</v>
      </c>
      <c r="N139" s="899" t="s">
        <v>1098</v>
      </c>
      <c r="O139" s="899" t="s">
        <v>1099</v>
      </c>
      <c r="P139" s="1967"/>
      <c r="Q139" s="3027"/>
      <c r="R139" s="899" t="s">
        <v>265</v>
      </c>
      <c r="S139" s="906">
        <v>1</v>
      </c>
      <c r="T139" s="906" t="s">
        <v>1089</v>
      </c>
      <c r="U139" s="899" t="s">
        <v>1100</v>
      </c>
      <c r="V139" s="519"/>
      <c r="W139" s="520"/>
      <c r="X139" s="519"/>
      <c r="Y139" s="519"/>
      <c r="Z139" s="1"/>
      <c r="AA139" s="520"/>
      <c r="AB139" s="519"/>
      <c r="AC139" s="521"/>
      <c r="AD139" s="521"/>
      <c r="AE139" s="1"/>
      <c r="AF139" s="1"/>
      <c r="AG139" s="1"/>
    </row>
    <row r="140" spans="2:33" ht="96.75" customHeight="1" thickBot="1" x14ac:dyDescent="0.3">
      <c r="B140" s="1893"/>
      <c r="C140" s="2771"/>
      <c r="D140" s="2771"/>
      <c r="E140" s="2771"/>
      <c r="F140" s="2771"/>
      <c r="G140" s="2786"/>
      <c r="H140" s="2771"/>
      <c r="I140" s="2771"/>
      <c r="J140" s="2780"/>
      <c r="K140" s="2771"/>
      <c r="L140" s="2783"/>
      <c r="M140" s="827" t="s">
        <v>1101</v>
      </c>
      <c r="N140" s="952" t="s">
        <v>1102</v>
      </c>
      <c r="O140" s="952" t="s">
        <v>1099</v>
      </c>
      <c r="P140" s="1968"/>
      <c r="Q140" s="3028"/>
      <c r="R140" s="952" t="s">
        <v>265</v>
      </c>
      <c r="S140" s="907">
        <v>1</v>
      </c>
      <c r="T140" s="907" t="s">
        <v>1089</v>
      </c>
      <c r="U140" s="952" t="s">
        <v>1103</v>
      </c>
      <c r="V140" s="57"/>
      <c r="W140" s="57"/>
      <c r="X140" s="57"/>
      <c r="Y140" s="525"/>
      <c r="Z140" s="57"/>
      <c r="AA140" s="57"/>
      <c r="AB140" s="57"/>
      <c r="AC140" s="525">
        <v>1</v>
      </c>
      <c r="AD140" s="526"/>
      <c r="AE140" s="526"/>
      <c r="AF140" s="57"/>
      <c r="AG140" s="57"/>
    </row>
    <row r="141" spans="2:33" ht="109.5" customHeight="1" x14ac:dyDescent="0.25">
      <c r="B141" s="1804" t="s">
        <v>1174</v>
      </c>
      <c r="C141" s="2049" t="s">
        <v>61</v>
      </c>
      <c r="D141" s="2049" t="s">
        <v>63</v>
      </c>
      <c r="E141" s="2049" t="s">
        <v>69</v>
      </c>
      <c r="F141" s="2049" t="s">
        <v>85</v>
      </c>
      <c r="G141" s="2772" t="s">
        <v>57</v>
      </c>
      <c r="H141" s="2049" t="s">
        <v>98</v>
      </c>
      <c r="I141" s="2049" t="s">
        <v>129</v>
      </c>
      <c r="J141" s="2775" t="s">
        <v>1175</v>
      </c>
      <c r="K141" s="2049" t="s">
        <v>1119</v>
      </c>
      <c r="L141" s="2766" t="s">
        <v>48</v>
      </c>
      <c r="M141" s="41" t="s">
        <v>1085</v>
      </c>
      <c r="N141" s="514" t="s">
        <v>1086</v>
      </c>
      <c r="O141" s="514" t="s">
        <v>1087</v>
      </c>
      <c r="P141" s="1969" t="s">
        <v>1088</v>
      </c>
      <c r="Q141" s="3029" t="s">
        <v>1176</v>
      </c>
      <c r="R141" s="514" t="s">
        <v>265</v>
      </c>
      <c r="S141" s="46">
        <v>1</v>
      </c>
      <c r="T141" s="46" t="s">
        <v>1089</v>
      </c>
      <c r="U141" s="514" t="s">
        <v>1090</v>
      </c>
      <c r="V141" s="515"/>
      <c r="W141" s="527"/>
      <c r="X141" s="516"/>
      <c r="Y141" s="517"/>
      <c r="Z141" s="517"/>
      <c r="AA141" s="517"/>
      <c r="AB141" s="517"/>
      <c r="AC141" s="517"/>
      <c r="AD141" s="517"/>
      <c r="AE141" s="66"/>
      <c r="AF141" s="66"/>
      <c r="AG141" s="66"/>
    </row>
    <row r="142" spans="2:33" ht="78.75" customHeight="1" x14ac:dyDescent="0.25">
      <c r="B142" s="1805"/>
      <c r="C142" s="2050"/>
      <c r="D142" s="2050"/>
      <c r="E142" s="2050"/>
      <c r="F142" s="2050"/>
      <c r="G142" s="2773"/>
      <c r="H142" s="2050"/>
      <c r="I142" s="2050"/>
      <c r="J142" s="2776"/>
      <c r="K142" s="2050"/>
      <c r="L142" s="2767"/>
      <c r="M142" s="72" t="s">
        <v>1091</v>
      </c>
      <c r="N142" s="518" t="s">
        <v>1092</v>
      </c>
      <c r="O142" s="518" t="s">
        <v>1087</v>
      </c>
      <c r="P142" s="1970"/>
      <c r="Q142" s="3030"/>
      <c r="R142" s="518" t="s">
        <v>265</v>
      </c>
      <c r="S142" s="26">
        <v>1</v>
      </c>
      <c r="T142" s="26" t="s">
        <v>1089</v>
      </c>
      <c r="U142" s="518" t="s">
        <v>1093</v>
      </c>
      <c r="V142" s="519"/>
      <c r="W142" s="520"/>
      <c r="X142" s="520"/>
      <c r="Y142" s="519"/>
      <c r="Z142" s="521"/>
      <c r="AA142" s="521"/>
      <c r="AB142" s="521"/>
      <c r="AC142" s="521"/>
      <c r="AD142" s="521"/>
      <c r="AE142" s="1"/>
      <c r="AF142" s="1"/>
      <c r="AG142" s="1"/>
    </row>
    <row r="143" spans="2:33" ht="104.25" customHeight="1" x14ac:dyDescent="0.25">
      <c r="B143" s="1805"/>
      <c r="C143" s="2050"/>
      <c r="D143" s="2050"/>
      <c r="E143" s="2050"/>
      <c r="F143" s="2050"/>
      <c r="G143" s="2773"/>
      <c r="H143" s="2050"/>
      <c r="I143" s="2050"/>
      <c r="J143" s="2776"/>
      <c r="K143" s="2050"/>
      <c r="L143" s="2767"/>
      <c r="M143" s="72" t="s">
        <v>1094</v>
      </c>
      <c r="N143" s="518" t="s">
        <v>1095</v>
      </c>
      <c r="O143" s="518" t="s">
        <v>1087</v>
      </c>
      <c r="P143" s="1970"/>
      <c r="Q143" s="3030"/>
      <c r="R143" s="518" t="s">
        <v>265</v>
      </c>
      <c r="S143" s="26">
        <v>1</v>
      </c>
      <c r="T143" s="26" t="s">
        <v>1089</v>
      </c>
      <c r="U143" s="518" t="s">
        <v>1096</v>
      </c>
      <c r="V143" s="519"/>
      <c r="W143" s="520"/>
      <c r="X143" s="520"/>
      <c r="Y143" s="519"/>
      <c r="Z143" s="519"/>
      <c r="AA143" s="1"/>
      <c r="AB143" s="521"/>
      <c r="AC143" s="521"/>
      <c r="AD143" s="521"/>
      <c r="AE143" s="1"/>
      <c r="AF143" s="1"/>
      <c r="AG143" s="1"/>
    </row>
    <row r="144" spans="2:33" ht="99" customHeight="1" x14ac:dyDescent="0.25">
      <c r="B144" s="1805"/>
      <c r="C144" s="2050"/>
      <c r="D144" s="2050"/>
      <c r="E144" s="2050"/>
      <c r="F144" s="2050"/>
      <c r="G144" s="2773"/>
      <c r="H144" s="2050"/>
      <c r="I144" s="2050"/>
      <c r="J144" s="2776"/>
      <c r="K144" s="2050"/>
      <c r="L144" s="2767"/>
      <c r="M144" s="72" t="s">
        <v>1097</v>
      </c>
      <c r="N144" s="518" t="s">
        <v>1098</v>
      </c>
      <c r="O144" s="518" t="s">
        <v>1099</v>
      </c>
      <c r="P144" s="1970"/>
      <c r="Q144" s="3030"/>
      <c r="R144" s="518" t="s">
        <v>265</v>
      </c>
      <c r="S144" s="26">
        <v>1</v>
      </c>
      <c r="T144" s="26" t="s">
        <v>1089</v>
      </c>
      <c r="U144" s="518" t="s">
        <v>1100</v>
      </c>
      <c r="V144" s="519"/>
      <c r="W144" s="520"/>
      <c r="X144" s="520"/>
      <c r="Y144" s="519"/>
      <c r="Z144" s="519"/>
      <c r="AA144" s="1"/>
      <c r="AB144" s="520"/>
      <c r="AC144" s="519"/>
      <c r="AD144" s="521"/>
      <c r="AE144" s="521"/>
      <c r="AF144" s="1"/>
      <c r="AG144" s="1"/>
    </row>
    <row r="145" spans="2:33" ht="96.75" customHeight="1" thickBot="1" x14ac:dyDescent="0.3">
      <c r="B145" s="1806"/>
      <c r="C145" s="2051"/>
      <c r="D145" s="2051"/>
      <c r="E145" s="2051"/>
      <c r="F145" s="2051"/>
      <c r="G145" s="2774"/>
      <c r="H145" s="2051"/>
      <c r="I145" s="2051"/>
      <c r="J145" s="2777"/>
      <c r="K145" s="2051"/>
      <c r="L145" s="2768"/>
      <c r="M145" s="75" t="s">
        <v>1101</v>
      </c>
      <c r="N145" s="524" t="s">
        <v>1102</v>
      </c>
      <c r="O145" s="524" t="s">
        <v>1099</v>
      </c>
      <c r="P145" s="1971"/>
      <c r="Q145" s="3031"/>
      <c r="R145" s="524" t="s">
        <v>265</v>
      </c>
      <c r="S145" s="60">
        <v>1</v>
      </c>
      <c r="T145" s="60" t="s">
        <v>1089</v>
      </c>
      <c r="U145" s="524" t="s">
        <v>1103</v>
      </c>
      <c r="V145" s="57"/>
      <c r="W145" s="57"/>
      <c r="X145" s="57"/>
      <c r="Y145" s="57"/>
      <c r="Z145" s="525"/>
      <c r="AA145" s="57"/>
      <c r="AB145" s="57"/>
      <c r="AC145" s="57"/>
      <c r="AD145" s="525">
        <v>1</v>
      </c>
      <c r="AE145" s="526"/>
      <c r="AF145" s="526"/>
      <c r="AG145" s="57"/>
    </row>
    <row r="146" spans="2:33" ht="109.5" customHeight="1" x14ac:dyDescent="0.25">
      <c r="B146" s="1894" t="s">
        <v>1177</v>
      </c>
      <c r="C146" s="2769" t="s">
        <v>61</v>
      </c>
      <c r="D146" s="2769" t="s">
        <v>63</v>
      </c>
      <c r="E146" s="2769" t="s">
        <v>69</v>
      </c>
      <c r="F146" s="2769" t="s">
        <v>85</v>
      </c>
      <c r="G146" s="2784" t="s">
        <v>57</v>
      </c>
      <c r="H146" s="2769" t="s">
        <v>98</v>
      </c>
      <c r="I146" s="2769" t="s">
        <v>129</v>
      </c>
      <c r="J146" s="2778" t="s">
        <v>1178</v>
      </c>
      <c r="K146" s="2769" t="s">
        <v>1119</v>
      </c>
      <c r="L146" s="2781" t="s">
        <v>48</v>
      </c>
      <c r="M146" s="815" t="s">
        <v>1085</v>
      </c>
      <c r="N146" s="897" t="s">
        <v>1086</v>
      </c>
      <c r="O146" s="897" t="s">
        <v>1087</v>
      </c>
      <c r="P146" s="1966" t="s">
        <v>1088</v>
      </c>
      <c r="Q146" s="3026" t="s">
        <v>1179</v>
      </c>
      <c r="R146" s="897" t="s">
        <v>265</v>
      </c>
      <c r="S146" s="905">
        <v>1</v>
      </c>
      <c r="T146" s="905" t="s">
        <v>1089</v>
      </c>
      <c r="U146" s="897" t="s">
        <v>1090</v>
      </c>
      <c r="V146" s="515"/>
      <c r="W146" s="516"/>
      <c r="X146" s="517"/>
      <c r="Y146" s="517"/>
      <c r="Z146" s="517"/>
      <c r="AA146" s="517"/>
      <c r="AB146" s="517"/>
      <c r="AC146" s="517"/>
      <c r="AD146" s="66"/>
      <c r="AE146" s="66"/>
      <c r="AF146" s="66"/>
      <c r="AG146" s="53"/>
    </row>
    <row r="147" spans="2:33" ht="78.75" customHeight="1" x14ac:dyDescent="0.25">
      <c r="B147" s="1892"/>
      <c r="C147" s="2770"/>
      <c r="D147" s="2770"/>
      <c r="E147" s="2770"/>
      <c r="F147" s="2770"/>
      <c r="G147" s="2785"/>
      <c r="H147" s="2770"/>
      <c r="I147" s="2770"/>
      <c r="J147" s="2779"/>
      <c r="K147" s="2770"/>
      <c r="L147" s="2782"/>
      <c r="M147" s="822" t="s">
        <v>1091</v>
      </c>
      <c r="N147" s="899" t="s">
        <v>1092</v>
      </c>
      <c r="O147" s="899" t="s">
        <v>1087</v>
      </c>
      <c r="P147" s="1967"/>
      <c r="Q147" s="3027"/>
      <c r="R147" s="899" t="s">
        <v>265</v>
      </c>
      <c r="S147" s="906">
        <v>1</v>
      </c>
      <c r="T147" s="906" t="s">
        <v>1089</v>
      </c>
      <c r="U147" s="899" t="s">
        <v>1093</v>
      </c>
      <c r="V147" s="519"/>
      <c r="W147" s="520"/>
      <c r="X147" s="519"/>
      <c r="Y147" s="521"/>
      <c r="Z147" s="521"/>
      <c r="AA147" s="521"/>
      <c r="AB147" s="521"/>
      <c r="AC147" s="521"/>
      <c r="AD147" s="1"/>
      <c r="AE147" s="1"/>
      <c r="AF147" s="1"/>
      <c r="AG147" s="1"/>
    </row>
    <row r="148" spans="2:33" ht="104.25" customHeight="1" x14ac:dyDescent="0.25">
      <c r="B148" s="1892"/>
      <c r="C148" s="2770"/>
      <c r="D148" s="2770"/>
      <c r="E148" s="2770"/>
      <c r="F148" s="2770"/>
      <c r="G148" s="2785"/>
      <c r="H148" s="2770"/>
      <c r="I148" s="2770"/>
      <c r="J148" s="2779"/>
      <c r="K148" s="2770"/>
      <c r="L148" s="2782"/>
      <c r="M148" s="822" t="s">
        <v>1094</v>
      </c>
      <c r="N148" s="899" t="s">
        <v>1095</v>
      </c>
      <c r="O148" s="899" t="s">
        <v>1087</v>
      </c>
      <c r="P148" s="1967"/>
      <c r="Q148" s="3027"/>
      <c r="R148" s="899" t="s">
        <v>265</v>
      </c>
      <c r="S148" s="906">
        <v>1</v>
      </c>
      <c r="T148" s="906" t="s">
        <v>1089</v>
      </c>
      <c r="U148" s="899" t="s">
        <v>1096</v>
      </c>
      <c r="V148" s="519"/>
      <c r="W148" s="520"/>
      <c r="X148" s="519"/>
      <c r="Y148" s="519"/>
      <c r="Z148" s="1"/>
      <c r="AA148" s="521"/>
      <c r="AB148" s="521"/>
      <c r="AC148" s="521"/>
      <c r="AD148" s="1"/>
      <c r="AE148" s="1"/>
      <c r="AF148" s="1"/>
      <c r="AG148" s="1"/>
    </row>
    <row r="149" spans="2:33" ht="99" customHeight="1" x14ac:dyDescent="0.25">
      <c r="B149" s="1892"/>
      <c r="C149" s="2770"/>
      <c r="D149" s="2770"/>
      <c r="E149" s="2770"/>
      <c r="F149" s="2770"/>
      <c r="G149" s="2785"/>
      <c r="H149" s="2770"/>
      <c r="I149" s="2770"/>
      <c r="J149" s="2779"/>
      <c r="K149" s="2770"/>
      <c r="L149" s="2782"/>
      <c r="M149" s="822" t="s">
        <v>1097</v>
      </c>
      <c r="N149" s="899" t="s">
        <v>1098</v>
      </c>
      <c r="O149" s="899" t="s">
        <v>1099</v>
      </c>
      <c r="P149" s="1967"/>
      <c r="Q149" s="3027"/>
      <c r="R149" s="899" t="s">
        <v>265</v>
      </c>
      <c r="S149" s="906">
        <v>1</v>
      </c>
      <c r="T149" s="906" t="s">
        <v>1089</v>
      </c>
      <c r="U149" s="899" t="s">
        <v>1100</v>
      </c>
      <c r="V149" s="519"/>
      <c r="W149" s="520"/>
      <c r="X149" s="519"/>
      <c r="Y149" s="519"/>
      <c r="Z149" s="1"/>
      <c r="AA149" s="520"/>
      <c r="AB149" s="519"/>
      <c r="AC149" s="521"/>
      <c r="AD149" s="521"/>
      <c r="AE149" s="1"/>
      <c r="AF149" s="1"/>
      <c r="AG149" s="1"/>
    </row>
    <row r="150" spans="2:33" ht="96.75" customHeight="1" thickBot="1" x14ac:dyDescent="0.3">
      <c r="B150" s="1893"/>
      <c r="C150" s="2771"/>
      <c r="D150" s="2771"/>
      <c r="E150" s="2771"/>
      <c r="F150" s="2771"/>
      <c r="G150" s="2786"/>
      <c r="H150" s="2771"/>
      <c r="I150" s="2771"/>
      <c r="J150" s="2780"/>
      <c r="K150" s="2771"/>
      <c r="L150" s="2783"/>
      <c r="M150" s="827" t="s">
        <v>1101</v>
      </c>
      <c r="N150" s="952" t="s">
        <v>1102</v>
      </c>
      <c r="O150" s="952" t="s">
        <v>1099</v>
      </c>
      <c r="P150" s="1968"/>
      <c r="Q150" s="3028"/>
      <c r="R150" s="952" t="s">
        <v>265</v>
      </c>
      <c r="S150" s="907">
        <v>1</v>
      </c>
      <c r="T150" s="907" t="s">
        <v>1089</v>
      </c>
      <c r="U150" s="952" t="s">
        <v>1103</v>
      </c>
      <c r="V150" s="57"/>
      <c r="W150" s="57"/>
      <c r="X150" s="57"/>
      <c r="Y150" s="525"/>
      <c r="Z150" s="57"/>
      <c r="AA150" s="57"/>
      <c r="AB150" s="57"/>
      <c r="AC150" s="525">
        <v>1</v>
      </c>
      <c r="AD150" s="526"/>
      <c r="AE150" s="526"/>
      <c r="AF150" s="57"/>
      <c r="AG150" s="57"/>
    </row>
    <row r="151" spans="2:33" ht="109.5" customHeight="1" x14ac:dyDescent="0.25">
      <c r="B151" s="1804" t="s">
        <v>1180</v>
      </c>
      <c r="C151" s="2049" t="s">
        <v>61</v>
      </c>
      <c r="D151" s="2049" t="s">
        <v>63</v>
      </c>
      <c r="E151" s="2049" t="s">
        <v>69</v>
      </c>
      <c r="F151" s="2049" t="s">
        <v>85</v>
      </c>
      <c r="G151" s="2772" t="s">
        <v>57</v>
      </c>
      <c r="H151" s="2049" t="s">
        <v>98</v>
      </c>
      <c r="I151" s="2049" t="s">
        <v>129</v>
      </c>
      <c r="J151" s="2775" t="s">
        <v>1181</v>
      </c>
      <c r="K151" s="2049" t="s">
        <v>1119</v>
      </c>
      <c r="L151" s="2766" t="s">
        <v>48</v>
      </c>
      <c r="M151" s="41" t="s">
        <v>1085</v>
      </c>
      <c r="N151" s="514" t="s">
        <v>1086</v>
      </c>
      <c r="O151" s="514" t="s">
        <v>1087</v>
      </c>
      <c r="P151" s="1969" t="s">
        <v>1088</v>
      </c>
      <c r="Q151" s="3020">
        <v>2500000</v>
      </c>
      <c r="R151" s="514" t="s">
        <v>265</v>
      </c>
      <c r="S151" s="46">
        <v>1</v>
      </c>
      <c r="T151" s="46" t="s">
        <v>1089</v>
      </c>
      <c r="U151" s="514" t="s">
        <v>1090</v>
      </c>
      <c r="V151" s="515"/>
      <c r="W151" s="516"/>
      <c r="X151" s="517"/>
      <c r="Y151" s="517"/>
      <c r="Z151" s="517"/>
      <c r="AA151" s="517"/>
      <c r="AB151" s="517"/>
      <c r="AC151" s="517"/>
      <c r="AD151" s="66"/>
      <c r="AE151" s="66"/>
      <c r="AF151" s="66"/>
      <c r="AG151" s="53"/>
    </row>
    <row r="152" spans="2:33" ht="78.75" customHeight="1" x14ac:dyDescent="0.25">
      <c r="B152" s="1805"/>
      <c r="C152" s="2050"/>
      <c r="D152" s="2050"/>
      <c r="E152" s="2050"/>
      <c r="F152" s="2050"/>
      <c r="G152" s="2773"/>
      <c r="H152" s="2050"/>
      <c r="I152" s="2050"/>
      <c r="J152" s="2776"/>
      <c r="K152" s="2050"/>
      <c r="L152" s="2767"/>
      <c r="M152" s="72" t="s">
        <v>1091</v>
      </c>
      <c r="N152" s="518" t="s">
        <v>1092</v>
      </c>
      <c r="O152" s="518" t="s">
        <v>1087</v>
      </c>
      <c r="P152" s="1970"/>
      <c r="Q152" s="3021"/>
      <c r="R152" s="518" t="s">
        <v>265</v>
      </c>
      <c r="S152" s="26">
        <v>1</v>
      </c>
      <c r="T152" s="26" t="s">
        <v>1089</v>
      </c>
      <c r="U152" s="518" t="s">
        <v>1093</v>
      </c>
      <c r="V152" s="519"/>
      <c r="W152" s="520"/>
      <c r="X152" s="519"/>
      <c r="Y152" s="521"/>
      <c r="Z152" s="521"/>
      <c r="AA152" s="521"/>
      <c r="AB152" s="521"/>
      <c r="AC152" s="521"/>
      <c r="AD152" s="1"/>
      <c r="AE152" s="1"/>
      <c r="AF152" s="1"/>
      <c r="AG152" s="1"/>
    </row>
    <row r="153" spans="2:33" ht="104.25" customHeight="1" x14ac:dyDescent="0.25">
      <c r="B153" s="1805"/>
      <c r="C153" s="2050"/>
      <c r="D153" s="2050"/>
      <c r="E153" s="2050"/>
      <c r="F153" s="2050"/>
      <c r="G153" s="2773"/>
      <c r="H153" s="2050"/>
      <c r="I153" s="2050"/>
      <c r="J153" s="2776"/>
      <c r="K153" s="2050"/>
      <c r="L153" s="2767"/>
      <c r="M153" s="72" t="s">
        <v>1094</v>
      </c>
      <c r="N153" s="518" t="s">
        <v>1095</v>
      </c>
      <c r="O153" s="518" t="s">
        <v>1087</v>
      </c>
      <c r="P153" s="1970"/>
      <c r="Q153" s="3021"/>
      <c r="R153" s="518" t="s">
        <v>265</v>
      </c>
      <c r="S153" s="26">
        <v>1</v>
      </c>
      <c r="T153" s="26" t="s">
        <v>1089</v>
      </c>
      <c r="U153" s="518" t="s">
        <v>1096</v>
      </c>
      <c r="V153" s="519"/>
      <c r="W153" s="520"/>
      <c r="X153" s="519"/>
      <c r="Y153" s="519"/>
      <c r="Z153" s="1"/>
      <c r="AA153" s="521"/>
      <c r="AB153" s="521"/>
      <c r="AC153" s="521"/>
      <c r="AD153" s="1"/>
      <c r="AE153" s="1"/>
      <c r="AF153" s="1"/>
      <c r="AG153" s="1"/>
    </row>
    <row r="154" spans="2:33" ht="99" customHeight="1" x14ac:dyDescent="0.25">
      <c r="B154" s="1805"/>
      <c r="C154" s="2050"/>
      <c r="D154" s="2050"/>
      <c r="E154" s="2050"/>
      <c r="F154" s="2050"/>
      <c r="G154" s="2773"/>
      <c r="H154" s="2050"/>
      <c r="I154" s="2050"/>
      <c r="J154" s="2776"/>
      <c r="K154" s="2050"/>
      <c r="L154" s="2767"/>
      <c r="M154" s="72" t="s">
        <v>1097</v>
      </c>
      <c r="N154" s="518" t="s">
        <v>1098</v>
      </c>
      <c r="O154" s="518" t="s">
        <v>1099</v>
      </c>
      <c r="P154" s="1970"/>
      <c r="Q154" s="3021"/>
      <c r="R154" s="518" t="s">
        <v>265</v>
      </c>
      <c r="S154" s="26">
        <v>1</v>
      </c>
      <c r="T154" s="26" t="s">
        <v>1089</v>
      </c>
      <c r="U154" s="518" t="s">
        <v>1100</v>
      </c>
      <c r="V154" s="519"/>
      <c r="W154" s="520"/>
      <c r="X154" s="519"/>
      <c r="Y154" s="519"/>
      <c r="Z154" s="1"/>
      <c r="AA154" s="520"/>
      <c r="AB154" s="519"/>
      <c r="AC154" s="521"/>
      <c r="AD154" s="521"/>
      <c r="AE154" s="1"/>
      <c r="AF154" s="1"/>
      <c r="AG154" s="1"/>
    </row>
    <row r="155" spans="2:33" ht="96.75" customHeight="1" thickBot="1" x14ac:dyDescent="0.3">
      <c r="B155" s="1806"/>
      <c r="C155" s="2051"/>
      <c r="D155" s="2051"/>
      <c r="E155" s="2051"/>
      <c r="F155" s="2051"/>
      <c r="G155" s="2774"/>
      <c r="H155" s="2051"/>
      <c r="I155" s="2051"/>
      <c r="J155" s="2777"/>
      <c r="K155" s="2051"/>
      <c r="L155" s="2768"/>
      <c r="M155" s="75" t="s">
        <v>1101</v>
      </c>
      <c r="N155" s="524" t="s">
        <v>1102</v>
      </c>
      <c r="O155" s="524" t="s">
        <v>1099</v>
      </c>
      <c r="P155" s="1971"/>
      <c r="Q155" s="3022"/>
      <c r="R155" s="524" t="s">
        <v>265</v>
      </c>
      <c r="S155" s="60">
        <v>1</v>
      </c>
      <c r="T155" s="60" t="s">
        <v>1089</v>
      </c>
      <c r="U155" s="524" t="s">
        <v>1103</v>
      </c>
      <c r="V155" s="57"/>
      <c r="W155" s="57"/>
      <c r="X155" s="57"/>
      <c r="Y155" s="525"/>
      <c r="Z155" s="57"/>
      <c r="AA155" s="57"/>
      <c r="AB155" s="57"/>
      <c r="AC155" s="525">
        <v>1</v>
      </c>
      <c r="AD155" s="526"/>
      <c r="AE155" s="526"/>
      <c r="AF155" s="57"/>
      <c r="AG155" s="57"/>
    </row>
    <row r="156" spans="2:33" ht="109.5" customHeight="1" x14ac:dyDescent="0.25">
      <c r="B156" s="1894" t="s">
        <v>1182</v>
      </c>
      <c r="C156" s="2769" t="s">
        <v>61</v>
      </c>
      <c r="D156" s="2769" t="s">
        <v>63</v>
      </c>
      <c r="E156" s="2769" t="s">
        <v>69</v>
      </c>
      <c r="F156" s="2769" t="s">
        <v>85</v>
      </c>
      <c r="G156" s="2784" t="s">
        <v>57</v>
      </c>
      <c r="H156" s="2769" t="s">
        <v>98</v>
      </c>
      <c r="I156" s="2769" t="s">
        <v>129</v>
      </c>
      <c r="J156" s="2778" t="s">
        <v>1183</v>
      </c>
      <c r="K156" s="2769" t="s">
        <v>1119</v>
      </c>
      <c r="L156" s="2781" t="s">
        <v>48</v>
      </c>
      <c r="M156" s="815" t="s">
        <v>1085</v>
      </c>
      <c r="N156" s="897" t="s">
        <v>1086</v>
      </c>
      <c r="O156" s="897" t="s">
        <v>1087</v>
      </c>
      <c r="P156" s="1966" t="s">
        <v>1088</v>
      </c>
      <c r="Q156" s="3026" t="s">
        <v>1184</v>
      </c>
      <c r="R156" s="897" t="s">
        <v>265</v>
      </c>
      <c r="S156" s="905">
        <v>1</v>
      </c>
      <c r="T156" s="905">
        <v>0</v>
      </c>
      <c r="U156" s="897" t="s">
        <v>1090</v>
      </c>
      <c r="V156" s="515"/>
      <c r="W156" s="527"/>
      <c r="X156" s="516"/>
      <c r="Y156" s="517"/>
      <c r="Z156" s="517"/>
      <c r="AA156" s="517"/>
      <c r="AB156" s="517"/>
      <c r="AC156" s="517"/>
      <c r="AD156" s="517"/>
      <c r="AE156" s="66"/>
      <c r="AF156" s="66"/>
      <c r="AG156" s="66"/>
    </row>
    <row r="157" spans="2:33" ht="78.75" customHeight="1" x14ac:dyDescent="0.25">
      <c r="B157" s="1892"/>
      <c r="C157" s="2770"/>
      <c r="D157" s="2770"/>
      <c r="E157" s="2770"/>
      <c r="F157" s="2770"/>
      <c r="G157" s="2785"/>
      <c r="H157" s="2770"/>
      <c r="I157" s="2770"/>
      <c r="J157" s="2779"/>
      <c r="K157" s="2770"/>
      <c r="L157" s="2782"/>
      <c r="M157" s="822" t="s">
        <v>1091</v>
      </c>
      <c r="N157" s="899" t="s">
        <v>1092</v>
      </c>
      <c r="O157" s="899" t="s">
        <v>1087</v>
      </c>
      <c r="P157" s="1967"/>
      <c r="Q157" s="3027"/>
      <c r="R157" s="899" t="s">
        <v>265</v>
      </c>
      <c r="S157" s="906">
        <v>1</v>
      </c>
      <c r="T157" s="906">
        <v>0</v>
      </c>
      <c r="U157" s="899" t="s">
        <v>1093</v>
      </c>
      <c r="V157" s="519"/>
      <c r="W157" s="520"/>
      <c r="X157" s="520"/>
      <c r="Y157" s="519"/>
      <c r="Z157" s="521"/>
      <c r="AA157" s="521"/>
      <c r="AB157" s="521"/>
      <c r="AC157" s="521"/>
      <c r="AD157" s="521"/>
      <c r="AE157" s="1"/>
      <c r="AF157" s="1"/>
      <c r="AG157" s="1"/>
    </row>
    <row r="158" spans="2:33" ht="104.25" customHeight="1" x14ac:dyDescent="0.25">
      <c r="B158" s="1892"/>
      <c r="C158" s="2770"/>
      <c r="D158" s="2770"/>
      <c r="E158" s="2770"/>
      <c r="F158" s="2770"/>
      <c r="G158" s="2785"/>
      <c r="H158" s="2770"/>
      <c r="I158" s="2770"/>
      <c r="J158" s="2779"/>
      <c r="K158" s="2770"/>
      <c r="L158" s="2782"/>
      <c r="M158" s="822" t="s">
        <v>1094</v>
      </c>
      <c r="N158" s="899" t="s">
        <v>1095</v>
      </c>
      <c r="O158" s="899" t="s">
        <v>1087</v>
      </c>
      <c r="P158" s="1967"/>
      <c r="Q158" s="3027"/>
      <c r="R158" s="899" t="s">
        <v>265</v>
      </c>
      <c r="S158" s="906">
        <v>1</v>
      </c>
      <c r="T158" s="906">
        <v>0</v>
      </c>
      <c r="U158" s="899" t="s">
        <v>1096</v>
      </c>
      <c r="V158" s="519"/>
      <c r="W158" s="520"/>
      <c r="X158" s="520"/>
      <c r="Y158" s="519"/>
      <c r="Z158" s="519"/>
      <c r="AA158" s="1"/>
      <c r="AB158" s="521"/>
      <c r="AC158" s="521"/>
      <c r="AD158" s="521"/>
      <c r="AE158" s="1"/>
      <c r="AF158" s="1"/>
      <c r="AG158" s="1"/>
    </row>
    <row r="159" spans="2:33" ht="99" customHeight="1" x14ac:dyDescent="0.25">
      <c r="B159" s="1892"/>
      <c r="C159" s="2770"/>
      <c r="D159" s="2770"/>
      <c r="E159" s="2770"/>
      <c r="F159" s="2770"/>
      <c r="G159" s="2785"/>
      <c r="H159" s="2770"/>
      <c r="I159" s="2770"/>
      <c r="J159" s="2779"/>
      <c r="K159" s="2770"/>
      <c r="L159" s="2782"/>
      <c r="M159" s="822" t="s">
        <v>1097</v>
      </c>
      <c r="N159" s="899" t="s">
        <v>1098</v>
      </c>
      <c r="O159" s="899" t="s">
        <v>1099</v>
      </c>
      <c r="P159" s="1967"/>
      <c r="Q159" s="3027"/>
      <c r="R159" s="899" t="s">
        <v>265</v>
      </c>
      <c r="S159" s="906">
        <v>1</v>
      </c>
      <c r="T159" s="906">
        <v>0</v>
      </c>
      <c r="U159" s="899" t="s">
        <v>1100</v>
      </c>
      <c r="V159" s="519"/>
      <c r="W159" s="520"/>
      <c r="X159" s="520"/>
      <c r="Y159" s="519"/>
      <c r="Z159" s="519"/>
      <c r="AA159" s="1"/>
      <c r="AB159" s="520"/>
      <c r="AC159" s="519"/>
      <c r="AD159" s="521"/>
      <c r="AE159" s="521"/>
      <c r="AF159" s="1"/>
      <c r="AG159" s="1"/>
    </row>
    <row r="160" spans="2:33" ht="96.75" customHeight="1" thickBot="1" x14ac:dyDescent="0.3">
      <c r="B160" s="1893"/>
      <c r="C160" s="2771"/>
      <c r="D160" s="2771"/>
      <c r="E160" s="2771"/>
      <c r="F160" s="2771"/>
      <c r="G160" s="2786"/>
      <c r="H160" s="2771"/>
      <c r="I160" s="2771"/>
      <c r="J160" s="2780"/>
      <c r="K160" s="2771"/>
      <c r="L160" s="2783"/>
      <c r="M160" s="827" t="s">
        <v>1101</v>
      </c>
      <c r="N160" s="952" t="s">
        <v>1102</v>
      </c>
      <c r="O160" s="952" t="s">
        <v>1099</v>
      </c>
      <c r="P160" s="1968"/>
      <c r="Q160" s="3028"/>
      <c r="R160" s="952" t="s">
        <v>265</v>
      </c>
      <c r="S160" s="907">
        <v>1</v>
      </c>
      <c r="T160" s="907">
        <v>0</v>
      </c>
      <c r="U160" s="952" t="s">
        <v>1103</v>
      </c>
      <c r="V160" s="57"/>
      <c r="W160" s="57"/>
      <c r="X160" s="57"/>
      <c r="Y160" s="57"/>
      <c r="Z160" s="525"/>
      <c r="AA160" s="57"/>
      <c r="AB160" s="57"/>
      <c r="AC160" s="57"/>
      <c r="AD160" s="525">
        <v>1</v>
      </c>
      <c r="AE160" s="526"/>
      <c r="AF160" s="526"/>
      <c r="AG160" s="57"/>
    </row>
    <row r="161" spans="2:33" ht="109.5" customHeight="1" x14ac:dyDescent="0.25">
      <c r="B161" s="1804" t="s">
        <v>1185</v>
      </c>
      <c r="C161" s="2049" t="s">
        <v>61</v>
      </c>
      <c r="D161" s="2049" t="s">
        <v>63</v>
      </c>
      <c r="E161" s="2049" t="s">
        <v>69</v>
      </c>
      <c r="F161" s="2049" t="s">
        <v>85</v>
      </c>
      <c r="G161" s="2772" t="s">
        <v>57</v>
      </c>
      <c r="H161" s="2049" t="s">
        <v>98</v>
      </c>
      <c r="I161" s="2049" t="s">
        <v>129</v>
      </c>
      <c r="J161" s="2775" t="s">
        <v>1186</v>
      </c>
      <c r="K161" s="2049" t="s">
        <v>1119</v>
      </c>
      <c r="L161" s="2766" t="s">
        <v>48</v>
      </c>
      <c r="M161" s="41" t="s">
        <v>1085</v>
      </c>
      <c r="N161" s="514" t="s">
        <v>1086</v>
      </c>
      <c r="O161" s="514" t="s">
        <v>1087</v>
      </c>
      <c r="P161" s="1969" t="s">
        <v>1088</v>
      </c>
      <c r="Q161" s="3020">
        <v>3131624</v>
      </c>
      <c r="R161" s="514" t="s">
        <v>265</v>
      </c>
      <c r="S161" s="46">
        <v>1</v>
      </c>
      <c r="T161" s="46">
        <v>0</v>
      </c>
      <c r="U161" s="514" t="s">
        <v>1090</v>
      </c>
      <c r="V161" s="515"/>
      <c r="W161" s="516"/>
      <c r="X161" s="517"/>
      <c r="Y161" s="517"/>
      <c r="Z161" s="517"/>
      <c r="AA161" s="517"/>
      <c r="AB161" s="517"/>
      <c r="AC161" s="517"/>
      <c r="AD161" s="66"/>
      <c r="AE161" s="66"/>
      <c r="AF161" s="66"/>
      <c r="AG161" s="53"/>
    </row>
    <row r="162" spans="2:33" ht="78.75" customHeight="1" x14ac:dyDescent="0.25">
      <c r="B162" s="1805"/>
      <c r="C162" s="2050"/>
      <c r="D162" s="2050"/>
      <c r="E162" s="2050"/>
      <c r="F162" s="2050"/>
      <c r="G162" s="2773"/>
      <c r="H162" s="2050"/>
      <c r="I162" s="2050"/>
      <c r="J162" s="2776"/>
      <c r="K162" s="2050"/>
      <c r="L162" s="2767"/>
      <c r="M162" s="72" t="s">
        <v>1091</v>
      </c>
      <c r="N162" s="518" t="s">
        <v>1092</v>
      </c>
      <c r="O162" s="518" t="s">
        <v>1087</v>
      </c>
      <c r="P162" s="1970"/>
      <c r="Q162" s="3021"/>
      <c r="R162" s="518" t="s">
        <v>265</v>
      </c>
      <c r="S162" s="26">
        <v>1</v>
      </c>
      <c r="T162" s="26">
        <v>0</v>
      </c>
      <c r="U162" s="518" t="s">
        <v>1093</v>
      </c>
      <c r="V162" s="519"/>
      <c r="W162" s="520"/>
      <c r="X162" s="519"/>
      <c r="Y162" s="521"/>
      <c r="Z162" s="521"/>
      <c r="AA162" s="521"/>
      <c r="AB162" s="521"/>
      <c r="AC162" s="521"/>
      <c r="AD162" s="1"/>
      <c r="AE162" s="1"/>
      <c r="AF162" s="1"/>
      <c r="AG162" s="1"/>
    </row>
    <row r="163" spans="2:33" ht="104.25" customHeight="1" x14ac:dyDescent="0.25">
      <c r="B163" s="1805"/>
      <c r="C163" s="2050"/>
      <c r="D163" s="2050"/>
      <c r="E163" s="2050"/>
      <c r="F163" s="2050"/>
      <c r="G163" s="2773"/>
      <c r="H163" s="2050"/>
      <c r="I163" s="2050"/>
      <c r="J163" s="2776"/>
      <c r="K163" s="2050"/>
      <c r="L163" s="2767"/>
      <c r="M163" s="72" t="s">
        <v>1094</v>
      </c>
      <c r="N163" s="518" t="s">
        <v>1095</v>
      </c>
      <c r="O163" s="518" t="s">
        <v>1087</v>
      </c>
      <c r="P163" s="1970"/>
      <c r="Q163" s="3021"/>
      <c r="R163" s="518" t="s">
        <v>265</v>
      </c>
      <c r="S163" s="26">
        <v>1</v>
      </c>
      <c r="T163" s="26">
        <v>0</v>
      </c>
      <c r="U163" s="518" t="s">
        <v>1096</v>
      </c>
      <c r="V163" s="519"/>
      <c r="W163" s="520"/>
      <c r="X163" s="519"/>
      <c r="Y163" s="519"/>
      <c r="Z163" s="1"/>
      <c r="AA163" s="521"/>
      <c r="AB163" s="521"/>
      <c r="AC163" s="521"/>
      <c r="AD163" s="1"/>
      <c r="AE163" s="1"/>
      <c r="AF163" s="1"/>
      <c r="AG163" s="1"/>
    </row>
    <row r="164" spans="2:33" ht="99" customHeight="1" x14ac:dyDescent="0.25">
      <c r="B164" s="1805"/>
      <c r="C164" s="2050"/>
      <c r="D164" s="2050"/>
      <c r="E164" s="2050"/>
      <c r="F164" s="2050"/>
      <c r="G164" s="2773"/>
      <c r="H164" s="2050"/>
      <c r="I164" s="2050"/>
      <c r="J164" s="2776"/>
      <c r="K164" s="2050"/>
      <c r="L164" s="2767"/>
      <c r="M164" s="72" t="s">
        <v>1097</v>
      </c>
      <c r="N164" s="518" t="s">
        <v>1098</v>
      </c>
      <c r="O164" s="518" t="s">
        <v>1099</v>
      </c>
      <c r="P164" s="1970"/>
      <c r="Q164" s="3021"/>
      <c r="R164" s="518" t="s">
        <v>265</v>
      </c>
      <c r="S164" s="26">
        <v>1</v>
      </c>
      <c r="T164" s="26">
        <v>0</v>
      </c>
      <c r="U164" s="518" t="s">
        <v>1100</v>
      </c>
      <c r="V164" s="519"/>
      <c r="W164" s="520"/>
      <c r="X164" s="519"/>
      <c r="Y164" s="519"/>
      <c r="Z164" s="1"/>
      <c r="AA164" s="520"/>
      <c r="AB164" s="519"/>
      <c r="AC164" s="521"/>
      <c r="AD164" s="521"/>
      <c r="AE164" s="1"/>
      <c r="AF164" s="1"/>
      <c r="AG164" s="1"/>
    </row>
    <row r="165" spans="2:33" ht="96.75" customHeight="1" thickBot="1" x14ac:dyDescent="0.3">
      <c r="B165" s="1806"/>
      <c r="C165" s="2051"/>
      <c r="D165" s="2051"/>
      <c r="E165" s="2051"/>
      <c r="F165" s="2051"/>
      <c r="G165" s="2774"/>
      <c r="H165" s="2051"/>
      <c r="I165" s="2051"/>
      <c r="J165" s="2777"/>
      <c r="K165" s="2051"/>
      <c r="L165" s="2768"/>
      <c r="M165" s="75" t="s">
        <v>1101</v>
      </c>
      <c r="N165" s="524" t="s">
        <v>1102</v>
      </c>
      <c r="O165" s="524" t="s">
        <v>1099</v>
      </c>
      <c r="P165" s="1971"/>
      <c r="Q165" s="3022"/>
      <c r="R165" s="524" t="s">
        <v>265</v>
      </c>
      <c r="S165" s="60">
        <v>1</v>
      </c>
      <c r="T165" s="60">
        <v>0</v>
      </c>
      <c r="U165" s="524" t="s">
        <v>1103</v>
      </c>
      <c r="V165" s="57"/>
      <c r="W165" s="57"/>
      <c r="X165" s="57"/>
      <c r="Y165" s="525"/>
      <c r="Z165" s="57"/>
      <c r="AA165" s="57"/>
      <c r="AB165" s="57"/>
      <c r="AC165" s="525">
        <v>1</v>
      </c>
      <c r="AD165" s="526"/>
      <c r="AE165" s="526"/>
      <c r="AF165" s="57"/>
      <c r="AG165" s="57"/>
    </row>
    <row r="166" spans="2:33" ht="109.5" customHeight="1" x14ac:dyDescent="0.25">
      <c r="B166" s="1894" t="s">
        <v>1187</v>
      </c>
      <c r="C166" s="2769" t="s">
        <v>61</v>
      </c>
      <c r="D166" s="2769" t="s">
        <v>63</v>
      </c>
      <c r="E166" s="2769" t="s">
        <v>69</v>
      </c>
      <c r="F166" s="2769" t="s">
        <v>85</v>
      </c>
      <c r="G166" s="2784" t="s">
        <v>57</v>
      </c>
      <c r="H166" s="2769" t="s">
        <v>98</v>
      </c>
      <c r="I166" s="2769" t="s">
        <v>129</v>
      </c>
      <c r="J166" s="2778" t="s">
        <v>1188</v>
      </c>
      <c r="K166" s="2769" t="s">
        <v>1119</v>
      </c>
      <c r="L166" s="2781" t="s">
        <v>48</v>
      </c>
      <c r="M166" s="815" t="s">
        <v>1085</v>
      </c>
      <c r="N166" s="897" t="s">
        <v>1086</v>
      </c>
      <c r="O166" s="897" t="s">
        <v>1087</v>
      </c>
      <c r="P166" s="1966" t="s">
        <v>1088</v>
      </c>
      <c r="Q166" s="3026" t="s">
        <v>1189</v>
      </c>
      <c r="R166" s="897" t="s">
        <v>265</v>
      </c>
      <c r="S166" s="905">
        <v>1</v>
      </c>
      <c r="T166" s="905">
        <v>0</v>
      </c>
      <c r="U166" s="897" t="s">
        <v>1090</v>
      </c>
      <c r="V166" s="515"/>
      <c r="W166" s="527"/>
      <c r="X166" s="516"/>
      <c r="Y166" s="517"/>
      <c r="Z166" s="517"/>
      <c r="AA166" s="517"/>
      <c r="AB166" s="517"/>
      <c r="AC166" s="517"/>
      <c r="AD166" s="517"/>
      <c r="AE166" s="66"/>
      <c r="AF166" s="66"/>
      <c r="AG166" s="66"/>
    </row>
    <row r="167" spans="2:33" ht="78.75" customHeight="1" x14ac:dyDescent="0.25">
      <c r="B167" s="1892"/>
      <c r="C167" s="2770"/>
      <c r="D167" s="2770"/>
      <c r="E167" s="2770"/>
      <c r="F167" s="2770"/>
      <c r="G167" s="2785"/>
      <c r="H167" s="2770"/>
      <c r="I167" s="2770"/>
      <c r="J167" s="2779"/>
      <c r="K167" s="2770"/>
      <c r="L167" s="2782"/>
      <c r="M167" s="822" t="s">
        <v>1091</v>
      </c>
      <c r="N167" s="899" t="s">
        <v>1092</v>
      </c>
      <c r="O167" s="899" t="s">
        <v>1087</v>
      </c>
      <c r="P167" s="1967"/>
      <c r="Q167" s="3027"/>
      <c r="R167" s="899" t="s">
        <v>265</v>
      </c>
      <c r="S167" s="906">
        <v>1</v>
      </c>
      <c r="T167" s="906">
        <v>0</v>
      </c>
      <c r="U167" s="899" t="s">
        <v>1093</v>
      </c>
      <c r="V167" s="519"/>
      <c r="W167" s="520"/>
      <c r="X167" s="520"/>
      <c r="Y167" s="519"/>
      <c r="Z167" s="521"/>
      <c r="AA167" s="521"/>
      <c r="AB167" s="521"/>
      <c r="AC167" s="521"/>
      <c r="AD167" s="521"/>
      <c r="AE167" s="1"/>
      <c r="AF167" s="1"/>
      <c r="AG167" s="1"/>
    </row>
    <row r="168" spans="2:33" ht="104.25" customHeight="1" x14ac:dyDescent="0.25">
      <c r="B168" s="1892"/>
      <c r="C168" s="2770"/>
      <c r="D168" s="2770"/>
      <c r="E168" s="2770"/>
      <c r="F168" s="2770"/>
      <c r="G168" s="2785"/>
      <c r="H168" s="2770"/>
      <c r="I168" s="2770"/>
      <c r="J168" s="2779"/>
      <c r="K168" s="2770"/>
      <c r="L168" s="2782"/>
      <c r="M168" s="822" t="s">
        <v>1094</v>
      </c>
      <c r="N168" s="899" t="s">
        <v>1095</v>
      </c>
      <c r="O168" s="899" t="s">
        <v>1087</v>
      </c>
      <c r="P168" s="1967"/>
      <c r="Q168" s="3027"/>
      <c r="R168" s="899" t="s">
        <v>265</v>
      </c>
      <c r="S168" s="906">
        <v>1</v>
      </c>
      <c r="T168" s="906">
        <v>0</v>
      </c>
      <c r="U168" s="899" t="s">
        <v>1096</v>
      </c>
      <c r="V168" s="519"/>
      <c r="W168" s="520"/>
      <c r="X168" s="520"/>
      <c r="Y168" s="519"/>
      <c r="Z168" s="519"/>
      <c r="AA168" s="1"/>
      <c r="AB168" s="521"/>
      <c r="AC168" s="521"/>
      <c r="AD168" s="521"/>
      <c r="AE168" s="1"/>
      <c r="AF168" s="1"/>
      <c r="AG168" s="1"/>
    </row>
    <row r="169" spans="2:33" ht="99" customHeight="1" x14ac:dyDescent="0.25">
      <c r="B169" s="1892"/>
      <c r="C169" s="2770"/>
      <c r="D169" s="2770"/>
      <c r="E169" s="2770"/>
      <c r="F169" s="2770"/>
      <c r="G169" s="2785"/>
      <c r="H169" s="2770"/>
      <c r="I169" s="2770"/>
      <c r="J169" s="2779"/>
      <c r="K169" s="2770"/>
      <c r="L169" s="2782"/>
      <c r="M169" s="822" t="s">
        <v>1097</v>
      </c>
      <c r="N169" s="899" t="s">
        <v>1098</v>
      </c>
      <c r="O169" s="899" t="s">
        <v>1099</v>
      </c>
      <c r="P169" s="1967"/>
      <c r="Q169" s="3027"/>
      <c r="R169" s="899" t="s">
        <v>265</v>
      </c>
      <c r="S169" s="906">
        <v>1</v>
      </c>
      <c r="T169" s="906">
        <v>0</v>
      </c>
      <c r="U169" s="899" t="s">
        <v>1100</v>
      </c>
      <c r="V169" s="519"/>
      <c r="W169" s="520"/>
      <c r="X169" s="520"/>
      <c r="Y169" s="519"/>
      <c r="Z169" s="519"/>
      <c r="AA169" s="1"/>
      <c r="AB169" s="520"/>
      <c r="AC169" s="519"/>
      <c r="AD169" s="521"/>
      <c r="AE169" s="521"/>
      <c r="AF169" s="1"/>
      <c r="AG169" s="1"/>
    </row>
    <row r="170" spans="2:33" ht="96.75" customHeight="1" thickBot="1" x14ac:dyDescent="0.3">
      <c r="B170" s="1893"/>
      <c r="C170" s="2771"/>
      <c r="D170" s="2771"/>
      <c r="E170" s="2771"/>
      <c r="F170" s="2771"/>
      <c r="G170" s="2786"/>
      <c r="H170" s="2771"/>
      <c r="I170" s="2771"/>
      <c r="J170" s="2780"/>
      <c r="K170" s="2771"/>
      <c r="L170" s="2783"/>
      <c r="M170" s="827" t="s">
        <v>1101</v>
      </c>
      <c r="N170" s="952" t="s">
        <v>1102</v>
      </c>
      <c r="O170" s="952" t="s">
        <v>1099</v>
      </c>
      <c r="P170" s="1968"/>
      <c r="Q170" s="3028"/>
      <c r="R170" s="952" t="s">
        <v>265</v>
      </c>
      <c r="S170" s="907">
        <v>1</v>
      </c>
      <c r="T170" s="907">
        <v>0</v>
      </c>
      <c r="U170" s="952" t="s">
        <v>1103</v>
      </c>
      <c r="V170" s="57"/>
      <c r="W170" s="57"/>
      <c r="X170" s="57"/>
      <c r="Y170" s="57"/>
      <c r="Z170" s="525"/>
      <c r="AA170" s="57"/>
      <c r="AB170" s="57"/>
      <c r="AC170" s="57"/>
      <c r="AD170" s="525">
        <v>1</v>
      </c>
      <c r="AE170" s="526"/>
      <c r="AF170" s="526"/>
      <c r="AG170" s="57"/>
    </row>
    <row r="171" spans="2:33" ht="109.5" customHeight="1" x14ac:dyDescent="0.25">
      <c r="B171" s="1804" t="s">
        <v>1190</v>
      </c>
      <c r="C171" s="2049" t="s">
        <v>61</v>
      </c>
      <c r="D171" s="2049" t="s">
        <v>63</v>
      </c>
      <c r="E171" s="2049" t="s">
        <v>69</v>
      </c>
      <c r="F171" s="2049" t="s">
        <v>85</v>
      </c>
      <c r="G171" s="2772" t="s">
        <v>57</v>
      </c>
      <c r="H171" s="2049" t="s">
        <v>98</v>
      </c>
      <c r="I171" s="2049" t="s">
        <v>129</v>
      </c>
      <c r="J171" s="2775" t="s">
        <v>1191</v>
      </c>
      <c r="K171" s="2049" t="s">
        <v>1119</v>
      </c>
      <c r="L171" s="2766" t="s">
        <v>48</v>
      </c>
      <c r="M171" s="41" t="s">
        <v>1085</v>
      </c>
      <c r="N171" s="514" t="s">
        <v>1086</v>
      </c>
      <c r="O171" s="514" t="s">
        <v>1087</v>
      </c>
      <c r="P171" s="1969" t="s">
        <v>1088</v>
      </c>
      <c r="Q171" s="3029" t="s">
        <v>1192</v>
      </c>
      <c r="R171" s="514" t="s">
        <v>265</v>
      </c>
      <c r="S171" s="46">
        <v>1</v>
      </c>
      <c r="T171" s="46">
        <v>0</v>
      </c>
      <c r="U171" s="514" t="s">
        <v>1090</v>
      </c>
      <c r="V171" s="515"/>
      <c r="W171" s="527"/>
      <c r="X171" s="516"/>
      <c r="Y171" s="517"/>
      <c r="Z171" s="517"/>
      <c r="AA171" s="517"/>
      <c r="AB171" s="517"/>
      <c r="AC171" s="517"/>
      <c r="AD171" s="517"/>
      <c r="AE171" s="66"/>
      <c r="AF171" s="66"/>
      <c r="AG171" s="66"/>
    </row>
    <row r="172" spans="2:33" ht="78.75" customHeight="1" x14ac:dyDescent="0.25">
      <c r="B172" s="1805"/>
      <c r="C172" s="2050"/>
      <c r="D172" s="2050"/>
      <c r="E172" s="2050"/>
      <c r="F172" s="2050"/>
      <c r="G172" s="2773"/>
      <c r="H172" s="2050"/>
      <c r="I172" s="2050"/>
      <c r="J172" s="2776"/>
      <c r="K172" s="2050"/>
      <c r="L172" s="2767"/>
      <c r="M172" s="72" t="s">
        <v>1091</v>
      </c>
      <c r="N172" s="518" t="s">
        <v>1092</v>
      </c>
      <c r="O172" s="518" t="s">
        <v>1087</v>
      </c>
      <c r="P172" s="1970"/>
      <c r="Q172" s="3030"/>
      <c r="R172" s="518" t="s">
        <v>265</v>
      </c>
      <c r="S172" s="26">
        <v>1</v>
      </c>
      <c r="T172" s="26">
        <v>0</v>
      </c>
      <c r="U172" s="518" t="s">
        <v>1093</v>
      </c>
      <c r="V172" s="519"/>
      <c r="W172" s="520"/>
      <c r="X172" s="520"/>
      <c r="Y172" s="519"/>
      <c r="Z172" s="521"/>
      <c r="AA172" s="521"/>
      <c r="AB172" s="521"/>
      <c r="AC172" s="521"/>
      <c r="AD172" s="521"/>
      <c r="AE172" s="1"/>
      <c r="AF172" s="1"/>
      <c r="AG172" s="1"/>
    </row>
    <row r="173" spans="2:33" ht="104.25" customHeight="1" x14ac:dyDescent="0.25">
      <c r="B173" s="1805"/>
      <c r="C173" s="2050"/>
      <c r="D173" s="2050"/>
      <c r="E173" s="2050"/>
      <c r="F173" s="2050"/>
      <c r="G173" s="2773"/>
      <c r="H173" s="2050"/>
      <c r="I173" s="2050"/>
      <c r="J173" s="2776"/>
      <c r="K173" s="2050"/>
      <c r="L173" s="2767"/>
      <c r="M173" s="72" t="s">
        <v>1094</v>
      </c>
      <c r="N173" s="518" t="s">
        <v>1095</v>
      </c>
      <c r="O173" s="518" t="s">
        <v>1087</v>
      </c>
      <c r="P173" s="1970"/>
      <c r="Q173" s="3030"/>
      <c r="R173" s="518" t="s">
        <v>265</v>
      </c>
      <c r="S173" s="26">
        <v>1</v>
      </c>
      <c r="T173" s="26">
        <v>0</v>
      </c>
      <c r="U173" s="518" t="s">
        <v>1096</v>
      </c>
      <c r="V173" s="519"/>
      <c r="W173" s="520"/>
      <c r="X173" s="520"/>
      <c r="Y173" s="519"/>
      <c r="Z173" s="519"/>
      <c r="AA173" s="1"/>
      <c r="AB173" s="521"/>
      <c r="AC173" s="521"/>
      <c r="AD173" s="521"/>
      <c r="AE173" s="1"/>
      <c r="AF173" s="1"/>
      <c r="AG173" s="1"/>
    </row>
    <row r="174" spans="2:33" ht="99" customHeight="1" x14ac:dyDescent="0.25">
      <c r="B174" s="1805"/>
      <c r="C174" s="2050"/>
      <c r="D174" s="2050"/>
      <c r="E174" s="2050"/>
      <c r="F174" s="2050"/>
      <c r="G174" s="2773"/>
      <c r="H174" s="2050"/>
      <c r="I174" s="2050"/>
      <c r="J174" s="2776"/>
      <c r="K174" s="2050"/>
      <c r="L174" s="2767"/>
      <c r="M174" s="72" t="s">
        <v>1097</v>
      </c>
      <c r="N174" s="518" t="s">
        <v>1098</v>
      </c>
      <c r="O174" s="518" t="s">
        <v>1099</v>
      </c>
      <c r="P174" s="1970"/>
      <c r="Q174" s="3030"/>
      <c r="R174" s="518" t="s">
        <v>265</v>
      </c>
      <c r="S174" s="26">
        <v>1</v>
      </c>
      <c r="T174" s="26">
        <v>0</v>
      </c>
      <c r="U174" s="518" t="s">
        <v>1100</v>
      </c>
      <c r="V174" s="519"/>
      <c r="W174" s="520"/>
      <c r="X174" s="520"/>
      <c r="Y174" s="519"/>
      <c r="Z174" s="519"/>
      <c r="AA174" s="1"/>
      <c r="AB174" s="520"/>
      <c r="AC174" s="519"/>
      <c r="AD174" s="521"/>
      <c r="AE174" s="521"/>
      <c r="AF174" s="1"/>
      <c r="AG174" s="1"/>
    </row>
    <row r="175" spans="2:33" ht="96.75" customHeight="1" thickBot="1" x14ac:dyDescent="0.3">
      <c r="B175" s="1806"/>
      <c r="C175" s="2051"/>
      <c r="D175" s="2051"/>
      <c r="E175" s="2051"/>
      <c r="F175" s="2051"/>
      <c r="G175" s="2774"/>
      <c r="H175" s="2051"/>
      <c r="I175" s="2051"/>
      <c r="J175" s="2777"/>
      <c r="K175" s="2051"/>
      <c r="L175" s="2768"/>
      <c r="M175" s="75" t="s">
        <v>1101</v>
      </c>
      <c r="N175" s="524" t="s">
        <v>1102</v>
      </c>
      <c r="O175" s="524" t="s">
        <v>1099</v>
      </c>
      <c r="P175" s="1971"/>
      <c r="Q175" s="3031"/>
      <c r="R175" s="524" t="s">
        <v>265</v>
      </c>
      <c r="S175" s="60">
        <v>1</v>
      </c>
      <c r="T175" s="60">
        <v>0</v>
      </c>
      <c r="U175" s="524" t="s">
        <v>1103</v>
      </c>
      <c r="V175" s="57"/>
      <c r="W175" s="57"/>
      <c r="X175" s="57"/>
      <c r="Y175" s="57"/>
      <c r="Z175" s="525"/>
      <c r="AA175" s="57"/>
      <c r="AB175" s="57"/>
      <c r="AC175" s="57"/>
      <c r="AD175" s="525">
        <v>1</v>
      </c>
      <c r="AE175" s="526"/>
      <c r="AF175" s="526"/>
      <c r="AG175" s="57"/>
    </row>
    <row r="176" spans="2:33" ht="109.5" customHeight="1" x14ac:dyDescent="0.25">
      <c r="B176" s="1894" t="s">
        <v>1193</v>
      </c>
      <c r="C176" s="2769" t="s">
        <v>61</v>
      </c>
      <c r="D176" s="2769" t="s">
        <v>63</v>
      </c>
      <c r="E176" s="2769" t="s">
        <v>69</v>
      </c>
      <c r="F176" s="2769" t="s">
        <v>85</v>
      </c>
      <c r="G176" s="2784" t="s">
        <v>57</v>
      </c>
      <c r="H176" s="2769" t="s">
        <v>98</v>
      </c>
      <c r="I176" s="2769" t="s">
        <v>129</v>
      </c>
      <c r="J176" s="2778" t="s">
        <v>1194</v>
      </c>
      <c r="K176" s="2769" t="s">
        <v>1119</v>
      </c>
      <c r="L176" s="2781" t="s">
        <v>48</v>
      </c>
      <c r="M176" s="815" t="s">
        <v>1085</v>
      </c>
      <c r="N176" s="897" t="s">
        <v>1086</v>
      </c>
      <c r="O176" s="897" t="s">
        <v>1087</v>
      </c>
      <c r="P176" s="1966" t="s">
        <v>1088</v>
      </c>
      <c r="Q176" s="3026" t="s">
        <v>1195</v>
      </c>
      <c r="R176" s="897" t="s">
        <v>265</v>
      </c>
      <c r="S176" s="905">
        <v>1</v>
      </c>
      <c r="T176" s="905">
        <v>0</v>
      </c>
      <c r="U176" s="897" t="s">
        <v>1090</v>
      </c>
      <c r="V176" s="515"/>
      <c r="W176" s="527"/>
      <c r="X176" s="516"/>
      <c r="Y176" s="517"/>
      <c r="Z176" s="517"/>
      <c r="AA176" s="517"/>
      <c r="AB176" s="517"/>
      <c r="AC176" s="517"/>
      <c r="AD176" s="517"/>
      <c r="AE176" s="66"/>
      <c r="AF176" s="66"/>
      <c r="AG176" s="66"/>
    </row>
    <row r="177" spans="2:33" ht="78.75" customHeight="1" x14ac:dyDescent="0.25">
      <c r="B177" s="1892"/>
      <c r="C177" s="2770"/>
      <c r="D177" s="2770"/>
      <c r="E177" s="2770"/>
      <c r="F177" s="2770"/>
      <c r="G177" s="2785"/>
      <c r="H177" s="2770"/>
      <c r="I177" s="2770"/>
      <c r="J177" s="2779"/>
      <c r="K177" s="2770"/>
      <c r="L177" s="2782"/>
      <c r="M177" s="822" t="s">
        <v>1091</v>
      </c>
      <c r="N177" s="899" t="s">
        <v>1092</v>
      </c>
      <c r="O177" s="899" t="s">
        <v>1087</v>
      </c>
      <c r="P177" s="1967"/>
      <c r="Q177" s="3027"/>
      <c r="R177" s="899" t="s">
        <v>265</v>
      </c>
      <c r="S177" s="906">
        <v>1</v>
      </c>
      <c r="T177" s="906">
        <v>0</v>
      </c>
      <c r="U177" s="899" t="s">
        <v>1093</v>
      </c>
      <c r="V177" s="519"/>
      <c r="W177" s="520"/>
      <c r="X177" s="520"/>
      <c r="Y177" s="519"/>
      <c r="Z177" s="521"/>
      <c r="AA177" s="521"/>
      <c r="AB177" s="521"/>
      <c r="AC177" s="521"/>
      <c r="AD177" s="521"/>
      <c r="AE177" s="1"/>
      <c r="AF177" s="1"/>
      <c r="AG177" s="1"/>
    </row>
    <row r="178" spans="2:33" ht="104.25" customHeight="1" x14ac:dyDescent="0.25">
      <c r="B178" s="1892"/>
      <c r="C178" s="2770"/>
      <c r="D178" s="2770"/>
      <c r="E178" s="2770"/>
      <c r="F178" s="2770"/>
      <c r="G178" s="2785"/>
      <c r="H178" s="2770"/>
      <c r="I178" s="2770"/>
      <c r="J178" s="2779"/>
      <c r="K178" s="2770"/>
      <c r="L178" s="2782"/>
      <c r="M178" s="822" t="s">
        <v>1094</v>
      </c>
      <c r="N178" s="899" t="s">
        <v>1095</v>
      </c>
      <c r="O178" s="899" t="s">
        <v>1087</v>
      </c>
      <c r="P178" s="1967"/>
      <c r="Q178" s="3027"/>
      <c r="R178" s="899" t="s">
        <v>265</v>
      </c>
      <c r="S178" s="906">
        <v>1</v>
      </c>
      <c r="T178" s="906">
        <v>0</v>
      </c>
      <c r="U178" s="899" t="s">
        <v>1096</v>
      </c>
      <c r="V178" s="519"/>
      <c r="W178" s="520"/>
      <c r="X178" s="520"/>
      <c r="Y178" s="519"/>
      <c r="Z178" s="519"/>
      <c r="AA178" s="1"/>
      <c r="AB178" s="521"/>
      <c r="AC178" s="521"/>
      <c r="AD178" s="521"/>
      <c r="AE178" s="1"/>
      <c r="AF178" s="1"/>
      <c r="AG178" s="1"/>
    </row>
    <row r="179" spans="2:33" ht="99" customHeight="1" x14ac:dyDescent="0.25">
      <c r="B179" s="1892"/>
      <c r="C179" s="2770"/>
      <c r="D179" s="2770"/>
      <c r="E179" s="2770"/>
      <c r="F179" s="2770"/>
      <c r="G179" s="2785"/>
      <c r="H179" s="2770"/>
      <c r="I179" s="2770"/>
      <c r="J179" s="2779"/>
      <c r="K179" s="2770"/>
      <c r="L179" s="2782"/>
      <c r="M179" s="822" t="s">
        <v>1097</v>
      </c>
      <c r="N179" s="899" t="s">
        <v>1098</v>
      </c>
      <c r="O179" s="899" t="s">
        <v>1099</v>
      </c>
      <c r="P179" s="1967"/>
      <c r="Q179" s="3027"/>
      <c r="R179" s="899" t="s">
        <v>265</v>
      </c>
      <c r="S179" s="906">
        <v>1</v>
      </c>
      <c r="T179" s="906">
        <v>0</v>
      </c>
      <c r="U179" s="899" t="s">
        <v>1100</v>
      </c>
      <c r="V179" s="519"/>
      <c r="W179" s="520"/>
      <c r="X179" s="520"/>
      <c r="Y179" s="519"/>
      <c r="Z179" s="519"/>
      <c r="AA179" s="1"/>
      <c r="AB179" s="520"/>
      <c r="AC179" s="519"/>
      <c r="AD179" s="521"/>
      <c r="AE179" s="521"/>
      <c r="AF179" s="1"/>
      <c r="AG179" s="1"/>
    </row>
    <row r="180" spans="2:33" ht="96.75" customHeight="1" thickBot="1" x14ac:dyDescent="0.3">
      <c r="B180" s="1893"/>
      <c r="C180" s="2771"/>
      <c r="D180" s="2771"/>
      <c r="E180" s="2771"/>
      <c r="F180" s="2771"/>
      <c r="G180" s="2786"/>
      <c r="H180" s="2771"/>
      <c r="I180" s="2771"/>
      <c r="J180" s="2780"/>
      <c r="K180" s="2771"/>
      <c r="L180" s="2783"/>
      <c r="M180" s="827" t="s">
        <v>1101</v>
      </c>
      <c r="N180" s="952" t="s">
        <v>1102</v>
      </c>
      <c r="O180" s="952" t="s">
        <v>1099</v>
      </c>
      <c r="P180" s="1968"/>
      <c r="Q180" s="3028"/>
      <c r="R180" s="952" t="s">
        <v>265</v>
      </c>
      <c r="S180" s="907">
        <v>1</v>
      </c>
      <c r="T180" s="907">
        <v>0</v>
      </c>
      <c r="U180" s="952" t="s">
        <v>1103</v>
      </c>
      <c r="V180" s="57"/>
      <c r="W180" s="57"/>
      <c r="X180" s="57"/>
      <c r="Y180" s="57"/>
      <c r="Z180" s="525"/>
      <c r="AA180" s="57"/>
      <c r="AB180" s="57"/>
      <c r="AC180" s="57"/>
      <c r="AD180" s="525">
        <v>1</v>
      </c>
      <c r="AE180" s="526"/>
      <c r="AF180" s="526"/>
      <c r="AG180" s="57"/>
    </row>
    <row r="181" spans="2:33" ht="109.5" customHeight="1" x14ac:dyDescent="0.25">
      <c r="B181" s="1804" t="s">
        <v>1196</v>
      </c>
      <c r="C181" s="2049" t="s">
        <v>61</v>
      </c>
      <c r="D181" s="2049" t="s">
        <v>63</v>
      </c>
      <c r="E181" s="2049" t="s">
        <v>69</v>
      </c>
      <c r="F181" s="2049" t="s">
        <v>85</v>
      </c>
      <c r="G181" s="2772" t="s">
        <v>57</v>
      </c>
      <c r="H181" s="2049" t="s">
        <v>98</v>
      </c>
      <c r="I181" s="2049" t="s">
        <v>129</v>
      </c>
      <c r="J181" s="2775" t="s">
        <v>1197</v>
      </c>
      <c r="K181" s="2049" t="s">
        <v>1119</v>
      </c>
      <c r="L181" s="2766" t="s">
        <v>48</v>
      </c>
      <c r="M181" s="41" t="s">
        <v>1085</v>
      </c>
      <c r="N181" s="514" t="s">
        <v>1086</v>
      </c>
      <c r="O181" s="514" t="s">
        <v>1087</v>
      </c>
      <c r="P181" s="1969" t="s">
        <v>1088</v>
      </c>
      <c r="Q181" s="3020">
        <v>8547534</v>
      </c>
      <c r="R181" s="514" t="s">
        <v>265</v>
      </c>
      <c r="S181" s="46">
        <v>1</v>
      </c>
      <c r="T181" s="46">
        <v>0</v>
      </c>
      <c r="U181" s="514" t="s">
        <v>1090</v>
      </c>
      <c r="V181" s="515"/>
      <c r="W181" s="527"/>
      <c r="X181" s="516"/>
      <c r="Y181" s="517"/>
      <c r="Z181" s="517"/>
      <c r="AA181" s="517"/>
      <c r="AB181" s="517"/>
      <c r="AC181" s="517"/>
      <c r="AD181" s="517"/>
      <c r="AE181" s="66"/>
      <c r="AF181" s="66"/>
      <c r="AG181" s="66"/>
    </row>
    <row r="182" spans="2:33" ht="78.75" customHeight="1" x14ac:dyDescent="0.25">
      <c r="B182" s="1805"/>
      <c r="C182" s="2050"/>
      <c r="D182" s="2050"/>
      <c r="E182" s="2050"/>
      <c r="F182" s="2050"/>
      <c r="G182" s="2773"/>
      <c r="H182" s="2050"/>
      <c r="I182" s="2050"/>
      <c r="J182" s="2776"/>
      <c r="K182" s="2050"/>
      <c r="L182" s="2767"/>
      <c r="M182" s="72" t="s">
        <v>1091</v>
      </c>
      <c r="N182" s="518" t="s">
        <v>1092</v>
      </c>
      <c r="O182" s="518" t="s">
        <v>1087</v>
      </c>
      <c r="P182" s="1970"/>
      <c r="Q182" s="3021"/>
      <c r="R182" s="518" t="s">
        <v>265</v>
      </c>
      <c r="S182" s="26">
        <v>1</v>
      </c>
      <c r="T182" s="26">
        <v>0</v>
      </c>
      <c r="U182" s="518" t="s">
        <v>1093</v>
      </c>
      <c r="V182" s="519"/>
      <c r="W182" s="520"/>
      <c r="X182" s="520"/>
      <c r="Y182" s="519"/>
      <c r="Z182" s="521"/>
      <c r="AA182" s="521"/>
      <c r="AB182" s="521"/>
      <c r="AC182" s="521"/>
      <c r="AD182" s="521"/>
      <c r="AE182" s="1"/>
      <c r="AF182" s="1"/>
      <c r="AG182" s="1"/>
    </row>
    <row r="183" spans="2:33" ht="104.25" customHeight="1" x14ac:dyDescent="0.25">
      <c r="B183" s="1805"/>
      <c r="C183" s="2050"/>
      <c r="D183" s="2050"/>
      <c r="E183" s="2050"/>
      <c r="F183" s="2050"/>
      <c r="G183" s="2773"/>
      <c r="H183" s="2050"/>
      <c r="I183" s="2050"/>
      <c r="J183" s="2776"/>
      <c r="K183" s="2050"/>
      <c r="L183" s="2767"/>
      <c r="M183" s="72" t="s">
        <v>1094</v>
      </c>
      <c r="N183" s="518" t="s">
        <v>1095</v>
      </c>
      <c r="O183" s="518" t="s">
        <v>1087</v>
      </c>
      <c r="P183" s="1970"/>
      <c r="Q183" s="3021"/>
      <c r="R183" s="518" t="s">
        <v>265</v>
      </c>
      <c r="S183" s="26">
        <v>1</v>
      </c>
      <c r="T183" s="26">
        <v>0</v>
      </c>
      <c r="U183" s="518" t="s">
        <v>1096</v>
      </c>
      <c r="V183" s="519"/>
      <c r="W183" s="520"/>
      <c r="X183" s="520"/>
      <c r="Y183" s="519"/>
      <c r="Z183" s="519"/>
      <c r="AA183" s="1"/>
      <c r="AB183" s="521"/>
      <c r="AC183" s="521"/>
      <c r="AD183" s="521"/>
      <c r="AE183" s="1"/>
      <c r="AF183" s="1"/>
      <c r="AG183" s="1"/>
    </row>
    <row r="184" spans="2:33" ht="99" customHeight="1" x14ac:dyDescent="0.25">
      <c r="B184" s="1805"/>
      <c r="C184" s="2050"/>
      <c r="D184" s="2050"/>
      <c r="E184" s="2050"/>
      <c r="F184" s="2050"/>
      <c r="G184" s="2773"/>
      <c r="H184" s="2050"/>
      <c r="I184" s="2050"/>
      <c r="J184" s="2776"/>
      <c r="K184" s="2050"/>
      <c r="L184" s="2767"/>
      <c r="M184" s="72" t="s">
        <v>1097</v>
      </c>
      <c r="N184" s="518" t="s">
        <v>1098</v>
      </c>
      <c r="O184" s="518" t="s">
        <v>1099</v>
      </c>
      <c r="P184" s="1970"/>
      <c r="Q184" s="3021"/>
      <c r="R184" s="518" t="s">
        <v>265</v>
      </c>
      <c r="S184" s="26">
        <v>1</v>
      </c>
      <c r="T184" s="26">
        <v>0</v>
      </c>
      <c r="U184" s="518" t="s">
        <v>1100</v>
      </c>
      <c r="V184" s="519"/>
      <c r="W184" s="520"/>
      <c r="X184" s="520"/>
      <c r="Y184" s="519"/>
      <c r="Z184" s="519"/>
      <c r="AA184" s="1"/>
      <c r="AB184" s="520"/>
      <c r="AC184" s="519"/>
      <c r="AD184" s="521"/>
      <c r="AE184" s="521"/>
      <c r="AF184" s="1"/>
      <c r="AG184" s="1"/>
    </row>
    <row r="185" spans="2:33" ht="96.75" customHeight="1" thickBot="1" x14ac:dyDescent="0.3">
      <c r="B185" s="1806"/>
      <c r="C185" s="2051"/>
      <c r="D185" s="2051"/>
      <c r="E185" s="2051"/>
      <c r="F185" s="2051"/>
      <c r="G185" s="2774"/>
      <c r="H185" s="2051"/>
      <c r="I185" s="2051"/>
      <c r="J185" s="2777"/>
      <c r="K185" s="2051"/>
      <c r="L185" s="2768"/>
      <c r="M185" s="75" t="s">
        <v>1101</v>
      </c>
      <c r="N185" s="524" t="s">
        <v>1102</v>
      </c>
      <c r="O185" s="524" t="s">
        <v>1099</v>
      </c>
      <c r="P185" s="1971"/>
      <c r="Q185" s="3022"/>
      <c r="R185" s="524" t="s">
        <v>265</v>
      </c>
      <c r="S185" s="60">
        <v>1</v>
      </c>
      <c r="T185" s="60">
        <v>0</v>
      </c>
      <c r="U185" s="524" t="s">
        <v>1103</v>
      </c>
      <c r="V185" s="57"/>
      <c r="W185" s="57"/>
      <c r="X185" s="57"/>
      <c r="Y185" s="57"/>
      <c r="Z185" s="525"/>
      <c r="AA185" s="57"/>
      <c r="AB185" s="57"/>
      <c r="AC185" s="57"/>
      <c r="AD185" s="525">
        <v>1</v>
      </c>
      <c r="AE185" s="526"/>
      <c r="AF185" s="526"/>
      <c r="AG185" s="57"/>
    </row>
    <row r="186" spans="2:33" ht="109.5" customHeight="1" x14ac:dyDescent="0.25">
      <c r="B186" s="1894" t="s">
        <v>1198</v>
      </c>
      <c r="C186" s="2769" t="s">
        <v>61</v>
      </c>
      <c r="D186" s="2769" t="s">
        <v>63</v>
      </c>
      <c r="E186" s="2769" t="s">
        <v>69</v>
      </c>
      <c r="F186" s="2769" t="s">
        <v>85</v>
      </c>
      <c r="G186" s="2784" t="s">
        <v>57</v>
      </c>
      <c r="H186" s="2769" t="s">
        <v>98</v>
      </c>
      <c r="I186" s="2769" t="s">
        <v>129</v>
      </c>
      <c r="J186" s="2778" t="s">
        <v>1199</v>
      </c>
      <c r="K186" s="2769" t="s">
        <v>1119</v>
      </c>
      <c r="L186" s="2781" t="s">
        <v>48</v>
      </c>
      <c r="M186" s="815" t="s">
        <v>1085</v>
      </c>
      <c r="N186" s="897" t="s">
        <v>1086</v>
      </c>
      <c r="O186" s="897" t="s">
        <v>1087</v>
      </c>
      <c r="P186" s="1966" t="s">
        <v>1088</v>
      </c>
      <c r="Q186" s="3026" t="s">
        <v>1200</v>
      </c>
      <c r="R186" s="897" t="s">
        <v>265</v>
      </c>
      <c r="S186" s="905">
        <v>1</v>
      </c>
      <c r="T186" s="905">
        <v>0</v>
      </c>
      <c r="U186" s="897" t="s">
        <v>1090</v>
      </c>
      <c r="V186" s="515"/>
      <c r="W186" s="516"/>
      <c r="X186" s="517"/>
      <c r="Y186" s="517"/>
      <c r="Z186" s="517"/>
      <c r="AA186" s="517"/>
      <c r="AB186" s="517"/>
      <c r="AC186" s="517"/>
      <c r="AD186" s="66"/>
      <c r="AE186" s="66"/>
      <c r="AF186" s="66"/>
      <c r="AG186" s="53"/>
    </row>
    <row r="187" spans="2:33" ht="78.75" customHeight="1" x14ac:dyDescent="0.25">
      <c r="B187" s="1892"/>
      <c r="C187" s="2770"/>
      <c r="D187" s="2770"/>
      <c r="E187" s="2770"/>
      <c r="F187" s="2770"/>
      <c r="G187" s="2785"/>
      <c r="H187" s="2770"/>
      <c r="I187" s="2770"/>
      <c r="J187" s="2779"/>
      <c r="K187" s="2770"/>
      <c r="L187" s="2782"/>
      <c r="M187" s="822" t="s">
        <v>1091</v>
      </c>
      <c r="N187" s="899" t="s">
        <v>1092</v>
      </c>
      <c r="O187" s="899" t="s">
        <v>1087</v>
      </c>
      <c r="P187" s="1967"/>
      <c r="Q187" s="3027"/>
      <c r="R187" s="899" t="s">
        <v>265</v>
      </c>
      <c r="S187" s="906">
        <v>1</v>
      </c>
      <c r="T187" s="906">
        <v>0</v>
      </c>
      <c r="U187" s="899" t="s">
        <v>1093</v>
      </c>
      <c r="V187" s="519"/>
      <c r="W187" s="520"/>
      <c r="X187" s="519"/>
      <c r="Y187" s="521"/>
      <c r="Z187" s="521"/>
      <c r="AA187" s="521"/>
      <c r="AB187" s="521"/>
      <c r="AC187" s="521"/>
      <c r="AD187" s="1"/>
      <c r="AE187" s="1"/>
      <c r="AF187" s="1"/>
      <c r="AG187" s="1"/>
    </row>
    <row r="188" spans="2:33" ht="104.25" customHeight="1" x14ac:dyDescent="0.25">
      <c r="B188" s="1892"/>
      <c r="C188" s="2770"/>
      <c r="D188" s="2770"/>
      <c r="E188" s="2770"/>
      <c r="F188" s="2770"/>
      <c r="G188" s="2785"/>
      <c r="H188" s="2770"/>
      <c r="I188" s="2770"/>
      <c r="J188" s="2779"/>
      <c r="K188" s="2770"/>
      <c r="L188" s="2782"/>
      <c r="M188" s="822" t="s">
        <v>1094</v>
      </c>
      <c r="N188" s="899" t="s">
        <v>1095</v>
      </c>
      <c r="O188" s="899" t="s">
        <v>1087</v>
      </c>
      <c r="P188" s="1967"/>
      <c r="Q188" s="3027"/>
      <c r="R188" s="899" t="s">
        <v>265</v>
      </c>
      <c r="S188" s="906">
        <v>1</v>
      </c>
      <c r="T188" s="906">
        <v>0</v>
      </c>
      <c r="U188" s="899" t="s">
        <v>1096</v>
      </c>
      <c r="V188" s="519"/>
      <c r="W188" s="520"/>
      <c r="X188" s="519"/>
      <c r="Y188" s="519"/>
      <c r="Z188" s="1"/>
      <c r="AA188" s="521"/>
      <c r="AB188" s="521"/>
      <c r="AC188" s="521"/>
      <c r="AD188" s="1"/>
      <c r="AE188" s="1"/>
      <c r="AF188" s="1"/>
      <c r="AG188" s="1"/>
    </row>
    <row r="189" spans="2:33" ht="99" customHeight="1" x14ac:dyDescent="0.25">
      <c r="B189" s="1892"/>
      <c r="C189" s="2770"/>
      <c r="D189" s="2770"/>
      <c r="E189" s="2770"/>
      <c r="F189" s="2770"/>
      <c r="G189" s="2785"/>
      <c r="H189" s="2770"/>
      <c r="I189" s="2770"/>
      <c r="J189" s="2779"/>
      <c r="K189" s="2770"/>
      <c r="L189" s="2782"/>
      <c r="M189" s="822" t="s">
        <v>1097</v>
      </c>
      <c r="N189" s="899" t="s">
        <v>1098</v>
      </c>
      <c r="O189" s="899" t="s">
        <v>1099</v>
      </c>
      <c r="P189" s="1967"/>
      <c r="Q189" s="3027"/>
      <c r="R189" s="899" t="s">
        <v>265</v>
      </c>
      <c r="S189" s="906">
        <v>1</v>
      </c>
      <c r="T189" s="906">
        <v>0</v>
      </c>
      <c r="U189" s="899" t="s">
        <v>1100</v>
      </c>
      <c r="V189" s="519"/>
      <c r="W189" s="520"/>
      <c r="X189" s="519"/>
      <c r="Y189" s="519"/>
      <c r="Z189" s="1"/>
      <c r="AA189" s="520"/>
      <c r="AB189" s="519"/>
      <c r="AC189" s="521"/>
      <c r="AD189" s="521"/>
      <c r="AE189" s="1"/>
      <c r="AF189" s="1"/>
      <c r="AG189" s="1"/>
    </row>
    <row r="190" spans="2:33" ht="96.75" customHeight="1" thickBot="1" x14ac:dyDescent="0.3">
      <c r="B190" s="1893"/>
      <c r="C190" s="2771"/>
      <c r="D190" s="2771"/>
      <c r="E190" s="2771"/>
      <c r="F190" s="2771"/>
      <c r="G190" s="2786"/>
      <c r="H190" s="2771"/>
      <c r="I190" s="2771"/>
      <c r="J190" s="2780"/>
      <c r="K190" s="2771"/>
      <c r="L190" s="2783"/>
      <c r="M190" s="827" t="s">
        <v>1101</v>
      </c>
      <c r="N190" s="952" t="s">
        <v>1102</v>
      </c>
      <c r="O190" s="952" t="s">
        <v>1099</v>
      </c>
      <c r="P190" s="1968"/>
      <c r="Q190" s="3028"/>
      <c r="R190" s="952" t="s">
        <v>265</v>
      </c>
      <c r="S190" s="907">
        <v>1</v>
      </c>
      <c r="T190" s="907">
        <v>0</v>
      </c>
      <c r="U190" s="952" t="s">
        <v>1103</v>
      </c>
      <c r="V190" s="57"/>
      <c r="W190" s="57"/>
      <c r="X190" s="57"/>
      <c r="Y190" s="525"/>
      <c r="Z190" s="57"/>
      <c r="AA190" s="57"/>
      <c r="AB190" s="57"/>
      <c r="AC190" s="525">
        <v>1</v>
      </c>
      <c r="AD190" s="526"/>
      <c r="AE190" s="526"/>
      <c r="AF190" s="57"/>
      <c r="AG190" s="57"/>
    </row>
    <row r="191" spans="2:33" ht="109.5" customHeight="1" x14ac:dyDescent="0.25">
      <c r="B191" s="1804" t="s">
        <v>1201</v>
      </c>
      <c r="C191" s="2049" t="s">
        <v>61</v>
      </c>
      <c r="D191" s="2049" t="s">
        <v>63</v>
      </c>
      <c r="E191" s="2049" t="s">
        <v>69</v>
      </c>
      <c r="F191" s="2049" t="s">
        <v>85</v>
      </c>
      <c r="G191" s="2772" t="s">
        <v>57</v>
      </c>
      <c r="H191" s="2049" t="s">
        <v>98</v>
      </c>
      <c r="I191" s="2049" t="s">
        <v>129</v>
      </c>
      <c r="J191" s="2775" t="s">
        <v>1202</v>
      </c>
      <c r="K191" s="2049" t="s">
        <v>1119</v>
      </c>
      <c r="L191" s="2766" t="s">
        <v>48</v>
      </c>
      <c r="M191" s="41" t="s">
        <v>1085</v>
      </c>
      <c r="N191" s="514" t="s">
        <v>1086</v>
      </c>
      <c r="O191" s="514" t="s">
        <v>1087</v>
      </c>
      <c r="P191" s="1969" t="s">
        <v>1088</v>
      </c>
      <c r="Q191" s="3029" t="s">
        <v>1203</v>
      </c>
      <c r="R191" s="514" t="s">
        <v>265</v>
      </c>
      <c r="S191" s="46">
        <v>1</v>
      </c>
      <c r="T191" s="46">
        <v>0</v>
      </c>
      <c r="U191" s="514" t="s">
        <v>1090</v>
      </c>
      <c r="V191" s="515"/>
      <c r="W191" s="527"/>
      <c r="X191" s="516"/>
      <c r="Y191" s="517"/>
      <c r="Z191" s="517"/>
      <c r="AA191" s="517"/>
      <c r="AB191" s="517"/>
      <c r="AC191" s="517"/>
      <c r="AD191" s="517"/>
      <c r="AE191" s="66"/>
      <c r="AF191" s="66"/>
      <c r="AG191" s="66"/>
    </row>
    <row r="192" spans="2:33" ht="78.75" customHeight="1" x14ac:dyDescent="0.25">
      <c r="B192" s="1805"/>
      <c r="C192" s="2050"/>
      <c r="D192" s="2050"/>
      <c r="E192" s="2050"/>
      <c r="F192" s="2050"/>
      <c r="G192" s="2773"/>
      <c r="H192" s="2050"/>
      <c r="I192" s="2050"/>
      <c r="J192" s="2776"/>
      <c r="K192" s="2050"/>
      <c r="L192" s="2767"/>
      <c r="M192" s="72" t="s">
        <v>1091</v>
      </c>
      <c r="N192" s="518" t="s">
        <v>1092</v>
      </c>
      <c r="O192" s="518" t="s">
        <v>1087</v>
      </c>
      <c r="P192" s="1970"/>
      <c r="Q192" s="3030"/>
      <c r="R192" s="518" t="s">
        <v>265</v>
      </c>
      <c r="S192" s="26">
        <v>1</v>
      </c>
      <c r="T192" s="26">
        <v>0</v>
      </c>
      <c r="U192" s="518" t="s">
        <v>1093</v>
      </c>
      <c r="V192" s="519"/>
      <c r="W192" s="520"/>
      <c r="X192" s="520"/>
      <c r="Y192" s="519"/>
      <c r="Z192" s="521"/>
      <c r="AA192" s="521"/>
      <c r="AB192" s="521"/>
      <c r="AC192" s="521"/>
      <c r="AD192" s="521"/>
      <c r="AE192" s="1"/>
      <c r="AF192" s="1"/>
      <c r="AG192" s="1"/>
    </row>
    <row r="193" spans="2:33" ht="104.25" customHeight="1" x14ac:dyDescent="0.25">
      <c r="B193" s="1805"/>
      <c r="C193" s="2050"/>
      <c r="D193" s="2050"/>
      <c r="E193" s="2050"/>
      <c r="F193" s="2050"/>
      <c r="G193" s="2773"/>
      <c r="H193" s="2050"/>
      <c r="I193" s="2050"/>
      <c r="J193" s="2776"/>
      <c r="K193" s="2050"/>
      <c r="L193" s="2767"/>
      <c r="M193" s="72" t="s">
        <v>1094</v>
      </c>
      <c r="N193" s="518" t="s">
        <v>1095</v>
      </c>
      <c r="O193" s="518" t="s">
        <v>1087</v>
      </c>
      <c r="P193" s="1970"/>
      <c r="Q193" s="3030"/>
      <c r="R193" s="518" t="s">
        <v>265</v>
      </c>
      <c r="S193" s="26">
        <v>1</v>
      </c>
      <c r="T193" s="26">
        <v>0</v>
      </c>
      <c r="U193" s="518" t="s">
        <v>1096</v>
      </c>
      <c r="V193" s="519"/>
      <c r="W193" s="520"/>
      <c r="X193" s="520"/>
      <c r="Y193" s="519"/>
      <c r="Z193" s="519"/>
      <c r="AA193" s="1"/>
      <c r="AB193" s="521"/>
      <c r="AC193" s="521"/>
      <c r="AD193" s="521"/>
      <c r="AE193" s="1"/>
      <c r="AF193" s="1"/>
      <c r="AG193" s="1"/>
    </row>
    <row r="194" spans="2:33" ht="99" customHeight="1" x14ac:dyDescent="0.25">
      <c r="B194" s="1805"/>
      <c r="C194" s="2050"/>
      <c r="D194" s="2050"/>
      <c r="E194" s="2050"/>
      <c r="F194" s="2050"/>
      <c r="G194" s="2773"/>
      <c r="H194" s="2050"/>
      <c r="I194" s="2050"/>
      <c r="J194" s="2776"/>
      <c r="K194" s="2050"/>
      <c r="L194" s="2767"/>
      <c r="M194" s="72" t="s">
        <v>1097</v>
      </c>
      <c r="N194" s="518" t="s">
        <v>1098</v>
      </c>
      <c r="O194" s="518" t="s">
        <v>1099</v>
      </c>
      <c r="P194" s="1970"/>
      <c r="Q194" s="3030"/>
      <c r="R194" s="518" t="s">
        <v>265</v>
      </c>
      <c r="S194" s="26">
        <v>1</v>
      </c>
      <c r="T194" s="26">
        <v>0</v>
      </c>
      <c r="U194" s="518" t="s">
        <v>1100</v>
      </c>
      <c r="V194" s="519"/>
      <c r="W194" s="520"/>
      <c r="X194" s="520"/>
      <c r="Y194" s="519"/>
      <c r="Z194" s="519"/>
      <c r="AA194" s="1"/>
      <c r="AB194" s="520"/>
      <c r="AC194" s="519"/>
      <c r="AD194" s="521"/>
      <c r="AE194" s="521"/>
      <c r="AF194" s="1"/>
      <c r="AG194" s="1"/>
    </row>
    <row r="195" spans="2:33" ht="96.75" customHeight="1" thickBot="1" x14ac:dyDescent="0.3">
      <c r="B195" s="1806"/>
      <c r="C195" s="2051"/>
      <c r="D195" s="2051"/>
      <c r="E195" s="2051"/>
      <c r="F195" s="2051"/>
      <c r="G195" s="2774"/>
      <c r="H195" s="2051"/>
      <c r="I195" s="2051"/>
      <c r="J195" s="2777"/>
      <c r="K195" s="2051"/>
      <c r="L195" s="2768"/>
      <c r="M195" s="75" t="s">
        <v>1101</v>
      </c>
      <c r="N195" s="524" t="s">
        <v>1102</v>
      </c>
      <c r="O195" s="524" t="s">
        <v>1099</v>
      </c>
      <c r="P195" s="1971"/>
      <c r="Q195" s="3031"/>
      <c r="R195" s="524" t="s">
        <v>265</v>
      </c>
      <c r="S195" s="60">
        <v>1</v>
      </c>
      <c r="T195" s="60">
        <v>0</v>
      </c>
      <c r="U195" s="524" t="s">
        <v>1103</v>
      </c>
      <c r="V195" s="57"/>
      <c r="W195" s="57"/>
      <c r="X195" s="57"/>
      <c r="Y195" s="57"/>
      <c r="Z195" s="525"/>
      <c r="AA195" s="57"/>
      <c r="AB195" s="57"/>
      <c r="AC195" s="57"/>
      <c r="AD195" s="525">
        <v>1</v>
      </c>
      <c r="AE195" s="526"/>
      <c r="AF195" s="526"/>
      <c r="AG195" s="57"/>
    </row>
    <row r="196" spans="2:33" ht="109.5" customHeight="1" x14ac:dyDescent="0.25">
      <c r="B196" s="1894" t="s">
        <v>1204</v>
      </c>
      <c r="C196" s="2769" t="s">
        <v>61</v>
      </c>
      <c r="D196" s="2769" t="s">
        <v>63</v>
      </c>
      <c r="E196" s="2769" t="s">
        <v>69</v>
      </c>
      <c r="F196" s="2769" t="s">
        <v>85</v>
      </c>
      <c r="G196" s="2784" t="s">
        <v>57</v>
      </c>
      <c r="H196" s="2769" t="s">
        <v>98</v>
      </c>
      <c r="I196" s="2769" t="s">
        <v>129</v>
      </c>
      <c r="J196" s="2778" t="s">
        <v>1205</v>
      </c>
      <c r="K196" s="2769" t="s">
        <v>1119</v>
      </c>
      <c r="L196" s="2781" t="s">
        <v>48</v>
      </c>
      <c r="M196" s="815" t="s">
        <v>1085</v>
      </c>
      <c r="N196" s="897" t="s">
        <v>1086</v>
      </c>
      <c r="O196" s="897" t="s">
        <v>1087</v>
      </c>
      <c r="P196" s="1966" t="s">
        <v>1088</v>
      </c>
      <c r="Q196" s="3026" t="s">
        <v>1206</v>
      </c>
      <c r="R196" s="897" t="s">
        <v>265</v>
      </c>
      <c r="S196" s="905">
        <v>1</v>
      </c>
      <c r="T196" s="905">
        <v>0</v>
      </c>
      <c r="U196" s="897" t="s">
        <v>1090</v>
      </c>
      <c r="V196" s="515"/>
      <c r="W196" s="527"/>
      <c r="X196" s="516"/>
      <c r="Y196" s="517"/>
      <c r="Z196" s="517"/>
      <c r="AA196" s="517"/>
      <c r="AB196" s="517"/>
      <c r="AC196" s="517"/>
      <c r="AD196" s="517"/>
      <c r="AE196" s="66"/>
      <c r="AF196" s="66"/>
      <c r="AG196" s="66"/>
    </row>
    <row r="197" spans="2:33" ht="78.75" customHeight="1" x14ac:dyDescent="0.25">
      <c r="B197" s="1892"/>
      <c r="C197" s="2770"/>
      <c r="D197" s="2770"/>
      <c r="E197" s="2770"/>
      <c r="F197" s="2770"/>
      <c r="G197" s="2785"/>
      <c r="H197" s="2770"/>
      <c r="I197" s="2770"/>
      <c r="J197" s="2779"/>
      <c r="K197" s="2770"/>
      <c r="L197" s="2782"/>
      <c r="M197" s="822" t="s">
        <v>1091</v>
      </c>
      <c r="N197" s="899" t="s">
        <v>1092</v>
      </c>
      <c r="O197" s="899" t="s">
        <v>1087</v>
      </c>
      <c r="P197" s="1967"/>
      <c r="Q197" s="3027"/>
      <c r="R197" s="899" t="s">
        <v>265</v>
      </c>
      <c r="S197" s="906">
        <v>1</v>
      </c>
      <c r="T197" s="906">
        <v>0</v>
      </c>
      <c r="U197" s="899" t="s">
        <v>1093</v>
      </c>
      <c r="V197" s="519"/>
      <c r="W197" s="520"/>
      <c r="X197" s="520"/>
      <c r="Y197" s="519"/>
      <c r="Z197" s="521"/>
      <c r="AA197" s="521"/>
      <c r="AB197" s="521"/>
      <c r="AC197" s="521"/>
      <c r="AD197" s="521"/>
      <c r="AE197" s="1"/>
      <c r="AF197" s="1"/>
      <c r="AG197" s="1"/>
    </row>
    <row r="198" spans="2:33" ht="104.25" customHeight="1" x14ac:dyDescent="0.25">
      <c r="B198" s="1892"/>
      <c r="C198" s="2770"/>
      <c r="D198" s="2770"/>
      <c r="E198" s="2770"/>
      <c r="F198" s="2770"/>
      <c r="G198" s="2785"/>
      <c r="H198" s="2770"/>
      <c r="I198" s="2770"/>
      <c r="J198" s="2779"/>
      <c r="K198" s="2770"/>
      <c r="L198" s="2782"/>
      <c r="M198" s="822" t="s">
        <v>1094</v>
      </c>
      <c r="N198" s="899" t="s">
        <v>1095</v>
      </c>
      <c r="O198" s="899" t="s">
        <v>1087</v>
      </c>
      <c r="P198" s="1967"/>
      <c r="Q198" s="3027"/>
      <c r="R198" s="899" t="s">
        <v>265</v>
      </c>
      <c r="S198" s="906">
        <v>1</v>
      </c>
      <c r="T198" s="906">
        <v>0</v>
      </c>
      <c r="U198" s="899" t="s">
        <v>1096</v>
      </c>
      <c r="V198" s="519"/>
      <c r="W198" s="520"/>
      <c r="X198" s="520"/>
      <c r="Y198" s="519"/>
      <c r="Z198" s="519"/>
      <c r="AA198" s="1"/>
      <c r="AB198" s="521"/>
      <c r="AC198" s="521"/>
      <c r="AD198" s="521"/>
      <c r="AE198" s="1"/>
      <c r="AF198" s="1"/>
      <c r="AG198" s="1"/>
    </row>
    <row r="199" spans="2:33" ht="99" customHeight="1" x14ac:dyDescent="0.25">
      <c r="B199" s="1892"/>
      <c r="C199" s="2770"/>
      <c r="D199" s="2770"/>
      <c r="E199" s="2770"/>
      <c r="F199" s="2770"/>
      <c r="G199" s="2785"/>
      <c r="H199" s="2770"/>
      <c r="I199" s="2770"/>
      <c r="J199" s="2779"/>
      <c r="K199" s="2770"/>
      <c r="L199" s="2782"/>
      <c r="M199" s="822" t="s">
        <v>1097</v>
      </c>
      <c r="N199" s="899" t="s">
        <v>1098</v>
      </c>
      <c r="O199" s="899" t="s">
        <v>1099</v>
      </c>
      <c r="P199" s="1967"/>
      <c r="Q199" s="3027"/>
      <c r="R199" s="899" t="s">
        <v>265</v>
      </c>
      <c r="S199" s="906">
        <v>1</v>
      </c>
      <c r="T199" s="906">
        <v>0</v>
      </c>
      <c r="U199" s="899" t="s">
        <v>1100</v>
      </c>
      <c r="V199" s="519"/>
      <c r="W199" s="520"/>
      <c r="X199" s="520"/>
      <c r="Y199" s="519"/>
      <c r="Z199" s="519"/>
      <c r="AA199" s="1"/>
      <c r="AB199" s="520"/>
      <c r="AC199" s="519"/>
      <c r="AD199" s="521"/>
      <c r="AE199" s="521"/>
      <c r="AF199" s="1"/>
      <c r="AG199" s="1"/>
    </row>
    <row r="200" spans="2:33" ht="96.75" customHeight="1" thickBot="1" x14ac:dyDescent="0.3">
      <c r="B200" s="1893"/>
      <c r="C200" s="2771"/>
      <c r="D200" s="2771"/>
      <c r="E200" s="2771"/>
      <c r="F200" s="2771"/>
      <c r="G200" s="2786"/>
      <c r="H200" s="2771"/>
      <c r="I200" s="2771"/>
      <c r="J200" s="2780"/>
      <c r="K200" s="2771"/>
      <c r="L200" s="2783"/>
      <c r="M200" s="827" t="s">
        <v>1101</v>
      </c>
      <c r="N200" s="952" t="s">
        <v>1102</v>
      </c>
      <c r="O200" s="952" t="s">
        <v>1099</v>
      </c>
      <c r="P200" s="1968"/>
      <c r="Q200" s="3028"/>
      <c r="R200" s="952" t="s">
        <v>265</v>
      </c>
      <c r="S200" s="907">
        <v>1</v>
      </c>
      <c r="T200" s="907">
        <v>0</v>
      </c>
      <c r="U200" s="952" t="s">
        <v>1103</v>
      </c>
      <c r="V200" s="57"/>
      <c r="W200" s="57"/>
      <c r="X200" s="57"/>
      <c r="Y200" s="57"/>
      <c r="Z200" s="525"/>
      <c r="AA200" s="57"/>
      <c r="AB200" s="57"/>
      <c r="AC200" s="57"/>
      <c r="AD200" s="525">
        <v>1</v>
      </c>
      <c r="AE200" s="526"/>
      <c r="AF200" s="526"/>
      <c r="AG200" s="57"/>
    </row>
    <row r="201" spans="2:33" ht="109.5" customHeight="1" x14ac:dyDescent="0.25">
      <c r="B201" s="1804" t="s">
        <v>1207</v>
      </c>
      <c r="C201" s="2049" t="s">
        <v>61</v>
      </c>
      <c r="D201" s="2049" t="s">
        <v>63</v>
      </c>
      <c r="E201" s="2049" t="s">
        <v>69</v>
      </c>
      <c r="F201" s="2049" t="s">
        <v>85</v>
      </c>
      <c r="G201" s="2772" t="s">
        <v>57</v>
      </c>
      <c r="H201" s="2049" t="s">
        <v>98</v>
      </c>
      <c r="I201" s="2049" t="s">
        <v>129</v>
      </c>
      <c r="J201" s="2775" t="s">
        <v>1208</v>
      </c>
      <c r="K201" s="2049" t="s">
        <v>1116</v>
      </c>
      <c r="L201" s="2766" t="s">
        <v>48</v>
      </c>
      <c r="M201" s="41" t="s">
        <v>1085</v>
      </c>
      <c r="N201" s="514" t="s">
        <v>1086</v>
      </c>
      <c r="O201" s="514" t="s">
        <v>1087</v>
      </c>
      <c r="P201" s="1969" t="s">
        <v>1209</v>
      </c>
      <c r="Q201" s="3029" t="s">
        <v>1210</v>
      </c>
      <c r="R201" s="514" t="s">
        <v>265</v>
      </c>
      <c r="S201" s="46">
        <v>1</v>
      </c>
      <c r="T201" s="46">
        <v>0</v>
      </c>
      <c r="U201" s="514" t="s">
        <v>1090</v>
      </c>
      <c r="V201" s="517"/>
      <c r="W201" s="516"/>
      <c r="X201" s="516"/>
      <c r="Y201" s="517"/>
      <c r="Z201" s="517"/>
      <c r="AA201" s="66"/>
      <c r="AB201" s="516"/>
      <c r="AC201" s="517"/>
      <c r="AD201" s="517"/>
      <c r="AE201" s="66"/>
      <c r="AF201" s="66"/>
      <c r="AG201" s="66"/>
    </row>
    <row r="202" spans="2:33" ht="78.75" customHeight="1" x14ac:dyDescent="0.25">
      <c r="B202" s="1805"/>
      <c r="C202" s="2050"/>
      <c r="D202" s="2050"/>
      <c r="E202" s="2050"/>
      <c r="F202" s="2050"/>
      <c r="G202" s="2773"/>
      <c r="H202" s="2050"/>
      <c r="I202" s="2050"/>
      <c r="J202" s="2776"/>
      <c r="K202" s="2050"/>
      <c r="L202" s="2767"/>
      <c r="M202" s="72" t="s">
        <v>1091</v>
      </c>
      <c r="N202" s="518" t="s">
        <v>1092</v>
      </c>
      <c r="O202" s="518" t="s">
        <v>1087</v>
      </c>
      <c r="P202" s="1970"/>
      <c r="Q202" s="3030"/>
      <c r="R202" s="518" t="s">
        <v>265</v>
      </c>
      <c r="S202" s="26">
        <v>1</v>
      </c>
      <c r="T202" s="26">
        <v>0</v>
      </c>
      <c r="U202" s="518" t="s">
        <v>1093</v>
      </c>
      <c r="V202" s="519"/>
      <c r="W202" s="520"/>
      <c r="X202" s="520"/>
      <c r="Y202" s="521"/>
      <c r="Z202" s="521"/>
      <c r="AA202" s="521"/>
      <c r="AB202" s="521"/>
      <c r="AC202" s="521"/>
      <c r="AD202" s="521"/>
      <c r="AE202" s="521"/>
      <c r="AF202" s="1"/>
      <c r="AG202" s="1"/>
    </row>
    <row r="203" spans="2:33" ht="104.25" customHeight="1" x14ac:dyDescent="0.25">
      <c r="B203" s="1805"/>
      <c r="C203" s="2050"/>
      <c r="D203" s="2050"/>
      <c r="E203" s="2050"/>
      <c r="F203" s="2050"/>
      <c r="G203" s="2773"/>
      <c r="H203" s="2050"/>
      <c r="I203" s="2050"/>
      <c r="J203" s="2776"/>
      <c r="K203" s="2050"/>
      <c r="L203" s="2767"/>
      <c r="M203" s="72" t="s">
        <v>1094</v>
      </c>
      <c r="N203" s="518" t="s">
        <v>1095</v>
      </c>
      <c r="O203" s="518" t="s">
        <v>1087</v>
      </c>
      <c r="P203" s="1970"/>
      <c r="Q203" s="3030"/>
      <c r="R203" s="518" t="s">
        <v>265</v>
      </c>
      <c r="S203" s="26">
        <v>1</v>
      </c>
      <c r="T203" s="26">
        <v>0</v>
      </c>
      <c r="U203" s="518" t="s">
        <v>1096</v>
      </c>
      <c r="V203" s="519"/>
      <c r="W203" s="520"/>
      <c r="X203" s="520"/>
      <c r="Y203" s="519"/>
      <c r="Z203" s="519"/>
      <c r="AA203" s="1"/>
      <c r="AB203" s="521"/>
      <c r="AC203" s="521"/>
      <c r="AD203" s="521"/>
      <c r="AE203" s="521"/>
      <c r="AF203" s="1"/>
      <c r="AG203" s="1"/>
    </row>
    <row r="204" spans="2:33" ht="99" customHeight="1" x14ac:dyDescent="0.25">
      <c r="B204" s="1805"/>
      <c r="C204" s="2050"/>
      <c r="D204" s="2050"/>
      <c r="E204" s="2050"/>
      <c r="F204" s="2050"/>
      <c r="G204" s="2773"/>
      <c r="H204" s="2050"/>
      <c r="I204" s="2050"/>
      <c r="J204" s="2776"/>
      <c r="K204" s="2050"/>
      <c r="L204" s="2767"/>
      <c r="M204" s="72" t="s">
        <v>1097</v>
      </c>
      <c r="N204" s="518" t="s">
        <v>1098</v>
      </c>
      <c r="O204" s="518" t="s">
        <v>1099</v>
      </c>
      <c r="P204" s="1970"/>
      <c r="Q204" s="3030"/>
      <c r="R204" s="518" t="s">
        <v>265</v>
      </c>
      <c r="S204" s="26">
        <v>1</v>
      </c>
      <c r="T204" s="26">
        <v>0</v>
      </c>
      <c r="U204" s="518" t="s">
        <v>1100</v>
      </c>
      <c r="V204" s="519"/>
      <c r="W204" s="520"/>
      <c r="X204" s="520"/>
      <c r="Y204" s="519"/>
      <c r="Z204" s="519"/>
      <c r="AA204" s="1"/>
      <c r="AB204" s="520"/>
      <c r="AC204" s="521"/>
      <c r="AD204" s="521"/>
      <c r="AE204" s="521"/>
      <c r="AF204" s="521"/>
      <c r="AG204" s="1"/>
    </row>
    <row r="205" spans="2:33" ht="96.75" customHeight="1" thickBot="1" x14ac:dyDescent="0.3">
      <c r="B205" s="1806"/>
      <c r="C205" s="2051"/>
      <c r="D205" s="2051"/>
      <c r="E205" s="2051"/>
      <c r="F205" s="2051"/>
      <c r="G205" s="2774"/>
      <c r="H205" s="2051"/>
      <c r="I205" s="2051"/>
      <c r="J205" s="2777"/>
      <c r="K205" s="2051"/>
      <c r="L205" s="2768"/>
      <c r="M205" s="75" t="s">
        <v>1101</v>
      </c>
      <c r="N205" s="524" t="s">
        <v>1102</v>
      </c>
      <c r="O205" s="524" t="s">
        <v>1099</v>
      </c>
      <c r="P205" s="1971"/>
      <c r="Q205" s="3031"/>
      <c r="R205" s="524" t="s">
        <v>265</v>
      </c>
      <c r="S205" s="60">
        <v>1</v>
      </c>
      <c r="T205" s="60">
        <v>0</v>
      </c>
      <c r="U205" s="524" t="s">
        <v>1103</v>
      </c>
      <c r="V205" s="57"/>
      <c r="W205" s="57"/>
      <c r="X205" s="57"/>
      <c r="Y205" s="57"/>
      <c r="Z205" s="525"/>
      <c r="AA205" s="57"/>
      <c r="AB205" s="57"/>
      <c r="AC205" s="57"/>
      <c r="AD205" s="526"/>
      <c r="AE205" s="526"/>
      <c r="AF205" s="526"/>
      <c r="AG205" s="526"/>
    </row>
    <row r="206" spans="2:33" ht="109.5" customHeight="1" x14ac:dyDescent="0.25">
      <c r="B206" s="1894" t="s">
        <v>1211</v>
      </c>
      <c r="C206" s="2769" t="s">
        <v>61</v>
      </c>
      <c r="D206" s="2769" t="s">
        <v>63</v>
      </c>
      <c r="E206" s="2769" t="s">
        <v>69</v>
      </c>
      <c r="F206" s="2769" t="s">
        <v>85</v>
      </c>
      <c r="G206" s="2784" t="s">
        <v>57</v>
      </c>
      <c r="H206" s="2769" t="s">
        <v>98</v>
      </c>
      <c r="I206" s="2769" t="s">
        <v>129</v>
      </c>
      <c r="J206" s="2778" t="s">
        <v>1212</v>
      </c>
      <c r="K206" s="2769" t="s">
        <v>1116</v>
      </c>
      <c r="L206" s="2781" t="s">
        <v>48</v>
      </c>
      <c r="M206" s="815" t="s">
        <v>1085</v>
      </c>
      <c r="N206" s="897" t="s">
        <v>1086</v>
      </c>
      <c r="O206" s="897" t="s">
        <v>1087</v>
      </c>
      <c r="P206" s="1966" t="s">
        <v>1088</v>
      </c>
      <c r="Q206" s="3026" t="s">
        <v>1213</v>
      </c>
      <c r="R206" s="897" t="s">
        <v>265</v>
      </c>
      <c r="S206" s="905">
        <v>1</v>
      </c>
      <c r="T206" s="905">
        <v>0</v>
      </c>
      <c r="U206" s="897" t="s">
        <v>1090</v>
      </c>
      <c r="V206" s="517"/>
      <c r="W206" s="517"/>
      <c r="X206" s="517"/>
      <c r="Y206" s="517"/>
      <c r="Z206" s="517"/>
      <c r="AA206" s="517"/>
      <c r="AB206" s="517"/>
      <c r="AC206" s="517"/>
      <c r="AD206" s="517"/>
      <c r="AE206" s="517"/>
      <c r="AF206" s="517"/>
      <c r="AG206" s="517"/>
    </row>
    <row r="207" spans="2:33" ht="78.75" customHeight="1" x14ac:dyDescent="0.25">
      <c r="B207" s="1892"/>
      <c r="C207" s="2770"/>
      <c r="D207" s="2770"/>
      <c r="E207" s="2770"/>
      <c r="F207" s="2770"/>
      <c r="G207" s="2785"/>
      <c r="H207" s="2770"/>
      <c r="I207" s="2770"/>
      <c r="J207" s="2779"/>
      <c r="K207" s="2770"/>
      <c r="L207" s="2782"/>
      <c r="M207" s="822" t="s">
        <v>1091</v>
      </c>
      <c r="N207" s="899" t="s">
        <v>1092</v>
      </c>
      <c r="O207" s="899" t="s">
        <v>1087</v>
      </c>
      <c r="P207" s="1967"/>
      <c r="Q207" s="3027"/>
      <c r="R207" s="899" t="s">
        <v>265</v>
      </c>
      <c r="S207" s="906">
        <v>1</v>
      </c>
      <c r="T207" s="906">
        <v>0</v>
      </c>
      <c r="U207" s="899" t="s">
        <v>1093</v>
      </c>
      <c r="V207" s="519"/>
      <c r="W207" s="520"/>
      <c r="X207" s="521"/>
      <c r="Y207" s="521"/>
      <c r="Z207" s="521"/>
      <c r="AA207" s="521"/>
      <c r="AB207" s="521"/>
      <c r="AC207" s="521"/>
      <c r="AD207" s="521"/>
      <c r="AE207" s="521"/>
      <c r="AF207" s="1"/>
      <c r="AG207" s="1"/>
    </row>
    <row r="208" spans="2:33" ht="104.25" customHeight="1" x14ac:dyDescent="0.25">
      <c r="B208" s="1892"/>
      <c r="C208" s="2770"/>
      <c r="D208" s="2770"/>
      <c r="E208" s="2770"/>
      <c r="F208" s="2770"/>
      <c r="G208" s="2785"/>
      <c r="H208" s="2770"/>
      <c r="I208" s="2770"/>
      <c r="J208" s="2779"/>
      <c r="K208" s="2770"/>
      <c r="L208" s="2782"/>
      <c r="M208" s="822" t="s">
        <v>1094</v>
      </c>
      <c r="N208" s="899" t="s">
        <v>1095</v>
      </c>
      <c r="O208" s="899" t="s">
        <v>1087</v>
      </c>
      <c r="P208" s="1967"/>
      <c r="Q208" s="3027"/>
      <c r="R208" s="899" t="s">
        <v>265</v>
      </c>
      <c r="S208" s="906">
        <v>1</v>
      </c>
      <c r="T208" s="906">
        <v>0</v>
      </c>
      <c r="U208" s="899" t="s">
        <v>1096</v>
      </c>
      <c r="V208" s="519"/>
      <c r="W208" s="520"/>
      <c r="X208" s="520"/>
      <c r="Y208" s="519"/>
      <c r="Z208" s="519"/>
      <c r="AA208" s="521"/>
      <c r="AB208" s="521"/>
      <c r="AC208" s="521"/>
      <c r="AD208" s="521"/>
      <c r="AE208" s="521"/>
      <c r="AF208" s="1"/>
      <c r="AG208" s="1"/>
    </row>
    <row r="209" spans="2:33" ht="99" customHeight="1" x14ac:dyDescent="0.25">
      <c r="B209" s="1892"/>
      <c r="C209" s="2770"/>
      <c r="D209" s="2770"/>
      <c r="E209" s="2770"/>
      <c r="F209" s="2770"/>
      <c r="G209" s="2785"/>
      <c r="H209" s="2770"/>
      <c r="I209" s="2770"/>
      <c r="J209" s="2779"/>
      <c r="K209" s="2770"/>
      <c r="L209" s="2782"/>
      <c r="M209" s="822" t="s">
        <v>1097</v>
      </c>
      <c r="N209" s="899" t="s">
        <v>1098</v>
      </c>
      <c r="O209" s="899" t="s">
        <v>1099</v>
      </c>
      <c r="P209" s="1967"/>
      <c r="Q209" s="3027"/>
      <c r="R209" s="899" t="s">
        <v>265</v>
      </c>
      <c r="S209" s="906">
        <v>1</v>
      </c>
      <c r="T209" s="906">
        <v>0</v>
      </c>
      <c r="U209" s="899" t="s">
        <v>1100</v>
      </c>
      <c r="V209" s="519"/>
      <c r="W209" s="520"/>
      <c r="X209" s="520"/>
      <c r="Y209" s="519"/>
      <c r="Z209" s="519"/>
      <c r="AA209" s="1"/>
      <c r="AB209" s="520"/>
      <c r="AC209" s="519"/>
      <c r="AD209" s="521"/>
      <c r="AE209" s="521"/>
      <c r="AF209" s="521"/>
      <c r="AG209" s="1"/>
    </row>
    <row r="210" spans="2:33" ht="96.75" customHeight="1" thickBot="1" x14ac:dyDescent="0.3">
      <c r="B210" s="1893"/>
      <c r="C210" s="2771"/>
      <c r="D210" s="2771"/>
      <c r="E210" s="2771"/>
      <c r="F210" s="2771"/>
      <c r="G210" s="2786"/>
      <c r="H210" s="2771"/>
      <c r="I210" s="2771"/>
      <c r="J210" s="2780"/>
      <c r="K210" s="2771"/>
      <c r="L210" s="2783"/>
      <c r="M210" s="827" t="s">
        <v>1101</v>
      </c>
      <c r="N210" s="952" t="s">
        <v>1102</v>
      </c>
      <c r="O210" s="952" t="s">
        <v>1099</v>
      </c>
      <c r="P210" s="1968"/>
      <c r="Q210" s="3028"/>
      <c r="R210" s="952" t="s">
        <v>265</v>
      </c>
      <c r="S210" s="907">
        <v>1</v>
      </c>
      <c r="T210" s="907">
        <v>0</v>
      </c>
      <c r="U210" s="952" t="s">
        <v>1103</v>
      </c>
      <c r="V210" s="57"/>
      <c r="W210" s="57"/>
      <c r="X210" s="57"/>
      <c r="Y210" s="57"/>
      <c r="Z210" s="525"/>
      <c r="AA210" s="57"/>
      <c r="AB210" s="57"/>
      <c r="AC210" s="57"/>
      <c r="AD210" s="525">
        <v>1</v>
      </c>
      <c r="AE210" s="526"/>
      <c r="AF210" s="526"/>
      <c r="AG210" s="526"/>
    </row>
    <row r="211" spans="2:33" ht="109.5" customHeight="1" x14ac:dyDescent="0.25">
      <c r="B211" s="2058" t="s">
        <v>1214</v>
      </c>
      <c r="C211" s="2049" t="s">
        <v>61</v>
      </c>
      <c r="D211" s="2049" t="s">
        <v>63</v>
      </c>
      <c r="E211" s="2049" t="s">
        <v>69</v>
      </c>
      <c r="F211" s="2049" t="s">
        <v>85</v>
      </c>
      <c r="G211" s="2772" t="s">
        <v>57</v>
      </c>
      <c r="H211" s="2049" t="s">
        <v>98</v>
      </c>
      <c r="I211" s="2049" t="s">
        <v>129</v>
      </c>
      <c r="J211" s="2775" t="s">
        <v>1215</v>
      </c>
      <c r="K211" s="2049" t="s">
        <v>1116</v>
      </c>
      <c r="L211" s="2766" t="s">
        <v>48</v>
      </c>
      <c r="M211" s="41" t="s">
        <v>1085</v>
      </c>
      <c r="N211" s="514" t="s">
        <v>1086</v>
      </c>
      <c r="O211" s="514" t="s">
        <v>1087</v>
      </c>
      <c r="P211" s="1969" t="s">
        <v>1088</v>
      </c>
      <c r="Q211" s="3020">
        <v>148842544</v>
      </c>
      <c r="R211" s="514" t="s">
        <v>265</v>
      </c>
      <c r="S211" s="46">
        <v>1</v>
      </c>
      <c r="T211" s="46">
        <v>0</v>
      </c>
      <c r="U211" s="514" t="s">
        <v>1090</v>
      </c>
      <c r="V211" s="517"/>
      <c r="W211" s="516"/>
      <c r="X211" s="516"/>
      <c r="Y211" s="517"/>
      <c r="Z211" s="517"/>
      <c r="AA211" s="66"/>
      <c r="AB211" s="516"/>
      <c r="AC211" s="517"/>
      <c r="AD211" s="517"/>
      <c r="AE211" s="66"/>
      <c r="AF211" s="66"/>
      <c r="AG211" s="66"/>
    </row>
    <row r="212" spans="2:33" ht="78.75" customHeight="1" x14ac:dyDescent="0.25">
      <c r="B212" s="2059"/>
      <c r="C212" s="2050"/>
      <c r="D212" s="2050"/>
      <c r="E212" s="2050"/>
      <c r="F212" s="2050"/>
      <c r="G212" s="2773"/>
      <c r="H212" s="2050"/>
      <c r="I212" s="2050"/>
      <c r="J212" s="2776"/>
      <c r="K212" s="2050"/>
      <c r="L212" s="2767"/>
      <c r="M212" s="72" t="s">
        <v>1091</v>
      </c>
      <c r="N212" s="518" t="s">
        <v>1092</v>
      </c>
      <c r="O212" s="518" t="s">
        <v>1087</v>
      </c>
      <c r="P212" s="1970"/>
      <c r="Q212" s="3021"/>
      <c r="R212" s="518" t="s">
        <v>265</v>
      </c>
      <c r="S212" s="26">
        <v>1</v>
      </c>
      <c r="T212" s="26">
        <v>0</v>
      </c>
      <c r="U212" s="518" t="s">
        <v>1093</v>
      </c>
      <c r="V212" s="519"/>
      <c r="W212" s="520"/>
      <c r="X212" s="529"/>
      <c r="Y212" s="529"/>
      <c r="Z212" s="529"/>
      <c r="AA212" s="529"/>
      <c r="AB212" s="529"/>
      <c r="AC212" s="529"/>
      <c r="AD212" s="529"/>
      <c r="AE212" s="529"/>
      <c r="AF212" s="1"/>
      <c r="AG212" s="1"/>
    </row>
    <row r="213" spans="2:33" ht="104.25" customHeight="1" x14ac:dyDescent="0.25">
      <c r="B213" s="2059"/>
      <c r="C213" s="2050"/>
      <c r="D213" s="2050"/>
      <c r="E213" s="2050"/>
      <c r="F213" s="2050"/>
      <c r="G213" s="2773"/>
      <c r="H213" s="2050"/>
      <c r="I213" s="2050"/>
      <c r="J213" s="2776"/>
      <c r="K213" s="2050"/>
      <c r="L213" s="2767"/>
      <c r="M213" s="72" t="s">
        <v>1094</v>
      </c>
      <c r="N213" s="518" t="s">
        <v>1095</v>
      </c>
      <c r="O213" s="518" t="s">
        <v>1087</v>
      </c>
      <c r="P213" s="1970"/>
      <c r="Q213" s="3021"/>
      <c r="R213" s="518" t="s">
        <v>265</v>
      </c>
      <c r="S213" s="26">
        <v>1</v>
      </c>
      <c r="T213" s="26">
        <v>0</v>
      </c>
      <c r="U213" s="518" t="s">
        <v>1096</v>
      </c>
      <c r="V213" s="519"/>
      <c r="W213" s="520"/>
      <c r="X213" s="520"/>
      <c r="Y213" s="519"/>
      <c r="Z213" s="519"/>
      <c r="AA213" s="529"/>
      <c r="AB213" s="529"/>
      <c r="AC213" s="529"/>
      <c r="AD213" s="529"/>
      <c r="AE213" s="529"/>
      <c r="AF213" s="1"/>
      <c r="AG213" s="1"/>
    </row>
    <row r="214" spans="2:33" ht="99" customHeight="1" x14ac:dyDescent="0.25">
      <c r="B214" s="2059"/>
      <c r="C214" s="2050"/>
      <c r="D214" s="2050"/>
      <c r="E214" s="2050"/>
      <c r="F214" s="2050"/>
      <c r="G214" s="2773"/>
      <c r="H214" s="2050"/>
      <c r="I214" s="2050"/>
      <c r="J214" s="2776"/>
      <c r="K214" s="2050"/>
      <c r="L214" s="2767"/>
      <c r="M214" s="72" t="s">
        <v>1097</v>
      </c>
      <c r="N214" s="518" t="s">
        <v>1098</v>
      </c>
      <c r="O214" s="518" t="s">
        <v>1099</v>
      </c>
      <c r="P214" s="1970"/>
      <c r="Q214" s="3021"/>
      <c r="R214" s="518" t="s">
        <v>265</v>
      </c>
      <c r="S214" s="26">
        <v>1</v>
      </c>
      <c r="T214" s="26">
        <v>0</v>
      </c>
      <c r="U214" s="518" t="s">
        <v>1100</v>
      </c>
      <c r="V214" s="519"/>
      <c r="W214" s="520"/>
      <c r="X214" s="520"/>
      <c r="Y214" s="519"/>
      <c r="Z214" s="519"/>
      <c r="AA214" s="1"/>
      <c r="AB214" s="520"/>
      <c r="AC214" s="529"/>
      <c r="AD214" s="529"/>
      <c r="AE214" s="529"/>
      <c r="AF214" s="529"/>
      <c r="AG214" s="1"/>
    </row>
    <row r="215" spans="2:33" ht="96.75" customHeight="1" thickBot="1" x14ac:dyDescent="0.3">
      <c r="B215" s="2060"/>
      <c r="C215" s="2051"/>
      <c r="D215" s="2051"/>
      <c r="E215" s="2051"/>
      <c r="F215" s="2051"/>
      <c r="G215" s="2774"/>
      <c r="H215" s="2051"/>
      <c r="I215" s="2051"/>
      <c r="J215" s="2777"/>
      <c r="K215" s="2051"/>
      <c r="L215" s="2768"/>
      <c r="M215" s="75" t="s">
        <v>1101</v>
      </c>
      <c r="N215" s="524" t="s">
        <v>1102</v>
      </c>
      <c r="O215" s="524" t="s">
        <v>1099</v>
      </c>
      <c r="P215" s="1971"/>
      <c r="Q215" s="3022"/>
      <c r="R215" s="524" t="s">
        <v>265</v>
      </c>
      <c r="S215" s="60">
        <v>1</v>
      </c>
      <c r="T215" s="60">
        <v>0</v>
      </c>
      <c r="U215" s="524" t="s">
        <v>1103</v>
      </c>
      <c r="V215" s="57"/>
      <c r="W215" s="57"/>
      <c r="X215" s="57"/>
      <c r="Y215" s="57"/>
      <c r="Z215" s="525"/>
      <c r="AA215" s="57"/>
      <c r="AB215" s="57"/>
      <c r="AC215" s="57"/>
      <c r="AD215" s="525">
        <v>1</v>
      </c>
      <c r="AE215" s="530"/>
      <c r="AF215" s="530"/>
      <c r="AG215" s="530"/>
    </row>
    <row r="216" spans="2:33" ht="109.5" customHeight="1" x14ac:dyDescent="0.25">
      <c r="B216" s="2232" t="s">
        <v>1216</v>
      </c>
      <c r="C216" s="2769" t="s">
        <v>61</v>
      </c>
      <c r="D216" s="2769" t="s">
        <v>63</v>
      </c>
      <c r="E216" s="2769" t="s">
        <v>69</v>
      </c>
      <c r="F216" s="2769" t="s">
        <v>85</v>
      </c>
      <c r="G216" s="2784" t="s">
        <v>57</v>
      </c>
      <c r="H216" s="2769" t="s">
        <v>98</v>
      </c>
      <c r="I216" s="2769" t="s">
        <v>129</v>
      </c>
      <c r="J216" s="2778" t="s">
        <v>1217</v>
      </c>
      <c r="K216" s="2769" t="s">
        <v>1116</v>
      </c>
      <c r="L216" s="2781" t="s">
        <v>48</v>
      </c>
      <c r="M216" s="815" t="s">
        <v>1085</v>
      </c>
      <c r="N216" s="897" t="s">
        <v>1086</v>
      </c>
      <c r="O216" s="897" t="s">
        <v>1087</v>
      </c>
      <c r="P216" s="1966" t="s">
        <v>1088</v>
      </c>
      <c r="Q216" s="3023">
        <v>230049589</v>
      </c>
      <c r="R216" s="897" t="s">
        <v>265</v>
      </c>
      <c r="S216" s="905">
        <v>1</v>
      </c>
      <c r="T216" s="905">
        <v>0</v>
      </c>
      <c r="U216" s="897" t="s">
        <v>1090</v>
      </c>
      <c r="V216" s="517"/>
      <c r="W216" s="516"/>
      <c r="X216" s="516"/>
      <c r="Y216" s="517"/>
      <c r="Z216" s="517"/>
      <c r="AA216" s="66"/>
      <c r="AB216" s="516"/>
      <c r="AC216" s="517"/>
      <c r="AD216" s="517"/>
      <c r="AE216" s="66"/>
      <c r="AF216" s="66"/>
      <c r="AG216" s="66"/>
    </row>
    <row r="217" spans="2:33" ht="78.75" customHeight="1" x14ac:dyDescent="0.25">
      <c r="B217" s="2233"/>
      <c r="C217" s="2770"/>
      <c r="D217" s="2770"/>
      <c r="E217" s="2770"/>
      <c r="F217" s="2770"/>
      <c r="G217" s="2785"/>
      <c r="H217" s="2770"/>
      <c r="I217" s="2770"/>
      <c r="J217" s="2779"/>
      <c r="K217" s="2770"/>
      <c r="L217" s="2782"/>
      <c r="M217" s="822" t="s">
        <v>1091</v>
      </c>
      <c r="N217" s="899" t="s">
        <v>1092</v>
      </c>
      <c r="O217" s="899" t="s">
        <v>1087</v>
      </c>
      <c r="P217" s="1967"/>
      <c r="Q217" s="3024"/>
      <c r="R217" s="899" t="s">
        <v>265</v>
      </c>
      <c r="S217" s="906">
        <v>1</v>
      </c>
      <c r="T217" s="906">
        <v>0</v>
      </c>
      <c r="U217" s="899" t="s">
        <v>1093</v>
      </c>
      <c r="V217" s="519"/>
      <c r="W217" s="520"/>
      <c r="X217" s="520"/>
      <c r="Y217" s="521"/>
      <c r="Z217" s="521"/>
      <c r="AA217" s="521"/>
      <c r="AB217" s="521"/>
      <c r="AC217" s="521"/>
      <c r="AD217" s="521"/>
      <c r="AE217" s="521"/>
      <c r="AF217" s="521"/>
      <c r="AG217" s="1"/>
    </row>
    <row r="218" spans="2:33" ht="104.25" customHeight="1" x14ac:dyDescent="0.25">
      <c r="B218" s="2233"/>
      <c r="C218" s="2770"/>
      <c r="D218" s="2770"/>
      <c r="E218" s="2770"/>
      <c r="F218" s="2770"/>
      <c r="G218" s="2785"/>
      <c r="H218" s="2770"/>
      <c r="I218" s="2770"/>
      <c r="J218" s="2779"/>
      <c r="K218" s="2770"/>
      <c r="L218" s="2782"/>
      <c r="M218" s="822" t="s">
        <v>1094</v>
      </c>
      <c r="N218" s="899" t="s">
        <v>1095</v>
      </c>
      <c r="O218" s="899" t="s">
        <v>1087</v>
      </c>
      <c r="P218" s="1967"/>
      <c r="Q218" s="3024"/>
      <c r="R218" s="899" t="s">
        <v>265</v>
      </c>
      <c r="S218" s="906">
        <v>1</v>
      </c>
      <c r="T218" s="906">
        <v>0</v>
      </c>
      <c r="U218" s="899" t="s">
        <v>1096</v>
      </c>
      <c r="V218" s="519"/>
      <c r="W218" s="520"/>
      <c r="X218" s="520"/>
      <c r="Y218" s="519"/>
      <c r="Z218" s="519"/>
      <c r="AA218" s="1"/>
      <c r="AB218" s="521"/>
      <c r="AC218" s="521"/>
      <c r="AD218" s="521"/>
      <c r="AE218" s="521"/>
      <c r="AF218" s="521"/>
      <c r="AG218" s="1"/>
    </row>
    <row r="219" spans="2:33" ht="99" customHeight="1" x14ac:dyDescent="0.25">
      <c r="B219" s="2233"/>
      <c r="C219" s="2770"/>
      <c r="D219" s="2770"/>
      <c r="E219" s="2770"/>
      <c r="F219" s="2770"/>
      <c r="G219" s="2785"/>
      <c r="H219" s="2770"/>
      <c r="I219" s="2770"/>
      <c r="J219" s="2779"/>
      <c r="K219" s="2770"/>
      <c r="L219" s="2782"/>
      <c r="M219" s="822" t="s">
        <v>1097</v>
      </c>
      <c r="N219" s="899" t="s">
        <v>1098</v>
      </c>
      <c r="O219" s="899" t="s">
        <v>1099</v>
      </c>
      <c r="P219" s="1967"/>
      <c r="Q219" s="3024"/>
      <c r="R219" s="899" t="s">
        <v>265</v>
      </c>
      <c r="S219" s="906">
        <v>1</v>
      </c>
      <c r="T219" s="906">
        <v>0</v>
      </c>
      <c r="U219" s="899" t="s">
        <v>1100</v>
      </c>
      <c r="V219" s="519"/>
      <c r="W219" s="520"/>
      <c r="X219" s="520"/>
      <c r="Y219" s="519"/>
      <c r="Z219" s="519"/>
      <c r="AA219" s="1"/>
      <c r="AB219" s="520"/>
      <c r="AC219" s="519"/>
      <c r="AD219" s="523"/>
      <c r="AE219" s="521"/>
      <c r="AF219" s="521"/>
      <c r="AG219" s="1"/>
    </row>
    <row r="220" spans="2:33" ht="96.75" customHeight="1" thickBot="1" x14ac:dyDescent="0.3">
      <c r="B220" s="2234"/>
      <c r="C220" s="2771"/>
      <c r="D220" s="2771"/>
      <c r="E220" s="2771"/>
      <c r="F220" s="2771"/>
      <c r="G220" s="2786"/>
      <c r="H220" s="2771"/>
      <c r="I220" s="2771"/>
      <c r="J220" s="2780"/>
      <c r="K220" s="2771"/>
      <c r="L220" s="2783"/>
      <c r="M220" s="827" t="s">
        <v>1101</v>
      </c>
      <c r="N220" s="952" t="s">
        <v>1102</v>
      </c>
      <c r="O220" s="952" t="s">
        <v>1099</v>
      </c>
      <c r="P220" s="1968"/>
      <c r="Q220" s="3025"/>
      <c r="R220" s="952" t="s">
        <v>265</v>
      </c>
      <c r="S220" s="907">
        <v>1</v>
      </c>
      <c r="T220" s="907">
        <v>0</v>
      </c>
      <c r="U220" s="952" t="s">
        <v>1103</v>
      </c>
      <c r="V220" s="57"/>
      <c r="W220" s="57"/>
      <c r="X220" s="57"/>
      <c r="Y220" s="57"/>
      <c r="Z220" s="525"/>
      <c r="AA220" s="57"/>
      <c r="AB220" s="57"/>
      <c r="AC220" s="57"/>
      <c r="AD220" s="525">
        <v>1</v>
      </c>
      <c r="AE220" s="57"/>
      <c r="AF220" s="526"/>
      <c r="AG220" s="526"/>
    </row>
    <row r="221" spans="2:33" ht="109.5" customHeight="1" x14ac:dyDescent="0.25">
      <c r="B221" s="2058" t="s">
        <v>1218</v>
      </c>
      <c r="C221" s="2049" t="s">
        <v>61</v>
      </c>
      <c r="D221" s="2049" t="s">
        <v>63</v>
      </c>
      <c r="E221" s="2049" t="s">
        <v>69</v>
      </c>
      <c r="F221" s="2049" t="s">
        <v>85</v>
      </c>
      <c r="G221" s="2772" t="s">
        <v>57</v>
      </c>
      <c r="H221" s="2049" t="s">
        <v>98</v>
      </c>
      <c r="I221" s="2049" t="s">
        <v>129</v>
      </c>
      <c r="J221" s="2775" t="s">
        <v>1219</v>
      </c>
      <c r="K221" s="2049" t="s">
        <v>1116</v>
      </c>
      <c r="L221" s="2766" t="s">
        <v>48</v>
      </c>
      <c r="M221" s="41" t="s">
        <v>1085</v>
      </c>
      <c r="N221" s="514" t="s">
        <v>1086</v>
      </c>
      <c r="O221" s="514" t="s">
        <v>1087</v>
      </c>
      <c r="P221" s="1969" t="s">
        <v>1088</v>
      </c>
      <c r="Q221" s="3029" t="s">
        <v>1220</v>
      </c>
      <c r="R221" s="514" t="s">
        <v>265</v>
      </c>
      <c r="S221" s="46">
        <v>1</v>
      </c>
      <c r="T221" s="46">
        <v>0</v>
      </c>
      <c r="U221" s="514" t="s">
        <v>1090</v>
      </c>
      <c r="V221" s="515"/>
      <c r="W221" s="516"/>
      <c r="X221" s="516"/>
      <c r="Y221" s="517"/>
      <c r="Z221" s="517"/>
      <c r="AA221" s="66"/>
      <c r="AB221" s="516"/>
      <c r="AC221" s="517"/>
      <c r="AD221" s="517"/>
      <c r="AE221" s="66"/>
      <c r="AF221" s="66"/>
      <c r="AG221" s="66"/>
    </row>
    <row r="222" spans="2:33" ht="78.75" customHeight="1" x14ac:dyDescent="0.25">
      <c r="B222" s="2059"/>
      <c r="C222" s="2050"/>
      <c r="D222" s="2050"/>
      <c r="E222" s="2050"/>
      <c r="F222" s="2050"/>
      <c r="G222" s="2773"/>
      <c r="H222" s="2050"/>
      <c r="I222" s="2050"/>
      <c r="J222" s="2776"/>
      <c r="K222" s="2050"/>
      <c r="L222" s="2767"/>
      <c r="M222" s="72" t="s">
        <v>1091</v>
      </c>
      <c r="N222" s="518" t="s">
        <v>1092</v>
      </c>
      <c r="O222" s="518" t="s">
        <v>1087</v>
      </c>
      <c r="P222" s="1970"/>
      <c r="Q222" s="3030"/>
      <c r="R222" s="518" t="s">
        <v>265</v>
      </c>
      <c r="S222" s="26">
        <v>1</v>
      </c>
      <c r="T222" s="26">
        <v>0</v>
      </c>
      <c r="U222" s="518" t="s">
        <v>1093</v>
      </c>
      <c r="V222" s="519"/>
      <c r="W222" s="520"/>
      <c r="X222" s="520"/>
      <c r="Y222" s="521"/>
      <c r="Z222" s="521"/>
      <c r="AA222" s="521"/>
      <c r="AB222" s="521"/>
      <c r="AC222" s="521"/>
      <c r="AD222" s="521"/>
      <c r="AE222" s="521"/>
      <c r="AF222" s="1"/>
      <c r="AG222" s="1"/>
    </row>
    <row r="223" spans="2:33" ht="104.25" customHeight="1" x14ac:dyDescent="0.25">
      <c r="B223" s="2059"/>
      <c r="C223" s="2050"/>
      <c r="D223" s="2050"/>
      <c r="E223" s="2050"/>
      <c r="F223" s="2050"/>
      <c r="G223" s="2773"/>
      <c r="H223" s="2050"/>
      <c r="I223" s="2050"/>
      <c r="J223" s="2776"/>
      <c r="K223" s="2050"/>
      <c r="L223" s="2767"/>
      <c r="M223" s="72" t="s">
        <v>1094</v>
      </c>
      <c r="N223" s="518" t="s">
        <v>1095</v>
      </c>
      <c r="O223" s="518" t="s">
        <v>1087</v>
      </c>
      <c r="P223" s="1970"/>
      <c r="Q223" s="3030"/>
      <c r="R223" s="518" t="s">
        <v>265</v>
      </c>
      <c r="S223" s="26">
        <v>1</v>
      </c>
      <c r="T223" s="26">
        <v>0</v>
      </c>
      <c r="U223" s="518" t="s">
        <v>1096</v>
      </c>
      <c r="V223" s="519"/>
      <c r="W223" s="520"/>
      <c r="X223" s="520"/>
      <c r="Y223" s="519"/>
      <c r="Z223" s="519"/>
      <c r="AA223" s="1"/>
      <c r="AB223" s="520"/>
      <c r="AC223" s="521"/>
      <c r="AD223" s="521"/>
      <c r="AE223" s="521"/>
      <c r="AF223" s="1"/>
      <c r="AG223" s="1"/>
    </row>
    <row r="224" spans="2:33" ht="99" customHeight="1" x14ac:dyDescent="0.25">
      <c r="B224" s="2059"/>
      <c r="C224" s="2050"/>
      <c r="D224" s="2050"/>
      <c r="E224" s="2050"/>
      <c r="F224" s="2050"/>
      <c r="G224" s="2773"/>
      <c r="H224" s="2050"/>
      <c r="I224" s="2050"/>
      <c r="J224" s="2776"/>
      <c r="K224" s="2050"/>
      <c r="L224" s="2767"/>
      <c r="M224" s="72" t="s">
        <v>1097</v>
      </c>
      <c r="N224" s="518" t="s">
        <v>1098</v>
      </c>
      <c r="O224" s="518" t="s">
        <v>1099</v>
      </c>
      <c r="P224" s="1970"/>
      <c r="Q224" s="3030"/>
      <c r="R224" s="518" t="s">
        <v>265</v>
      </c>
      <c r="S224" s="26">
        <v>1</v>
      </c>
      <c r="T224" s="26">
        <v>0</v>
      </c>
      <c r="U224" s="518" t="s">
        <v>1100</v>
      </c>
      <c r="V224" s="519"/>
      <c r="W224" s="520"/>
      <c r="X224" s="520"/>
      <c r="Y224" s="519"/>
      <c r="Z224" s="519"/>
      <c r="AA224" s="1"/>
      <c r="AB224" s="520"/>
      <c r="AC224" s="519"/>
      <c r="AD224" s="519"/>
      <c r="AE224" s="521"/>
      <c r="AF224" s="521"/>
      <c r="AG224" s="1"/>
    </row>
    <row r="225" spans="2:33" ht="96.75" customHeight="1" thickBot="1" x14ac:dyDescent="0.3">
      <c r="B225" s="2060"/>
      <c r="C225" s="2051"/>
      <c r="D225" s="2051"/>
      <c r="E225" s="2051"/>
      <c r="F225" s="2051"/>
      <c r="G225" s="2774"/>
      <c r="H225" s="2051"/>
      <c r="I225" s="2051"/>
      <c r="J225" s="2777"/>
      <c r="K225" s="2051"/>
      <c r="L225" s="2768"/>
      <c r="M225" s="75" t="s">
        <v>1101</v>
      </c>
      <c r="N225" s="524" t="s">
        <v>1102</v>
      </c>
      <c r="O225" s="524" t="s">
        <v>1099</v>
      </c>
      <c r="P225" s="1971"/>
      <c r="Q225" s="3031"/>
      <c r="R225" s="524" t="s">
        <v>265</v>
      </c>
      <c r="S225" s="60">
        <v>1</v>
      </c>
      <c r="T225" s="60">
        <v>0</v>
      </c>
      <c r="U225" s="524" t="s">
        <v>1103</v>
      </c>
      <c r="V225" s="57"/>
      <c r="W225" s="57"/>
      <c r="X225" s="57"/>
      <c r="Y225" s="57"/>
      <c r="Z225" s="525"/>
      <c r="AA225" s="57"/>
      <c r="AB225" s="57"/>
      <c r="AC225" s="57"/>
      <c r="AD225" s="525">
        <v>1</v>
      </c>
      <c r="AE225" s="57"/>
      <c r="AF225" s="526"/>
      <c r="AG225" s="526"/>
    </row>
    <row r="226" spans="2:33" ht="109.5" customHeight="1" x14ac:dyDescent="0.25">
      <c r="B226" s="2232" t="s">
        <v>1221</v>
      </c>
      <c r="C226" s="2769" t="s">
        <v>61</v>
      </c>
      <c r="D226" s="2769" t="s">
        <v>63</v>
      </c>
      <c r="E226" s="2769" t="s">
        <v>69</v>
      </c>
      <c r="F226" s="2769" t="s">
        <v>85</v>
      </c>
      <c r="G226" s="2784" t="s">
        <v>57</v>
      </c>
      <c r="H226" s="2769" t="s">
        <v>98</v>
      </c>
      <c r="I226" s="2769" t="s">
        <v>129</v>
      </c>
      <c r="J226" s="2778" t="s">
        <v>1222</v>
      </c>
      <c r="K226" s="2769" t="s">
        <v>1116</v>
      </c>
      <c r="L226" s="2781" t="s">
        <v>48</v>
      </c>
      <c r="M226" s="815" t="s">
        <v>1085</v>
      </c>
      <c r="N226" s="897" t="s">
        <v>1086</v>
      </c>
      <c r="O226" s="897" t="s">
        <v>1087</v>
      </c>
      <c r="P226" s="1966" t="s">
        <v>1088</v>
      </c>
      <c r="Q226" s="3026" t="s">
        <v>1223</v>
      </c>
      <c r="R226" s="897" t="s">
        <v>265</v>
      </c>
      <c r="S226" s="905">
        <v>1</v>
      </c>
      <c r="T226" s="905">
        <v>0</v>
      </c>
      <c r="U226" s="897" t="s">
        <v>1090</v>
      </c>
      <c r="V226" s="515"/>
      <c r="W226" s="516"/>
      <c r="X226" s="516"/>
      <c r="Y226" s="517"/>
      <c r="Z226" s="517"/>
      <c r="AA226" s="66"/>
      <c r="AB226" s="516"/>
      <c r="AC226" s="517"/>
      <c r="AD226" s="517"/>
      <c r="AE226" s="66"/>
      <c r="AF226" s="66"/>
      <c r="AG226" s="66"/>
    </row>
    <row r="227" spans="2:33" ht="78.75" customHeight="1" x14ac:dyDescent="0.25">
      <c r="B227" s="2233"/>
      <c r="C227" s="2770"/>
      <c r="D227" s="2770"/>
      <c r="E227" s="2770"/>
      <c r="F227" s="2770"/>
      <c r="G227" s="2785"/>
      <c r="H227" s="2770"/>
      <c r="I227" s="2770"/>
      <c r="J227" s="2779"/>
      <c r="K227" s="2770"/>
      <c r="L227" s="2782"/>
      <c r="M227" s="822" t="s">
        <v>1091</v>
      </c>
      <c r="N227" s="899" t="s">
        <v>1092</v>
      </c>
      <c r="O227" s="899" t="s">
        <v>1087</v>
      </c>
      <c r="P227" s="1967"/>
      <c r="Q227" s="3027"/>
      <c r="R227" s="899" t="s">
        <v>265</v>
      </c>
      <c r="S227" s="906">
        <v>1</v>
      </c>
      <c r="T227" s="906">
        <v>0</v>
      </c>
      <c r="U227" s="899" t="s">
        <v>1093</v>
      </c>
      <c r="V227" s="519"/>
      <c r="W227" s="520"/>
      <c r="X227" s="520"/>
      <c r="Y227" s="521"/>
      <c r="Z227" s="521"/>
      <c r="AA227" s="521"/>
      <c r="AB227" s="521"/>
      <c r="AC227" s="521"/>
      <c r="AD227" s="521"/>
      <c r="AE227" s="521"/>
      <c r="AF227" s="1"/>
      <c r="AG227" s="1"/>
    </row>
    <row r="228" spans="2:33" ht="104.25" customHeight="1" x14ac:dyDescent="0.25">
      <c r="B228" s="2233"/>
      <c r="C228" s="2770"/>
      <c r="D228" s="2770"/>
      <c r="E228" s="2770"/>
      <c r="F228" s="2770"/>
      <c r="G228" s="2785"/>
      <c r="H228" s="2770"/>
      <c r="I228" s="2770"/>
      <c r="J228" s="2779"/>
      <c r="K228" s="2770"/>
      <c r="L228" s="2782"/>
      <c r="M228" s="822" t="s">
        <v>1094</v>
      </c>
      <c r="N228" s="899" t="s">
        <v>1095</v>
      </c>
      <c r="O228" s="899" t="s">
        <v>1087</v>
      </c>
      <c r="P228" s="1967"/>
      <c r="Q228" s="3027"/>
      <c r="R228" s="899" t="s">
        <v>265</v>
      </c>
      <c r="S228" s="906">
        <v>1</v>
      </c>
      <c r="T228" s="906">
        <v>0</v>
      </c>
      <c r="U228" s="899" t="s">
        <v>1096</v>
      </c>
      <c r="V228" s="519"/>
      <c r="W228" s="520"/>
      <c r="X228" s="520"/>
      <c r="Y228" s="519"/>
      <c r="Z228" s="519"/>
      <c r="AA228" s="1"/>
      <c r="AB228" s="520"/>
      <c r="AC228" s="521"/>
      <c r="AD228" s="521"/>
      <c r="AE228" s="521"/>
      <c r="AF228" s="1"/>
      <c r="AG228" s="1"/>
    </row>
    <row r="229" spans="2:33" ht="99" customHeight="1" x14ac:dyDescent="0.25">
      <c r="B229" s="2233"/>
      <c r="C229" s="2770"/>
      <c r="D229" s="2770"/>
      <c r="E229" s="2770"/>
      <c r="F229" s="2770"/>
      <c r="G229" s="2785"/>
      <c r="H229" s="2770"/>
      <c r="I229" s="2770"/>
      <c r="J229" s="2779"/>
      <c r="K229" s="2770"/>
      <c r="L229" s="2782"/>
      <c r="M229" s="822" t="s">
        <v>1097</v>
      </c>
      <c r="N229" s="899" t="s">
        <v>1098</v>
      </c>
      <c r="O229" s="899" t="s">
        <v>1099</v>
      </c>
      <c r="P229" s="1967"/>
      <c r="Q229" s="3027"/>
      <c r="R229" s="899" t="s">
        <v>265</v>
      </c>
      <c r="S229" s="906">
        <v>1</v>
      </c>
      <c r="T229" s="906">
        <v>0</v>
      </c>
      <c r="U229" s="899" t="s">
        <v>1100</v>
      </c>
      <c r="V229" s="519"/>
      <c r="W229" s="520"/>
      <c r="X229" s="520"/>
      <c r="Y229" s="519"/>
      <c r="Z229" s="519"/>
      <c r="AA229" s="1"/>
      <c r="AB229" s="520"/>
      <c r="AC229" s="519"/>
      <c r="AD229" s="519"/>
      <c r="AE229" s="521"/>
      <c r="AF229" s="521"/>
      <c r="AG229" s="1"/>
    </row>
    <row r="230" spans="2:33" ht="96.75" customHeight="1" thickBot="1" x14ac:dyDescent="0.3">
      <c r="B230" s="2234"/>
      <c r="C230" s="2771"/>
      <c r="D230" s="2771"/>
      <c r="E230" s="2771"/>
      <c r="F230" s="2771"/>
      <c r="G230" s="2786"/>
      <c r="H230" s="2771"/>
      <c r="I230" s="2771"/>
      <c r="J230" s="2780"/>
      <c r="K230" s="2771"/>
      <c r="L230" s="2783"/>
      <c r="M230" s="827" t="s">
        <v>1101</v>
      </c>
      <c r="N230" s="952" t="s">
        <v>1102</v>
      </c>
      <c r="O230" s="952" t="s">
        <v>1099</v>
      </c>
      <c r="P230" s="1968"/>
      <c r="Q230" s="3028"/>
      <c r="R230" s="952" t="s">
        <v>265</v>
      </c>
      <c r="S230" s="907">
        <v>1</v>
      </c>
      <c r="T230" s="907">
        <v>0</v>
      </c>
      <c r="U230" s="952" t="s">
        <v>1103</v>
      </c>
      <c r="V230" s="57"/>
      <c r="W230" s="57"/>
      <c r="X230" s="57"/>
      <c r="Y230" s="57"/>
      <c r="Z230" s="525"/>
      <c r="AA230" s="57"/>
      <c r="AB230" s="57"/>
      <c r="AC230" s="57"/>
      <c r="AD230" s="525">
        <v>1</v>
      </c>
      <c r="AE230" s="57"/>
      <c r="AF230" s="526"/>
      <c r="AG230" s="526"/>
    </row>
    <row r="231" spans="2:33" ht="109.5" customHeight="1" x14ac:dyDescent="0.25">
      <c r="B231" s="2058" t="s">
        <v>1224</v>
      </c>
      <c r="C231" s="2049" t="s">
        <v>61</v>
      </c>
      <c r="D231" s="2049" t="s">
        <v>63</v>
      </c>
      <c r="E231" s="2049" t="s">
        <v>69</v>
      </c>
      <c r="F231" s="2049" t="s">
        <v>85</v>
      </c>
      <c r="G231" s="2772" t="s">
        <v>57</v>
      </c>
      <c r="H231" s="2049" t="s">
        <v>98</v>
      </c>
      <c r="I231" s="2049" t="s">
        <v>129</v>
      </c>
      <c r="J231" s="2775" t="s">
        <v>1225</v>
      </c>
      <c r="K231" s="2049" t="s">
        <v>1116</v>
      </c>
      <c r="L231" s="2766" t="s">
        <v>48</v>
      </c>
      <c r="M231" s="41" t="s">
        <v>1085</v>
      </c>
      <c r="N231" s="514" t="s">
        <v>1086</v>
      </c>
      <c r="O231" s="514" t="s">
        <v>1087</v>
      </c>
      <c r="P231" s="1969" t="s">
        <v>1088</v>
      </c>
      <c r="Q231" s="3029" t="s">
        <v>1226</v>
      </c>
      <c r="R231" s="514" t="s">
        <v>265</v>
      </c>
      <c r="S231" s="46">
        <v>1</v>
      </c>
      <c r="T231" s="46">
        <v>0</v>
      </c>
      <c r="U231" s="514" t="s">
        <v>1090</v>
      </c>
      <c r="V231" s="515"/>
      <c r="W231" s="516"/>
      <c r="X231" s="516"/>
      <c r="Y231" s="517"/>
      <c r="Z231" s="517"/>
      <c r="AA231" s="66"/>
      <c r="AB231" s="516"/>
      <c r="AC231" s="517"/>
      <c r="AD231" s="517"/>
      <c r="AE231" s="66"/>
      <c r="AF231" s="66"/>
      <c r="AG231" s="66"/>
    </row>
    <row r="232" spans="2:33" ht="78.75" customHeight="1" x14ac:dyDescent="0.25">
      <c r="B232" s="2059"/>
      <c r="C232" s="2050"/>
      <c r="D232" s="2050"/>
      <c r="E232" s="2050"/>
      <c r="F232" s="2050"/>
      <c r="G232" s="2773"/>
      <c r="H232" s="2050"/>
      <c r="I232" s="2050"/>
      <c r="J232" s="2776"/>
      <c r="K232" s="2050"/>
      <c r="L232" s="2767"/>
      <c r="M232" s="72" t="s">
        <v>1091</v>
      </c>
      <c r="N232" s="518" t="s">
        <v>1092</v>
      </c>
      <c r="O232" s="518" t="s">
        <v>1087</v>
      </c>
      <c r="P232" s="1970"/>
      <c r="Q232" s="3030"/>
      <c r="R232" s="518" t="s">
        <v>265</v>
      </c>
      <c r="S232" s="26">
        <v>1</v>
      </c>
      <c r="T232" s="26">
        <v>0</v>
      </c>
      <c r="U232" s="518" t="s">
        <v>1093</v>
      </c>
      <c r="V232" s="519"/>
      <c r="W232" s="520"/>
      <c r="X232" s="520"/>
      <c r="Y232" s="521"/>
      <c r="Z232" s="521"/>
      <c r="AA232" s="521"/>
      <c r="AB232" s="521"/>
      <c r="AC232" s="521"/>
      <c r="AD232" s="521"/>
      <c r="AE232" s="521"/>
      <c r="AF232" s="1"/>
      <c r="AG232" s="1"/>
    </row>
    <row r="233" spans="2:33" ht="104.25" customHeight="1" x14ac:dyDescent="0.25">
      <c r="B233" s="2059"/>
      <c r="C233" s="2050"/>
      <c r="D233" s="2050"/>
      <c r="E233" s="2050"/>
      <c r="F233" s="2050"/>
      <c r="G233" s="2773"/>
      <c r="H233" s="2050"/>
      <c r="I233" s="2050"/>
      <c r="J233" s="2776"/>
      <c r="K233" s="2050"/>
      <c r="L233" s="2767"/>
      <c r="M233" s="72" t="s">
        <v>1094</v>
      </c>
      <c r="N233" s="518" t="s">
        <v>1095</v>
      </c>
      <c r="O233" s="518" t="s">
        <v>1087</v>
      </c>
      <c r="P233" s="1970"/>
      <c r="Q233" s="3030"/>
      <c r="R233" s="518" t="s">
        <v>265</v>
      </c>
      <c r="S233" s="26">
        <v>1</v>
      </c>
      <c r="T233" s="26">
        <v>0</v>
      </c>
      <c r="U233" s="518" t="s">
        <v>1096</v>
      </c>
      <c r="V233" s="519"/>
      <c r="W233" s="520"/>
      <c r="X233" s="520"/>
      <c r="Y233" s="519"/>
      <c r="Z233" s="519"/>
      <c r="AA233" s="1"/>
      <c r="AB233" s="520"/>
      <c r="AC233" s="521"/>
      <c r="AD233" s="521"/>
      <c r="AE233" s="521"/>
      <c r="AF233" s="1"/>
      <c r="AG233" s="1"/>
    </row>
    <row r="234" spans="2:33" ht="99" customHeight="1" x14ac:dyDescent="0.25">
      <c r="B234" s="2059"/>
      <c r="C234" s="2050"/>
      <c r="D234" s="2050"/>
      <c r="E234" s="2050"/>
      <c r="F234" s="2050"/>
      <c r="G234" s="2773"/>
      <c r="H234" s="2050"/>
      <c r="I234" s="2050"/>
      <c r="J234" s="2776"/>
      <c r="K234" s="2050"/>
      <c r="L234" s="2767"/>
      <c r="M234" s="72" t="s">
        <v>1097</v>
      </c>
      <c r="N234" s="518" t="s">
        <v>1098</v>
      </c>
      <c r="O234" s="518" t="s">
        <v>1099</v>
      </c>
      <c r="P234" s="1970"/>
      <c r="Q234" s="3030"/>
      <c r="R234" s="518" t="s">
        <v>265</v>
      </c>
      <c r="S234" s="26">
        <v>1</v>
      </c>
      <c r="T234" s="26">
        <v>0</v>
      </c>
      <c r="U234" s="518" t="s">
        <v>1100</v>
      </c>
      <c r="V234" s="519"/>
      <c r="W234" s="520"/>
      <c r="X234" s="520"/>
      <c r="Y234" s="519"/>
      <c r="Z234" s="519"/>
      <c r="AA234" s="1"/>
      <c r="AB234" s="520"/>
      <c r="AC234" s="519"/>
      <c r="AD234" s="519"/>
      <c r="AE234" s="521"/>
      <c r="AF234" s="521"/>
      <c r="AG234" s="1"/>
    </row>
    <row r="235" spans="2:33" ht="96.75" customHeight="1" thickBot="1" x14ac:dyDescent="0.3">
      <c r="B235" s="2060"/>
      <c r="C235" s="2051"/>
      <c r="D235" s="2051"/>
      <c r="E235" s="2051"/>
      <c r="F235" s="2051"/>
      <c r="G235" s="2774"/>
      <c r="H235" s="2051"/>
      <c r="I235" s="2051"/>
      <c r="J235" s="2777"/>
      <c r="K235" s="2051"/>
      <c r="L235" s="2768"/>
      <c r="M235" s="75" t="s">
        <v>1101</v>
      </c>
      <c r="N235" s="524" t="s">
        <v>1102</v>
      </c>
      <c r="O235" s="524" t="s">
        <v>1099</v>
      </c>
      <c r="P235" s="1971"/>
      <c r="Q235" s="3031"/>
      <c r="R235" s="524" t="s">
        <v>265</v>
      </c>
      <c r="S235" s="60">
        <v>1</v>
      </c>
      <c r="T235" s="60">
        <v>0</v>
      </c>
      <c r="U235" s="524" t="s">
        <v>1103</v>
      </c>
      <c r="V235" s="57"/>
      <c r="W235" s="57"/>
      <c r="X235" s="57"/>
      <c r="Y235" s="57"/>
      <c r="Z235" s="525"/>
      <c r="AA235" s="57"/>
      <c r="AB235" s="57"/>
      <c r="AC235" s="57"/>
      <c r="AD235" s="525">
        <v>1</v>
      </c>
      <c r="AE235" s="57"/>
      <c r="AF235" s="526"/>
      <c r="AG235" s="526"/>
    </row>
    <row r="236" spans="2:33" ht="109.5" customHeight="1" x14ac:dyDescent="0.25">
      <c r="B236" s="2232" t="s">
        <v>1227</v>
      </c>
      <c r="C236" s="2769" t="s">
        <v>61</v>
      </c>
      <c r="D236" s="2769" t="s">
        <v>63</v>
      </c>
      <c r="E236" s="2769" t="s">
        <v>69</v>
      </c>
      <c r="F236" s="2769" t="s">
        <v>85</v>
      </c>
      <c r="G236" s="2784" t="s">
        <v>57</v>
      </c>
      <c r="H236" s="2769" t="s">
        <v>98</v>
      </c>
      <c r="I236" s="2769" t="s">
        <v>129</v>
      </c>
      <c r="J236" s="2778" t="s">
        <v>1228</v>
      </c>
      <c r="K236" s="2769" t="s">
        <v>1116</v>
      </c>
      <c r="L236" s="2781" t="s">
        <v>48</v>
      </c>
      <c r="M236" s="815" t="s">
        <v>1085</v>
      </c>
      <c r="N236" s="897" t="s">
        <v>1086</v>
      </c>
      <c r="O236" s="897" t="s">
        <v>1087</v>
      </c>
      <c r="P236" s="1966" t="s">
        <v>1088</v>
      </c>
      <c r="Q236" s="3026" t="s">
        <v>1229</v>
      </c>
      <c r="R236" s="897" t="s">
        <v>265</v>
      </c>
      <c r="S236" s="905">
        <v>1</v>
      </c>
      <c r="T236" s="905">
        <v>0</v>
      </c>
      <c r="U236" s="897" t="s">
        <v>1090</v>
      </c>
      <c r="V236" s="515"/>
      <c r="W236" s="516"/>
      <c r="X236" s="516"/>
      <c r="Y236" s="517"/>
      <c r="Z236" s="517"/>
      <c r="AA236" s="66"/>
      <c r="AB236" s="516"/>
      <c r="AC236" s="517"/>
      <c r="AD236" s="517"/>
      <c r="AE236" s="66"/>
      <c r="AF236" s="66"/>
      <c r="AG236" s="66"/>
    </row>
    <row r="237" spans="2:33" ht="78.75" customHeight="1" x14ac:dyDescent="0.25">
      <c r="B237" s="2233"/>
      <c r="C237" s="2770"/>
      <c r="D237" s="2770"/>
      <c r="E237" s="2770"/>
      <c r="F237" s="2770"/>
      <c r="G237" s="2785"/>
      <c r="H237" s="2770"/>
      <c r="I237" s="2770"/>
      <c r="J237" s="2779"/>
      <c r="K237" s="2770"/>
      <c r="L237" s="2782"/>
      <c r="M237" s="822" t="s">
        <v>1091</v>
      </c>
      <c r="N237" s="899" t="s">
        <v>1092</v>
      </c>
      <c r="O237" s="899" t="s">
        <v>1087</v>
      </c>
      <c r="P237" s="1967"/>
      <c r="Q237" s="3027"/>
      <c r="R237" s="899" t="s">
        <v>265</v>
      </c>
      <c r="S237" s="906">
        <v>1</v>
      </c>
      <c r="T237" s="906">
        <v>0</v>
      </c>
      <c r="U237" s="899" t="s">
        <v>1093</v>
      </c>
      <c r="V237" s="519"/>
      <c r="W237" s="520"/>
      <c r="X237" s="520"/>
      <c r="Y237" s="521"/>
      <c r="Z237" s="521"/>
      <c r="AA237" s="521"/>
      <c r="AB237" s="521"/>
      <c r="AC237" s="521"/>
      <c r="AD237" s="521"/>
      <c r="AE237" s="521"/>
      <c r="AF237" s="1"/>
      <c r="AG237" s="1"/>
    </row>
    <row r="238" spans="2:33" ht="104.25" customHeight="1" x14ac:dyDescent="0.25">
      <c r="B238" s="2233"/>
      <c r="C238" s="2770"/>
      <c r="D238" s="2770"/>
      <c r="E238" s="2770"/>
      <c r="F238" s="2770"/>
      <c r="G238" s="2785"/>
      <c r="H238" s="2770"/>
      <c r="I238" s="2770"/>
      <c r="J238" s="2779"/>
      <c r="K238" s="2770"/>
      <c r="L238" s="2782"/>
      <c r="M238" s="822" t="s">
        <v>1094</v>
      </c>
      <c r="N238" s="899" t="s">
        <v>1095</v>
      </c>
      <c r="O238" s="899" t="s">
        <v>1087</v>
      </c>
      <c r="P238" s="1967"/>
      <c r="Q238" s="3027"/>
      <c r="R238" s="899" t="s">
        <v>265</v>
      </c>
      <c r="S238" s="906">
        <v>1</v>
      </c>
      <c r="T238" s="906">
        <v>0</v>
      </c>
      <c r="U238" s="899" t="s">
        <v>1096</v>
      </c>
      <c r="V238" s="519"/>
      <c r="W238" s="520"/>
      <c r="X238" s="520"/>
      <c r="Y238" s="519"/>
      <c r="Z238" s="519"/>
      <c r="AA238" s="1"/>
      <c r="AB238" s="520"/>
      <c r="AC238" s="521"/>
      <c r="AD238" s="521"/>
      <c r="AE238" s="521"/>
      <c r="AF238" s="1"/>
      <c r="AG238" s="1"/>
    </row>
    <row r="239" spans="2:33" ht="99" customHeight="1" x14ac:dyDescent="0.25">
      <c r="B239" s="2233"/>
      <c r="C239" s="2770"/>
      <c r="D239" s="2770"/>
      <c r="E239" s="2770"/>
      <c r="F239" s="2770"/>
      <c r="G239" s="2785"/>
      <c r="H239" s="2770"/>
      <c r="I239" s="2770"/>
      <c r="J239" s="2779"/>
      <c r="K239" s="2770"/>
      <c r="L239" s="2782"/>
      <c r="M239" s="822" t="s">
        <v>1097</v>
      </c>
      <c r="N239" s="899" t="s">
        <v>1098</v>
      </c>
      <c r="O239" s="899" t="s">
        <v>1099</v>
      </c>
      <c r="P239" s="1967"/>
      <c r="Q239" s="3027"/>
      <c r="R239" s="899" t="s">
        <v>265</v>
      </c>
      <c r="S239" s="906">
        <v>1</v>
      </c>
      <c r="T239" s="906">
        <v>0</v>
      </c>
      <c r="U239" s="899" t="s">
        <v>1100</v>
      </c>
      <c r="V239" s="519"/>
      <c r="W239" s="520"/>
      <c r="X239" s="520"/>
      <c r="Y239" s="519"/>
      <c r="Z239" s="519"/>
      <c r="AA239" s="1"/>
      <c r="AB239" s="520"/>
      <c r="AC239" s="519"/>
      <c r="AD239" s="519"/>
      <c r="AE239" s="521"/>
      <c r="AF239" s="521"/>
      <c r="AG239" s="1"/>
    </row>
    <row r="240" spans="2:33" ht="96.75" customHeight="1" thickBot="1" x14ac:dyDescent="0.3">
      <c r="B240" s="2234"/>
      <c r="C240" s="2771"/>
      <c r="D240" s="2771"/>
      <c r="E240" s="2771"/>
      <c r="F240" s="2771"/>
      <c r="G240" s="2786"/>
      <c r="H240" s="2771"/>
      <c r="I240" s="2771"/>
      <c r="J240" s="2780"/>
      <c r="K240" s="2771"/>
      <c r="L240" s="2783"/>
      <c r="M240" s="827" t="s">
        <v>1101</v>
      </c>
      <c r="N240" s="952" t="s">
        <v>1102</v>
      </c>
      <c r="O240" s="952" t="s">
        <v>1099</v>
      </c>
      <c r="P240" s="1968"/>
      <c r="Q240" s="3028"/>
      <c r="R240" s="952" t="s">
        <v>265</v>
      </c>
      <c r="S240" s="907">
        <v>1</v>
      </c>
      <c r="T240" s="907">
        <v>0</v>
      </c>
      <c r="U240" s="952" t="s">
        <v>1103</v>
      </c>
      <c r="V240" s="57"/>
      <c r="W240" s="57"/>
      <c r="X240" s="57"/>
      <c r="Y240" s="57"/>
      <c r="Z240" s="525"/>
      <c r="AA240" s="57"/>
      <c r="AB240" s="57"/>
      <c r="AC240" s="57"/>
      <c r="AD240" s="525">
        <v>1</v>
      </c>
      <c r="AE240" s="57"/>
      <c r="AF240" s="526"/>
      <c r="AG240" s="526"/>
    </row>
    <row r="241" spans="2:33" ht="109.5" customHeight="1" x14ac:dyDescent="0.25">
      <c r="B241" s="2058" t="s">
        <v>1230</v>
      </c>
      <c r="C241" s="2049" t="s">
        <v>61</v>
      </c>
      <c r="D241" s="2049" t="s">
        <v>63</v>
      </c>
      <c r="E241" s="2049" t="s">
        <v>69</v>
      </c>
      <c r="F241" s="2049" t="s">
        <v>85</v>
      </c>
      <c r="G241" s="2772" t="s">
        <v>57</v>
      </c>
      <c r="H241" s="2049" t="s">
        <v>98</v>
      </c>
      <c r="I241" s="2049" t="s">
        <v>129</v>
      </c>
      <c r="J241" s="2775" t="s">
        <v>1231</v>
      </c>
      <c r="K241" s="2049" t="s">
        <v>1116</v>
      </c>
      <c r="L241" s="2766" t="s">
        <v>48</v>
      </c>
      <c r="M241" s="41" t="s">
        <v>1085</v>
      </c>
      <c r="N241" s="514" t="s">
        <v>1086</v>
      </c>
      <c r="O241" s="514" t="s">
        <v>1087</v>
      </c>
      <c r="P241" s="1969" t="s">
        <v>1088</v>
      </c>
      <c r="Q241" s="3020" t="s">
        <v>1232</v>
      </c>
      <c r="R241" s="514" t="s">
        <v>265</v>
      </c>
      <c r="S241" s="46">
        <v>1</v>
      </c>
      <c r="T241" s="46">
        <v>0</v>
      </c>
      <c r="U241" s="514" t="s">
        <v>1090</v>
      </c>
      <c r="V241" s="515"/>
      <c r="W241" s="516"/>
      <c r="X241" s="516"/>
      <c r="Y241" s="517"/>
      <c r="Z241" s="517"/>
      <c r="AA241" s="66"/>
      <c r="AB241" s="516"/>
      <c r="AC241" s="517"/>
      <c r="AD241" s="517"/>
      <c r="AE241" s="66"/>
      <c r="AF241" s="66"/>
      <c r="AG241" s="66"/>
    </row>
    <row r="242" spans="2:33" ht="78.75" customHeight="1" x14ac:dyDescent="0.25">
      <c r="B242" s="2059"/>
      <c r="C242" s="2050"/>
      <c r="D242" s="2050"/>
      <c r="E242" s="2050"/>
      <c r="F242" s="2050"/>
      <c r="G242" s="2773"/>
      <c r="H242" s="2050"/>
      <c r="I242" s="2050"/>
      <c r="J242" s="2776"/>
      <c r="K242" s="2050"/>
      <c r="L242" s="2767"/>
      <c r="M242" s="72" t="s">
        <v>1091</v>
      </c>
      <c r="N242" s="518" t="s">
        <v>1092</v>
      </c>
      <c r="O242" s="518" t="s">
        <v>1087</v>
      </c>
      <c r="P242" s="1970"/>
      <c r="Q242" s="3021"/>
      <c r="R242" s="518" t="s">
        <v>265</v>
      </c>
      <c r="S242" s="26">
        <v>1</v>
      </c>
      <c r="T242" s="26">
        <v>0</v>
      </c>
      <c r="U242" s="518" t="s">
        <v>1093</v>
      </c>
      <c r="V242" s="519"/>
      <c r="W242" s="520"/>
      <c r="X242" s="520"/>
      <c r="Y242" s="521"/>
      <c r="Z242" s="521"/>
      <c r="AA242" s="521"/>
      <c r="AB242" s="521"/>
      <c r="AC242" s="521"/>
      <c r="AD242" s="521"/>
      <c r="AE242" s="521"/>
      <c r="AF242" s="1"/>
      <c r="AG242" s="1"/>
    </row>
    <row r="243" spans="2:33" ht="104.25" customHeight="1" x14ac:dyDescent="0.25">
      <c r="B243" s="2059"/>
      <c r="C243" s="2050"/>
      <c r="D243" s="2050"/>
      <c r="E243" s="2050"/>
      <c r="F243" s="2050"/>
      <c r="G243" s="2773"/>
      <c r="H243" s="2050"/>
      <c r="I243" s="2050"/>
      <c r="J243" s="2776"/>
      <c r="K243" s="2050"/>
      <c r="L243" s="2767"/>
      <c r="M243" s="72" t="s">
        <v>1094</v>
      </c>
      <c r="N243" s="518" t="s">
        <v>1095</v>
      </c>
      <c r="O243" s="518" t="s">
        <v>1087</v>
      </c>
      <c r="P243" s="1970"/>
      <c r="Q243" s="3021"/>
      <c r="R243" s="518" t="s">
        <v>265</v>
      </c>
      <c r="S243" s="26">
        <v>1</v>
      </c>
      <c r="T243" s="26">
        <v>0</v>
      </c>
      <c r="U243" s="518" t="s">
        <v>1096</v>
      </c>
      <c r="V243" s="519"/>
      <c r="W243" s="520"/>
      <c r="X243" s="520"/>
      <c r="Y243" s="519"/>
      <c r="Z243" s="519"/>
      <c r="AA243" s="1"/>
      <c r="AB243" s="520"/>
      <c r="AC243" s="521"/>
      <c r="AD243" s="521"/>
      <c r="AE243" s="521"/>
      <c r="AF243" s="1"/>
      <c r="AG243" s="1"/>
    </row>
    <row r="244" spans="2:33" ht="99" customHeight="1" x14ac:dyDescent="0.25">
      <c r="B244" s="2059"/>
      <c r="C244" s="2050"/>
      <c r="D244" s="2050"/>
      <c r="E244" s="2050"/>
      <c r="F244" s="2050"/>
      <c r="G244" s="2773"/>
      <c r="H244" s="2050"/>
      <c r="I244" s="2050"/>
      <c r="J244" s="2776"/>
      <c r="K244" s="2050"/>
      <c r="L244" s="2767"/>
      <c r="M244" s="72" t="s">
        <v>1097</v>
      </c>
      <c r="N244" s="518" t="s">
        <v>1098</v>
      </c>
      <c r="O244" s="518" t="s">
        <v>1099</v>
      </c>
      <c r="P244" s="1970"/>
      <c r="Q244" s="3021"/>
      <c r="R244" s="518" t="s">
        <v>265</v>
      </c>
      <c r="S244" s="26">
        <v>1</v>
      </c>
      <c r="T244" s="26">
        <v>0</v>
      </c>
      <c r="U244" s="518" t="s">
        <v>1100</v>
      </c>
      <c r="V244" s="519"/>
      <c r="W244" s="520"/>
      <c r="X244" s="520"/>
      <c r="Y244" s="519"/>
      <c r="Z244" s="519"/>
      <c r="AA244" s="1"/>
      <c r="AB244" s="520"/>
      <c r="AC244" s="519"/>
      <c r="AD244" s="519"/>
      <c r="AE244" s="521"/>
      <c r="AF244" s="521"/>
      <c r="AG244" s="1"/>
    </row>
    <row r="245" spans="2:33" ht="96.75" customHeight="1" thickBot="1" x14ac:dyDescent="0.3">
      <c r="B245" s="2060"/>
      <c r="C245" s="2051"/>
      <c r="D245" s="2051"/>
      <c r="E245" s="2051"/>
      <c r="F245" s="2051"/>
      <c r="G245" s="2774"/>
      <c r="H245" s="2051"/>
      <c r="I245" s="2051"/>
      <c r="J245" s="2777"/>
      <c r="K245" s="2051"/>
      <c r="L245" s="2768"/>
      <c r="M245" s="75" t="s">
        <v>1101</v>
      </c>
      <c r="N245" s="524" t="s">
        <v>1102</v>
      </c>
      <c r="O245" s="524" t="s">
        <v>1099</v>
      </c>
      <c r="P245" s="1971"/>
      <c r="Q245" s="3022"/>
      <c r="R245" s="524" t="s">
        <v>265</v>
      </c>
      <c r="S245" s="60">
        <v>1</v>
      </c>
      <c r="T245" s="60">
        <v>0</v>
      </c>
      <c r="U245" s="524" t="s">
        <v>1103</v>
      </c>
      <c r="V245" s="57"/>
      <c r="W245" s="57"/>
      <c r="X245" s="57"/>
      <c r="Y245" s="57"/>
      <c r="Z245" s="525"/>
      <c r="AA245" s="57"/>
      <c r="AB245" s="57"/>
      <c r="AC245" s="57"/>
      <c r="AD245" s="525">
        <v>1</v>
      </c>
      <c r="AE245" s="57"/>
      <c r="AF245" s="526"/>
      <c r="AG245" s="526"/>
    </row>
    <row r="246" spans="2:33" ht="109.5" customHeight="1" x14ac:dyDescent="0.25">
      <c r="B246" s="2232" t="s">
        <v>1233</v>
      </c>
      <c r="C246" s="2769" t="s">
        <v>61</v>
      </c>
      <c r="D246" s="2769" t="s">
        <v>63</v>
      </c>
      <c r="E246" s="2769" t="s">
        <v>69</v>
      </c>
      <c r="F246" s="2769" t="s">
        <v>85</v>
      </c>
      <c r="G246" s="2784" t="s">
        <v>57</v>
      </c>
      <c r="H246" s="2769" t="s">
        <v>98</v>
      </c>
      <c r="I246" s="2769" t="s">
        <v>129</v>
      </c>
      <c r="J246" s="2778" t="s">
        <v>1234</v>
      </c>
      <c r="K246" s="2769" t="s">
        <v>1116</v>
      </c>
      <c r="L246" s="2781" t="s">
        <v>48</v>
      </c>
      <c r="M246" s="815" t="s">
        <v>1085</v>
      </c>
      <c r="N246" s="897" t="s">
        <v>1086</v>
      </c>
      <c r="O246" s="897" t="s">
        <v>1087</v>
      </c>
      <c r="P246" s="1966" t="s">
        <v>1088</v>
      </c>
      <c r="Q246" s="3026" t="s">
        <v>1235</v>
      </c>
      <c r="R246" s="897" t="s">
        <v>265</v>
      </c>
      <c r="S246" s="905">
        <v>1</v>
      </c>
      <c r="T246" s="905">
        <v>0</v>
      </c>
      <c r="U246" s="897" t="s">
        <v>1090</v>
      </c>
      <c r="V246" s="515"/>
      <c r="W246" s="516"/>
      <c r="X246" s="516"/>
      <c r="Y246" s="517"/>
      <c r="Z246" s="517"/>
      <c r="AA246" s="66"/>
      <c r="AB246" s="516"/>
      <c r="AC246" s="517"/>
      <c r="AD246" s="517"/>
      <c r="AE246" s="66"/>
      <c r="AF246" s="66"/>
      <c r="AG246" s="66"/>
    </row>
    <row r="247" spans="2:33" ht="78.75" customHeight="1" x14ac:dyDescent="0.25">
      <c r="B247" s="2233"/>
      <c r="C247" s="2770"/>
      <c r="D247" s="2770"/>
      <c r="E247" s="2770"/>
      <c r="F247" s="2770"/>
      <c r="G247" s="2785"/>
      <c r="H247" s="2770"/>
      <c r="I247" s="2770"/>
      <c r="J247" s="2779"/>
      <c r="K247" s="2770"/>
      <c r="L247" s="2782"/>
      <c r="M247" s="822" t="s">
        <v>1091</v>
      </c>
      <c r="N247" s="899" t="s">
        <v>1092</v>
      </c>
      <c r="O247" s="899" t="s">
        <v>1087</v>
      </c>
      <c r="P247" s="1967"/>
      <c r="Q247" s="3027"/>
      <c r="R247" s="899" t="s">
        <v>265</v>
      </c>
      <c r="S247" s="906">
        <v>1</v>
      </c>
      <c r="T247" s="906">
        <v>0</v>
      </c>
      <c r="U247" s="899" t="s">
        <v>1093</v>
      </c>
      <c r="V247" s="519"/>
      <c r="W247" s="520"/>
      <c r="X247" s="520"/>
      <c r="Y247" s="521"/>
      <c r="Z247" s="521"/>
      <c r="AA247" s="521"/>
      <c r="AB247" s="521"/>
      <c r="AC247" s="521"/>
      <c r="AD247" s="521"/>
      <c r="AE247" s="521"/>
      <c r="AF247" s="1"/>
      <c r="AG247" s="1"/>
    </row>
    <row r="248" spans="2:33" ht="104.25" customHeight="1" x14ac:dyDescent="0.25">
      <c r="B248" s="2233"/>
      <c r="C248" s="2770"/>
      <c r="D248" s="2770"/>
      <c r="E248" s="2770"/>
      <c r="F248" s="2770"/>
      <c r="G248" s="2785"/>
      <c r="H248" s="2770"/>
      <c r="I248" s="2770"/>
      <c r="J248" s="2779"/>
      <c r="K248" s="2770"/>
      <c r="L248" s="2782"/>
      <c r="M248" s="822" t="s">
        <v>1094</v>
      </c>
      <c r="N248" s="899" t="s">
        <v>1095</v>
      </c>
      <c r="O248" s="899" t="s">
        <v>1087</v>
      </c>
      <c r="P248" s="1967"/>
      <c r="Q248" s="3027"/>
      <c r="R248" s="899" t="s">
        <v>265</v>
      </c>
      <c r="S248" s="906">
        <v>1</v>
      </c>
      <c r="T248" s="906">
        <v>0</v>
      </c>
      <c r="U248" s="899" t="s">
        <v>1096</v>
      </c>
      <c r="V248" s="519"/>
      <c r="W248" s="520"/>
      <c r="X248" s="520"/>
      <c r="Y248" s="519"/>
      <c r="Z248" s="519"/>
      <c r="AA248" s="1"/>
      <c r="AB248" s="520"/>
      <c r="AC248" s="521"/>
      <c r="AD248" s="521"/>
      <c r="AE248" s="521"/>
      <c r="AF248" s="1"/>
      <c r="AG248" s="1"/>
    </row>
    <row r="249" spans="2:33" ht="99" customHeight="1" x14ac:dyDescent="0.25">
      <c r="B249" s="2233"/>
      <c r="C249" s="2770"/>
      <c r="D249" s="2770"/>
      <c r="E249" s="2770"/>
      <c r="F249" s="2770"/>
      <c r="G249" s="2785"/>
      <c r="H249" s="2770"/>
      <c r="I249" s="2770"/>
      <c r="J249" s="2779"/>
      <c r="K249" s="2770"/>
      <c r="L249" s="2782"/>
      <c r="M249" s="822" t="s">
        <v>1097</v>
      </c>
      <c r="N249" s="899" t="s">
        <v>1098</v>
      </c>
      <c r="O249" s="899" t="s">
        <v>1099</v>
      </c>
      <c r="P249" s="1967"/>
      <c r="Q249" s="3027"/>
      <c r="R249" s="899" t="s">
        <v>265</v>
      </c>
      <c r="S249" s="906">
        <v>1</v>
      </c>
      <c r="T249" s="906">
        <v>0</v>
      </c>
      <c r="U249" s="899" t="s">
        <v>1100</v>
      </c>
      <c r="V249" s="519"/>
      <c r="W249" s="520"/>
      <c r="X249" s="520"/>
      <c r="Y249" s="519"/>
      <c r="Z249" s="519"/>
      <c r="AA249" s="1"/>
      <c r="AB249" s="520"/>
      <c r="AC249" s="519"/>
      <c r="AD249" s="519"/>
      <c r="AE249" s="521"/>
      <c r="AF249" s="521"/>
      <c r="AG249" s="1"/>
    </row>
    <row r="250" spans="2:33" ht="96.75" customHeight="1" thickBot="1" x14ac:dyDescent="0.3">
      <c r="B250" s="2234"/>
      <c r="C250" s="2771"/>
      <c r="D250" s="2771"/>
      <c r="E250" s="2771"/>
      <c r="F250" s="2771"/>
      <c r="G250" s="2786"/>
      <c r="H250" s="2771"/>
      <c r="I250" s="2771"/>
      <c r="J250" s="2780"/>
      <c r="K250" s="2771"/>
      <c r="L250" s="2783"/>
      <c r="M250" s="827" t="s">
        <v>1101</v>
      </c>
      <c r="N250" s="952" t="s">
        <v>1102</v>
      </c>
      <c r="O250" s="952" t="s">
        <v>1099</v>
      </c>
      <c r="P250" s="1968"/>
      <c r="Q250" s="3028"/>
      <c r="R250" s="952" t="s">
        <v>265</v>
      </c>
      <c r="S250" s="907">
        <v>1</v>
      </c>
      <c r="T250" s="907">
        <v>0</v>
      </c>
      <c r="U250" s="952" t="s">
        <v>1103</v>
      </c>
      <c r="V250" s="57"/>
      <c r="W250" s="57"/>
      <c r="X250" s="57"/>
      <c r="Y250" s="57"/>
      <c r="Z250" s="525"/>
      <c r="AA250" s="57"/>
      <c r="AB250" s="57"/>
      <c r="AC250" s="57"/>
      <c r="AD250" s="525">
        <v>1</v>
      </c>
      <c r="AE250" s="57"/>
      <c r="AF250" s="526"/>
      <c r="AG250" s="526"/>
    </row>
    <row r="251" spans="2:33" ht="109.5" customHeight="1" x14ac:dyDescent="0.25">
      <c r="B251" s="2058" t="s">
        <v>1236</v>
      </c>
      <c r="C251" s="2049" t="s">
        <v>61</v>
      </c>
      <c r="D251" s="2049" t="s">
        <v>63</v>
      </c>
      <c r="E251" s="2049" t="s">
        <v>69</v>
      </c>
      <c r="F251" s="2049" t="s">
        <v>85</v>
      </c>
      <c r="G251" s="2772" t="s">
        <v>57</v>
      </c>
      <c r="H251" s="2049" t="s">
        <v>98</v>
      </c>
      <c r="I251" s="2049" t="s">
        <v>129</v>
      </c>
      <c r="J251" s="2775" t="s">
        <v>1237</v>
      </c>
      <c r="K251" s="2049" t="s">
        <v>1116</v>
      </c>
      <c r="L251" s="2766" t="s">
        <v>48</v>
      </c>
      <c r="M251" s="41" t="s">
        <v>1085</v>
      </c>
      <c r="N251" s="514" t="s">
        <v>1086</v>
      </c>
      <c r="O251" s="514" t="s">
        <v>1087</v>
      </c>
      <c r="P251" s="1969" t="s">
        <v>1088</v>
      </c>
      <c r="Q251" s="3020">
        <v>70166973</v>
      </c>
      <c r="R251" s="514" t="s">
        <v>265</v>
      </c>
      <c r="S251" s="46">
        <v>1</v>
      </c>
      <c r="T251" s="46">
        <v>0</v>
      </c>
      <c r="U251" s="514" t="s">
        <v>1090</v>
      </c>
      <c r="V251" s="515"/>
      <c r="W251" s="516"/>
      <c r="X251" s="516"/>
      <c r="Y251" s="517"/>
      <c r="Z251" s="517"/>
      <c r="AA251" s="66"/>
      <c r="AB251" s="516"/>
      <c r="AC251" s="517"/>
      <c r="AD251" s="517"/>
      <c r="AE251" s="66"/>
      <c r="AF251" s="66"/>
      <c r="AG251" s="66"/>
    </row>
    <row r="252" spans="2:33" ht="78.75" customHeight="1" x14ac:dyDescent="0.25">
      <c r="B252" s="2059"/>
      <c r="C252" s="2050"/>
      <c r="D252" s="2050"/>
      <c r="E252" s="2050"/>
      <c r="F252" s="2050"/>
      <c r="G252" s="2773"/>
      <c r="H252" s="2050"/>
      <c r="I252" s="2050"/>
      <c r="J252" s="2776"/>
      <c r="K252" s="2050"/>
      <c r="L252" s="2767"/>
      <c r="M252" s="72" t="s">
        <v>1091</v>
      </c>
      <c r="N252" s="518" t="s">
        <v>1092</v>
      </c>
      <c r="O252" s="518" t="s">
        <v>1087</v>
      </c>
      <c r="P252" s="1970"/>
      <c r="Q252" s="3021"/>
      <c r="R252" s="518" t="s">
        <v>265</v>
      </c>
      <c r="S252" s="26">
        <v>1</v>
      </c>
      <c r="T252" s="26">
        <v>0</v>
      </c>
      <c r="U252" s="518" t="s">
        <v>1093</v>
      </c>
      <c r="V252" s="519"/>
      <c r="W252" s="520"/>
      <c r="X252" s="520"/>
      <c r="Y252" s="521"/>
      <c r="Z252" s="521"/>
      <c r="AA252" s="521"/>
      <c r="AB252" s="521"/>
      <c r="AC252" s="521"/>
      <c r="AD252" s="521"/>
      <c r="AE252" s="521"/>
      <c r="AF252" s="1"/>
      <c r="AG252" s="1"/>
    </row>
    <row r="253" spans="2:33" ht="104.25" customHeight="1" x14ac:dyDescent="0.25">
      <c r="B253" s="2059"/>
      <c r="C253" s="2050"/>
      <c r="D253" s="2050"/>
      <c r="E253" s="2050"/>
      <c r="F253" s="2050"/>
      <c r="G253" s="2773"/>
      <c r="H253" s="2050"/>
      <c r="I253" s="2050"/>
      <c r="J253" s="2776"/>
      <c r="K253" s="2050"/>
      <c r="L253" s="2767"/>
      <c r="M253" s="72" t="s">
        <v>1094</v>
      </c>
      <c r="N253" s="518" t="s">
        <v>1095</v>
      </c>
      <c r="O253" s="518" t="s">
        <v>1087</v>
      </c>
      <c r="P253" s="1970"/>
      <c r="Q253" s="3021"/>
      <c r="R253" s="518" t="s">
        <v>265</v>
      </c>
      <c r="S253" s="26">
        <v>1</v>
      </c>
      <c r="T253" s="26">
        <v>0</v>
      </c>
      <c r="U253" s="518" t="s">
        <v>1096</v>
      </c>
      <c r="V253" s="519"/>
      <c r="W253" s="520"/>
      <c r="X253" s="520"/>
      <c r="Y253" s="519"/>
      <c r="Z253" s="519"/>
      <c r="AA253" s="1"/>
      <c r="AB253" s="520"/>
      <c r="AC253" s="521"/>
      <c r="AD253" s="521"/>
      <c r="AE253" s="521"/>
      <c r="AF253" s="1"/>
      <c r="AG253" s="1"/>
    </row>
    <row r="254" spans="2:33" ht="99" customHeight="1" x14ac:dyDescent="0.25">
      <c r="B254" s="2059"/>
      <c r="C254" s="2050"/>
      <c r="D254" s="2050"/>
      <c r="E254" s="2050"/>
      <c r="F254" s="2050"/>
      <c r="G254" s="2773"/>
      <c r="H254" s="2050"/>
      <c r="I254" s="2050"/>
      <c r="J254" s="2776"/>
      <c r="K254" s="2050"/>
      <c r="L254" s="2767"/>
      <c r="M254" s="72" t="s">
        <v>1097</v>
      </c>
      <c r="N254" s="518" t="s">
        <v>1098</v>
      </c>
      <c r="O254" s="518" t="s">
        <v>1099</v>
      </c>
      <c r="P254" s="1970"/>
      <c r="Q254" s="3021"/>
      <c r="R254" s="518" t="s">
        <v>265</v>
      </c>
      <c r="S254" s="26">
        <v>1</v>
      </c>
      <c r="T254" s="26">
        <v>0</v>
      </c>
      <c r="U254" s="518" t="s">
        <v>1100</v>
      </c>
      <c r="V254" s="519"/>
      <c r="W254" s="520"/>
      <c r="X254" s="520"/>
      <c r="Y254" s="519"/>
      <c r="Z254" s="519"/>
      <c r="AA254" s="1"/>
      <c r="AB254" s="520"/>
      <c r="AC254" s="519"/>
      <c r="AD254" s="519"/>
      <c r="AE254" s="521"/>
      <c r="AF254" s="521"/>
      <c r="AG254" s="1"/>
    </row>
    <row r="255" spans="2:33" ht="96.75" customHeight="1" thickBot="1" x14ac:dyDescent="0.3">
      <c r="B255" s="2060"/>
      <c r="C255" s="2051"/>
      <c r="D255" s="2051"/>
      <c r="E255" s="2051"/>
      <c r="F255" s="2051"/>
      <c r="G255" s="2774"/>
      <c r="H255" s="2051"/>
      <c r="I255" s="2051"/>
      <c r="J255" s="2777"/>
      <c r="K255" s="2051"/>
      <c r="L255" s="2768"/>
      <c r="M255" s="75" t="s">
        <v>1101</v>
      </c>
      <c r="N255" s="524" t="s">
        <v>1102</v>
      </c>
      <c r="O255" s="524" t="s">
        <v>1099</v>
      </c>
      <c r="P255" s="1971"/>
      <c r="Q255" s="3022"/>
      <c r="R255" s="524" t="s">
        <v>265</v>
      </c>
      <c r="S255" s="60">
        <v>1</v>
      </c>
      <c r="T255" s="60">
        <v>0</v>
      </c>
      <c r="U255" s="524" t="s">
        <v>1103</v>
      </c>
      <c r="V255" s="57"/>
      <c r="W255" s="57"/>
      <c r="X255" s="57"/>
      <c r="Y255" s="57"/>
      <c r="Z255" s="525"/>
      <c r="AA255" s="57"/>
      <c r="AB255" s="57"/>
      <c r="AC255" s="57"/>
      <c r="AD255" s="525">
        <v>1</v>
      </c>
      <c r="AE255" s="57"/>
      <c r="AF255" s="526"/>
      <c r="AG255" s="526"/>
    </row>
    <row r="256" spans="2:33" ht="109.5" customHeight="1" x14ac:dyDescent="0.25">
      <c r="B256" s="2232" t="s">
        <v>1238</v>
      </c>
      <c r="C256" s="2769" t="s">
        <v>61</v>
      </c>
      <c r="D256" s="2769" t="s">
        <v>63</v>
      </c>
      <c r="E256" s="2769" t="s">
        <v>69</v>
      </c>
      <c r="F256" s="2769" t="s">
        <v>85</v>
      </c>
      <c r="G256" s="2784" t="s">
        <v>57</v>
      </c>
      <c r="H256" s="2769" t="s">
        <v>98</v>
      </c>
      <c r="I256" s="2769" t="s">
        <v>129</v>
      </c>
      <c r="J256" s="2778" t="s">
        <v>1239</v>
      </c>
      <c r="K256" s="2769" t="s">
        <v>1116</v>
      </c>
      <c r="L256" s="2781" t="s">
        <v>48</v>
      </c>
      <c r="M256" s="815" t="s">
        <v>1085</v>
      </c>
      <c r="N256" s="897" t="s">
        <v>1086</v>
      </c>
      <c r="O256" s="897" t="s">
        <v>1087</v>
      </c>
      <c r="P256" s="1966" t="s">
        <v>1088</v>
      </c>
      <c r="Q256" s="3023">
        <v>120000000</v>
      </c>
      <c r="R256" s="897" t="s">
        <v>265</v>
      </c>
      <c r="S256" s="905">
        <v>1</v>
      </c>
      <c r="T256" s="905">
        <v>0</v>
      </c>
      <c r="U256" s="897" t="s">
        <v>1090</v>
      </c>
      <c r="V256" s="515"/>
      <c r="W256" s="516"/>
      <c r="X256" s="516"/>
      <c r="Y256" s="517"/>
      <c r="Z256" s="517"/>
      <c r="AA256" s="66"/>
      <c r="AB256" s="516"/>
      <c r="AC256" s="517"/>
      <c r="AD256" s="517"/>
      <c r="AE256" s="66"/>
      <c r="AF256" s="66"/>
      <c r="AG256" s="66"/>
    </row>
    <row r="257" spans="2:33" ht="78.75" customHeight="1" x14ac:dyDescent="0.25">
      <c r="B257" s="2233"/>
      <c r="C257" s="2770"/>
      <c r="D257" s="2770"/>
      <c r="E257" s="2770"/>
      <c r="F257" s="2770"/>
      <c r="G257" s="2785"/>
      <c r="H257" s="2770"/>
      <c r="I257" s="2770"/>
      <c r="J257" s="2779"/>
      <c r="K257" s="2770"/>
      <c r="L257" s="2782"/>
      <c r="M257" s="822" t="s">
        <v>1091</v>
      </c>
      <c r="N257" s="899" t="s">
        <v>1092</v>
      </c>
      <c r="O257" s="899" t="s">
        <v>1087</v>
      </c>
      <c r="P257" s="1967"/>
      <c r="Q257" s="3024"/>
      <c r="R257" s="899" t="s">
        <v>265</v>
      </c>
      <c r="S257" s="906">
        <v>1</v>
      </c>
      <c r="T257" s="906">
        <v>0</v>
      </c>
      <c r="U257" s="899" t="s">
        <v>1093</v>
      </c>
      <c r="V257" s="519"/>
      <c r="W257" s="520"/>
      <c r="X257" s="520"/>
      <c r="Y257" s="521"/>
      <c r="Z257" s="521"/>
      <c r="AA257" s="521"/>
      <c r="AB257" s="521"/>
      <c r="AC257" s="521"/>
      <c r="AD257" s="521"/>
      <c r="AE257" s="521"/>
      <c r="AF257" s="1"/>
      <c r="AG257" s="1"/>
    </row>
    <row r="258" spans="2:33" ht="104.25" customHeight="1" x14ac:dyDescent="0.25">
      <c r="B258" s="2233"/>
      <c r="C258" s="2770"/>
      <c r="D258" s="2770"/>
      <c r="E258" s="2770"/>
      <c r="F258" s="2770"/>
      <c r="G258" s="2785"/>
      <c r="H258" s="2770"/>
      <c r="I258" s="2770"/>
      <c r="J258" s="2779"/>
      <c r="K258" s="2770"/>
      <c r="L258" s="2782"/>
      <c r="M258" s="822" t="s">
        <v>1094</v>
      </c>
      <c r="N258" s="899" t="s">
        <v>1095</v>
      </c>
      <c r="O258" s="899" t="s">
        <v>1087</v>
      </c>
      <c r="P258" s="1967"/>
      <c r="Q258" s="3024"/>
      <c r="R258" s="899" t="s">
        <v>265</v>
      </c>
      <c r="S258" s="906">
        <v>1</v>
      </c>
      <c r="T258" s="906">
        <v>0</v>
      </c>
      <c r="U258" s="899" t="s">
        <v>1096</v>
      </c>
      <c r="V258" s="519"/>
      <c r="W258" s="520"/>
      <c r="X258" s="520"/>
      <c r="Y258" s="519"/>
      <c r="Z258" s="519"/>
      <c r="AA258" s="1"/>
      <c r="AB258" s="520"/>
      <c r="AC258" s="521"/>
      <c r="AD258" s="521"/>
      <c r="AE258" s="521"/>
      <c r="AF258" s="1"/>
      <c r="AG258" s="1"/>
    </row>
    <row r="259" spans="2:33" ht="99" customHeight="1" x14ac:dyDescent="0.25">
      <c r="B259" s="2233"/>
      <c r="C259" s="2770"/>
      <c r="D259" s="2770"/>
      <c r="E259" s="2770"/>
      <c r="F259" s="2770"/>
      <c r="G259" s="2785"/>
      <c r="H259" s="2770"/>
      <c r="I259" s="2770"/>
      <c r="J259" s="2779"/>
      <c r="K259" s="2770"/>
      <c r="L259" s="2782"/>
      <c r="M259" s="822" t="s">
        <v>1097</v>
      </c>
      <c r="N259" s="899" t="s">
        <v>1098</v>
      </c>
      <c r="O259" s="899" t="s">
        <v>1099</v>
      </c>
      <c r="P259" s="1967"/>
      <c r="Q259" s="3024"/>
      <c r="R259" s="899" t="s">
        <v>265</v>
      </c>
      <c r="S259" s="906">
        <v>1</v>
      </c>
      <c r="T259" s="906">
        <v>0</v>
      </c>
      <c r="U259" s="899" t="s">
        <v>1100</v>
      </c>
      <c r="V259" s="519"/>
      <c r="W259" s="520"/>
      <c r="X259" s="520"/>
      <c r="Y259" s="519"/>
      <c r="Z259" s="519"/>
      <c r="AA259" s="1"/>
      <c r="AB259" s="520"/>
      <c r="AC259" s="519"/>
      <c r="AD259" s="519"/>
      <c r="AE259" s="521"/>
      <c r="AF259" s="521"/>
      <c r="AG259" s="1"/>
    </row>
    <row r="260" spans="2:33" ht="96.75" customHeight="1" thickBot="1" x14ac:dyDescent="0.3">
      <c r="B260" s="2234"/>
      <c r="C260" s="2771"/>
      <c r="D260" s="2771"/>
      <c r="E260" s="2771"/>
      <c r="F260" s="2771"/>
      <c r="G260" s="2786"/>
      <c r="H260" s="2771"/>
      <c r="I260" s="2771"/>
      <c r="J260" s="2780"/>
      <c r="K260" s="2771"/>
      <c r="L260" s="2783"/>
      <c r="M260" s="827" t="s">
        <v>1101</v>
      </c>
      <c r="N260" s="952" t="s">
        <v>1102</v>
      </c>
      <c r="O260" s="952" t="s">
        <v>1099</v>
      </c>
      <c r="P260" s="1968"/>
      <c r="Q260" s="3025"/>
      <c r="R260" s="952" t="s">
        <v>265</v>
      </c>
      <c r="S260" s="907">
        <v>1</v>
      </c>
      <c r="T260" s="907">
        <v>0</v>
      </c>
      <c r="U260" s="952" t="s">
        <v>1103</v>
      </c>
      <c r="V260" s="57"/>
      <c r="W260" s="57"/>
      <c r="X260" s="57"/>
      <c r="Y260" s="57"/>
      <c r="Z260" s="525"/>
      <c r="AA260" s="57"/>
      <c r="AB260" s="57"/>
      <c r="AC260" s="57"/>
      <c r="AD260" s="525">
        <v>1</v>
      </c>
      <c r="AE260" s="57"/>
      <c r="AF260" s="526"/>
      <c r="AG260" s="526"/>
    </row>
    <row r="261" spans="2:33" ht="109.5" customHeight="1" x14ac:dyDescent="0.25">
      <c r="B261" s="2058" t="s">
        <v>1240</v>
      </c>
      <c r="C261" s="2049" t="s">
        <v>61</v>
      </c>
      <c r="D261" s="2049" t="s">
        <v>63</v>
      </c>
      <c r="E261" s="2049" t="s">
        <v>69</v>
      </c>
      <c r="F261" s="2049" t="s">
        <v>85</v>
      </c>
      <c r="G261" s="2772" t="s">
        <v>57</v>
      </c>
      <c r="H261" s="2049" t="s">
        <v>98</v>
      </c>
      <c r="I261" s="2049" t="s">
        <v>129</v>
      </c>
      <c r="J261" s="2775" t="s">
        <v>1241</v>
      </c>
      <c r="K261" s="2049" t="s">
        <v>1116</v>
      </c>
      <c r="L261" s="2766" t="s">
        <v>48</v>
      </c>
      <c r="M261" s="41" t="s">
        <v>1085</v>
      </c>
      <c r="N261" s="514" t="s">
        <v>1086</v>
      </c>
      <c r="O261" s="514" t="s">
        <v>1087</v>
      </c>
      <c r="P261" s="1969" t="s">
        <v>1088</v>
      </c>
      <c r="Q261" s="3029" t="s">
        <v>1242</v>
      </c>
      <c r="R261" s="514" t="s">
        <v>265</v>
      </c>
      <c r="S261" s="46">
        <v>1</v>
      </c>
      <c r="T261" s="46">
        <v>0</v>
      </c>
      <c r="U261" s="514" t="s">
        <v>1090</v>
      </c>
      <c r="V261" s="515"/>
      <c r="W261" s="516"/>
      <c r="X261" s="516"/>
      <c r="Y261" s="517"/>
      <c r="Z261" s="517"/>
      <c r="AA261" s="66"/>
      <c r="AB261" s="516"/>
      <c r="AC261" s="517"/>
      <c r="AD261" s="517"/>
      <c r="AE261" s="66"/>
      <c r="AF261" s="532"/>
      <c r="AG261" s="532"/>
    </row>
    <row r="262" spans="2:33" ht="78.75" customHeight="1" x14ac:dyDescent="0.25">
      <c r="B262" s="2059"/>
      <c r="C262" s="2050"/>
      <c r="D262" s="2050"/>
      <c r="E262" s="2050"/>
      <c r="F262" s="2050"/>
      <c r="G262" s="2773"/>
      <c r="H262" s="2050"/>
      <c r="I262" s="2050"/>
      <c r="J262" s="2776"/>
      <c r="K262" s="2050"/>
      <c r="L262" s="2767"/>
      <c r="M262" s="72" t="s">
        <v>1091</v>
      </c>
      <c r="N262" s="518" t="s">
        <v>1092</v>
      </c>
      <c r="O262" s="518" t="s">
        <v>1087</v>
      </c>
      <c r="P262" s="1970"/>
      <c r="Q262" s="3030"/>
      <c r="R262" s="518" t="s">
        <v>265</v>
      </c>
      <c r="S262" s="26">
        <v>1</v>
      </c>
      <c r="T262" s="26">
        <v>0</v>
      </c>
      <c r="U262" s="518" t="s">
        <v>1093</v>
      </c>
      <c r="V262" s="519"/>
      <c r="W262" s="520"/>
      <c r="X262" s="520"/>
      <c r="Y262" s="521"/>
      <c r="Z262" s="521"/>
      <c r="AA262" s="521"/>
      <c r="AB262" s="521"/>
      <c r="AC262" s="521"/>
      <c r="AD262" s="521"/>
      <c r="AE262" s="521"/>
      <c r="AF262" s="1"/>
      <c r="AG262" s="1"/>
    </row>
    <row r="263" spans="2:33" ht="104.25" customHeight="1" x14ac:dyDescent="0.25">
      <c r="B263" s="2059"/>
      <c r="C263" s="2050"/>
      <c r="D263" s="2050"/>
      <c r="E263" s="2050"/>
      <c r="F263" s="2050"/>
      <c r="G263" s="2773"/>
      <c r="H263" s="2050"/>
      <c r="I263" s="2050"/>
      <c r="J263" s="2776"/>
      <c r="K263" s="2050"/>
      <c r="L263" s="2767"/>
      <c r="M263" s="72" t="s">
        <v>1094</v>
      </c>
      <c r="N263" s="518" t="s">
        <v>1095</v>
      </c>
      <c r="O263" s="518" t="s">
        <v>1087</v>
      </c>
      <c r="P263" s="1970"/>
      <c r="Q263" s="3030"/>
      <c r="R263" s="518" t="s">
        <v>265</v>
      </c>
      <c r="S263" s="26">
        <v>1</v>
      </c>
      <c r="T263" s="26">
        <v>0</v>
      </c>
      <c r="U263" s="518" t="s">
        <v>1096</v>
      </c>
      <c r="V263" s="519"/>
      <c r="W263" s="520"/>
      <c r="X263" s="520"/>
      <c r="Y263" s="519"/>
      <c r="Z263" s="519"/>
      <c r="AA263" s="1"/>
      <c r="AB263" s="520"/>
      <c r="AC263" s="521"/>
      <c r="AD263" s="521"/>
      <c r="AE263" s="521"/>
      <c r="AF263" s="1"/>
      <c r="AG263" s="1"/>
    </row>
    <row r="264" spans="2:33" ht="99" customHeight="1" x14ac:dyDescent="0.25">
      <c r="B264" s="2059"/>
      <c r="C264" s="2050"/>
      <c r="D264" s="2050"/>
      <c r="E264" s="2050"/>
      <c r="F264" s="2050"/>
      <c r="G264" s="2773"/>
      <c r="H264" s="2050"/>
      <c r="I264" s="2050"/>
      <c r="J264" s="2776"/>
      <c r="K264" s="2050"/>
      <c r="L264" s="2767"/>
      <c r="M264" s="72" t="s">
        <v>1097</v>
      </c>
      <c r="N264" s="518" t="s">
        <v>1098</v>
      </c>
      <c r="O264" s="518" t="s">
        <v>1099</v>
      </c>
      <c r="P264" s="1970"/>
      <c r="Q264" s="3030"/>
      <c r="R264" s="518" t="s">
        <v>265</v>
      </c>
      <c r="S264" s="26">
        <v>1</v>
      </c>
      <c r="T264" s="26">
        <v>0</v>
      </c>
      <c r="U264" s="518" t="s">
        <v>1100</v>
      </c>
      <c r="V264" s="519"/>
      <c r="W264" s="520"/>
      <c r="X264" s="520"/>
      <c r="Y264" s="519"/>
      <c r="Z264" s="519"/>
      <c r="AA264" s="1"/>
      <c r="AB264" s="520"/>
      <c r="AC264" s="519"/>
      <c r="AD264" s="519"/>
      <c r="AE264" s="521"/>
      <c r="AF264" s="521"/>
      <c r="AG264" s="1"/>
    </row>
    <row r="265" spans="2:33" ht="96.75" customHeight="1" thickBot="1" x14ac:dyDescent="0.3">
      <c r="B265" s="2060"/>
      <c r="C265" s="2051"/>
      <c r="D265" s="2051"/>
      <c r="E265" s="2051"/>
      <c r="F265" s="2051"/>
      <c r="G265" s="2774"/>
      <c r="H265" s="2051"/>
      <c r="I265" s="2051"/>
      <c r="J265" s="2777"/>
      <c r="K265" s="2051"/>
      <c r="L265" s="2768"/>
      <c r="M265" s="75" t="s">
        <v>1101</v>
      </c>
      <c r="N265" s="524" t="s">
        <v>1102</v>
      </c>
      <c r="O265" s="524" t="s">
        <v>1099</v>
      </c>
      <c r="P265" s="1971"/>
      <c r="Q265" s="3031"/>
      <c r="R265" s="524" t="s">
        <v>265</v>
      </c>
      <c r="S265" s="60">
        <v>1</v>
      </c>
      <c r="T265" s="60">
        <v>0</v>
      </c>
      <c r="U265" s="524" t="s">
        <v>1103</v>
      </c>
      <c r="V265" s="57"/>
      <c r="W265" s="57"/>
      <c r="X265" s="57"/>
      <c r="Y265" s="57"/>
      <c r="Z265" s="525"/>
      <c r="AA265" s="57"/>
      <c r="AB265" s="57"/>
      <c r="AC265" s="57"/>
      <c r="AD265" s="525">
        <v>1</v>
      </c>
      <c r="AE265" s="57"/>
      <c r="AF265" s="526"/>
      <c r="AG265" s="526"/>
    </row>
    <row r="266" spans="2:33" ht="109.5" customHeight="1" x14ac:dyDescent="0.25">
      <c r="B266" s="2232" t="s">
        <v>1243</v>
      </c>
      <c r="C266" s="2769" t="s">
        <v>61</v>
      </c>
      <c r="D266" s="2769" t="s">
        <v>63</v>
      </c>
      <c r="E266" s="2769" t="s">
        <v>69</v>
      </c>
      <c r="F266" s="2769" t="s">
        <v>85</v>
      </c>
      <c r="G266" s="2784" t="s">
        <v>57</v>
      </c>
      <c r="H266" s="2769" t="s">
        <v>98</v>
      </c>
      <c r="I266" s="2769" t="s">
        <v>129</v>
      </c>
      <c r="J266" s="2778" t="s">
        <v>1244</v>
      </c>
      <c r="K266" s="2769" t="s">
        <v>1116</v>
      </c>
      <c r="L266" s="2781" t="s">
        <v>48</v>
      </c>
      <c r="M266" s="815" t="s">
        <v>1085</v>
      </c>
      <c r="N266" s="897" t="s">
        <v>1086</v>
      </c>
      <c r="O266" s="897" t="s">
        <v>1087</v>
      </c>
      <c r="P266" s="1966" t="s">
        <v>1088</v>
      </c>
      <c r="Q266" s="3023">
        <v>70536085</v>
      </c>
      <c r="R266" s="897" t="s">
        <v>265</v>
      </c>
      <c r="S266" s="905">
        <v>1</v>
      </c>
      <c r="T266" s="905">
        <v>0</v>
      </c>
      <c r="U266" s="897" t="s">
        <v>1090</v>
      </c>
      <c r="V266" s="515"/>
      <c r="W266" s="516"/>
      <c r="X266" s="516"/>
      <c r="Y266" s="517"/>
      <c r="Z266" s="517"/>
      <c r="AA266" s="66"/>
      <c r="AB266" s="516"/>
      <c r="AC266" s="517"/>
      <c r="AD266" s="517"/>
      <c r="AE266" s="66"/>
      <c r="AF266" s="532"/>
      <c r="AG266" s="532"/>
    </row>
    <row r="267" spans="2:33" ht="78.75" customHeight="1" x14ac:dyDescent="0.25">
      <c r="B267" s="2233"/>
      <c r="C267" s="2770"/>
      <c r="D267" s="2770"/>
      <c r="E267" s="2770"/>
      <c r="F267" s="2770"/>
      <c r="G267" s="2785"/>
      <c r="H267" s="2770"/>
      <c r="I267" s="2770"/>
      <c r="J267" s="2779"/>
      <c r="K267" s="2770"/>
      <c r="L267" s="2782"/>
      <c r="M267" s="822" t="s">
        <v>1091</v>
      </c>
      <c r="N267" s="899" t="s">
        <v>1092</v>
      </c>
      <c r="O267" s="899" t="s">
        <v>1087</v>
      </c>
      <c r="P267" s="1967"/>
      <c r="Q267" s="3024"/>
      <c r="R267" s="899" t="s">
        <v>265</v>
      </c>
      <c r="S267" s="906">
        <v>1</v>
      </c>
      <c r="T267" s="906">
        <v>0</v>
      </c>
      <c r="U267" s="899" t="s">
        <v>1093</v>
      </c>
      <c r="V267" s="519"/>
      <c r="W267" s="520"/>
      <c r="X267" s="520"/>
      <c r="Y267" s="521"/>
      <c r="Z267" s="521"/>
      <c r="AA267" s="521"/>
      <c r="AB267" s="521"/>
      <c r="AC267" s="521"/>
      <c r="AD267" s="521"/>
      <c r="AE267" s="521"/>
      <c r="AF267" s="1"/>
      <c r="AG267" s="1"/>
    </row>
    <row r="268" spans="2:33" ht="104.25" customHeight="1" x14ac:dyDescent="0.25">
      <c r="B268" s="2233"/>
      <c r="C268" s="2770"/>
      <c r="D268" s="2770"/>
      <c r="E268" s="2770"/>
      <c r="F268" s="2770"/>
      <c r="G268" s="2785"/>
      <c r="H268" s="2770"/>
      <c r="I268" s="2770"/>
      <c r="J268" s="2779"/>
      <c r="K268" s="2770"/>
      <c r="L268" s="2782"/>
      <c r="M268" s="822" t="s">
        <v>1094</v>
      </c>
      <c r="N268" s="899" t="s">
        <v>1095</v>
      </c>
      <c r="O268" s="899" t="s">
        <v>1087</v>
      </c>
      <c r="P268" s="1967"/>
      <c r="Q268" s="3024"/>
      <c r="R268" s="899" t="s">
        <v>265</v>
      </c>
      <c r="S268" s="906">
        <v>1</v>
      </c>
      <c r="T268" s="906">
        <v>0</v>
      </c>
      <c r="U268" s="899" t="s">
        <v>1096</v>
      </c>
      <c r="V268" s="519"/>
      <c r="W268" s="520"/>
      <c r="X268" s="520"/>
      <c r="Y268" s="519"/>
      <c r="Z268" s="519"/>
      <c r="AA268" s="1"/>
      <c r="AB268" s="520"/>
      <c r="AC268" s="521"/>
      <c r="AD268" s="521"/>
      <c r="AE268" s="521"/>
      <c r="AF268" s="1"/>
      <c r="AG268" s="1"/>
    </row>
    <row r="269" spans="2:33" ht="99" customHeight="1" x14ac:dyDescent="0.25">
      <c r="B269" s="2233"/>
      <c r="C269" s="2770"/>
      <c r="D269" s="2770"/>
      <c r="E269" s="2770"/>
      <c r="F269" s="2770"/>
      <c r="G269" s="2785"/>
      <c r="H269" s="2770"/>
      <c r="I269" s="2770"/>
      <c r="J269" s="2779"/>
      <c r="K269" s="2770"/>
      <c r="L269" s="2782"/>
      <c r="M269" s="822" t="s">
        <v>1097</v>
      </c>
      <c r="N269" s="899" t="s">
        <v>1098</v>
      </c>
      <c r="O269" s="899" t="s">
        <v>1099</v>
      </c>
      <c r="P269" s="1967"/>
      <c r="Q269" s="3024"/>
      <c r="R269" s="899" t="s">
        <v>265</v>
      </c>
      <c r="S269" s="906">
        <v>1</v>
      </c>
      <c r="T269" s="906">
        <v>0</v>
      </c>
      <c r="U269" s="899" t="s">
        <v>1100</v>
      </c>
      <c r="V269" s="519"/>
      <c r="W269" s="520"/>
      <c r="X269" s="520"/>
      <c r="Y269" s="519"/>
      <c r="Z269" s="519"/>
      <c r="AA269" s="1"/>
      <c r="AB269" s="520"/>
      <c r="AC269" s="519"/>
      <c r="AD269" s="519"/>
      <c r="AE269" s="521"/>
      <c r="AF269" s="521"/>
      <c r="AG269" s="1"/>
    </row>
    <row r="270" spans="2:33" ht="96.75" customHeight="1" thickBot="1" x14ac:dyDescent="0.3">
      <c r="B270" s="2234"/>
      <c r="C270" s="2771"/>
      <c r="D270" s="2771"/>
      <c r="E270" s="2771"/>
      <c r="F270" s="2771"/>
      <c r="G270" s="2786"/>
      <c r="H270" s="2771"/>
      <c r="I270" s="2771"/>
      <c r="J270" s="2780"/>
      <c r="K270" s="2771"/>
      <c r="L270" s="2783"/>
      <c r="M270" s="827" t="s">
        <v>1101</v>
      </c>
      <c r="N270" s="952" t="s">
        <v>1102</v>
      </c>
      <c r="O270" s="952" t="s">
        <v>1099</v>
      </c>
      <c r="P270" s="1968"/>
      <c r="Q270" s="3025"/>
      <c r="R270" s="952" t="s">
        <v>265</v>
      </c>
      <c r="S270" s="907">
        <v>1</v>
      </c>
      <c r="T270" s="907">
        <v>0</v>
      </c>
      <c r="U270" s="952" t="s">
        <v>1103</v>
      </c>
      <c r="V270" s="57"/>
      <c r="W270" s="57"/>
      <c r="X270" s="57"/>
      <c r="Y270" s="57"/>
      <c r="Z270" s="525"/>
      <c r="AA270" s="57"/>
      <c r="AB270" s="57"/>
      <c r="AC270" s="57"/>
      <c r="AD270" s="525">
        <v>1</v>
      </c>
      <c r="AE270" s="57"/>
      <c r="AF270" s="526"/>
      <c r="AG270" s="526"/>
    </row>
    <row r="271" spans="2:33" ht="109.5" customHeight="1" x14ac:dyDescent="0.25">
      <c r="B271" s="2058" t="s">
        <v>1245</v>
      </c>
      <c r="C271" s="2049" t="s">
        <v>61</v>
      </c>
      <c r="D271" s="2049" t="s">
        <v>63</v>
      </c>
      <c r="E271" s="2049" t="s">
        <v>69</v>
      </c>
      <c r="F271" s="2049" t="s">
        <v>85</v>
      </c>
      <c r="G271" s="2772" t="s">
        <v>57</v>
      </c>
      <c r="H271" s="2049" t="s">
        <v>98</v>
      </c>
      <c r="I271" s="2049" t="s">
        <v>129</v>
      </c>
      <c r="J271" s="2775" t="s">
        <v>1246</v>
      </c>
      <c r="K271" s="2049" t="s">
        <v>1116</v>
      </c>
      <c r="L271" s="2766" t="s">
        <v>48</v>
      </c>
      <c r="M271" s="41" t="s">
        <v>1085</v>
      </c>
      <c r="N271" s="514" t="s">
        <v>1086</v>
      </c>
      <c r="O271" s="514" t="s">
        <v>1087</v>
      </c>
      <c r="P271" s="1969" t="s">
        <v>1088</v>
      </c>
      <c r="Q271" s="3020">
        <v>120000000</v>
      </c>
      <c r="R271" s="514" t="s">
        <v>265</v>
      </c>
      <c r="S271" s="46">
        <v>1</v>
      </c>
      <c r="T271" s="46">
        <v>0</v>
      </c>
      <c r="U271" s="514" t="s">
        <v>1090</v>
      </c>
      <c r="V271" s="515"/>
      <c r="W271" s="516"/>
      <c r="X271" s="516"/>
      <c r="Y271" s="517"/>
      <c r="Z271" s="517"/>
      <c r="AA271" s="66"/>
      <c r="AB271" s="516"/>
      <c r="AC271" s="517"/>
      <c r="AD271" s="517"/>
      <c r="AE271" s="66"/>
      <c r="AF271" s="532"/>
      <c r="AG271" s="532"/>
    </row>
    <row r="272" spans="2:33" ht="78.75" customHeight="1" x14ac:dyDescent="0.25">
      <c r="B272" s="2059"/>
      <c r="C272" s="2050"/>
      <c r="D272" s="2050"/>
      <c r="E272" s="2050"/>
      <c r="F272" s="2050"/>
      <c r="G272" s="2773"/>
      <c r="H272" s="2050"/>
      <c r="I272" s="2050"/>
      <c r="J272" s="2776"/>
      <c r="K272" s="2050"/>
      <c r="L272" s="2767"/>
      <c r="M272" s="72" t="s">
        <v>1091</v>
      </c>
      <c r="N272" s="518" t="s">
        <v>1092</v>
      </c>
      <c r="O272" s="518" t="s">
        <v>1087</v>
      </c>
      <c r="P272" s="1970"/>
      <c r="Q272" s="3021"/>
      <c r="R272" s="518" t="s">
        <v>265</v>
      </c>
      <c r="S272" s="26">
        <v>1</v>
      </c>
      <c r="T272" s="26">
        <v>0</v>
      </c>
      <c r="U272" s="518" t="s">
        <v>1093</v>
      </c>
      <c r="V272" s="519"/>
      <c r="W272" s="520"/>
      <c r="X272" s="520"/>
      <c r="Y272" s="521"/>
      <c r="Z272" s="521"/>
      <c r="AA272" s="521"/>
      <c r="AB272" s="521"/>
      <c r="AC272" s="521"/>
      <c r="AD272" s="521"/>
      <c r="AE272" s="521"/>
      <c r="AF272" s="1"/>
      <c r="AG272" s="1"/>
    </row>
    <row r="273" spans="2:33" ht="104.25" customHeight="1" x14ac:dyDescent="0.25">
      <c r="B273" s="2059"/>
      <c r="C273" s="2050"/>
      <c r="D273" s="2050"/>
      <c r="E273" s="2050"/>
      <c r="F273" s="2050"/>
      <c r="G273" s="2773"/>
      <c r="H273" s="2050"/>
      <c r="I273" s="2050"/>
      <c r="J273" s="2776"/>
      <c r="K273" s="2050"/>
      <c r="L273" s="2767"/>
      <c r="M273" s="72" t="s">
        <v>1094</v>
      </c>
      <c r="N273" s="518" t="s">
        <v>1095</v>
      </c>
      <c r="O273" s="518" t="s">
        <v>1087</v>
      </c>
      <c r="P273" s="1970"/>
      <c r="Q273" s="3021"/>
      <c r="R273" s="518" t="s">
        <v>265</v>
      </c>
      <c r="S273" s="26">
        <v>1</v>
      </c>
      <c r="T273" s="26">
        <v>0</v>
      </c>
      <c r="U273" s="518" t="s">
        <v>1096</v>
      </c>
      <c r="V273" s="519"/>
      <c r="W273" s="520"/>
      <c r="X273" s="520"/>
      <c r="Y273" s="519"/>
      <c r="Z273" s="519"/>
      <c r="AA273" s="1"/>
      <c r="AB273" s="520"/>
      <c r="AC273" s="521"/>
      <c r="AD273" s="521"/>
      <c r="AE273" s="521"/>
      <c r="AF273" s="1"/>
      <c r="AG273" s="1"/>
    </row>
    <row r="274" spans="2:33" ht="99" customHeight="1" x14ac:dyDescent="0.25">
      <c r="B274" s="2059"/>
      <c r="C274" s="2050"/>
      <c r="D274" s="2050"/>
      <c r="E274" s="2050"/>
      <c r="F274" s="2050"/>
      <c r="G274" s="2773"/>
      <c r="H274" s="2050"/>
      <c r="I274" s="2050"/>
      <c r="J274" s="2776"/>
      <c r="K274" s="2050"/>
      <c r="L274" s="2767"/>
      <c r="M274" s="72" t="s">
        <v>1097</v>
      </c>
      <c r="N274" s="518" t="s">
        <v>1098</v>
      </c>
      <c r="O274" s="518" t="s">
        <v>1099</v>
      </c>
      <c r="P274" s="1970"/>
      <c r="Q274" s="3021"/>
      <c r="R274" s="518" t="s">
        <v>265</v>
      </c>
      <c r="S274" s="26">
        <v>1</v>
      </c>
      <c r="T274" s="26">
        <v>0</v>
      </c>
      <c r="U274" s="518" t="s">
        <v>1100</v>
      </c>
      <c r="V274" s="519"/>
      <c r="W274" s="520"/>
      <c r="X274" s="520"/>
      <c r="Y274" s="519"/>
      <c r="Z274" s="519"/>
      <c r="AA274" s="1"/>
      <c r="AB274" s="520"/>
      <c r="AC274" s="519"/>
      <c r="AD274" s="519"/>
      <c r="AE274" s="521"/>
      <c r="AF274" s="521"/>
      <c r="AG274" s="1"/>
    </row>
    <row r="275" spans="2:33" ht="96.75" customHeight="1" thickBot="1" x14ac:dyDescent="0.3">
      <c r="B275" s="2060"/>
      <c r="C275" s="2051"/>
      <c r="D275" s="2051"/>
      <c r="E275" s="2051"/>
      <c r="F275" s="2051"/>
      <c r="G275" s="2774"/>
      <c r="H275" s="2051"/>
      <c r="I275" s="2051"/>
      <c r="J275" s="2777"/>
      <c r="K275" s="2051"/>
      <c r="L275" s="2768"/>
      <c r="M275" s="75" t="s">
        <v>1101</v>
      </c>
      <c r="N275" s="524" t="s">
        <v>1102</v>
      </c>
      <c r="O275" s="524" t="s">
        <v>1099</v>
      </c>
      <c r="P275" s="1971"/>
      <c r="Q275" s="3022"/>
      <c r="R275" s="524" t="s">
        <v>265</v>
      </c>
      <c r="S275" s="60">
        <v>1</v>
      </c>
      <c r="T275" s="60">
        <v>0</v>
      </c>
      <c r="U275" s="524" t="s">
        <v>1103</v>
      </c>
      <c r="V275" s="57"/>
      <c r="W275" s="57"/>
      <c r="X275" s="57"/>
      <c r="Y275" s="57"/>
      <c r="Z275" s="525"/>
      <c r="AA275" s="57"/>
      <c r="AB275" s="57"/>
      <c r="AC275" s="57"/>
      <c r="AD275" s="525">
        <v>1</v>
      </c>
      <c r="AE275" s="57"/>
      <c r="AF275" s="526"/>
      <c r="AG275" s="526"/>
    </row>
    <row r="276" spans="2:33" ht="109.5" customHeight="1" x14ac:dyDescent="0.25">
      <c r="B276" s="2232" t="s">
        <v>1247</v>
      </c>
      <c r="C276" s="2769" t="s">
        <v>61</v>
      </c>
      <c r="D276" s="2769" t="s">
        <v>63</v>
      </c>
      <c r="E276" s="2769" t="s">
        <v>69</v>
      </c>
      <c r="F276" s="2769" t="s">
        <v>85</v>
      </c>
      <c r="G276" s="2784" t="s">
        <v>57</v>
      </c>
      <c r="H276" s="2769" t="s">
        <v>98</v>
      </c>
      <c r="I276" s="2769" t="s">
        <v>129</v>
      </c>
      <c r="J276" s="2778" t="s">
        <v>1248</v>
      </c>
      <c r="K276" s="2769" t="s">
        <v>1116</v>
      </c>
      <c r="L276" s="2781" t="s">
        <v>48</v>
      </c>
      <c r="M276" s="815" t="s">
        <v>1085</v>
      </c>
      <c r="N276" s="1152" t="s">
        <v>1086</v>
      </c>
      <c r="O276" s="1152" t="s">
        <v>1087</v>
      </c>
      <c r="P276" s="1966" t="s">
        <v>1088</v>
      </c>
      <c r="Q276" s="3023">
        <v>120000000</v>
      </c>
      <c r="R276" s="1152" t="s">
        <v>265</v>
      </c>
      <c r="S276" s="1155">
        <v>1</v>
      </c>
      <c r="T276" s="1155">
        <v>0</v>
      </c>
      <c r="U276" s="1152" t="s">
        <v>1090</v>
      </c>
      <c r="V276" s="515"/>
      <c r="W276" s="516"/>
      <c r="X276" s="516"/>
      <c r="Y276" s="517"/>
      <c r="Z276" s="517"/>
      <c r="AA276" s="66"/>
      <c r="AB276" s="516"/>
      <c r="AC276" s="517"/>
      <c r="AD276" s="517"/>
      <c r="AE276" s="66"/>
      <c r="AF276" s="532"/>
      <c r="AG276" s="532"/>
    </row>
    <row r="277" spans="2:33" ht="78.75" customHeight="1" x14ac:dyDescent="0.25">
      <c r="B277" s="2233"/>
      <c r="C277" s="2770"/>
      <c r="D277" s="2770"/>
      <c r="E277" s="2770"/>
      <c r="F277" s="2770"/>
      <c r="G277" s="2785"/>
      <c r="H277" s="2770"/>
      <c r="I277" s="2770"/>
      <c r="J277" s="2779"/>
      <c r="K277" s="2770"/>
      <c r="L277" s="2782"/>
      <c r="M277" s="822" t="s">
        <v>1091</v>
      </c>
      <c r="N277" s="1153" t="s">
        <v>1092</v>
      </c>
      <c r="O277" s="1153" t="s">
        <v>1087</v>
      </c>
      <c r="P277" s="1967"/>
      <c r="Q277" s="3024"/>
      <c r="R277" s="1153" t="s">
        <v>265</v>
      </c>
      <c r="S277" s="1156">
        <v>1</v>
      </c>
      <c r="T277" s="1156">
        <v>0</v>
      </c>
      <c r="U277" s="1153" t="s">
        <v>1093</v>
      </c>
      <c r="V277" s="519"/>
      <c r="W277" s="520"/>
      <c r="X277" s="520"/>
      <c r="Y277" s="521"/>
      <c r="Z277" s="521"/>
      <c r="AA277" s="521"/>
      <c r="AB277" s="521"/>
      <c r="AC277" s="521"/>
      <c r="AD277" s="521"/>
      <c r="AE277" s="521"/>
      <c r="AF277" s="1"/>
      <c r="AG277" s="1"/>
    </row>
    <row r="278" spans="2:33" ht="104.25" customHeight="1" x14ac:dyDescent="0.25">
      <c r="B278" s="2233"/>
      <c r="C278" s="2770"/>
      <c r="D278" s="2770"/>
      <c r="E278" s="2770"/>
      <c r="F278" s="2770"/>
      <c r="G278" s="2785"/>
      <c r="H278" s="2770"/>
      <c r="I278" s="2770"/>
      <c r="J278" s="2779"/>
      <c r="K278" s="2770"/>
      <c r="L278" s="2782"/>
      <c r="M278" s="822" t="s">
        <v>1094</v>
      </c>
      <c r="N278" s="1153" t="s">
        <v>1095</v>
      </c>
      <c r="O278" s="1153" t="s">
        <v>1087</v>
      </c>
      <c r="P278" s="1967"/>
      <c r="Q278" s="3024"/>
      <c r="R278" s="1153" t="s">
        <v>265</v>
      </c>
      <c r="S278" s="1156">
        <v>1</v>
      </c>
      <c r="T278" s="1156">
        <v>0</v>
      </c>
      <c r="U278" s="1153" t="s">
        <v>1096</v>
      </c>
      <c r="V278" s="519"/>
      <c r="W278" s="520"/>
      <c r="X278" s="520"/>
      <c r="Y278" s="519"/>
      <c r="Z278" s="519"/>
      <c r="AA278" s="1"/>
      <c r="AB278" s="520"/>
      <c r="AC278" s="521"/>
      <c r="AD278" s="521"/>
      <c r="AE278" s="521"/>
      <c r="AF278" s="1"/>
      <c r="AG278" s="1"/>
    </row>
    <row r="279" spans="2:33" ht="99" customHeight="1" x14ac:dyDescent="0.25">
      <c r="B279" s="2233"/>
      <c r="C279" s="2770"/>
      <c r="D279" s="2770"/>
      <c r="E279" s="2770"/>
      <c r="F279" s="2770"/>
      <c r="G279" s="2785"/>
      <c r="H279" s="2770"/>
      <c r="I279" s="2770"/>
      <c r="J279" s="2779"/>
      <c r="K279" s="2770"/>
      <c r="L279" s="2782"/>
      <c r="M279" s="822" t="s">
        <v>1097</v>
      </c>
      <c r="N279" s="1153" t="s">
        <v>1098</v>
      </c>
      <c r="O279" s="1153" t="s">
        <v>1099</v>
      </c>
      <c r="P279" s="1967"/>
      <c r="Q279" s="3024"/>
      <c r="R279" s="1153" t="s">
        <v>265</v>
      </c>
      <c r="S279" s="1156">
        <v>1</v>
      </c>
      <c r="T279" s="1156">
        <v>0</v>
      </c>
      <c r="U279" s="1153" t="s">
        <v>1100</v>
      </c>
      <c r="V279" s="519"/>
      <c r="W279" s="520"/>
      <c r="X279" s="520"/>
      <c r="Y279" s="519"/>
      <c r="Z279" s="519"/>
      <c r="AA279" s="1"/>
      <c r="AB279" s="520"/>
      <c r="AC279" s="519"/>
      <c r="AD279" s="519"/>
      <c r="AE279" s="521"/>
      <c r="AF279" s="521"/>
      <c r="AG279" s="1"/>
    </row>
    <row r="280" spans="2:33" ht="96.75" customHeight="1" thickBot="1" x14ac:dyDescent="0.3">
      <c r="B280" s="2234"/>
      <c r="C280" s="2771"/>
      <c r="D280" s="2771"/>
      <c r="E280" s="2771"/>
      <c r="F280" s="2771"/>
      <c r="G280" s="2786"/>
      <c r="H280" s="2771"/>
      <c r="I280" s="2771"/>
      <c r="J280" s="2780"/>
      <c r="K280" s="2771"/>
      <c r="L280" s="2783"/>
      <c r="M280" s="827" t="s">
        <v>1101</v>
      </c>
      <c r="N280" s="1154" t="s">
        <v>1102</v>
      </c>
      <c r="O280" s="1154" t="s">
        <v>1099</v>
      </c>
      <c r="P280" s="1968"/>
      <c r="Q280" s="3025"/>
      <c r="R280" s="1154" t="s">
        <v>265</v>
      </c>
      <c r="S280" s="1157">
        <v>1</v>
      </c>
      <c r="T280" s="1157">
        <v>0</v>
      </c>
      <c r="U280" s="1154" t="s">
        <v>1103</v>
      </c>
      <c r="V280" s="57"/>
      <c r="W280" s="57"/>
      <c r="X280" s="57"/>
      <c r="Y280" s="57"/>
      <c r="Z280" s="525"/>
      <c r="AA280" s="57"/>
      <c r="AB280" s="57"/>
      <c r="AC280" s="57"/>
      <c r="AD280" s="525">
        <v>1</v>
      </c>
      <c r="AE280" s="57"/>
      <c r="AF280" s="526"/>
      <c r="AG280" s="526"/>
    </row>
    <row r="281" spans="2:33" ht="109.5" customHeight="1" x14ac:dyDescent="0.25">
      <c r="B281" s="2058" t="s">
        <v>1249</v>
      </c>
      <c r="C281" s="2049" t="s">
        <v>61</v>
      </c>
      <c r="D281" s="2049" t="s">
        <v>63</v>
      </c>
      <c r="E281" s="2049" t="s">
        <v>69</v>
      </c>
      <c r="F281" s="2049" t="s">
        <v>85</v>
      </c>
      <c r="G281" s="2772" t="s">
        <v>57</v>
      </c>
      <c r="H281" s="2049" t="s">
        <v>98</v>
      </c>
      <c r="I281" s="2049" t="s">
        <v>129</v>
      </c>
      <c r="J281" s="2775" t="s">
        <v>1250</v>
      </c>
      <c r="K281" s="2049" t="s">
        <v>1116</v>
      </c>
      <c r="L281" s="2766" t="s">
        <v>48</v>
      </c>
      <c r="M281" s="41" t="s">
        <v>1085</v>
      </c>
      <c r="N281" s="514" t="s">
        <v>1086</v>
      </c>
      <c r="O281" s="514" t="s">
        <v>1087</v>
      </c>
      <c r="P281" s="1969" t="s">
        <v>1088</v>
      </c>
      <c r="Q281" s="3020">
        <v>120000000</v>
      </c>
      <c r="R281" s="514" t="s">
        <v>265</v>
      </c>
      <c r="S281" s="46">
        <v>1</v>
      </c>
      <c r="T281" s="46">
        <v>0</v>
      </c>
      <c r="U281" s="514" t="s">
        <v>1090</v>
      </c>
      <c r="V281" s="515"/>
      <c r="W281" s="516"/>
      <c r="X281" s="516"/>
      <c r="Y281" s="517"/>
      <c r="Z281" s="517"/>
      <c r="AA281" s="66"/>
      <c r="AB281" s="516"/>
      <c r="AC281" s="517"/>
      <c r="AD281" s="517"/>
      <c r="AE281" s="66"/>
      <c r="AF281" s="532"/>
      <c r="AG281" s="532"/>
    </row>
    <row r="282" spans="2:33" ht="78.75" customHeight="1" x14ac:dyDescent="0.25">
      <c r="B282" s="2059"/>
      <c r="C282" s="2050"/>
      <c r="D282" s="2050"/>
      <c r="E282" s="2050"/>
      <c r="F282" s="2050"/>
      <c r="G282" s="2773"/>
      <c r="H282" s="2050"/>
      <c r="I282" s="2050"/>
      <c r="J282" s="2776"/>
      <c r="K282" s="2050"/>
      <c r="L282" s="2767"/>
      <c r="M282" s="72" t="s">
        <v>1091</v>
      </c>
      <c r="N282" s="518" t="s">
        <v>1092</v>
      </c>
      <c r="O282" s="518" t="s">
        <v>1087</v>
      </c>
      <c r="P282" s="1970"/>
      <c r="Q282" s="3021"/>
      <c r="R282" s="518" t="s">
        <v>265</v>
      </c>
      <c r="S282" s="26">
        <v>1</v>
      </c>
      <c r="T282" s="26">
        <v>0</v>
      </c>
      <c r="U282" s="518" t="s">
        <v>1093</v>
      </c>
      <c r="V282" s="519"/>
      <c r="W282" s="520"/>
      <c r="X282" s="520"/>
      <c r="Y282" s="521"/>
      <c r="Z282" s="521"/>
      <c r="AA282" s="521"/>
      <c r="AB282" s="521"/>
      <c r="AC282" s="521"/>
      <c r="AD282" s="521"/>
      <c r="AE282" s="521"/>
      <c r="AF282" s="1"/>
      <c r="AG282" s="1"/>
    </row>
    <row r="283" spans="2:33" ht="104.25" customHeight="1" x14ac:dyDescent="0.25">
      <c r="B283" s="2059"/>
      <c r="C283" s="2050"/>
      <c r="D283" s="2050"/>
      <c r="E283" s="2050"/>
      <c r="F283" s="2050"/>
      <c r="G283" s="2773"/>
      <c r="H283" s="2050"/>
      <c r="I283" s="2050"/>
      <c r="J283" s="2776"/>
      <c r="K283" s="2050"/>
      <c r="L283" s="2767"/>
      <c r="M283" s="72" t="s">
        <v>1094</v>
      </c>
      <c r="N283" s="518" t="s">
        <v>1095</v>
      </c>
      <c r="O283" s="518" t="s">
        <v>1087</v>
      </c>
      <c r="P283" s="1970"/>
      <c r="Q283" s="3021"/>
      <c r="R283" s="518" t="s">
        <v>265</v>
      </c>
      <c r="S283" s="26">
        <v>1</v>
      </c>
      <c r="T283" s="26">
        <v>0</v>
      </c>
      <c r="U283" s="518" t="s">
        <v>1096</v>
      </c>
      <c r="V283" s="519"/>
      <c r="W283" s="520"/>
      <c r="X283" s="520"/>
      <c r="Y283" s="519"/>
      <c r="Z283" s="519"/>
      <c r="AA283" s="1"/>
      <c r="AB283" s="520"/>
      <c r="AC283" s="521"/>
      <c r="AD283" s="521"/>
      <c r="AE283" s="521"/>
      <c r="AF283" s="1"/>
      <c r="AG283" s="1"/>
    </row>
    <row r="284" spans="2:33" ht="99" customHeight="1" x14ac:dyDescent="0.25">
      <c r="B284" s="2059"/>
      <c r="C284" s="2050"/>
      <c r="D284" s="2050"/>
      <c r="E284" s="2050"/>
      <c r="F284" s="2050"/>
      <c r="G284" s="2773"/>
      <c r="H284" s="2050"/>
      <c r="I284" s="2050"/>
      <c r="J284" s="2776"/>
      <c r="K284" s="2050"/>
      <c r="L284" s="2767"/>
      <c r="M284" s="72" t="s">
        <v>1097</v>
      </c>
      <c r="N284" s="518" t="s">
        <v>1098</v>
      </c>
      <c r="O284" s="518" t="s">
        <v>1099</v>
      </c>
      <c r="P284" s="1970"/>
      <c r="Q284" s="3021"/>
      <c r="R284" s="518" t="s">
        <v>265</v>
      </c>
      <c r="S284" s="26">
        <v>1</v>
      </c>
      <c r="T284" s="26">
        <v>0</v>
      </c>
      <c r="U284" s="518" t="s">
        <v>1100</v>
      </c>
      <c r="V284" s="519"/>
      <c r="W284" s="520"/>
      <c r="X284" s="520"/>
      <c r="Y284" s="519"/>
      <c r="Z284" s="519"/>
      <c r="AA284" s="1"/>
      <c r="AB284" s="520"/>
      <c r="AC284" s="519"/>
      <c r="AD284" s="519"/>
      <c r="AE284" s="521"/>
      <c r="AF284" s="521"/>
      <c r="AG284" s="1"/>
    </row>
    <row r="285" spans="2:33" ht="96.75" customHeight="1" thickBot="1" x14ac:dyDescent="0.3">
      <c r="B285" s="2060"/>
      <c r="C285" s="2051"/>
      <c r="D285" s="2051"/>
      <c r="E285" s="2051"/>
      <c r="F285" s="2051"/>
      <c r="G285" s="2774"/>
      <c r="H285" s="2051"/>
      <c r="I285" s="2051"/>
      <c r="J285" s="2777"/>
      <c r="K285" s="2051"/>
      <c r="L285" s="2768"/>
      <c r="M285" s="75" t="s">
        <v>1101</v>
      </c>
      <c r="N285" s="524" t="s">
        <v>1102</v>
      </c>
      <c r="O285" s="524" t="s">
        <v>1099</v>
      </c>
      <c r="P285" s="1971"/>
      <c r="Q285" s="3022"/>
      <c r="R285" s="524" t="s">
        <v>265</v>
      </c>
      <c r="S285" s="60">
        <v>1</v>
      </c>
      <c r="T285" s="60">
        <v>0</v>
      </c>
      <c r="U285" s="524" t="s">
        <v>1103</v>
      </c>
      <c r="V285" s="57"/>
      <c r="W285" s="57"/>
      <c r="X285" s="57"/>
      <c r="Y285" s="57"/>
      <c r="Z285" s="525"/>
      <c r="AA285" s="57"/>
      <c r="AB285" s="57"/>
      <c r="AC285" s="57"/>
      <c r="AD285" s="525">
        <v>1</v>
      </c>
      <c r="AE285" s="57"/>
      <c r="AF285" s="526"/>
      <c r="AG285" s="526"/>
    </row>
    <row r="286" spans="2:33" ht="109.5" customHeight="1" x14ac:dyDescent="0.25">
      <c r="B286" s="2232" t="s">
        <v>1251</v>
      </c>
      <c r="C286" s="2769" t="s">
        <v>61</v>
      </c>
      <c r="D286" s="2769" t="s">
        <v>63</v>
      </c>
      <c r="E286" s="2769" t="s">
        <v>69</v>
      </c>
      <c r="F286" s="2769" t="s">
        <v>85</v>
      </c>
      <c r="G286" s="2784" t="s">
        <v>57</v>
      </c>
      <c r="H286" s="2769" t="s">
        <v>98</v>
      </c>
      <c r="I286" s="2769" t="s">
        <v>129</v>
      </c>
      <c r="J286" s="2778" t="s">
        <v>1252</v>
      </c>
      <c r="K286" s="2769" t="s">
        <v>1116</v>
      </c>
      <c r="L286" s="2781" t="s">
        <v>48</v>
      </c>
      <c r="M286" s="815" t="s">
        <v>1085</v>
      </c>
      <c r="N286" s="1152" t="s">
        <v>1086</v>
      </c>
      <c r="O286" s="1152" t="s">
        <v>1087</v>
      </c>
      <c r="P286" s="1966" t="s">
        <v>1088</v>
      </c>
      <c r="Q286" s="3026" t="s">
        <v>1253</v>
      </c>
      <c r="R286" s="1152" t="s">
        <v>265</v>
      </c>
      <c r="S286" s="1155">
        <v>1</v>
      </c>
      <c r="T286" s="1155">
        <v>0</v>
      </c>
      <c r="U286" s="1152" t="s">
        <v>1090</v>
      </c>
      <c r="V286" s="515"/>
      <c r="W286" s="516"/>
      <c r="X286" s="516"/>
      <c r="Y286" s="517"/>
      <c r="Z286" s="517"/>
      <c r="AA286" s="66"/>
      <c r="AB286" s="516"/>
      <c r="AC286" s="517"/>
      <c r="AD286" s="517"/>
      <c r="AE286" s="66"/>
      <c r="AF286" s="66"/>
      <c r="AG286" s="66"/>
    </row>
    <row r="287" spans="2:33" ht="78.75" customHeight="1" x14ac:dyDescent="0.25">
      <c r="B287" s="2233"/>
      <c r="C287" s="2770"/>
      <c r="D287" s="2770"/>
      <c r="E287" s="2770"/>
      <c r="F287" s="2770"/>
      <c r="G287" s="2785"/>
      <c r="H287" s="2770"/>
      <c r="I287" s="2770"/>
      <c r="J287" s="2779"/>
      <c r="K287" s="2770"/>
      <c r="L287" s="2782"/>
      <c r="M287" s="822" t="s">
        <v>1091</v>
      </c>
      <c r="N287" s="1153" t="s">
        <v>1092</v>
      </c>
      <c r="O287" s="1153" t="s">
        <v>1087</v>
      </c>
      <c r="P287" s="1967"/>
      <c r="Q287" s="3027"/>
      <c r="R287" s="1153" t="s">
        <v>265</v>
      </c>
      <c r="S287" s="1156">
        <v>1</v>
      </c>
      <c r="T287" s="1156">
        <v>0</v>
      </c>
      <c r="U287" s="1153" t="s">
        <v>1093</v>
      </c>
      <c r="V287" s="519"/>
      <c r="W287" s="520"/>
      <c r="X287" s="520"/>
      <c r="Y287" s="521"/>
      <c r="Z287" s="521"/>
      <c r="AA287" s="521"/>
      <c r="AB287" s="521"/>
      <c r="AC287" s="521"/>
      <c r="AD287" s="521"/>
      <c r="AE287" s="521"/>
      <c r="AF287" s="1"/>
      <c r="AG287" s="1"/>
    </row>
    <row r="288" spans="2:33" ht="104.25" customHeight="1" x14ac:dyDescent="0.25">
      <c r="B288" s="2233"/>
      <c r="C288" s="2770"/>
      <c r="D288" s="2770"/>
      <c r="E288" s="2770"/>
      <c r="F288" s="2770"/>
      <c r="G288" s="2785"/>
      <c r="H288" s="2770"/>
      <c r="I288" s="2770"/>
      <c r="J288" s="2779"/>
      <c r="K288" s="2770"/>
      <c r="L288" s="2782"/>
      <c r="M288" s="822" t="s">
        <v>1094</v>
      </c>
      <c r="N288" s="1153" t="s">
        <v>1095</v>
      </c>
      <c r="O288" s="1153" t="s">
        <v>1087</v>
      </c>
      <c r="P288" s="1967"/>
      <c r="Q288" s="3027"/>
      <c r="R288" s="1153" t="s">
        <v>265</v>
      </c>
      <c r="S288" s="1156">
        <v>1</v>
      </c>
      <c r="T288" s="1156">
        <v>0</v>
      </c>
      <c r="U288" s="1153" t="s">
        <v>1096</v>
      </c>
      <c r="V288" s="519"/>
      <c r="W288" s="520"/>
      <c r="X288" s="520"/>
      <c r="Y288" s="519"/>
      <c r="Z288" s="519"/>
      <c r="AA288" s="1"/>
      <c r="AB288" s="520"/>
      <c r="AC288" s="521"/>
      <c r="AD288" s="521"/>
      <c r="AE288" s="521"/>
      <c r="AF288" s="1"/>
      <c r="AG288" s="1"/>
    </row>
    <row r="289" spans="2:33" ht="99" customHeight="1" x14ac:dyDescent="0.25">
      <c r="B289" s="2233"/>
      <c r="C289" s="2770"/>
      <c r="D289" s="2770"/>
      <c r="E289" s="2770"/>
      <c r="F289" s="2770"/>
      <c r="G289" s="2785"/>
      <c r="H289" s="2770"/>
      <c r="I289" s="2770"/>
      <c r="J289" s="2779"/>
      <c r="K289" s="2770"/>
      <c r="L289" s="2782"/>
      <c r="M289" s="822" t="s">
        <v>1097</v>
      </c>
      <c r="N289" s="1153" t="s">
        <v>1098</v>
      </c>
      <c r="O289" s="1153" t="s">
        <v>1099</v>
      </c>
      <c r="P289" s="1967"/>
      <c r="Q289" s="3027"/>
      <c r="R289" s="1153" t="s">
        <v>265</v>
      </c>
      <c r="S289" s="1156">
        <v>1</v>
      </c>
      <c r="T289" s="1156">
        <v>0</v>
      </c>
      <c r="U289" s="1153" t="s">
        <v>1100</v>
      </c>
      <c r="V289" s="519"/>
      <c r="W289" s="520"/>
      <c r="X289" s="520"/>
      <c r="Y289" s="519"/>
      <c r="Z289" s="519"/>
      <c r="AA289" s="1"/>
      <c r="AB289" s="520"/>
      <c r="AC289" s="519"/>
      <c r="AD289" s="519"/>
      <c r="AE289" s="521"/>
      <c r="AF289" s="521"/>
      <c r="AG289" s="1"/>
    </row>
    <row r="290" spans="2:33" ht="96.75" customHeight="1" thickBot="1" x14ac:dyDescent="0.3">
      <c r="B290" s="2234"/>
      <c r="C290" s="2771"/>
      <c r="D290" s="2771"/>
      <c r="E290" s="2771"/>
      <c r="F290" s="2771"/>
      <c r="G290" s="2786"/>
      <c r="H290" s="2771"/>
      <c r="I290" s="2771"/>
      <c r="J290" s="2780"/>
      <c r="K290" s="2771"/>
      <c r="L290" s="2783"/>
      <c r="M290" s="827" t="s">
        <v>1101</v>
      </c>
      <c r="N290" s="1154" t="s">
        <v>1102</v>
      </c>
      <c r="O290" s="1154" t="s">
        <v>1099</v>
      </c>
      <c r="P290" s="1968"/>
      <c r="Q290" s="3028"/>
      <c r="R290" s="1154" t="s">
        <v>265</v>
      </c>
      <c r="S290" s="1157">
        <v>1</v>
      </c>
      <c r="T290" s="1157">
        <v>0</v>
      </c>
      <c r="U290" s="1154" t="s">
        <v>1103</v>
      </c>
      <c r="V290" s="57"/>
      <c r="W290" s="57"/>
      <c r="X290" s="57"/>
      <c r="Y290" s="57"/>
      <c r="Z290" s="525"/>
      <c r="AA290" s="57"/>
      <c r="AB290" s="57"/>
      <c r="AC290" s="57"/>
      <c r="AD290" s="525">
        <v>1</v>
      </c>
      <c r="AE290" s="57"/>
      <c r="AF290" s="526"/>
      <c r="AG290" s="526"/>
    </row>
    <row r="291" spans="2:33" ht="109.5" customHeight="1" x14ac:dyDescent="0.25">
      <c r="B291" s="2058" t="s">
        <v>1254</v>
      </c>
      <c r="C291" s="2049" t="s">
        <v>61</v>
      </c>
      <c r="D291" s="2049" t="s">
        <v>63</v>
      </c>
      <c r="E291" s="2049" t="s">
        <v>69</v>
      </c>
      <c r="F291" s="2049" t="s">
        <v>85</v>
      </c>
      <c r="G291" s="2772" t="s">
        <v>57</v>
      </c>
      <c r="H291" s="2049" t="s">
        <v>98</v>
      </c>
      <c r="I291" s="2049" t="s">
        <v>129</v>
      </c>
      <c r="J291" s="2775" t="s">
        <v>1255</v>
      </c>
      <c r="K291" s="2049" t="s">
        <v>1116</v>
      </c>
      <c r="L291" s="2766" t="s">
        <v>48</v>
      </c>
      <c r="M291" s="41" t="s">
        <v>1085</v>
      </c>
      <c r="N291" s="514" t="s">
        <v>1086</v>
      </c>
      <c r="O291" s="514" t="s">
        <v>1087</v>
      </c>
      <c r="P291" s="1969" t="s">
        <v>1088</v>
      </c>
      <c r="Q291" s="3029" t="s">
        <v>1256</v>
      </c>
      <c r="R291" s="514" t="s">
        <v>265</v>
      </c>
      <c r="S291" s="46">
        <v>1</v>
      </c>
      <c r="T291" s="46">
        <v>0</v>
      </c>
      <c r="U291" s="514" t="s">
        <v>1090</v>
      </c>
      <c r="V291" s="515"/>
      <c r="W291" s="517"/>
      <c r="X291" s="517"/>
      <c r="Y291" s="517"/>
      <c r="Z291" s="517"/>
      <c r="AA291" s="517"/>
      <c r="AB291" s="517"/>
      <c r="AC291" s="517"/>
      <c r="AD291" s="517"/>
      <c r="AE291" s="517"/>
      <c r="AF291" s="517"/>
      <c r="AG291" s="517"/>
    </row>
    <row r="292" spans="2:33" ht="78.75" customHeight="1" x14ac:dyDescent="0.25">
      <c r="B292" s="2059"/>
      <c r="C292" s="2050"/>
      <c r="D292" s="2050"/>
      <c r="E292" s="2050"/>
      <c r="F292" s="2050"/>
      <c r="G292" s="2773"/>
      <c r="H292" s="2050"/>
      <c r="I292" s="2050"/>
      <c r="J292" s="2776"/>
      <c r="K292" s="2050"/>
      <c r="L292" s="2767"/>
      <c r="M292" s="72" t="s">
        <v>1091</v>
      </c>
      <c r="N292" s="518" t="s">
        <v>1092</v>
      </c>
      <c r="O292" s="518" t="s">
        <v>1087</v>
      </c>
      <c r="P292" s="1970"/>
      <c r="Q292" s="3030"/>
      <c r="R292" s="518" t="s">
        <v>265</v>
      </c>
      <c r="S292" s="26">
        <v>1</v>
      </c>
      <c r="T292" s="26">
        <v>0</v>
      </c>
      <c r="U292" s="518" t="s">
        <v>1093</v>
      </c>
      <c r="V292" s="519"/>
      <c r="W292" s="520"/>
      <c r="X292" s="520"/>
      <c r="Y292" s="521"/>
      <c r="Z292" s="521"/>
      <c r="AA292" s="521"/>
      <c r="AB292" s="521"/>
      <c r="AC292" s="521"/>
      <c r="AD292" s="521"/>
      <c r="AE292" s="521"/>
      <c r="AF292" s="1"/>
      <c r="AG292" s="1"/>
    </row>
    <row r="293" spans="2:33" ht="104.25" customHeight="1" x14ac:dyDescent="0.25">
      <c r="B293" s="2059"/>
      <c r="C293" s="2050"/>
      <c r="D293" s="2050"/>
      <c r="E293" s="2050"/>
      <c r="F293" s="2050"/>
      <c r="G293" s="2773"/>
      <c r="H293" s="2050"/>
      <c r="I293" s="2050"/>
      <c r="J293" s="2776"/>
      <c r="K293" s="2050"/>
      <c r="L293" s="2767"/>
      <c r="M293" s="72" t="s">
        <v>1094</v>
      </c>
      <c r="N293" s="518" t="s">
        <v>1095</v>
      </c>
      <c r="O293" s="518" t="s">
        <v>1087</v>
      </c>
      <c r="P293" s="1970"/>
      <c r="Q293" s="3030"/>
      <c r="R293" s="518" t="s">
        <v>265</v>
      </c>
      <c r="S293" s="26">
        <v>1</v>
      </c>
      <c r="T293" s="26">
        <v>0</v>
      </c>
      <c r="U293" s="518" t="s">
        <v>1096</v>
      </c>
      <c r="V293" s="519"/>
      <c r="W293" s="520"/>
      <c r="X293" s="520"/>
      <c r="Y293" s="519"/>
      <c r="Z293" s="519"/>
      <c r="AA293" s="1"/>
      <c r="AB293" s="520"/>
      <c r="AC293" s="521"/>
      <c r="AD293" s="521"/>
      <c r="AE293" s="521"/>
      <c r="AF293" s="1"/>
      <c r="AG293" s="1"/>
    </row>
    <row r="294" spans="2:33" ht="129" customHeight="1" x14ac:dyDescent="0.25">
      <c r="B294" s="2059"/>
      <c r="C294" s="2050"/>
      <c r="D294" s="2050"/>
      <c r="E294" s="2050"/>
      <c r="F294" s="2050"/>
      <c r="G294" s="2773"/>
      <c r="H294" s="2050"/>
      <c r="I294" s="2050"/>
      <c r="J294" s="2776"/>
      <c r="K294" s="2050"/>
      <c r="L294" s="2767"/>
      <c r="M294" s="72" t="s">
        <v>1097</v>
      </c>
      <c r="N294" s="518" t="s">
        <v>1098</v>
      </c>
      <c r="O294" s="518" t="s">
        <v>1099</v>
      </c>
      <c r="P294" s="1970"/>
      <c r="Q294" s="3030"/>
      <c r="R294" s="518" t="s">
        <v>265</v>
      </c>
      <c r="S294" s="26">
        <v>1</v>
      </c>
      <c r="T294" s="26">
        <v>0</v>
      </c>
      <c r="U294" s="518" t="s">
        <v>1100</v>
      </c>
      <c r="V294" s="519"/>
      <c r="W294" s="520"/>
      <c r="X294" s="520"/>
      <c r="Y294" s="519"/>
      <c r="Z294" s="519"/>
      <c r="AA294" s="1"/>
      <c r="AB294" s="520"/>
      <c r="AC294" s="519"/>
      <c r="AD294" s="519"/>
      <c r="AE294" s="521"/>
      <c r="AF294" s="521"/>
      <c r="AG294" s="1"/>
    </row>
    <row r="295" spans="2:33" ht="96.75" customHeight="1" thickBot="1" x14ac:dyDescent="0.3">
      <c r="B295" s="2060"/>
      <c r="C295" s="2051"/>
      <c r="D295" s="2051"/>
      <c r="E295" s="2051"/>
      <c r="F295" s="2051"/>
      <c r="G295" s="2774"/>
      <c r="H295" s="2051"/>
      <c r="I295" s="2051"/>
      <c r="J295" s="2777"/>
      <c r="K295" s="2051"/>
      <c r="L295" s="2768"/>
      <c r="M295" s="75" t="s">
        <v>1101</v>
      </c>
      <c r="N295" s="524" t="s">
        <v>1102</v>
      </c>
      <c r="O295" s="524" t="s">
        <v>1099</v>
      </c>
      <c r="P295" s="1971"/>
      <c r="Q295" s="3031"/>
      <c r="R295" s="524" t="s">
        <v>265</v>
      </c>
      <c r="S295" s="60">
        <v>1</v>
      </c>
      <c r="T295" s="60">
        <v>0</v>
      </c>
      <c r="U295" s="524" t="s">
        <v>1103</v>
      </c>
      <c r="V295" s="57"/>
      <c r="W295" s="57"/>
      <c r="X295" s="57"/>
      <c r="Y295" s="57"/>
      <c r="Z295" s="525"/>
      <c r="AA295" s="57"/>
      <c r="AB295" s="57"/>
      <c r="AC295" s="57"/>
      <c r="AD295" s="525">
        <v>1</v>
      </c>
      <c r="AE295" s="57"/>
      <c r="AF295" s="526"/>
      <c r="AG295" s="526"/>
    </row>
    <row r="296" spans="2:33" ht="109.5" customHeight="1" x14ac:dyDescent="0.25">
      <c r="B296" s="2232" t="s">
        <v>1257</v>
      </c>
      <c r="C296" s="2769" t="s">
        <v>61</v>
      </c>
      <c r="D296" s="2769" t="s">
        <v>67</v>
      </c>
      <c r="E296" s="2769" t="s">
        <v>74</v>
      </c>
      <c r="F296" s="2769" t="s">
        <v>85</v>
      </c>
      <c r="G296" s="2784" t="s">
        <v>57</v>
      </c>
      <c r="H296" s="2769" t="s">
        <v>98</v>
      </c>
      <c r="I296" s="2769" t="s">
        <v>129</v>
      </c>
      <c r="J296" s="2778" t="s">
        <v>1258</v>
      </c>
      <c r="K296" s="2769" t="s">
        <v>1259</v>
      </c>
      <c r="L296" s="2781" t="s">
        <v>48</v>
      </c>
      <c r="M296" s="815" t="s">
        <v>1085</v>
      </c>
      <c r="N296" s="1152" t="s">
        <v>1086</v>
      </c>
      <c r="O296" s="1152" t="s">
        <v>1087</v>
      </c>
      <c r="P296" s="1966" t="s">
        <v>1088</v>
      </c>
      <c r="Q296" s="3026" t="s">
        <v>1260</v>
      </c>
      <c r="R296" s="1152" t="s">
        <v>265</v>
      </c>
      <c r="S296" s="1155">
        <v>1</v>
      </c>
      <c r="T296" s="1155">
        <v>0</v>
      </c>
      <c r="U296" s="1152" t="s">
        <v>1090</v>
      </c>
      <c r="V296" s="515"/>
      <c r="W296" s="516"/>
      <c r="X296" s="516"/>
      <c r="Y296" s="517"/>
      <c r="Z296" s="517"/>
      <c r="AA296" s="66"/>
      <c r="AB296" s="516"/>
      <c r="AC296" s="517"/>
      <c r="AD296" s="517"/>
      <c r="AE296" s="66"/>
      <c r="AF296" s="66"/>
      <c r="AG296" s="66"/>
    </row>
    <row r="297" spans="2:33" ht="78.75" customHeight="1" x14ac:dyDescent="0.25">
      <c r="B297" s="2233"/>
      <c r="C297" s="2770"/>
      <c r="D297" s="2770"/>
      <c r="E297" s="2770"/>
      <c r="F297" s="2770"/>
      <c r="G297" s="2785"/>
      <c r="H297" s="2770"/>
      <c r="I297" s="2770"/>
      <c r="J297" s="2779"/>
      <c r="K297" s="2770"/>
      <c r="L297" s="2782"/>
      <c r="M297" s="822" t="s">
        <v>1091</v>
      </c>
      <c r="N297" s="1153" t="s">
        <v>1092</v>
      </c>
      <c r="O297" s="1153" t="s">
        <v>1087</v>
      </c>
      <c r="P297" s="1967"/>
      <c r="Q297" s="3027"/>
      <c r="R297" s="1153" t="s">
        <v>265</v>
      </c>
      <c r="S297" s="1156">
        <v>1</v>
      </c>
      <c r="T297" s="1156">
        <v>0</v>
      </c>
      <c r="U297" s="1153" t="s">
        <v>1093</v>
      </c>
      <c r="V297" s="519"/>
      <c r="W297" s="520"/>
      <c r="X297" s="520"/>
      <c r="Y297" s="521"/>
      <c r="Z297" s="521"/>
      <c r="AA297" s="521"/>
      <c r="AB297" s="521"/>
      <c r="AC297" s="521"/>
      <c r="AD297" s="521"/>
      <c r="AE297" s="521"/>
      <c r="AF297" s="1"/>
      <c r="AG297" s="1"/>
    </row>
    <row r="298" spans="2:33" ht="104.25" customHeight="1" x14ac:dyDescent="0.25">
      <c r="B298" s="2233"/>
      <c r="C298" s="2770"/>
      <c r="D298" s="2770"/>
      <c r="E298" s="2770"/>
      <c r="F298" s="2770"/>
      <c r="G298" s="2785"/>
      <c r="H298" s="2770"/>
      <c r="I298" s="2770"/>
      <c r="J298" s="2779"/>
      <c r="K298" s="2770"/>
      <c r="L298" s="2782"/>
      <c r="M298" s="822" t="s">
        <v>1094</v>
      </c>
      <c r="N298" s="1153" t="s">
        <v>1095</v>
      </c>
      <c r="O298" s="1153" t="s">
        <v>1087</v>
      </c>
      <c r="P298" s="1967"/>
      <c r="Q298" s="3027"/>
      <c r="R298" s="1153" t="s">
        <v>265</v>
      </c>
      <c r="S298" s="1156">
        <v>1</v>
      </c>
      <c r="T298" s="1156">
        <v>0</v>
      </c>
      <c r="U298" s="1153" t="s">
        <v>1096</v>
      </c>
      <c r="V298" s="519"/>
      <c r="W298" s="520"/>
      <c r="X298" s="520"/>
      <c r="Y298" s="519"/>
      <c r="Z298" s="519"/>
      <c r="AA298" s="1"/>
      <c r="AB298" s="520"/>
      <c r="AC298" s="521"/>
      <c r="AD298" s="521"/>
      <c r="AE298" s="521"/>
      <c r="AF298" s="1"/>
      <c r="AG298" s="1"/>
    </row>
    <row r="299" spans="2:33" ht="99" customHeight="1" x14ac:dyDescent="0.25">
      <c r="B299" s="2233"/>
      <c r="C299" s="2770"/>
      <c r="D299" s="2770"/>
      <c r="E299" s="2770"/>
      <c r="F299" s="2770"/>
      <c r="G299" s="2785"/>
      <c r="H299" s="2770"/>
      <c r="I299" s="2770"/>
      <c r="J299" s="2779"/>
      <c r="K299" s="2770"/>
      <c r="L299" s="2782"/>
      <c r="M299" s="822" t="s">
        <v>1097</v>
      </c>
      <c r="N299" s="1153" t="s">
        <v>1098</v>
      </c>
      <c r="O299" s="1153" t="s">
        <v>1099</v>
      </c>
      <c r="P299" s="1967"/>
      <c r="Q299" s="3027"/>
      <c r="R299" s="1153" t="s">
        <v>265</v>
      </c>
      <c r="S299" s="1156">
        <v>1</v>
      </c>
      <c r="T299" s="1156">
        <v>0</v>
      </c>
      <c r="U299" s="1153" t="s">
        <v>1100</v>
      </c>
      <c r="V299" s="519"/>
      <c r="W299" s="520"/>
      <c r="X299" s="520"/>
      <c r="Y299" s="519"/>
      <c r="Z299" s="519"/>
      <c r="AA299" s="1"/>
      <c r="AB299" s="520"/>
      <c r="AC299" s="519"/>
      <c r="AD299" s="519"/>
      <c r="AE299" s="521"/>
      <c r="AF299" s="521"/>
      <c r="AG299" s="1"/>
    </row>
    <row r="300" spans="2:33" ht="96.75" customHeight="1" thickBot="1" x14ac:dyDescent="0.3">
      <c r="B300" s="2234"/>
      <c r="C300" s="2771"/>
      <c r="D300" s="2771"/>
      <c r="E300" s="2771"/>
      <c r="F300" s="2771"/>
      <c r="G300" s="2786"/>
      <c r="H300" s="2771"/>
      <c r="I300" s="2771"/>
      <c r="J300" s="2780"/>
      <c r="K300" s="2771"/>
      <c r="L300" s="2783"/>
      <c r="M300" s="827" t="s">
        <v>1101</v>
      </c>
      <c r="N300" s="1154" t="s">
        <v>1102</v>
      </c>
      <c r="O300" s="1154" t="s">
        <v>1099</v>
      </c>
      <c r="P300" s="1968"/>
      <c r="Q300" s="3028"/>
      <c r="R300" s="1154" t="s">
        <v>265</v>
      </c>
      <c r="S300" s="1157">
        <v>1</v>
      </c>
      <c r="T300" s="1157">
        <v>0</v>
      </c>
      <c r="U300" s="1154" t="s">
        <v>1103</v>
      </c>
      <c r="V300" s="57"/>
      <c r="W300" s="57"/>
      <c r="X300" s="57"/>
      <c r="Y300" s="57"/>
      <c r="Z300" s="525"/>
      <c r="AA300" s="57"/>
      <c r="AB300" s="57"/>
      <c r="AC300" s="57"/>
      <c r="AD300" s="525">
        <v>1</v>
      </c>
      <c r="AE300" s="57"/>
      <c r="AF300" s="526"/>
      <c r="AG300" s="526"/>
    </row>
    <row r="301" spans="2:33" ht="109.5" customHeight="1" x14ac:dyDescent="0.25">
      <c r="B301" s="2058" t="s">
        <v>1261</v>
      </c>
      <c r="C301" s="2049" t="s">
        <v>61</v>
      </c>
      <c r="D301" s="2049" t="s">
        <v>67</v>
      </c>
      <c r="E301" s="2049" t="s">
        <v>74</v>
      </c>
      <c r="F301" s="2049" t="s">
        <v>85</v>
      </c>
      <c r="G301" s="2772" t="s">
        <v>57</v>
      </c>
      <c r="H301" s="2049" t="s">
        <v>98</v>
      </c>
      <c r="I301" s="2049" t="s">
        <v>129</v>
      </c>
      <c r="J301" s="2775" t="s">
        <v>1262</v>
      </c>
      <c r="K301" s="2049" t="s">
        <v>1259</v>
      </c>
      <c r="L301" s="2766" t="s">
        <v>48</v>
      </c>
      <c r="M301" s="41" t="s">
        <v>1085</v>
      </c>
      <c r="N301" s="514" t="s">
        <v>1086</v>
      </c>
      <c r="O301" s="514" t="s">
        <v>1087</v>
      </c>
      <c r="P301" s="1969" t="s">
        <v>1088</v>
      </c>
      <c r="Q301" s="3029" t="s">
        <v>1263</v>
      </c>
      <c r="R301" s="514" t="s">
        <v>265</v>
      </c>
      <c r="S301" s="46">
        <v>1</v>
      </c>
      <c r="T301" s="46">
        <v>0</v>
      </c>
      <c r="U301" s="514" t="s">
        <v>1090</v>
      </c>
      <c r="V301" s="515"/>
      <c r="W301" s="516"/>
      <c r="X301" s="516"/>
      <c r="Y301" s="517"/>
      <c r="Z301" s="517"/>
      <c r="AA301" s="66"/>
      <c r="AB301" s="516"/>
      <c r="AC301" s="517"/>
      <c r="AD301" s="517"/>
      <c r="AE301" s="66"/>
      <c r="AF301" s="66"/>
      <c r="AG301" s="66"/>
    </row>
    <row r="302" spans="2:33" ht="78.75" customHeight="1" x14ac:dyDescent="0.25">
      <c r="B302" s="2059"/>
      <c r="C302" s="2050"/>
      <c r="D302" s="2050"/>
      <c r="E302" s="2050"/>
      <c r="F302" s="2050"/>
      <c r="G302" s="2773"/>
      <c r="H302" s="2050"/>
      <c r="I302" s="2050"/>
      <c r="J302" s="2776"/>
      <c r="K302" s="2050"/>
      <c r="L302" s="2767"/>
      <c r="M302" s="72" t="s">
        <v>1091</v>
      </c>
      <c r="N302" s="518" t="s">
        <v>1092</v>
      </c>
      <c r="O302" s="518" t="s">
        <v>1087</v>
      </c>
      <c r="P302" s="1970"/>
      <c r="Q302" s="3030"/>
      <c r="R302" s="518" t="s">
        <v>265</v>
      </c>
      <c r="S302" s="26">
        <v>1</v>
      </c>
      <c r="T302" s="26">
        <v>0</v>
      </c>
      <c r="U302" s="518" t="s">
        <v>1093</v>
      </c>
      <c r="V302" s="519"/>
      <c r="W302" s="520"/>
      <c r="X302" s="520"/>
      <c r="Y302" s="521"/>
      <c r="Z302" s="521"/>
      <c r="AA302" s="521"/>
      <c r="AB302" s="521"/>
      <c r="AC302" s="521"/>
      <c r="AD302" s="521"/>
      <c r="AE302" s="521"/>
      <c r="AF302" s="1"/>
      <c r="AG302" s="1"/>
    </row>
    <row r="303" spans="2:33" ht="104.25" customHeight="1" x14ac:dyDescent="0.25">
      <c r="B303" s="2059"/>
      <c r="C303" s="2050"/>
      <c r="D303" s="2050"/>
      <c r="E303" s="2050"/>
      <c r="F303" s="2050"/>
      <c r="G303" s="2773"/>
      <c r="H303" s="2050"/>
      <c r="I303" s="2050"/>
      <c r="J303" s="2776"/>
      <c r="K303" s="2050"/>
      <c r="L303" s="2767"/>
      <c r="M303" s="72" t="s">
        <v>1094</v>
      </c>
      <c r="N303" s="518" t="s">
        <v>1095</v>
      </c>
      <c r="O303" s="518" t="s">
        <v>1087</v>
      </c>
      <c r="P303" s="1970"/>
      <c r="Q303" s="3030"/>
      <c r="R303" s="518" t="s">
        <v>265</v>
      </c>
      <c r="S303" s="26">
        <v>1</v>
      </c>
      <c r="T303" s="26">
        <v>0</v>
      </c>
      <c r="U303" s="518" t="s">
        <v>1096</v>
      </c>
      <c r="V303" s="519"/>
      <c r="W303" s="520"/>
      <c r="X303" s="520"/>
      <c r="Y303" s="519"/>
      <c r="Z303" s="519"/>
      <c r="AA303" s="1"/>
      <c r="AB303" s="520"/>
      <c r="AC303" s="521"/>
      <c r="AD303" s="521"/>
      <c r="AE303" s="521"/>
      <c r="AF303" s="1"/>
      <c r="AG303" s="1"/>
    </row>
    <row r="304" spans="2:33" ht="99" customHeight="1" x14ac:dyDescent="0.25">
      <c r="B304" s="2059"/>
      <c r="C304" s="2050"/>
      <c r="D304" s="2050"/>
      <c r="E304" s="2050"/>
      <c r="F304" s="2050"/>
      <c r="G304" s="2773"/>
      <c r="H304" s="2050"/>
      <c r="I304" s="2050"/>
      <c r="J304" s="2776"/>
      <c r="K304" s="2050"/>
      <c r="L304" s="2767"/>
      <c r="M304" s="72" t="s">
        <v>1097</v>
      </c>
      <c r="N304" s="518" t="s">
        <v>1098</v>
      </c>
      <c r="O304" s="518" t="s">
        <v>1099</v>
      </c>
      <c r="P304" s="1970"/>
      <c r="Q304" s="3030"/>
      <c r="R304" s="518" t="s">
        <v>265</v>
      </c>
      <c r="S304" s="26">
        <v>1</v>
      </c>
      <c r="T304" s="26">
        <v>0</v>
      </c>
      <c r="U304" s="518" t="s">
        <v>1100</v>
      </c>
      <c r="V304" s="519"/>
      <c r="W304" s="520"/>
      <c r="X304" s="520"/>
      <c r="Y304" s="519"/>
      <c r="Z304" s="519"/>
      <c r="AA304" s="1"/>
      <c r="AB304" s="520"/>
      <c r="AC304" s="519"/>
      <c r="AD304" s="519"/>
      <c r="AE304" s="521"/>
      <c r="AF304" s="521"/>
      <c r="AG304" s="1"/>
    </row>
    <row r="305" spans="2:33" ht="96.75" customHeight="1" thickBot="1" x14ac:dyDescent="0.3">
      <c r="B305" s="2060"/>
      <c r="C305" s="2051"/>
      <c r="D305" s="2051"/>
      <c r="E305" s="2051"/>
      <c r="F305" s="2051"/>
      <c r="G305" s="2774"/>
      <c r="H305" s="2051"/>
      <c r="I305" s="2051"/>
      <c r="J305" s="2777"/>
      <c r="K305" s="2051"/>
      <c r="L305" s="2768"/>
      <c r="M305" s="75" t="s">
        <v>1101</v>
      </c>
      <c r="N305" s="524" t="s">
        <v>1102</v>
      </c>
      <c r="O305" s="524" t="s">
        <v>1099</v>
      </c>
      <c r="P305" s="1971"/>
      <c r="Q305" s="3031"/>
      <c r="R305" s="524" t="s">
        <v>265</v>
      </c>
      <c r="S305" s="60">
        <v>1</v>
      </c>
      <c r="T305" s="60">
        <v>0</v>
      </c>
      <c r="U305" s="524" t="s">
        <v>1103</v>
      </c>
      <c r="V305" s="57"/>
      <c r="W305" s="57"/>
      <c r="X305" s="57"/>
      <c r="Y305" s="57"/>
      <c r="Z305" s="525"/>
      <c r="AA305" s="57"/>
      <c r="AB305" s="57"/>
      <c r="AC305" s="57"/>
      <c r="AD305" s="525">
        <v>1</v>
      </c>
      <c r="AE305" s="57"/>
      <c r="AF305" s="526"/>
      <c r="AG305" s="526"/>
    </row>
    <row r="306" spans="2:33" ht="109.5" customHeight="1" x14ac:dyDescent="0.25">
      <c r="B306" s="2232" t="s">
        <v>1264</v>
      </c>
      <c r="C306" s="2769" t="s">
        <v>61</v>
      </c>
      <c r="D306" s="2769" t="s">
        <v>65</v>
      </c>
      <c r="E306" s="2769" t="s">
        <v>72</v>
      </c>
      <c r="F306" s="2769" t="s">
        <v>93</v>
      </c>
      <c r="G306" s="2784" t="s">
        <v>57</v>
      </c>
      <c r="H306" s="2769" t="s">
        <v>98</v>
      </c>
      <c r="I306" s="2769" t="s">
        <v>129</v>
      </c>
      <c r="J306" s="2778" t="s">
        <v>736</v>
      </c>
      <c r="K306" s="2769" t="s">
        <v>1265</v>
      </c>
      <c r="L306" s="2781" t="s">
        <v>48</v>
      </c>
      <c r="M306" s="815" t="s">
        <v>1085</v>
      </c>
      <c r="N306" s="1152" t="s">
        <v>1086</v>
      </c>
      <c r="O306" s="1152" t="s">
        <v>1087</v>
      </c>
      <c r="P306" s="1966" t="s">
        <v>373</v>
      </c>
      <c r="Q306" s="3023">
        <v>20544687.690000001</v>
      </c>
      <c r="R306" s="1152" t="s">
        <v>265</v>
      </c>
      <c r="S306" s="1155">
        <v>1</v>
      </c>
      <c r="T306" s="1155">
        <v>0</v>
      </c>
      <c r="U306" s="1152" t="s">
        <v>1090</v>
      </c>
      <c r="V306" s="515"/>
      <c r="W306" s="527"/>
      <c r="X306" s="527"/>
      <c r="Y306" s="515"/>
      <c r="Z306" s="515"/>
      <c r="AA306" s="53"/>
      <c r="AB306" s="527">
        <v>0</v>
      </c>
      <c r="AC306" s="517"/>
      <c r="AD306" s="517"/>
      <c r="AE306" s="517"/>
      <c r="AF306" s="517"/>
      <c r="AG306" s="515">
        <v>1</v>
      </c>
    </row>
    <row r="307" spans="2:33" ht="78.75" customHeight="1" x14ac:dyDescent="0.25">
      <c r="B307" s="2233"/>
      <c r="C307" s="2770"/>
      <c r="D307" s="2770"/>
      <c r="E307" s="2770"/>
      <c r="F307" s="2770"/>
      <c r="G307" s="2785"/>
      <c r="H307" s="2770"/>
      <c r="I307" s="2770"/>
      <c r="J307" s="2779"/>
      <c r="K307" s="2770"/>
      <c r="L307" s="2782"/>
      <c r="M307" s="822" t="s">
        <v>1091</v>
      </c>
      <c r="N307" s="1153" t="s">
        <v>1092</v>
      </c>
      <c r="O307" s="1153" t="s">
        <v>1087</v>
      </c>
      <c r="P307" s="1967"/>
      <c r="Q307" s="3024"/>
      <c r="R307" s="1153" t="s">
        <v>265</v>
      </c>
      <c r="S307" s="1156">
        <v>1</v>
      </c>
      <c r="T307" s="1156">
        <v>0</v>
      </c>
      <c r="U307" s="1153" t="s">
        <v>1093</v>
      </c>
      <c r="V307" s="519"/>
      <c r="W307" s="520"/>
      <c r="X307" s="520"/>
      <c r="Y307" s="519"/>
      <c r="Z307" s="519"/>
      <c r="AA307" s="1"/>
      <c r="AB307" s="529"/>
      <c r="AC307" s="521"/>
      <c r="AD307" s="521"/>
      <c r="AE307" s="28"/>
      <c r="AF307" s="28"/>
      <c r="AG307" s="28"/>
    </row>
    <row r="308" spans="2:33" ht="104.25" customHeight="1" x14ac:dyDescent="0.25">
      <c r="B308" s="2233"/>
      <c r="C308" s="2770"/>
      <c r="D308" s="2770"/>
      <c r="E308" s="2770"/>
      <c r="F308" s="2770"/>
      <c r="G308" s="2785"/>
      <c r="H308" s="2770"/>
      <c r="I308" s="2770"/>
      <c r="J308" s="2779"/>
      <c r="K308" s="2770"/>
      <c r="L308" s="2782"/>
      <c r="M308" s="822" t="s">
        <v>1094</v>
      </c>
      <c r="N308" s="1153" t="s">
        <v>1095</v>
      </c>
      <c r="O308" s="1153" t="s">
        <v>1087</v>
      </c>
      <c r="P308" s="1967"/>
      <c r="Q308" s="3024"/>
      <c r="R308" s="1153" t="s">
        <v>265</v>
      </c>
      <c r="S308" s="1156">
        <v>1</v>
      </c>
      <c r="T308" s="1156">
        <v>0</v>
      </c>
      <c r="U308" s="1153" t="s">
        <v>1096</v>
      </c>
      <c r="V308" s="519"/>
      <c r="W308" s="520"/>
      <c r="X308" s="520"/>
      <c r="Y308" s="519"/>
      <c r="Z308" s="519"/>
      <c r="AA308" s="1"/>
      <c r="AB308" s="520"/>
      <c r="AC308" s="519"/>
      <c r="AD308" s="519"/>
      <c r="AE308" s="1"/>
      <c r="AF308" s="28"/>
      <c r="AG308" s="1"/>
    </row>
    <row r="309" spans="2:33" ht="99" customHeight="1" x14ac:dyDescent="0.25">
      <c r="B309" s="2233"/>
      <c r="C309" s="2770"/>
      <c r="D309" s="2770"/>
      <c r="E309" s="2770"/>
      <c r="F309" s="2770"/>
      <c r="G309" s="2785"/>
      <c r="H309" s="2770"/>
      <c r="I309" s="2770"/>
      <c r="J309" s="2779"/>
      <c r="K309" s="2770"/>
      <c r="L309" s="2782"/>
      <c r="M309" s="822" t="s">
        <v>1097</v>
      </c>
      <c r="N309" s="1153" t="s">
        <v>1098</v>
      </c>
      <c r="O309" s="1153" t="s">
        <v>1099</v>
      </c>
      <c r="P309" s="1967"/>
      <c r="Q309" s="3024"/>
      <c r="R309" s="1153" t="s">
        <v>265</v>
      </c>
      <c r="S309" s="1156">
        <v>1</v>
      </c>
      <c r="T309" s="1156">
        <v>0</v>
      </c>
      <c r="U309" s="1153" t="s">
        <v>1100</v>
      </c>
      <c r="V309" s="519"/>
      <c r="W309" s="520"/>
      <c r="X309" s="520"/>
      <c r="Y309" s="519"/>
      <c r="Z309" s="519"/>
      <c r="AA309" s="1"/>
      <c r="AB309" s="520"/>
      <c r="AC309" s="519"/>
      <c r="AD309" s="519"/>
      <c r="AE309" s="1"/>
      <c r="AF309" s="28"/>
      <c r="AG309" s="28"/>
    </row>
    <row r="310" spans="2:33" ht="96.75" customHeight="1" thickBot="1" x14ac:dyDescent="0.3">
      <c r="B310" s="2234"/>
      <c r="C310" s="2771"/>
      <c r="D310" s="2771"/>
      <c r="E310" s="2771"/>
      <c r="F310" s="2771"/>
      <c r="G310" s="2786"/>
      <c r="H310" s="2771"/>
      <c r="I310" s="2771"/>
      <c r="J310" s="2780"/>
      <c r="K310" s="2771"/>
      <c r="L310" s="2783"/>
      <c r="M310" s="827" t="s">
        <v>1101</v>
      </c>
      <c r="N310" s="1154" t="s">
        <v>1102</v>
      </c>
      <c r="O310" s="1154" t="s">
        <v>1099</v>
      </c>
      <c r="P310" s="1968"/>
      <c r="Q310" s="3025"/>
      <c r="R310" s="1154" t="s">
        <v>265</v>
      </c>
      <c r="S310" s="1157">
        <v>1</v>
      </c>
      <c r="T310" s="1157">
        <v>0</v>
      </c>
      <c r="U310" s="1154" t="s">
        <v>1103</v>
      </c>
      <c r="V310" s="57"/>
      <c r="W310" s="57"/>
      <c r="X310" s="57"/>
      <c r="Y310" s="57"/>
      <c r="Z310" s="525"/>
      <c r="AA310" s="57"/>
      <c r="AB310" s="57"/>
      <c r="AC310" s="57"/>
      <c r="AD310" s="525">
        <v>1</v>
      </c>
      <c r="AE310" s="57"/>
      <c r="AF310" s="57"/>
      <c r="AG310" s="57"/>
    </row>
    <row r="311" spans="2:33" ht="109.5" customHeight="1" x14ac:dyDescent="0.25">
      <c r="B311" s="2058" t="s">
        <v>1266</v>
      </c>
      <c r="C311" s="2049" t="s">
        <v>61</v>
      </c>
      <c r="D311" s="2049" t="s">
        <v>65</v>
      </c>
      <c r="E311" s="2049" t="s">
        <v>72</v>
      </c>
      <c r="F311" s="2049" t="s">
        <v>93</v>
      </c>
      <c r="G311" s="2772" t="s">
        <v>57</v>
      </c>
      <c r="H311" s="2049" t="s">
        <v>98</v>
      </c>
      <c r="I311" s="2049" t="s">
        <v>129</v>
      </c>
      <c r="J311" s="2775" t="s">
        <v>747</v>
      </c>
      <c r="K311" s="2049" t="s">
        <v>1265</v>
      </c>
      <c r="L311" s="2766" t="s">
        <v>48</v>
      </c>
      <c r="M311" s="41" t="s">
        <v>1085</v>
      </c>
      <c r="N311" s="514" t="s">
        <v>1086</v>
      </c>
      <c r="O311" s="514" t="s">
        <v>1087</v>
      </c>
      <c r="P311" s="1969" t="s">
        <v>373</v>
      </c>
      <c r="Q311" s="3020">
        <v>52656680.200000003</v>
      </c>
      <c r="R311" s="514" t="s">
        <v>265</v>
      </c>
      <c r="S311" s="46">
        <v>1</v>
      </c>
      <c r="T311" s="46">
        <v>0</v>
      </c>
      <c r="U311" s="514" t="s">
        <v>1090</v>
      </c>
      <c r="V311" s="515"/>
      <c r="W311" s="527"/>
      <c r="X311" s="527"/>
      <c r="Y311" s="515"/>
      <c r="Z311" s="515"/>
      <c r="AA311" s="53"/>
      <c r="AB311" s="527">
        <v>0</v>
      </c>
      <c r="AC311" s="515">
        <v>1</v>
      </c>
      <c r="AD311" s="515">
        <v>1</v>
      </c>
      <c r="AE311" s="53"/>
      <c r="AF311" s="66"/>
      <c r="AG311" s="66"/>
    </row>
    <row r="312" spans="2:33" ht="78.75" customHeight="1" x14ac:dyDescent="0.25">
      <c r="B312" s="2059"/>
      <c r="C312" s="2050"/>
      <c r="D312" s="2050"/>
      <c r="E312" s="2050"/>
      <c r="F312" s="2050"/>
      <c r="G312" s="2773"/>
      <c r="H312" s="2050"/>
      <c r="I312" s="2050"/>
      <c r="J312" s="2776"/>
      <c r="K312" s="2050"/>
      <c r="L312" s="2767"/>
      <c r="M312" s="72" t="s">
        <v>1091</v>
      </c>
      <c r="N312" s="518" t="s">
        <v>1092</v>
      </c>
      <c r="O312" s="518" t="s">
        <v>1087</v>
      </c>
      <c r="P312" s="1970"/>
      <c r="Q312" s="3021"/>
      <c r="R312" s="518" t="s">
        <v>265</v>
      </c>
      <c r="S312" s="26">
        <v>1</v>
      </c>
      <c r="T312" s="26">
        <v>0</v>
      </c>
      <c r="U312" s="518" t="s">
        <v>1093</v>
      </c>
      <c r="V312" s="519"/>
      <c r="W312" s="520"/>
      <c r="X312" s="520"/>
      <c r="Y312" s="519"/>
      <c r="Z312" s="519"/>
      <c r="AA312" s="1"/>
      <c r="AB312" s="520"/>
      <c r="AC312" s="519"/>
      <c r="AD312" s="519"/>
      <c r="AE312" s="1"/>
      <c r="AF312" s="28"/>
      <c r="AG312" s="28"/>
    </row>
    <row r="313" spans="2:33" ht="104.25" customHeight="1" x14ac:dyDescent="0.25">
      <c r="B313" s="2059"/>
      <c r="C313" s="2050"/>
      <c r="D313" s="2050"/>
      <c r="E313" s="2050"/>
      <c r="F313" s="2050"/>
      <c r="G313" s="2773"/>
      <c r="H313" s="2050"/>
      <c r="I313" s="2050"/>
      <c r="J313" s="2776"/>
      <c r="K313" s="2050"/>
      <c r="L313" s="2767"/>
      <c r="M313" s="72" t="s">
        <v>1094</v>
      </c>
      <c r="N313" s="518" t="s">
        <v>1095</v>
      </c>
      <c r="O313" s="518" t="s">
        <v>1087</v>
      </c>
      <c r="P313" s="1970"/>
      <c r="Q313" s="3021"/>
      <c r="R313" s="518" t="s">
        <v>265</v>
      </c>
      <c r="S313" s="26">
        <v>1</v>
      </c>
      <c r="T313" s="26">
        <v>0</v>
      </c>
      <c r="U313" s="518" t="s">
        <v>1096</v>
      </c>
      <c r="V313" s="519"/>
      <c r="W313" s="520"/>
      <c r="X313" s="520"/>
      <c r="Y313" s="519"/>
      <c r="Z313" s="519"/>
      <c r="AA313" s="1"/>
      <c r="AB313" s="520"/>
      <c r="AC313" s="519"/>
      <c r="AD313" s="519"/>
      <c r="AE313" s="1"/>
      <c r="AF313" s="1"/>
      <c r="AG313" s="28"/>
    </row>
    <row r="314" spans="2:33" ht="99" customHeight="1" x14ac:dyDescent="0.25">
      <c r="B314" s="2059"/>
      <c r="C314" s="2050"/>
      <c r="D314" s="2050"/>
      <c r="E314" s="2050"/>
      <c r="F314" s="2050"/>
      <c r="G314" s="2773"/>
      <c r="H314" s="2050"/>
      <c r="I314" s="2050"/>
      <c r="J314" s="2776"/>
      <c r="K314" s="2050"/>
      <c r="L314" s="2767"/>
      <c r="M314" s="72" t="s">
        <v>1097</v>
      </c>
      <c r="N314" s="518" t="s">
        <v>1098</v>
      </c>
      <c r="O314" s="518" t="s">
        <v>1099</v>
      </c>
      <c r="P314" s="1970"/>
      <c r="Q314" s="3021"/>
      <c r="R314" s="518" t="s">
        <v>265</v>
      </c>
      <c r="S314" s="26">
        <v>1</v>
      </c>
      <c r="T314" s="26">
        <v>0</v>
      </c>
      <c r="U314" s="518" t="s">
        <v>1100</v>
      </c>
      <c r="V314" s="519"/>
      <c r="W314" s="520"/>
      <c r="X314" s="520"/>
      <c r="Y314" s="519"/>
      <c r="Z314" s="519"/>
      <c r="AA314" s="1"/>
      <c r="AB314" s="520"/>
      <c r="AC314" s="519"/>
      <c r="AD314" s="519"/>
      <c r="AE314" s="1"/>
      <c r="AF314" s="1"/>
      <c r="AG314" s="28"/>
    </row>
    <row r="315" spans="2:33" ht="96.75" customHeight="1" thickBot="1" x14ac:dyDescent="0.3">
      <c r="B315" s="2060"/>
      <c r="C315" s="2051"/>
      <c r="D315" s="2051"/>
      <c r="E315" s="2051"/>
      <c r="F315" s="2051"/>
      <c r="G315" s="2774"/>
      <c r="H315" s="2051"/>
      <c r="I315" s="2051"/>
      <c r="J315" s="2777"/>
      <c r="K315" s="2051"/>
      <c r="L315" s="2768"/>
      <c r="M315" s="75" t="s">
        <v>1101</v>
      </c>
      <c r="N315" s="524" t="s">
        <v>1102</v>
      </c>
      <c r="O315" s="524" t="s">
        <v>1099</v>
      </c>
      <c r="P315" s="1971"/>
      <c r="Q315" s="3022"/>
      <c r="R315" s="524" t="s">
        <v>265</v>
      </c>
      <c r="S315" s="60">
        <v>1</v>
      </c>
      <c r="T315" s="60">
        <v>0</v>
      </c>
      <c r="U315" s="524" t="s">
        <v>1103</v>
      </c>
      <c r="V315" s="57"/>
      <c r="W315" s="57"/>
      <c r="X315" s="57"/>
      <c r="Y315" s="57"/>
      <c r="Z315" s="525"/>
      <c r="AA315" s="57"/>
      <c r="AB315" s="57"/>
      <c r="AC315" s="57"/>
      <c r="AD315" s="525">
        <v>1</v>
      </c>
      <c r="AE315" s="57"/>
      <c r="AF315" s="57"/>
      <c r="AG315" s="62"/>
    </row>
    <row r="316" spans="2:33" ht="109.5" customHeight="1" x14ac:dyDescent="0.25">
      <c r="B316" s="2232" t="s">
        <v>1267</v>
      </c>
      <c r="C316" s="2769" t="s">
        <v>61</v>
      </c>
      <c r="D316" s="2769" t="s">
        <v>65</v>
      </c>
      <c r="E316" s="2769" t="s">
        <v>72</v>
      </c>
      <c r="F316" s="2769" t="s">
        <v>93</v>
      </c>
      <c r="G316" s="2784" t="s">
        <v>57</v>
      </c>
      <c r="H316" s="2769" t="s">
        <v>98</v>
      </c>
      <c r="I316" s="2769" t="s">
        <v>129</v>
      </c>
      <c r="J316" s="2778" t="s">
        <v>756</v>
      </c>
      <c r="K316" s="2769" t="s">
        <v>1265</v>
      </c>
      <c r="L316" s="2781" t="s">
        <v>48</v>
      </c>
      <c r="M316" s="815" t="s">
        <v>1085</v>
      </c>
      <c r="N316" s="1152" t="s">
        <v>1086</v>
      </c>
      <c r="O316" s="1152" t="s">
        <v>1087</v>
      </c>
      <c r="P316" s="1966" t="s">
        <v>1088</v>
      </c>
      <c r="Q316" s="3023">
        <v>9153802.8399999999</v>
      </c>
      <c r="R316" s="1152" t="s">
        <v>265</v>
      </c>
      <c r="S316" s="1155">
        <v>1</v>
      </c>
      <c r="T316" s="1155">
        <v>0</v>
      </c>
      <c r="U316" s="1152" t="s">
        <v>1090</v>
      </c>
      <c r="V316" s="515"/>
      <c r="W316" s="516"/>
      <c r="X316" s="516"/>
      <c r="Y316" s="517"/>
      <c r="Z316" s="517"/>
      <c r="AA316" s="532"/>
      <c r="AB316" s="533">
        <v>0</v>
      </c>
      <c r="AC316" s="534">
        <v>1</v>
      </c>
      <c r="AD316" s="534">
        <v>1</v>
      </c>
      <c r="AE316" s="532"/>
      <c r="AF316" s="53"/>
      <c r="AG316" s="53"/>
    </row>
    <row r="317" spans="2:33" ht="78.75" customHeight="1" x14ac:dyDescent="0.25">
      <c r="B317" s="2233"/>
      <c r="C317" s="2770"/>
      <c r="D317" s="2770"/>
      <c r="E317" s="2770"/>
      <c r="F317" s="2770"/>
      <c r="G317" s="2785"/>
      <c r="H317" s="2770"/>
      <c r="I317" s="2770"/>
      <c r="J317" s="2779"/>
      <c r="K317" s="2770"/>
      <c r="L317" s="2782"/>
      <c r="M317" s="822" t="s">
        <v>1091</v>
      </c>
      <c r="N317" s="1153" t="s">
        <v>1092</v>
      </c>
      <c r="O317" s="1153" t="s">
        <v>1087</v>
      </c>
      <c r="P317" s="1967"/>
      <c r="Q317" s="3024"/>
      <c r="R317" s="1153" t="s">
        <v>265</v>
      </c>
      <c r="S317" s="1156">
        <v>1</v>
      </c>
      <c r="T317" s="1156">
        <v>0</v>
      </c>
      <c r="U317" s="1153" t="s">
        <v>1093</v>
      </c>
      <c r="V317" s="519"/>
      <c r="W317" s="520"/>
      <c r="X317" s="520"/>
      <c r="Y317" s="519"/>
      <c r="Z317" s="521"/>
      <c r="AA317" s="28"/>
      <c r="AB317" s="522"/>
      <c r="AC317" s="523"/>
      <c r="AD317" s="523"/>
      <c r="AE317" s="1"/>
      <c r="AF317" s="1"/>
      <c r="AG317" s="1"/>
    </row>
    <row r="318" spans="2:33" ht="104.25" customHeight="1" x14ac:dyDescent="0.25">
      <c r="B318" s="2233"/>
      <c r="C318" s="2770"/>
      <c r="D318" s="2770"/>
      <c r="E318" s="2770"/>
      <c r="F318" s="2770"/>
      <c r="G318" s="2785"/>
      <c r="H318" s="2770"/>
      <c r="I318" s="2770"/>
      <c r="J318" s="2779"/>
      <c r="K318" s="2770"/>
      <c r="L318" s="2782"/>
      <c r="M318" s="822" t="s">
        <v>1094</v>
      </c>
      <c r="N318" s="1153" t="s">
        <v>1095</v>
      </c>
      <c r="O318" s="1153" t="s">
        <v>1087</v>
      </c>
      <c r="P318" s="1967"/>
      <c r="Q318" s="3024"/>
      <c r="R318" s="1153" t="s">
        <v>265</v>
      </c>
      <c r="S318" s="1156">
        <v>1</v>
      </c>
      <c r="T318" s="1156">
        <v>0</v>
      </c>
      <c r="U318" s="1153" t="s">
        <v>1096</v>
      </c>
      <c r="V318" s="519"/>
      <c r="W318" s="520"/>
      <c r="X318" s="520"/>
      <c r="Y318" s="519"/>
      <c r="Z318" s="519"/>
      <c r="AA318" s="28"/>
      <c r="AB318" s="520"/>
      <c r="AC318" s="523"/>
      <c r="AD318" s="523"/>
      <c r="AE318" s="1"/>
      <c r="AF318" s="1"/>
      <c r="AG318" s="1"/>
    </row>
    <row r="319" spans="2:33" ht="99" customHeight="1" x14ac:dyDescent="0.25">
      <c r="B319" s="2233"/>
      <c r="C319" s="2770"/>
      <c r="D319" s="2770"/>
      <c r="E319" s="2770"/>
      <c r="F319" s="2770"/>
      <c r="G319" s="2785"/>
      <c r="H319" s="2770"/>
      <c r="I319" s="2770"/>
      <c r="J319" s="2779"/>
      <c r="K319" s="2770"/>
      <c r="L319" s="2782"/>
      <c r="M319" s="822" t="s">
        <v>1097</v>
      </c>
      <c r="N319" s="1153" t="s">
        <v>1098</v>
      </c>
      <c r="O319" s="1153" t="s">
        <v>1099</v>
      </c>
      <c r="P319" s="1967"/>
      <c r="Q319" s="3024"/>
      <c r="R319" s="1153" t="s">
        <v>265</v>
      </c>
      <c r="S319" s="1156">
        <v>1</v>
      </c>
      <c r="T319" s="1156">
        <v>0</v>
      </c>
      <c r="U319" s="1153" t="s">
        <v>1100</v>
      </c>
      <c r="V319" s="519"/>
      <c r="W319" s="520"/>
      <c r="X319" s="520"/>
      <c r="Y319" s="519"/>
      <c r="Z319" s="519"/>
      <c r="AA319" s="28"/>
      <c r="AB319" s="529"/>
      <c r="AC319" s="521"/>
      <c r="AD319" s="521"/>
      <c r="AE319" s="326"/>
      <c r="AF319" s="326"/>
      <c r="AG319" s="1"/>
    </row>
    <row r="320" spans="2:33" ht="96.75" customHeight="1" thickBot="1" x14ac:dyDescent="0.3">
      <c r="B320" s="2234"/>
      <c r="C320" s="2771"/>
      <c r="D320" s="2771"/>
      <c r="E320" s="2771"/>
      <c r="F320" s="2771"/>
      <c r="G320" s="2786"/>
      <c r="H320" s="2771"/>
      <c r="I320" s="2771"/>
      <c r="J320" s="2780"/>
      <c r="K320" s="2771"/>
      <c r="L320" s="2783"/>
      <c r="M320" s="827" t="s">
        <v>1101</v>
      </c>
      <c r="N320" s="1154" t="s">
        <v>1102</v>
      </c>
      <c r="O320" s="1154" t="s">
        <v>1099</v>
      </c>
      <c r="P320" s="1968"/>
      <c r="Q320" s="3025"/>
      <c r="R320" s="1154" t="s">
        <v>265</v>
      </c>
      <c r="S320" s="1157">
        <v>1</v>
      </c>
      <c r="T320" s="1157">
        <v>0</v>
      </c>
      <c r="U320" s="1154" t="s">
        <v>1103</v>
      </c>
      <c r="V320" s="57"/>
      <c r="W320" s="57"/>
      <c r="X320" s="57"/>
      <c r="Y320" s="57"/>
      <c r="Z320" s="525"/>
      <c r="AA320" s="57"/>
      <c r="AB320" s="57"/>
      <c r="AC320" s="57"/>
      <c r="AD320" s="525">
        <v>1</v>
      </c>
      <c r="AE320" s="57"/>
      <c r="AF320" s="62"/>
      <c r="AG320" s="57"/>
    </row>
    <row r="321" spans="2:33" ht="109.5" customHeight="1" x14ac:dyDescent="0.25">
      <c r="B321" s="2058" t="s">
        <v>1268</v>
      </c>
      <c r="C321" s="2049" t="s">
        <v>61</v>
      </c>
      <c r="D321" s="2049" t="s">
        <v>65</v>
      </c>
      <c r="E321" s="2049" t="s">
        <v>72</v>
      </c>
      <c r="F321" s="2049" t="s">
        <v>93</v>
      </c>
      <c r="G321" s="2772" t="s">
        <v>57</v>
      </c>
      <c r="H321" s="2049" t="s">
        <v>98</v>
      </c>
      <c r="I321" s="2049" t="s">
        <v>129</v>
      </c>
      <c r="J321" s="2775" t="s">
        <v>757</v>
      </c>
      <c r="K321" s="2049" t="s">
        <v>1265</v>
      </c>
      <c r="L321" s="2766" t="s">
        <v>48</v>
      </c>
      <c r="M321" s="41" t="s">
        <v>1085</v>
      </c>
      <c r="N321" s="514" t="s">
        <v>1086</v>
      </c>
      <c r="O321" s="514" t="s">
        <v>1087</v>
      </c>
      <c r="P321" s="1969"/>
      <c r="Q321" s="3020"/>
      <c r="R321" s="514" t="s">
        <v>265</v>
      </c>
      <c r="S321" s="46">
        <v>1</v>
      </c>
      <c r="T321" s="46">
        <v>0</v>
      </c>
      <c r="U321" s="514" t="s">
        <v>1090</v>
      </c>
      <c r="V321" s="515"/>
      <c r="W321" s="527"/>
      <c r="X321" s="516"/>
      <c r="Y321" s="517"/>
      <c r="Z321" s="515"/>
      <c r="AA321" s="53"/>
      <c r="AB321" s="527">
        <v>0</v>
      </c>
      <c r="AC321" s="515">
        <v>1</v>
      </c>
      <c r="AD321" s="515">
        <v>1</v>
      </c>
      <c r="AE321" s="53"/>
      <c r="AF321" s="53"/>
      <c r="AG321" s="53"/>
    </row>
    <row r="322" spans="2:33" ht="176.25" customHeight="1" thickBot="1" x14ac:dyDescent="0.3">
      <c r="B322" s="2059"/>
      <c r="C322" s="2050"/>
      <c r="D322" s="2050"/>
      <c r="E322" s="2050"/>
      <c r="F322" s="2050"/>
      <c r="G322" s="2773"/>
      <c r="H322" s="2050"/>
      <c r="I322" s="2050"/>
      <c r="J322" s="2776"/>
      <c r="K322" s="2050"/>
      <c r="L322" s="2767"/>
      <c r="M322" s="75" t="s">
        <v>1091</v>
      </c>
      <c r="N322" s="524" t="s">
        <v>1092</v>
      </c>
      <c r="O322" s="524" t="s">
        <v>1087</v>
      </c>
      <c r="P322" s="1971"/>
      <c r="Q322" s="3022"/>
      <c r="R322" s="524" t="s">
        <v>265</v>
      </c>
      <c r="S322" s="60">
        <v>1</v>
      </c>
      <c r="T322" s="60">
        <v>0</v>
      </c>
      <c r="U322" s="524" t="s">
        <v>1093</v>
      </c>
      <c r="V322" s="525"/>
      <c r="W322" s="531"/>
      <c r="X322" s="530"/>
      <c r="Y322" s="526"/>
      <c r="Z322" s="526"/>
      <c r="AA322" s="57"/>
      <c r="AB322" s="531"/>
      <c r="AC322" s="525"/>
      <c r="AD322" s="525"/>
      <c r="AE322" s="57"/>
      <c r="AF322" s="57"/>
      <c r="AG322" s="57"/>
    </row>
    <row r="323" spans="2:33" ht="0.75" customHeight="1" thickBot="1" x14ac:dyDescent="0.3">
      <c r="B323" s="2059"/>
      <c r="C323" s="2050"/>
      <c r="D323" s="2050"/>
      <c r="E323" s="2050"/>
      <c r="F323" s="2050"/>
      <c r="G323" s="2773"/>
      <c r="H323" s="2050"/>
      <c r="I323" s="2050"/>
      <c r="J323" s="2776"/>
      <c r="K323" s="2050"/>
      <c r="L323" s="2767"/>
      <c r="M323" s="535" t="s">
        <v>1094</v>
      </c>
      <c r="N323" s="536" t="s">
        <v>1095</v>
      </c>
      <c r="O323" s="536" t="s">
        <v>1087</v>
      </c>
      <c r="P323" s="537"/>
      <c r="Q323" s="3032"/>
      <c r="R323" s="536" t="s">
        <v>265</v>
      </c>
      <c r="S323" s="538">
        <v>1</v>
      </c>
      <c r="T323" s="538">
        <v>0</v>
      </c>
      <c r="U323" s="536" t="s">
        <v>1096</v>
      </c>
      <c r="V323" s="539"/>
      <c r="W323" s="540"/>
      <c r="X323" s="540"/>
      <c r="Y323" s="539"/>
      <c r="Z323" s="541"/>
      <c r="AA323" s="542"/>
      <c r="AB323" s="540"/>
      <c r="AC323" s="539"/>
      <c r="AD323" s="539"/>
      <c r="AE323" s="542"/>
      <c r="AF323" s="542"/>
      <c r="AG323" s="542"/>
    </row>
    <row r="324" spans="2:33" ht="99" hidden="1" customHeight="1" thickBot="1" x14ac:dyDescent="0.3">
      <c r="B324" s="2059"/>
      <c r="C324" s="2050"/>
      <c r="D324" s="2050"/>
      <c r="E324" s="2050"/>
      <c r="F324" s="2050"/>
      <c r="G324" s="2773"/>
      <c r="H324" s="2050"/>
      <c r="I324" s="2050"/>
      <c r="J324" s="2776"/>
      <c r="K324" s="2050"/>
      <c r="L324" s="2767"/>
      <c r="M324" s="543" t="s">
        <v>1097</v>
      </c>
      <c r="N324" s="518" t="s">
        <v>1098</v>
      </c>
      <c r="O324" s="518" t="s">
        <v>1099</v>
      </c>
      <c r="P324" s="544" t="s">
        <v>373</v>
      </c>
      <c r="Q324" s="3033">
        <v>7956847.6200000001</v>
      </c>
      <c r="R324" s="518" t="s">
        <v>265</v>
      </c>
      <c r="S324" s="26">
        <v>1</v>
      </c>
      <c r="T324" s="26">
        <v>0</v>
      </c>
      <c r="U324" s="518" t="s">
        <v>1100</v>
      </c>
      <c r="V324" s="519"/>
      <c r="W324" s="520"/>
      <c r="X324" s="520"/>
      <c r="Y324" s="545"/>
      <c r="Z324" s="545"/>
      <c r="AA324" s="1"/>
      <c r="AB324" s="520"/>
      <c r="AC324" s="519"/>
      <c r="AD324" s="519"/>
      <c r="AE324" s="1"/>
      <c r="AF324" s="1"/>
      <c r="AG324" s="1"/>
    </row>
    <row r="325" spans="2:33" ht="96.75" hidden="1" customHeight="1" x14ac:dyDescent="0.25">
      <c r="B325" s="2059"/>
      <c r="C325" s="2050"/>
      <c r="D325" s="2050"/>
      <c r="E325" s="2050"/>
      <c r="F325" s="2050"/>
      <c r="G325" s="2773"/>
      <c r="H325" s="2050"/>
      <c r="I325" s="2050"/>
      <c r="J325" s="2776"/>
      <c r="K325" s="2050"/>
      <c r="L325" s="2767"/>
      <c r="M325" s="543" t="s">
        <v>1101</v>
      </c>
      <c r="N325" s="518" t="s">
        <v>1102</v>
      </c>
      <c r="O325" s="518" t="s">
        <v>1099</v>
      </c>
      <c r="P325" s="546"/>
      <c r="Q325" s="3033"/>
      <c r="R325" s="518" t="s">
        <v>265</v>
      </c>
      <c r="S325" s="26">
        <v>1</v>
      </c>
      <c r="T325" s="26">
        <v>0</v>
      </c>
      <c r="U325" s="518" t="s">
        <v>1103</v>
      </c>
      <c r="V325" s="1"/>
      <c r="W325" s="1"/>
      <c r="X325" s="1"/>
      <c r="Y325" s="1"/>
      <c r="Z325" s="519"/>
      <c r="AA325" s="1"/>
      <c r="AB325" s="1"/>
      <c r="AC325" s="547"/>
      <c r="AD325" s="545">
        <v>1</v>
      </c>
      <c r="AE325" s="547"/>
      <c r="AF325" s="1"/>
      <c r="AG325" s="1"/>
    </row>
    <row r="326" spans="2:33" ht="30.75" hidden="1" customHeight="1" x14ac:dyDescent="0.3">
      <c r="B326" s="2059"/>
      <c r="C326" s="2050"/>
      <c r="D326" s="2050"/>
      <c r="E326" s="2050"/>
      <c r="F326" s="2050"/>
      <c r="G326" s="2773"/>
      <c r="H326" s="2050"/>
      <c r="I326" s="2050"/>
      <c r="J326" s="2776"/>
      <c r="K326" s="2050"/>
      <c r="L326" s="2767"/>
      <c r="M326" s="548"/>
      <c r="N326" s="549"/>
      <c r="O326" s="549"/>
      <c r="P326" s="546"/>
      <c r="Q326" s="3033"/>
      <c r="R326" s="518" t="s">
        <v>265</v>
      </c>
      <c r="S326" s="26">
        <v>1</v>
      </c>
      <c r="T326" s="26">
        <v>0</v>
      </c>
      <c r="U326" s="518"/>
      <c r="V326" s="1"/>
      <c r="W326" s="1"/>
      <c r="X326" s="1"/>
      <c r="Y326" s="1"/>
      <c r="Z326" s="519"/>
      <c r="AA326" s="1"/>
      <c r="AB326" s="519">
        <v>1</v>
      </c>
      <c r="AC326" s="519">
        <v>1</v>
      </c>
      <c r="AD326" s="519">
        <v>1</v>
      </c>
      <c r="AE326" s="519">
        <v>1</v>
      </c>
      <c r="AF326" s="1"/>
      <c r="AG326" s="1"/>
    </row>
    <row r="327" spans="2:33" ht="29.25" hidden="1" customHeight="1" x14ac:dyDescent="0.25">
      <c r="B327" s="2059"/>
      <c r="C327" s="2050"/>
      <c r="D327" s="2050"/>
      <c r="E327" s="2050"/>
      <c r="F327" s="2050"/>
      <c r="G327" s="2773"/>
      <c r="H327" s="2050"/>
      <c r="I327" s="2050"/>
      <c r="J327" s="2776"/>
      <c r="K327" s="2050"/>
      <c r="L327" s="2767"/>
      <c r="M327" s="543"/>
      <c r="N327" s="549"/>
      <c r="O327" s="549"/>
      <c r="P327" s="546"/>
      <c r="Q327" s="3033"/>
      <c r="R327" s="518" t="s">
        <v>265</v>
      </c>
      <c r="S327" s="26">
        <v>1</v>
      </c>
      <c r="T327" s="26">
        <v>0</v>
      </c>
      <c r="U327" s="518"/>
      <c r="V327" s="1"/>
      <c r="W327" s="1"/>
      <c r="X327" s="1"/>
      <c r="Y327" s="1"/>
      <c r="Z327" s="519"/>
      <c r="AA327" s="1"/>
      <c r="AB327" s="519"/>
      <c r="AC327" s="519"/>
      <c r="AD327" s="519"/>
      <c r="AE327" s="519"/>
      <c r="AF327" s="1"/>
      <c r="AG327" s="1"/>
    </row>
    <row r="328" spans="2:33" ht="29.25" hidden="1" customHeight="1" x14ac:dyDescent="0.35">
      <c r="B328" s="2060"/>
      <c r="C328" s="2051"/>
      <c r="D328" s="2051"/>
      <c r="E328" s="2051"/>
      <c r="F328" s="2051"/>
      <c r="G328" s="2774"/>
      <c r="H328" s="2051"/>
      <c r="I328" s="2051"/>
      <c r="J328" s="2777"/>
      <c r="K328" s="2051"/>
      <c r="L328" s="2768"/>
      <c r="M328" s="550"/>
      <c r="N328" s="551"/>
      <c r="O328" s="551"/>
      <c r="P328" s="552"/>
      <c r="Q328" s="3034"/>
      <c r="R328" s="553" t="s">
        <v>265</v>
      </c>
      <c r="S328" s="554">
        <v>1</v>
      </c>
      <c r="T328" s="554">
        <v>0</v>
      </c>
      <c r="U328" s="551"/>
      <c r="V328" s="321"/>
      <c r="W328" s="321"/>
      <c r="X328" s="321"/>
      <c r="Y328" s="321"/>
      <c r="Z328" s="321"/>
      <c r="AA328" s="321"/>
      <c r="AB328" s="321"/>
      <c r="AC328" s="321"/>
      <c r="AD328" s="321"/>
      <c r="AE328" s="321"/>
      <c r="AF328" s="321"/>
      <c r="AG328" s="321"/>
    </row>
    <row r="329" spans="2:33" ht="109.5" customHeight="1" x14ac:dyDescent="0.25">
      <c r="B329" s="2232" t="s">
        <v>1269</v>
      </c>
      <c r="C329" s="2769" t="s">
        <v>61</v>
      </c>
      <c r="D329" s="2769" t="s">
        <v>66</v>
      </c>
      <c r="E329" s="2769" t="s">
        <v>73</v>
      </c>
      <c r="F329" s="2769" t="s">
        <v>93</v>
      </c>
      <c r="G329" s="2784" t="s">
        <v>57</v>
      </c>
      <c r="H329" s="2769" t="s">
        <v>98</v>
      </c>
      <c r="I329" s="2769" t="s">
        <v>129</v>
      </c>
      <c r="J329" s="2778" t="s">
        <v>400</v>
      </c>
      <c r="K329" s="2769" t="s">
        <v>1270</v>
      </c>
      <c r="L329" s="2781" t="s">
        <v>48</v>
      </c>
      <c r="M329" s="815" t="s">
        <v>1085</v>
      </c>
      <c r="N329" s="1152" t="s">
        <v>1086</v>
      </c>
      <c r="O329" s="1152" t="s">
        <v>1087</v>
      </c>
      <c r="P329" s="1966" t="s">
        <v>213</v>
      </c>
      <c r="Q329" s="3023">
        <v>124000000</v>
      </c>
      <c r="R329" s="1152" t="s">
        <v>265</v>
      </c>
      <c r="S329" s="1155">
        <v>1</v>
      </c>
      <c r="T329" s="1155">
        <v>0</v>
      </c>
      <c r="U329" s="1152" t="s">
        <v>1090</v>
      </c>
      <c r="V329" s="517"/>
      <c r="W329" s="516"/>
      <c r="X329" s="516"/>
      <c r="Y329" s="517"/>
      <c r="Z329" s="517"/>
      <c r="AA329" s="53"/>
      <c r="AB329" s="527">
        <v>0</v>
      </c>
      <c r="AC329" s="515">
        <v>1</v>
      </c>
      <c r="AD329" s="515">
        <v>1</v>
      </c>
      <c r="AE329" s="53"/>
      <c r="AF329" s="53"/>
      <c r="AG329" s="53"/>
    </row>
    <row r="330" spans="2:33" ht="78.75" customHeight="1" x14ac:dyDescent="0.25">
      <c r="B330" s="2233"/>
      <c r="C330" s="2770"/>
      <c r="D330" s="2770"/>
      <c r="E330" s="2770"/>
      <c r="F330" s="2770"/>
      <c r="G330" s="2785"/>
      <c r="H330" s="2770"/>
      <c r="I330" s="2770"/>
      <c r="J330" s="2779"/>
      <c r="K330" s="2770"/>
      <c r="L330" s="2782"/>
      <c r="M330" s="822" t="s">
        <v>1091</v>
      </c>
      <c r="N330" s="1153" t="s">
        <v>1092</v>
      </c>
      <c r="O330" s="1153" t="s">
        <v>1087</v>
      </c>
      <c r="P330" s="1967"/>
      <c r="Q330" s="3024"/>
      <c r="R330" s="1153" t="s">
        <v>265</v>
      </c>
      <c r="S330" s="1156">
        <v>1</v>
      </c>
      <c r="T330" s="1156">
        <v>0</v>
      </c>
      <c r="U330" s="1153" t="s">
        <v>1093</v>
      </c>
      <c r="V330" s="521"/>
      <c r="W330" s="529"/>
      <c r="X330" s="529"/>
      <c r="Y330" s="521"/>
      <c r="Z330" s="521"/>
      <c r="AA330" s="1"/>
      <c r="AB330" s="520"/>
      <c r="AC330" s="519"/>
      <c r="AD330" s="519"/>
      <c r="AE330" s="1"/>
      <c r="AF330" s="1"/>
      <c r="AG330" s="1"/>
    </row>
    <row r="331" spans="2:33" ht="104.25" customHeight="1" x14ac:dyDescent="0.25">
      <c r="B331" s="2233"/>
      <c r="C331" s="2770"/>
      <c r="D331" s="2770"/>
      <c r="E331" s="2770"/>
      <c r="F331" s="2770"/>
      <c r="G331" s="2785"/>
      <c r="H331" s="2770"/>
      <c r="I331" s="2770"/>
      <c r="J331" s="2779"/>
      <c r="K331" s="2770"/>
      <c r="L331" s="2782"/>
      <c r="M331" s="822" t="s">
        <v>1094</v>
      </c>
      <c r="N331" s="1153" t="s">
        <v>1095</v>
      </c>
      <c r="O331" s="1153" t="s">
        <v>1087</v>
      </c>
      <c r="P331" s="1967"/>
      <c r="Q331" s="3024"/>
      <c r="R331" s="1153" t="s">
        <v>265</v>
      </c>
      <c r="S331" s="1156">
        <v>1</v>
      </c>
      <c r="T331" s="1156">
        <v>0</v>
      </c>
      <c r="U331" s="1153" t="s">
        <v>1096</v>
      </c>
      <c r="V331" s="519"/>
      <c r="W331" s="529"/>
      <c r="X331" s="529"/>
      <c r="Y331" s="521"/>
      <c r="Z331" s="521"/>
      <c r="AA331" s="1"/>
      <c r="AB331" s="520"/>
      <c r="AC331" s="519"/>
      <c r="AD331" s="519"/>
      <c r="AE331" s="1"/>
      <c r="AF331" s="1"/>
      <c r="AG331" s="1"/>
    </row>
    <row r="332" spans="2:33" ht="99" customHeight="1" x14ac:dyDescent="0.25">
      <c r="B332" s="2233"/>
      <c r="C332" s="2770"/>
      <c r="D332" s="2770"/>
      <c r="E332" s="2770"/>
      <c r="F332" s="2770"/>
      <c r="G332" s="2785"/>
      <c r="H332" s="2770"/>
      <c r="I332" s="2770"/>
      <c r="J332" s="2779"/>
      <c r="K332" s="2770"/>
      <c r="L332" s="2782"/>
      <c r="M332" s="822" t="s">
        <v>1097</v>
      </c>
      <c r="N332" s="1153" t="s">
        <v>1098</v>
      </c>
      <c r="O332" s="1153" t="s">
        <v>1099</v>
      </c>
      <c r="P332" s="1967"/>
      <c r="Q332" s="3024"/>
      <c r="R332" s="1153" t="s">
        <v>265</v>
      </c>
      <c r="S332" s="1156">
        <v>1</v>
      </c>
      <c r="T332" s="1156">
        <v>0</v>
      </c>
      <c r="U332" s="1153" t="s">
        <v>1100</v>
      </c>
      <c r="V332" s="519"/>
      <c r="W332" s="520"/>
      <c r="X332" s="529"/>
      <c r="Y332" s="521"/>
      <c r="Z332" s="521"/>
      <c r="AA332" s="1"/>
      <c r="AB332" s="520"/>
      <c r="AC332" s="519"/>
      <c r="AD332" s="519"/>
      <c r="AE332" s="1"/>
      <c r="AF332" s="1"/>
      <c r="AG332" s="1"/>
    </row>
    <row r="333" spans="2:33" ht="96.75" customHeight="1" thickBot="1" x14ac:dyDescent="0.3">
      <c r="B333" s="2234"/>
      <c r="C333" s="2771"/>
      <c r="D333" s="2771"/>
      <c r="E333" s="2771"/>
      <c r="F333" s="2771"/>
      <c r="G333" s="2786"/>
      <c r="H333" s="2771"/>
      <c r="I333" s="2771"/>
      <c r="J333" s="2780"/>
      <c r="K333" s="2771"/>
      <c r="L333" s="2783"/>
      <c r="M333" s="827" t="s">
        <v>1101</v>
      </c>
      <c r="N333" s="1154" t="s">
        <v>1102</v>
      </c>
      <c r="O333" s="1154" t="s">
        <v>1099</v>
      </c>
      <c r="P333" s="1968"/>
      <c r="Q333" s="3025"/>
      <c r="R333" s="1154" t="s">
        <v>265</v>
      </c>
      <c r="S333" s="1157">
        <v>1</v>
      </c>
      <c r="T333" s="1157">
        <v>0</v>
      </c>
      <c r="U333" s="1154" t="s">
        <v>1103</v>
      </c>
      <c r="V333" s="57"/>
      <c r="W333" s="57"/>
      <c r="X333" s="57"/>
      <c r="Y333" s="62"/>
      <c r="Z333" s="526"/>
      <c r="AA333" s="57"/>
      <c r="AB333" s="57"/>
      <c r="AC333" s="57"/>
      <c r="AD333" s="525">
        <v>1</v>
      </c>
      <c r="AE333" s="57"/>
      <c r="AF333" s="57"/>
      <c r="AG333" s="57"/>
    </row>
    <row r="334" spans="2:33" ht="109.5" customHeight="1" x14ac:dyDescent="0.25">
      <c r="B334" s="2058" t="s">
        <v>1271</v>
      </c>
      <c r="C334" s="2049" t="s">
        <v>61</v>
      </c>
      <c r="D334" s="2049" t="s">
        <v>62</v>
      </c>
      <c r="E334" s="2049" t="s">
        <v>68</v>
      </c>
      <c r="F334" s="2049" t="s">
        <v>84</v>
      </c>
      <c r="G334" s="2772" t="s">
        <v>57</v>
      </c>
      <c r="H334" s="2049" t="s">
        <v>98</v>
      </c>
      <c r="I334" s="2049" t="s">
        <v>129</v>
      </c>
      <c r="J334" s="2775" t="s">
        <v>402</v>
      </c>
      <c r="K334" s="2772"/>
      <c r="L334" s="2766" t="s">
        <v>48</v>
      </c>
      <c r="M334" s="41" t="s">
        <v>1085</v>
      </c>
      <c r="N334" s="514" t="s">
        <v>1086</v>
      </c>
      <c r="O334" s="514" t="s">
        <v>1087</v>
      </c>
      <c r="P334" s="1969" t="s">
        <v>213</v>
      </c>
      <c r="Q334" s="3020">
        <v>74587821.060000002</v>
      </c>
      <c r="R334" s="514" t="s">
        <v>265</v>
      </c>
      <c r="S334" s="46">
        <v>1</v>
      </c>
      <c r="T334" s="46">
        <v>0</v>
      </c>
      <c r="U334" s="514" t="s">
        <v>1090</v>
      </c>
      <c r="V334" s="517"/>
      <c r="W334" s="516"/>
      <c r="X334" s="516"/>
      <c r="Y334" s="517"/>
      <c r="Z334" s="517"/>
      <c r="AA334" s="66"/>
      <c r="AB334" s="516"/>
      <c r="AC334" s="517"/>
      <c r="AD334" s="517"/>
      <c r="AE334" s="66"/>
      <c r="AF334" s="53"/>
      <c r="AG334" s="53"/>
    </row>
    <row r="335" spans="2:33" ht="78.75" customHeight="1" x14ac:dyDescent="0.25">
      <c r="B335" s="2059"/>
      <c r="C335" s="2050"/>
      <c r="D335" s="2050"/>
      <c r="E335" s="2050"/>
      <c r="F335" s="2050"/>
      <c r="G335" s="2773"/>
      <c r="H335" s="2050"/>
      <c r="I335" s="2050"/>
      <c r="J335" s="2776"/>
      <c r="K335" s="2773"/>
      <c r="L335" s="2767"/>
      <c r="M335" s="72" t="s">
        <v>1091</v>
      </c>
      <c r="N335" s="518" t="s">
        <v>1092</v>
      </c>
      <c r="O335" s="518" t="s">
        <v>1087</v>
      </c>
      <c r="P335" s="1970"/>
      <c r="Q335" s="3021"/>
      <c r="R335" s="518" t="s">
        <v>265</v>
      </c>
      <c r="S335" s="26">
        <v>1</v>
      </c>
      <c r="T335" s="26">
        <v>0</v>
      </c>
      <c r="U335" s="518" t="s">
        <v>1093</v>
      </c>
      <c r="V335" s="519"/>
      <c r="W335" s="520"/>
      <c r="X335" s="520"/>
      <c r="Y335" s="521"/>
      <c r="Z335" s="521"/>
      <c r="AA335" s="28"/>
      <c r="AB335" s="529"/>
      <c r="AC335" s="521"/>
      <c r="AD335" s="521"/>
      <c r="AE335" s="28"/>
      <c r="AF335" s="1"/>
      <c r="AG335" s="1"/>
    </row>
    <row r="336" spans="2:33" ht="104.25" customHeight="1" x14ac:dyDescent="0.25">
      <c r="B336" s="2059"/>
      <c r="C336" s="2050"/>
      <c r="D336" s="2050"/>
      <c r="E336" s="2050"/>
      <c r="F336" s="2050"/>
      <c r="G336" s="2773"/>
      <c r="H336" s="2050"/>
      <c r="I336" s="2050"/>
      <c r="J336" s="2776"/>
      <c r="K336" s="2773"/>
      <c r="L336" s="2767"/>
      <c r="M336" s="72" t="s">
        <v>1094</v>
      </c>
      <c r="N336" s="518" t="s">
        <v>1095</v>
      </c>
      <c r="O336" s="518" t="s">
        <v>1087</v>
      </c>
      <c r="P336" s="1970"/>
      <c r="Q336" s="3021"/>
      <c r="R336" s="518" t="s">
        <v>265</v>
      </c>
      <c r="S336" s="26">
        <v>1</v>
      </c>
      <c r="T336" s="26">
        <v>0</v>
      </c>
      <c r="U336" s="518" t="s">
        <v>1096</v>
      </c>
      <c r="V336" s="519"/>
      <c r="W336" s="520"/>
      <c r="X336" s="520"/>
      <c r="Y336" s="519"/>
      <c r="Z336" s="519"/>
      <c r="AA336" s="1"/>
      <c r="AB336" s="529"/>
      <c r="AC336" s="521"/>
      <c r="AD336" s="521"/>
      <c r="AE336" s="28"/>
      <c r="AF336" s="1"/>
      <c r="AG336" s="1"/>
    </row>
    <row r="337" spans="2:33" ht="99" customHeight="1" x14ac:dyDescent="0.25">
      <c r="B337" s="2059"/>
      <c r="C337" s="2050"/>
      <c r="D337" s="2050"/>
      <c r="E337" s="2050"/>
      <c r="F337" s="2050"/>
      <c r="G337" s="2773"/>
      <c r="H337" s="2050"/>
      <c r="I337" s="2050"/>
      <c r="J337" s="2776"/>
      <c r="K337" s="2773"/>
      <c r="L337" s="2767"/>
      <c r="M337" s="72" t="s">
        <v>1097</v>
      </c>
      <c r="N337" s="518" t="s">
        <v>1098</v>
      </c>
      <c r="O337" s="518" t="s">
        <v>1099</v>
      </c>
      <c r="P337" s="1970"/>
      <c r="Q337" s="3021"/>
      <c r="R337" s="518" t="s">
        <v>265</v>
      </c>
      <c r="S337" s="26">
        <v>1</v>
      </c>
      <c r="T337" s="26">
        <v>0</v>
      </c>
      <c r="U337" s="518" t="s">
        <v>1100</v>
      </c>
      <c r="V337" s="519"/>
      <c r="W337" s="520"/>
      <c r="X337" s="520"/>
      <c r="Y337" s="519"/>
      <c r="Z337" s="519"/>
      <c r="AA337" s="1"/>
      <c r="AB337" s="520"/>
      <c r="AC337" s="521"/>
      <c r="AD337" s="521"/>
      <c r="AE337" s="28"/>
      <c r="AF337" s="28"/>
      <c r="AG337" s="1"/>
    </row>
    <row r="338" spans="2:33" ht="96.75" customHeight="1" thickBot="1" x14ac:dyDescent="0.3">
      <c r="B338" s="2060"/>
      <c r="C338" s="2051"/>
      <c r="D338" s="2051"/>
      <c r="E338" s="2051"/>
      <c r="F338" s="2051"/>
      <c r="G338" s="2774"/>
      <c r="H338" s="2051"/>
      <c r="I338" s="2051"/>
      <c r="J338" s="2777"/>
      <c r="K338" s="2774"/>
      <c r="L338" s="2768"/>
      <c r="M338" s="75" t="s">
        <v>1101</v>
      </c>
      <c r="N338" s="524" t="s">
        <v>1102</v>
      </c>
      <c r="O338" s="524" t="s">
        <v>1099</v>
      </c>
      <c r="P338" s="1971"/>
      <c r="Q338" s="3022"/>
      <c r="R338" s="524" t="s">
        <v>265</v>
      </c>
      <c r="S338" s="60">
        <v>1</v>
      </c>
      <c r="T338" s="60">
        <v>0</v>
      </c>
      <c r="U338" s="524" t="s">
        <v>1103</v>
      </c>
      <c r="V338" s="57"/>
      <c r="W338" s="57"/>
      <c r="X338" s="57"/>
      <c r="Y338" s="57"/>
      <c r="Z338" s="525"/>
      <c r="AA338" s="57"/>
      <c r="AB338" s="57"/>
      <c r="AC338" s="57"/>
      <c r="AD338" s="525">
        <v>1</v>
      </c>
      <c r="AE338" s="62"/>
      <c r="AF338" s="62"/>
      <c r="AG338" s="62"/>
    </row>
    <row r="339" spans="2:33" ht="109.5" customHeight="1" x14ac:dyDescent="0.25">
      <c r="B339" s="2232" t="s">
        <v>1272</v>
      </c>
      <c r="C339" s="2769" t="s">
        <v>61</v>
      </c>
      <c r="D339" s="2769" t="s">
        <v>65</v>
      </c>
      <c r="E339" s="2769" t="s">
        <v>71</v>
      </c>
      <c r="F339" s="2784" t="s">
        <v>93</v>
      </c>
      <c r="G339" s="2784" t="s">
        <v>57</v>
      </c>
      <c r="H339" s="2769" t="s">
        <v>98</v>
      </c>
      <c r="I339" s="2769" t="s">
        <v>129</v>
      </c>
      <c r="J339" s="2778" t="s">
        <v>404</v>
      </c>
      <c r="K339" s="2769" t="s">
        <v>1273</v>
      </c>
      <c r="L339" s="2781" t="s">
        <v>201</v>
      </c>
      <c r="M339" s="815" t="s">
        <v>1085</v>
      </c>
      <c r="N339" s="1152" t="s">
        <v>1086</v>
      </c>
      <c r="O339" s="1152" t="s">
        <v>1087</v>
      </c>
      <c r="P339" s="1966" t="s">
        <v>213</v>
      </c>
      <c r="Q339" s="3023">
        <v>24402378.809999999</v>
      </c>
      <c r="R339" s="1152" t="s">
        <v>265</v>
      </c>
      <c r="S339" s="1155">
        <v>1</v>
      </c>
      <c r="T339" s="1155">
        <v>0</v>
      </c>
      <c r="U339" s="1152" t="s">
        <v>1090</v>
      </c>
      <c r="V339" s="515"/>
      <c r="W339" s="527"/>
      <c r="X339" s="516"/>
      <c r="Y339" s="517"/>
      <c r="Z339" s="517"/>
      <c r="AA339" s="66"/>
      <c r="AB339" s="527">
        <v>0</v>
      </c>
      <c r="AC339" s="515">
        <v>1</v>
      </c>
      <c r="AD339" s="515">
        <v>1</v>
      </c>
      <c r="AE339" s="53"/>
      <c r="AF339" s="53"/>
      <c r="AG339" s="53"/>
    </row>
    <row r="340" spans="2:33" ht="78.75" customHeight="1" x14ac:dyDescent="0.25">
      <c r="B340" s="2233"/>
      <c r="C340" s="2770"/>
      <c r="D340" s="2770"/>
      <c r="E340" s="2770"/>
      <c r="F340" s="2785"/>
      <c r="G340" s="2785"/>
      <c r="H340" s="2770"/>
      <c r="I340" s="2770"/>
      <c r="J340" s="2779"/>
      <c r="K340" s="2770"/>
      <c r="L340" s="2782"/>
      <c r="M340" s="822" t="s">
        <v>1091</v>
      </c>
      <c r="N340" s="1153" t="s">
        <v>1092</v>
      </c>
      <c r="O340" s="1153" t="s">
        <v>1087</v>
      </c>
      <c r="P340" s="1967"/>
      <c r="Q340" s="3024"/>
      <c r="R340" s="1153" t="s">
        <v>265</v>
      </c>
      <c r="S340" s="1156">
        <v>1</v>
      </c>
      <c r="T340" s="1156">
        <v>0</v>
      </c>
      <c r="U340" s="1153" t="s">
        <v>1093</v>
      </c>
      <c r="V340" s="519"/>
      <c r="W340" s="520"/>
      <c r="X340" s="529"/>
      <c r="Y340" s="521"/>
      <c r="Z340" s="521"/>
      <c r="AA340" s="28"/>
      <c r="AB340" s="520"/>
      <c r="AC340" s="519"/>
      <c r="AD340" s="519"/>
      <c r="AE340" s="1"/>
      <c r="AF340" s="1"/>
      <c r="AG340" s="1"/>
    </row>
    <row r="341" spans="2:33" ht="104.25" customHeight="1" x14ac:dyDescent="0.25">
      <c r="B341" s="2233"/>
      <c r="C341" s="2770"/>
      <c r="D341" s="2770"/>
      <c r="E341" s="2770"/>
      <c r="F341" s="2785"/>
      <c r="G341" s="2785"/>
      <c r="H341" s="2770"/>
      <c r="I341" s="2770"/>
      <c r="J341" s="2779"/>
      <c r="K341" s="2770"/>
      <c r="L341" s="2782"/>
      <c r="M341" s="822" t="s">
        <v>1094</v>
      </c>
      <c r="N341" s="1153" t="s">
        <v>1095</v>
      </c>
      <c r="O341" s="1153" t="s">
        <v>1087</v>
      </c>
      <c r="P341" s="1967"/>
      <c r="Q341" s="3024"/>
      <c r="R341" s="1153" t="s">
        <v>265</v>
      </c>
      <c r="S341" s="1156">
        <v>1</v>
      </c>
      <c r="T341" s="1156">
        <v>0</v>
      </c>
      <c r="U341" s="1153" t="s">
        <v>1096</v>
      </c>
      <c r="V341" s="519"/>
      <c r="W341" s="520"/>
      <c r="X341" s="529"/>
      <c r="Y341" s="521"/>
      <c r="Z341" s="521"/>
      <c r="AA341" s="28"/>
      <c r="AB341" s="520"/>
      <c r="AC341" s="519"/>
      <c r="AD341" s="519"/>
      <c r="AE341" s="1"/>
      <c r="AF341" s="1"/>
      <c r="AG341" s="1"/>
    </row>
    <row r="342" spans="2:33" ht="99" customHeight="1" x14ac:dyDescent="0.25">
      <c r="B342" s="2233"/>
      <c r="C342" s="2770"/>
      <c r="D342" s="2770"/>
      <c r="E342" s="2770"/>
      <c r="F342" s="2785"/>
      <c r="G342" s="2785"/>
      <c r="H342" s="2770"/>
      <c r="I342" s="2770"/>
      <c r="J342" s="2779"/>
      <c r="K342" s="2770"/>
      <c r="L342" s="2782"/>
      <c r="M342" s="822" t="s">
        <v>1097</v>
      </c>
      <c r="N342" s="1153" t="s">
        <v>1098</v>
      </c>
      <c r="O342" s="1153" t="s">
        <v>1099</v>
      </c>
      <c r="P342" s="1967"/>
      <c r="Q342" s="3024"/>
      <c r="R342" s="1153" t="s">
        <v>265</v>
      </c>
      <c r="S342" s="1156">
        <v>1</v>
      </c>
      <c r="T342" s="1156">
        <v>0</v>
      </c>
      <c r="U342" s="1153" t="s">
        <v>1100</v>
      </c>
      <c r="V342" s="519"/>
      <c r="W342" s="520"/>
      <c r="X342" s="520"/>
      <c r="Y342" s="519"/>
      <c r="Z342" s="521"/>
      <c r="AA342" s="28"/>
      <c r="AB342" s="520"/>
      <c r="AC342" s="519"/>
      <c r="AD342" s="519"/>
      <c r="AE342" s="1"/>
      <c r="AF342" s="1"/>
      <c r="AG342" s="1"/>
    </row>
    <row r="343" spans="2:33" ht="96.75" customHeight="1" thickBot="1" x14ac:dyDescent="0.3">
      <c r="B343" s="2234"/>
      <c r="C343" s="2771"/>
      <c r="D343" s="2771"/>
      <c r="E343" s="2771"/>
      <c r="F343" s="2786"/>
      <c r="G343" s="2786"/>
      <c r="H343" s="2771"/>
      <c r="I343" s="2771"/>
      <c r="J343" s="2780"/>
      <c r="K343" s="2771"/>
      <c r="L343" s="2783"/>
      <c r="M343" s="827" t="s">
        <v>1101</v>
      </c>
      <c r="N343" s="1154" t="s">
        <v>1102</v>
      </c>
      <c r="O343" s="1154" t="s">
        <v>1099</v>
      </c>
      <c r="P343" s="1968"/>
      <c r="Q343" s="3025"/>
      <c r="R343" s="1154" t="s">
        <v>265</v>
      </c>
      <c r="S343" s="1157">
        <v>1</v>
      </c>
      <c r="T343" s="1157">
        <v>0</v>
      </c>
      <c r="U343" s="1154" t="s">
        <v>1103</v>
      </c>
      <c r="V343" s="57"/>
      <c r="W343" s="57"/>
      <c r="X343" s="57"/>
      <c r="Y343" s="57"/>
      <c r="Z343" s="525"/>
      <c r="AA343" s="62"/>
      <c r="AB343" s="62"/>
      <c r="AC343" s="62"/>
      <c r="AD343" s="526"/>
      <c r="AE343" s="57"/>
      <c r="AF343" s="57"/>
      <c r="AG343" s="57"/>
    </row>
    <row r="344" spans="2:33" ht="109.5" customHeight="1" x14ac:dyDescent="0.25">
      <c r="B344" s="2058" t="s">
        <v>1274</v>
      </c>
      <c r="C344" s="2049" t="s">
        <v>61</v>
      </c>
      <c r="D344" s="2049" t="s">
        <v>64</v>
      </c>
      <c r="E344" s="2049" t="s">
        <v>71</v>
      </c>
      <c r="F344" s="1969" t="s">
        <v>93</v>
      </c>
      <c r="G344" s="2772" t="s">
        <v>57</v>
      </c>
      <c r="H344" s="2049" t="s">
        <v>98</v>
      </c>
      <c r="I344" s="2049" t="s">
        <v>129</v>
      </c>
      <c r="J344" s="2775" t="s">
        <v>406</v>
      </c>
      <c r="K344" s="2049" t="s">
        <v>1275</v>
      </c>
      <c r="L344" s="2766" t="s">
        <v>48</v>
      </c>
      <c r="M344" s="41" t="s">
        <v>1085</v>
      </c>
      <c r="N344" s="514" t="s">
        <v>1086</v>
      </c>
      <c r="O344" s="514" t="s">
        <v>1087</v>
      </c>
      <c r="P344" s="1969" t="s">
        <v>213</v>
      </c>
      <c r="Q344" s="3020">
        <v>307777510.94</v>
      </c>
      <c r="R344" s="514" t="s">
        <v>265</v>
      </c>
      <c r="S344" s="46">
        <v>1</v>
      </c>
      <c r="T344" s="46">
        <v>0</v>
      </c>
      <c r="U344" s="514" t="s">
        <v>1090</v>
      </c>
      <c r="V344" s="515"/>
      <c r="W344" s="516"/>
      <c r="X344" s="516"/>
      <c r="Y344" s="517"/>
      <c r="Z344" s="517"/>
      <c r="AA344" s="66"/>
      <c r="AB344" s="527">
        <v>0</v>
      </c>
      <c r="AC344" s="515">
        <v>1</v>
      </c>
      <c r="AD344" s="515">
        <v>1</v>
      </c>
      <c r="AE344" s="53"/>
      <c r="AF344" s="53"/>
      <c r="AG344" s="53"/>
    </row>
    <row r="345" spans="2:33" ht="78.75" customHeight="1" x14ac:dyDescent="0.25">
      <c r="B345" s="2059"/>
      <c r="C345" s="2050"/>
      <c r="D345" s="2050"/>
      <c r="E345" s="2050"/>
      <c r="F345" s="1970"/>
      <c r="G345" s="2773"/>
      <c r="H345" s="2050"/>
      <c r="I345" s="2050"/>
      <c r="J345" s="2776"/>
      <c r="K345" s="2050"/>
      <c r="L345" s="2767"/>
      <c r="M345" s="72" t="s">
        <v>1091</v>
      </c>
      <c r="N345" s="518" t="s">
        <v>1092</v>
      </c>
      <c r="O345" s="518" t="s">
        <v>1087</v>
      </c>
      <c r="P345" s="1970"/>
      <c r="Q345" s="3021"/>
      <c r="R345" s="518" t="s">
        <v>265</v>
      </c>
      <c r="S345" s="26">
        <v>1</v>
      </c>
      <c r="T345" s="26">
        <v>0</v>
      </c>
      <c r="U345" s="518" t="s">
        <v>1093</v>
      </c>
      <c r="V345" s="519"/>
      <c r="W345" s="529"/>
      <c r="X345" s="529"/>
      <c r="Y345" s="521"/>
      <c r="Z345" s="521"/>
      <c r="AA345" s="28"/>
      <c r="AB345" s="520"/>
      <c r="AC345" s="519"/>
      <c r="AD345" s="519"/>
      <c r="AE345" s="1"/>
      <c r="AF345" s="1"/>
      <c r="AG345" s="1"/>
    </row>
    <row r="346" spans="2:33" ht="104.25" customHeight="1" x14ac:dyDescent="0.25">
      <c r="B346" s="2059"/>
      <c r="C346" s="2050"/>
      <c r="D346" s="2050"/>
      <c r="E346" s="2050"/>
      <c r="F346" s="1970"/>
      <c r="G346" s="2773"/>
      <c r="H346" s="2050"/>
      <c r="I346" s="2050"/>
      <c r="J346" s="2776"/>
      <c r="K346" s="2050"/>
      <c r="L346" s="2767"/>
      <c r="M346" s="72" t="s">
        <v>1094</v>
      </c>
      <c r="N346" s="518" t="s">
        <v>1095</v>
      </c>
      <c r="O346" s="518" t="s">
        <v>1087</v>
      </c>
      <c r="P346" s="1970"/>
      <c r="Q346" s="3021"/>
      <c r="R346" s="518" t="s">
        <v>265</v>
      </c>
      <c r="S346" s="26">
        <v>1</v>
      </c>
      <c r="T346" s="26">
        <v>0</v>
      </c>
      <c r="U346" s="518" t="s">
        <v>1096</v>
      </c>
      <c r="V346" s="519"/>
      <c r="W346" s="529"/>
      <c r="X346" s="529"/>
      <c r="Y346" s="521"/>
      <c r="Z346" s="521"/>
      <c r="AA346" s="28"/>
      <c r="AB346" s="520"/>
      <c r="AC346" s="519"/>
      <c r="AD346" s="519"/>
      <c r="AE346" s="1"/>
      <c r="AF346" s="1"/>
      <c r="AG346" s="1"/>
    </row>
    <row r="347" spans="2:33" ht="99" customHeight="1" x14ac:dyDescent="0.25">
      <c r="B347" s="2059"/>
      <c r="C347" s="2050"/>
      <c r="D347" s="2050"/>
      <c r="E347" s="2050"/>
      <c r="F347" s="1970"/>
      <c r="G347" s="2773"/>
      <c r="H347" s="2050"/>
      <c r="I347" s="2050"/>
      <c r="J347" s="2776"/>
      <c r="K347" s="2050"/>
      <c r="L347" s="2767"/>
      <c r="M347" s="72" t="s">
        <v>1097</v>
      </c>
      <c r="N347" s="518" t="s">
        <v>1098</v>
      </c>
      <c r="O347" s="518" t="s">
        <v>1099</v>
      </c>
      <c r="P347" s="1970"/>
      <c r="Q347" s="3021"/>
      <c r="R347" s="518" t="s">
        <v>265</v>
      </c>
      <c r="S347" s="26">
        <v>1</v>
      </c>
      <c r="T347" s="26">
        <v>0</v>
      </c>
      <c r="U347" s="518" t="s">
        <v>1100</v>
      </c>
      <c r="V347" s="519"/>
      <c r="W347" s="520"/>
      <c r="X347" s="520"/>
      <c r="Y347" s="521"/>
      <c r="Z347" s="521"/>
      <c r="AA347" s="28"/>
      <c r="AB347" s="520"/>
      <c r="AC347" s="519"/>
      <c r="AD347" s="519"/>
      <c r="AE347" s="1"/>
      <c r="AF347" s="1"/>
      <c r="AG347" s="1"/>
    </row>
    <row r="348" spans="2:33" ht="96.75" customHeight="1" thickBot="1" x14ac:dyDescent="0.3">
      <c r="B348" s="2060"/>
      <c r="C348" s="2051"/>
      <c r="D348" s="2051"/>
      <c r="E348" s="2051"/>
      <c r="F348" s="1971"/>
      <c r="G348" s="2774"/>
      <c r="H348" s="2051"/>
      <c r="I348" s="2051"/>
      <c r="J348" s="2777"/>
      <c r="K348" s="2051"/>
      <c r="L348" s="2768"/>
      <c r="M348" s="75" t="s">
        <v>1101</v>
      </c>
      <c r="N348" s="524" t="s">
        <v>1102</v>
      </c>
      <c r="O348" s="524" t="s">
        <v>1099</v>
      </c>
      <c r="P348" s="1971"/>
      <c r="Q348" s="3022"/>
      <c r="R348" s="524" t="s">
        <v>265</v>
      </c>
      <c r="S348" s="60">
        <v>1</v>
      </c>
      <c r="T348" s="60">
        <v>0</v>
      </c>
      <c r="U348" s="524" t="s">
        <v>1103</v>
      </c>
      <c r="V348" s="57"/>
      <c r="W348" s="57"/>
      <c r="X348" s="57"/>
      <c r="Y348" s="57"/>
      <c r="Z348" s="526"/>
      <c r="AA348" s="62"/>
      <c r="AB348" s="57"/>
      <c r="AC348" s="57"/>
      <c r="AD348" s="525">
        <v>1</v>
      </c>
      <c r="AE348" s="57"/>
      <c r="AF348" s="57"/>
      <c r="AG348" s="57"/>
    </row>
    <row r="349" spans="2:33" ht="109.5" customHeight="1" x14ac:dyDescent="0.25">
      <c r="B349" s="2232" t="s">
        <v>1276</v>
      </c>
      <c r="C349" s="2769" t="s">
        <v>134</v>
      </c>
      <c r="D349" s="2769" t="s">
        <v>59</v>
      </c>
      <c r="E349" s="2769" t="s">
        <v>60</v>
      </c>
      <c r="F349" s="1966" t="s">
        <v>93</v>
      </c>
      <c r="G349" s="2784" t="s">
        <v>57</v>
      </c>
      <c r="H349" s="2769" t="s">
        <v>98</v>
      </c>
      <c r="I349" s="2769" t="s">
        <v>129</v>
      </c>
      <c r="J349" s="2778" t="s">
        <v>408</v>
      </c>
      <c r="K349" s="2769" t="s">
        <v>1277</v>
      </c>
      <c r="L349" s="2781" t="s">
        <v>201</v>
      </c>
      <c r="M349" s="815" t="s">
        <v>1085</v>
      </c>
      <c r="N349" s="1152" t="s">
        <v>1086</v>
      </c>
      <c r="O349" s="1152" t="s">
        <v>1087</v>
      </c>
      <c r="P349" s="1966" t="s">
        <v>213</v>
      </c>
      <c r="Q349" s="3023">
        <v>16601798.01</v>
      </c>
      <c r="R349" s="1152" t="s">
        <v>265</v>
      </c>
      <c r="S349" s="1155">
        <v>1</v>
      </c>
      <c r="T349" s="1155">
        <v>0</v>
      </c>
      <c r="U349" s="1152" t="s">
        <v>1090</v>
      </c>
      <c r="V349" s="515"/>
      <c r="W349" s="527"/>
      <c r="X349" s="516"/>
      <c r="Y349" s="517"/>
      <c r="Z349" s="517"/>
      <c r="AA349" s="66"/>
      <c r="AB349" s="516"/>
      <c r="AC349" s="517"/>
      <c r="AD349" s="517"/>
      <c r="AE349" s="66"/>
      <c r="AF349" s="66"/>
      <c r="AG349" s="66"/>
    </row>
    <row r="350" spans="2:33" ht="78.75" customHeight="1" x14ac:dyDescent="0.25">
      <c r="B350" s="2233"/>
      <c r="C350" s="2770"/>
      <c r="D350" s="2770"/>
      <c r="E350" s="2770"/>
      <c r="F350" s="1967"/>
      <c r="G350" s="2785"/>
      <c r="H350" s="2770"/>
      <c r="I350" s="2770"/>
      <c r="J350" s="2779"/>
      <c r="K350" s="2770"/>
      <c r="L350" s="2782"/>
      <c r="M350" s="822" t="s">
        <v>1091</v>
      </c>
      <c r="N350" s="1153" t="s">
        <v>1092</v>
      </c>
      <c r="O350" s="1153" t="s">
        <v>1087</v>
      </c>
      <c r="P350" s="1967"/>
      <c r="Q350" s="3024"/>
      <c r="R350" s="1153" t="s">
        <v>265</v>
      </c>
      <c r="S350" s="1156">
        <v>1</v>
      </c>
      <c r="T350" s="1156">
        <v>0</v>
      </c>
      <c r="U350" s="1153" t="s">
        <v>1093</v>
      </c>
      <c r="V350" s="519"/>
      <c r="W350" s="520"/>
      <c r="X350" s="529"/>
      <c r="Y350" s="521"/>
      <c r="Z350" s="521"/>
      <c r="AA350" s="28"/>
      <c r="AB350" s="529"/>
      <c r="AC350" s="521"/>
      <c r="AD350" s="521"/>
      <c r="AE350" s="28"/>
      <c r="AF350" s="28"/>
      <c r="AG350" s="28"/>
    </row>
    <row r="351" spans="2:33" ht="104.25" customHeight="1" x14ac:dyDescent="0.25">
      <c r="B351" s="2233"/>
      <c r="C351" s="2770"/>
      <c r="D351" s="2770"/>
      <c r="E351" s="2770"/>
      <c r="F351" s="1967"/>
      <c r="G351" s="2785"/>
      <c r="H351" s="2770"/>
      <c r="I351" s="2770"/>
      <c r="J351" s="2779"/>
      <c r="K351" s="2770"/>
      <c r="L351" s="2782"/>
      <c r="M351" s="822" t="s">
        <v>1094</v>
      </c>
      <c r="N351" s="1153" t="s">
        <v>1095</v>
      </c>
      <c r="O351" s="1153" t="s">
        <v>1087</v>
      </c>
      <c r="P351" s="1967"/>
      <c r="Q351" s="3024"/>
      <c r="R351" s="1153" t="s">
        <v>265</v>
      </c>
      <c r="S351" s="1156">
        <v>1</v>
      </c>
      <c r="T351" s="1156">
        <v>0</v>
      </c>
      <c r="U351" s="1153" t="s">
        <v>1096</v>
      </c>
      <c r="V351" s="519"/>
      <c r="W351" s="520"/>
      <c r="X351" s="520"/>
      <c r="Y351" s="519"/>
      <c r="Z351" s="519"/>
      <c r="AA351" s="1"/>
      <c r="AB351" s="529"/>
      <c r="AC351" s="521"/>
      <c r="AD351" s="521"/>
      <c r="AE351" s="28"/>
      <c r="AF351" s="28"/>
      <c r="AG351" s="28"/>
    </row>
    <row r="352" spans="2:33" ht="99" customHeight="1" x14ac:dyDescent="0.25">
      <c r="B352" s="2233"/>
      <c r="C352" s="2770"/>
      <c r="D352" s="2770"/>
      <c r="E352" s="2770"/>
      <c r="F352" s="1967"/>
      <c r="G352" s="2785"/>
      <c r="H352" s="2770"/>
      <c r="I352" s="2770"/>
      <c r="J352" s="2779"/>
      <c r="K352" s="2770"/>
      <c r="L352" s="2782"/>
      <c r="M352" s="822" t="s">
        <v>1097</v>
      </c>
      <c r="N352" s="1153" t="s">
        <v>1098</v>
      </c>
      <c r="O352" s="1153" t="s">
        <v>1099</v>
      </c>
      <c r="P352" s="1967"/>
      <c r="Q352" s="3024"/>
      <c r="R352" s="1153" t="s">
        <v>265</v>
      </c>
      <c r="S352" s="1156">
        <v>1</v>
      </c>
      <c r="T352" s="1156">
        <v>0</v>
      </c>
      <c r="U352" s="1153" t="s">
        <v>1100</v>
      </c>
      <c r="V352" s="519"/>
      <c r="W352" s="520"/>
      <c r="X352" s="520"/>
      <c r="Y352" s="519"/>
      <c r="Z352" s="519"/>
      <c r="AA352" s="1"/>
      <c r="AB352" s="520"/>
      <c r="AC352" s="519"/>
      <c r="AD352" s="519"/>
      <c r="AE352" s="28"/>
      <c r="AF352" s="28"/>
      <c r="AG352" s="28"/>
    </row>
    <row r="353" spans="2:33" ht="96.75" customHeight="1" thickBot="1" x14ac:dyDescent="0.3">
      <c r="B353" s="2234"/>
      <c r="C353" s="2771"/>
      <c r="D353" s="2771"/>
      <c r="E353" s="2771"/>
      <c r="F353" s="1968"/>
      <c r="G353" s="2786"/>
      <c r="H353" s="2771"/>
      <c r="I353" s="2771"/>
      <c r="J353" s="2780"/>
      <c r="K353" s="2771"/>
      <c r="L353" s="2783"/>
      <c r="M353" s="827" t="s">
        <v>1101</v>
      </c>
      <c r="N353" s="1154" t="s">
        <v>1102</v>
      </c>
      <c r="O353" s="1154" t="s">
        <v>1099</v>
      </c>
      <c r="P353" s="1968"/>
      <c r="Q353" s="3025"/>
      <c r="R353" s="1154" t="s">
        <v>265</v>
      </c>
      <c r="S353" s="1157">
        <v>1</v>
      </c>
      <c r="T353" s="1157">
        <v>0</v>
      </c>
      <c r="U353" s="1154" t="s">
        <v>1103</v>
      </c>
      <c r="V353" s="57"/>
      <c r="W353" s="57"/>
      <c r="X353" s="57"/>
      <c r="Y353" s="57"/>
      <c r="Z353" s="525"/>
      <c r="AA353" s="57"/>
      <c r="AB353" s="57"/>
      <c r="AC353" s="57"/>
      <c r="AD353" s="525">
        <v>1</v>
      </c>
      <c r="AE353" s="57"/>
      <c r="AF353" s="62"/>
      <c r="AG353" s="62"/>
    </row>
    <row r="354" spans="2:33" ht="109.5" customHeight="1" x14ac:dyDescent="0.25">
      <c r="B354" s="2058" t="s">
        <v>1278</v>
      </c>
      <c r="C354" s="2049" t="s">
        <v>61</v>
      </c>
      <c r="D354" s="2049" t="s">
        <v>65</v>
      </c>
      <c r="E354" s="2049" t="s">
        <v>73</v>
      </c>
      <c r="F354" s="1969" t="s">
        <v>93</v>
      </c>
      <c r="G354" s="2772" t="s">
        <v>57</v>
      </c>
      <c r="H354" s="2049" t="s">
        <v>98</v>
      </c>
      <c r="I354" s="2049" t="s">
        <v>129</v>
      </c>
      <c r="J354" s="2775" t="s">
        <v>410</v>
      </c>
      <c r="K354" s="2049" t="s">
        <v>1279</v>
      </c>
      <c r="L354" s="2766" t="s">
        <v>48</v>
      </c>
      <c r="M354" s="41" t="s">
        <v>1085</v>
      </c>
      <c r="N354" s="514" t="s">
        <v>1086</v>
      </c>
      <c r="O354" s="514" t="s">
        <v>1087</v>
      </c>
      <c r="P354" s="1969" t="s">
        <v>213</v>
      </c>
      <c r="Q354" s="3020">
        <v>528564859.14999998</v>
      </c>
      <c r="R354" s="514" t="s">
        <v>265</v>
      </c>
      <c r="S354" s="46">
        <v>1</v>
      </c>
      <c r="T354" s="46">
        <v>0</v>
      </c>
      <c r="U354" s="514" t="s">
        <v>1090</v>
      </c>
      <c r="V354" s="515"/>
      <c r="W354" s="527"/>
      <c r="X354" s="516"/>
      <c r="Y354" s="517"/>
      <c r="Z354" s="517"/>
      <c r="AA354" s="66"/>
      <c r="AB354" s="516"/>
      <c r="AC354" s="517"/>
      <c r="AD354" s="517"/>
      <c r="AE354" s="66"/>
      <c r="AF354" s="66"/>
      <c r="AG354" s="66"/>
    </row>
    <row r="355" spans="2:33" ht="78.75" customHeight="1" x14ac:dyDescent="0.25">
      <c r="B355" s="2059"/>
      <c r="C355" s="2050"/>
      <c r="D355" s="2050"/>
      <c r="E355" s="2050"/>
      <c r="F355" s="1970"/>
      <c r="G355" s="2773"/>
      <c r="H355" s="2050"/>
      <c r="I355" s="2050"/>
      <c r="J355" s="2776"/>
      <c r="K355" s="2050"/>
      <c r="L355" s="2767"/>
      <c r="M355" s="72" t="s">
        <v>1091</v>
      </c>
      <c r="N355" s="518" t="s">
        <v>1092</v>
      </c>
      <c r="O355" s="518" t="s">
        <v>1087</v>
      </c>
      <c r="P355" s="1970"/>
      <c r="Q355" s="3021"/>
      <c r="R355" s="518" t="s">
        <v>265</v>
      </c>
      <c r="S355" s="26">
        <v>1</v>
      </c>
      <c r="T355" s="26">
        <v>0</v>
      </c>
      <c r="U355" s="518" t="s">
        <v>1093</v>
      </c>
      <c r="V355" s="519"/>
      <c r="W355" s="520"/>
      <c r="X355" s="529"/>
      <c r="Y355" s="521"/>
      <c r="Z355" s="521"/>
      <c r="AA355" s="28"/>
      <c r="AB355" s="529"/>
      <c r="AC355" s="521"/>
      <c r="AD355" s="521"/>
      <c r="AE355" s="28"/>
      <c r="AF355" s="28"/>
      <c r="AG355" s="28"/>
    </row>
    <row r="356" spans="2:33" ht="104.25" customHeight="1" x14ac:dyDescent="0.25">
      <c r="B356" s="2059"/>
      <c r="C356" s="2050"/>
      <c r="D356" s="2050"/>
      <c r="E356" s="2050"/>
      <c r="F356" s="1970"/>
      <c r="G356" s="2773"/>
      <c r="H356" s="2050"/>
      <c r="I356" s="2050"/>
      <c r="J356" s="2776"/>
      <c r="K356" s="2050"/>
      <c r="L356" s="2767"/>
      <c r="M356" s="72" t="s">
        <v>1094</v>
      </c>
      <c r="N356" s="518" t="s">
        <v>1095</v>
      </c>
      <c r="O356" s="518" t="s">
        <v>1087</v>
      </c>
      <c r="P356" s="1970"/>
      <c r="Q356" s="3021"/>
      <c r="R356" s="518" t="s">
        <v>265</v>
      </c>
      <c r="S356" s="26">
        <v>1</v>
      </c>
      <c r="T356" s="26">
        <v>0</v>
      </c>
      <c r="U356" s="518" t="s">
        <v>1096</v>
      </c>
      <c r="V356" s="519"/>
      <c r="W356" s="520"/>
      <c r="X356" s="520"/>
      <c r="Y356" s="519"/>
      <c r="Z356" s="519"/>
      <c r="AA356" s="1"/>
      <c r="AB356" s="529"/>
      <c r="AC356" s="521"/>
      <c r="AD356" s="521"/>
      <c r="AE356" s="28"/>
      <c r="AF356" s="28"/>
      <c r="AG356" s="28"/>
    </row>
    <row r="357" spans="2:33" ht="99" customHeight="1" x14ac:dyDescent="0.25">
      <c r="B357" s="2059"/>
      <c r="C357" s="2050"/>
      <c r="D357" s="2050"/>
      <c r="E357" s="2050"/>
      <c r="F357" s="1970"/>
      <c r="G357" s="2773"/>
      <c r="H357" s="2050"/>
      <c r="I357" s="2050"/>
      <c r="J357" s="2776"/>
      <c r="K357" s="2050"/>
      <c r="L357" s="2767"/>
      <c r="M357" s="72" t="s">
        <v>1097</v>
      </c>
      <c r="N357" s="518" t="s">
        <v>1098</v>
      </c>
      <c r="O357" s="518" t="s">
        <v>1099</v>
      </c>
      <c r="P357" s="1970"/>
      <c r="Q357" s="3021"/>
      <c r="R357" s="518" t="s">
        <v>265</v>
      </c>
      <c r="S357" s="26">
        <v>1</v>
      </c>
      <c r="T357" s="26">
        <v>0</v>
      </c>
      <c r="U357" s="518" t="s">
        <v>1100</v>
      </c>
      <c r="V357" s="519"/>
      <c r="W357" s="520"/>
      <c r="X357" s="520"/>
      <c r="Y357" s="519"/>
      <c r="Z357" s="519"/>
      <c r="AA357" s="1"/>
      <c r="AB357" s="520"/>
      <c r="AC357" s="519"/>
      <c r="AD357" s="519"/>
      <c r="AE357" s="28"/>
      <c r="AF357" s="28"/>
      <c r="AG357" s="28"/>
    </row>
    <row r="358" spans="2:33" ht="96.75" customHeight="1" thickBot="1" x14ac:dyDescent="0.3">
      <c r="B358" s="2060"/>
      <c r="C358" s="2051"/>
      <c r="D358" s="2051"/>
      <c r="E358" s="2051"/>
      <c r="F358" s="1971"/>
      <c r="G358" s="2774"/>
      <c r="H358" s="2051"/>
      <c r="I358" s="2051"/>
      <c r="J358" s="2777"/>
      <c r="K358" s="2051"/>
      <c r="L358" s="2768"/>
      <c r="M358" s="75" t="s">
        <v>1101</v>
      </c>
      <c r="N358" s="524" t="s">
        <v>1102</v>
      </c>
      <c r="O358" s="524" t="s">
        <v>1099</v>
      </c>
      <c r="P358" s="1971"/>
      <c r="Q358" s="3022"/>
      <c r="R358" s="524" t="s">
        <v>265</v>
      </c>
      <c r="S358" s="60">
        <v>1</v>
      </c>
      <c r="T358" s="60">
        <v>0</v>
      </c>
      <c r="U358" s="524" t="s">
        <v>1103</v>
      </c>
      <c r="V358" s="57"/>
      <c r="W358" s="57"/>
      <c r="X358" s="57"/>
      <c r="Y358" s="57"/>
      <c r="Z358" s="525"/>
      <c r="AA358" s="57"/>
      <c r="AB358" s="57"/>
      <c r="AC358" s="57"/>
      <c r="AD358" s="525">
        <v>1</v>
      </c>
      <c r="AE358" s="57"/>
      <c r="AF358" s="62"/>
      <c r="AG358" s="62"/>
    </row>
    <row r="359" spans="2:33" ht="109.5" customHeight="1" x14ac:dyDescent="0.25">
      <c r="B359" s="2058" t="s">
        <v>1280</v>
      </c>
      <c r="C359" s="1969" t="s">
        <v>61</v>
      </c>
      <c r="D359" s="2049" t="s">
        <v>64</v>
      </c>
      <c r="E359" s="1969" t="s">
        <v>70</v>
      </c>
      <c r="F359" s="1969" t="s">
        <v>93</v>
      </c>
      <c r="G359" s="2772" t="s">
        <v>57</v>
      </c>
      <c r="H359" s="2049" t="s">
        <v>98</v>
      </c>
      <c r="I359" s="2049" t="s">
        <v>129</v>
      </c>
      <c r="J359" s="2775" t="s">
        <v>412</v>
      </c>
      <c r="K359" s="2049" t="s">
        <v>1281</v>
      </c>
      <c r="L359" s="2766" t="s">
        <v>48</v>
      </c>
      <c r="M359" s="41" t="s">
        <v>1085</v>
      </c>
      <c r="N359" s="514" t="s">
        <v>1086</v>
      </c>
      <c r="O359" s="514" t="s">
        <v>1087</v>
      </c>
      <c r="P359" s="1969" t="s">
        <v>213</v>
      </c>
      <c r="Q359" s="3020">
        <v>56774841.039999999</v>
      </c>
      <c r="R359" s="514" t="s">
        <v>265</v>
      </c>
      <c r="S359" s="46">
        <v>1</v>
      </c>
      <c r="T359" s="46">
        <v>0</v>
      </c>
      <c r="U359" s="514" t="s">
        <v>1090</v>
      </c>
      <c r="V359" s="515"/>
      <c r="W359" s="516"/>
      <c r="X359" s="516"/>
      <c r="Y359" s="517"/>
      <c r="Z359" s="517"/>
      <c r="AA359" s="66"/>
      <c r="AB359" s="516"/>
      <c r="AC359" s="517"/>
      <c r="AD359" s="517"/>
      <c r="AE359" s="66"/>
      <c r="AF359" s="66"/>
      <c r="AG359" s="53"/>
    </row>
    <row r="360" spans="2:33" ht="78.75" customHeight="1" x14ac:dyDescent="0.25">
      <c r="B360" s="2059"/>
      <c r="C360" s="1970"/>
      <c r="D360" s="2050"/>
      <c r="E360" s="1970"/>
      <c r="F360" s="1970"/>
      <c r="G360" s="2773"/>
      <c r="H360" s="2050"/>
      <c r="I360" s="2050"/>
      <c r="J360" s="2776"/>
      <c r="K360" s="2050"/>
      <c r="L360" s="2767"/>
      <c r="M360" s="72" t="s">
        <v>1091</v>
      </c>
      <c r="N360" s="518" t="s">
        <v>1092</v>
      </c>
      <c r="O360" s="518" t="s">
        <v>1087</v>
      </c>
      <c r="P360" s="1970"/>
      <c r="Q360" s="3021"/>
      <c r="R360" s="518" t="s">
        <v>265</v>
      </c>
      <c r="S360" s="26">
        <v>1</v>
      </c>
      <c r="T360" s="26">
        <v>0</v>
      </c>
      <c r="U360" s="518" t="s">
        <v>1093</v>
      </c>
      <c r="V360" s="519"/>
      <c r="W360" s="520"/>
      <c r="X360" s="520"/>
      <c r="Y360" s="521"/>
      <c r="Z360" s="521"/>
      <c r="AA360" s="28"/>
      <c r="AB360" s="529"/>
      <c r="AC360" s="521"/>
      <c r="AD360" s="521"/>
      <c r="AE360" s="28"/>
      <c r="AF360" s="28"/>
      <c r="AG360" s="1"/>
    </row>
    <row r="361" spans="2:33" ht="104.25" customHeight="1" x14ac:dyDescent="0.25">
      <c r="B361" s="2059"/>
      <c r="C361" s="1970"/>
      <c r="D361" s="2050"/>
      <c r="E361" s="1970"/>
      <c r="F361" s="1970"/>
      <c r="G361" s="2773"/>
      <c r="H361" s="2050"/>
      <c r="I361" s="2050"/>
      <c r="J361" s="2776"/>
      <c r="K361" s="2050"/>
      <c r="L361" s="2767"/>
      <c r="M361" s="72" t="s">
        <v>1094</v>
      </c>
      <c r="N361" s="518" t="s">
        <v>1095</v>
      </c>
      <c r="O361" s="518" t="s">
        <v>1087</v>
      </c>
      <c r="P361" s="1970"/>
      <c r="Q361" s="3021"/>
      <c r="R361" s="518" t="s">
        <v>265</v>
      </c>
      <c r="S361" s="26">
        <v>1</v>
      </c>
      <c r="T361" s="26">
        <v>0</v>
      </c>
      <c r="U361" s="518" t="s">
        <v>1096</v>
      </c>
      <c r="V361" s="519"/>
      <c r="W361" s="520"/>
      <c r="X361" s="520"/>
      <c r="Y361" s="519"/>
      <c r="Z361" s="519"/>
      <c r="AA361" s="28"/>
      <c r="AB361" s="529"/>
      <c r="AC361" s="521"/>
      <c r="AD361" s="521"/>
      <c r="AE361" s="28"/>
      <c r="AF361" s="28"/>
      <c r="AG361" s="1"/>
    </row>
    <row r="362" spans="2:33" ht="99" customHeight="1" x14ac:dyDescent="0.25">
      <c r="B362" s="2059"/>
      <c r="C362" s="1970"/>
      <c r="D362" s="2050"/>
      <c r="E362" s="1970"/>
      <c r="F362" s="1970"/>
      <c r="G362" s="2773"/>
      <c r="H362" s="2050"/>
      <c r="I362" s="2050"/>
      <c r="J362" s="2776"/>
      <c r="K362" s="2050"/>
      <c r="L362" s="2767"/>
      <c r="M362" s="72" t="s">
        <v>1097</v>
      </c>
      <c r="N362" s="518" t="s">
        <v>1098</v>
      </c>
      <c r="O362" s="518" t="s">
        <v>1099</v>
      </c>
      <c r="P362" s="1970"/>
      <c r="Q362" s="3021"/>
      <c r="R362" s="518" t="s">
        <v>265</v>
      </c>
      <c r="S362" s="26">
        <v>1</v>
      </c>
      <c r="T362" s="26">
        <v>0</v>
      </c>
      <c r="U362" s="518" t="s">
        <v>1100</v>
      </c>
      <c r="V362" s="519"/>
      <c r="W362" s="520"/>
      <c r="X362" s="520"/>
      <c r="Y362" s="519"/>
      <c r="Z362" s="519"/>
      <c r="AA362" s="1"/>
      <c r="AB362" s="520"/>
      <c r="AC362" s="519"/>
      <c r="AD362" s="521"/>
      <c r="AE362" s="28"/>
      <c r="AF362" s="28"/>
      <c r="AG362" s="1"/>
    </row>
    <row r="363" spans="2:33" ht="96.75" customHeight="1" thickBot="1" x14ac:dyDescent="0.3">
      <c r="B363" s="2060"/>
      <c r="C363" s="1971"/>
      <c r="D363" s="2051"/>
      <c r="E363" s="1971"/>
      <c r="F363" s="1971"/>
      <c r="G363" s="2774"/>
      <c r="H363" s="2051"/>
      <c r="I363" s="2051"/>
      <c r="J363" s="2777"/>
      <c r="K363" s="2051"/>
      <c r="L363" s="2768"/>
      <c r="M363" s="75" t="s">
        <v>1101</v>
      </c>
      <c r="N363" s="524" t="s">
        <v>1102</v>
      </c>
      <c r="O363" s="524" t="s">
        <v>1099</v>
      </c>
      <c r="P363" s="1971"/>
      <c r="Q363" s="3022"/>
      <c r="R363" s="524" t="s">
        <v>265</v>
      </c>
      <c r="S363" s="60">
        <v>1</v>
      </c>
      <c r="T363" s="60">
        <v>0</v>
      </c>
      <c r="U363" s="524" t="s">
        <v>1103</v>
      </c>
      <c r="V363" s="57"/>
      <c r="W363" s="57"/>
      <c r="X363" s="57"/>
      <c r="Y363" s="57"/>
      <c r="Z363" s="525"/>
      <c r="AA363" s="57"/>
      <c r="AB363" s="57"/>
      <c r="AC363" s="57"/>
      <c r="AD363" s="525">
        <v>1</v>
      </c>
      <c r="AE363" s="62"/>
      <c r="AF363" s="62"/>
      <c r="AG363" s="57"/>
    </row>
    <row r="364" spans="2:33" ht="109.5" customHeight="1" x14ac:dyDescent="0.25">
      <c r="B364" s="2232" t="s">
        <v>1282</v>
      </c>
      <c r="C364" s="2769" t="s">
        <v>61</v>
      </c>
      <c r="D364" s="2769" t="s">
        <v>63</v>
      </c>
      <c r="E364" s="2769" t="s">
        <v>69</v>
      </c>
      <c r="F364" s="2784" t="s">
        <v>93</v>
      </c>
      <c r="G364" s="2784" t="s">
        <v>57</v>
      </c>
      <c r="H364" s="2769" t="s">
        <v>98</v>
      </c>
      <c r="I364" s="2769" t="s">
        <v>129</v>
      </c>
      <c r="J364" s="2778" t="s">
        <v>414</v>
      </c>
      <c r="K364" s="2769" t="s">
        <v>1283</v>
      </c>
      <c r="L364" s="2781" t="s">
        <v>48</v>
      </c>
      <c r="M364" s="815" t="s">
        <v>1085</v>
      </c>
      <c r="N364" s="1152" t="s">
        <v>1086</v>
      </c>
      <c r="O364" s="1152" t="s">
        <v>1087</v>
      </c>
      <c r="P364" s="1966" t="s">
        <v>213</v>
      </c>
      <c r="Q364" s="3023">
        <v>666751612.67999995</v>
      </c>
      <c r="R364" s="1152" t="s">
        <v>265</v>
      </c>
      <c r="S364" s="1155">
        <v>1</v>
      </c>
      <c r="T364" s="1155">
        <v>0</v>
      </c>
      <c r="U364" s="1152" t="s">
        <v>1090</v>
      </c>
      <c r="V364" s="517"/>
      <c r="W364" s="516"/>
      <c r="X364" s="516"/>
      <c r="Y364" s="517"/>
      <c r="Z364" s="517"/>
      <c r="AA364" s="66"/>
      <c r="AB364" s="516"/>
      <c r="AC364" s="517"/>
      <c r="AD364" s="517"/>
      <c r="AE364" s="53"/>
      <c r="AF364" s="53"/>
      <c r="AG364" s="53"/>
    </row>
    <row r="365" spans="2:33" ht="78.75" customHeight="1" x14ac:dyDescent="0.25">
      <c r="B365" s="2233"/>
      <c r="C365" s="2770"/>
      <c r="D365" s="2770"/>
      <c r="E365" s="2770"/>
      <c r="F365" s="2785"/>
      <c r="G365" s="2785"/>
      <c r="H365" s="2770"/>
      <c r="I365" s="2770"/>
      <c r="J365" s="2779"/>
      <c r="K365" s="2770"/>
      <c r="L365" s="2782"/>
      <c r="M365" s="822" t="s">
        <v>1091</v>
      </c>
      <c r="N365" s="1153" t="s">
        <v>1092</v>
      </c>
      <c r="O365" s="1153" t="s">
        <v>1087</v>
      </c>
      <c r="P365" s="1967"/>
      <c r="Q365" s="3024"/>
      <c r="R365" s="1153" t="s">
        <v>265</v>
      </c>
      <c r="S365" s="1156">
        <v>1</v>
      </c>
      <c r="T365" s="1156">
        <v>0</v>
      </c>
      <c r="U365" s="1153" t="s">
        <v>1093</v>
      </c>
      <c r="V365" s="523"/>
      <c r="W365" s="522"/>
      <c r="X365" s="522"/>
      <c r="Y365" s="523"/>
      <c r="Z365" s="523"/>
      <c r="AA365" s="28"/>
      <c r="AB365" s="529"/>
      <c r="AC365" s="521"/>
      <c r="AD365" s="521"/>
      <c r="AE365" s="1"/>
      <c r="AF365" s="1"/>
      <c r="AG365" s="1"/>
    </row>
    <row r="366" spans="2:33" ht="104.25" customHeight="1" x14ac:dyDescent="0.25">
      <c r="B366" s="2233"/>
      <c r="C366" s="2770"/>
      <c r="D366" s="2770"/>
      <c r="E366" s="2770"/>
      <c r="F366" s="2785"/>
      <c r="G366" s="2785"/>
      <c r="H366" s="2770"/>
      <c r="I366" s="2770"/>
      <c r="J366" s="2779"/>
      <c r="K366" s="2770"/>
      <c r="L366" s="2782"/>
      <c r="M366" s="822" t="s">
        <v>1094</v>
      </c>
      <c r="N366" s="1153" t="s">
        <v>1095</v>
      </c>
      <c r="O366" s="1153" t="s">
        <v>1087</v>
      </c>
      <c r="P366" s="1967"/>
      <c r="Q366" s="3024"/>
      <c r="R366" s="1153" t="s">
        <v>265</v>
      </c>
      <c r="S366" s="1156">
        <v>1</v>
      </c>
      <c r="T366" s="1156">
        <v>0</v>
      </c>
      <c r="U366" s="1153" t="s">
        <v>1096</v>
      </c>
      <c r="V366" s="523"/>
      <c r="W366" s="522"/>
      <c r="X366" s="522"/>
      <c r="Y366" s="523"/>
      <c r="Z366" s="523"/>
      <c r="AA366" s="28"/>
      <c r="AB366" s="529"/>
      <c r="AC366" s="521"/>
      <c r="AD366" s="521"/>
      <c r="AE366" s="1"/>
      <c r="AF366" s="1"/>
      <c r="AG366" s="1"/>
    </row>
    <row r="367" spans="2:33" ht="99" customHeight="1" x14ac:dyDescent="0.25">
      <c r="B367" s="2233"/>
      <c r="C367" s="2770"/>
      <c r="D367" s="2770"/>
      <c r="E367" s="2770"/>
      <c r="F367" s="2785"/>
      <c r="G367" s="2785"/>
      <c r="H367" s="2770"/>
      <c r="I367" s="2770"/>
      <c r="J367" s="2779"/>
      <c r="K367" s="2770"/>
      <c r="L367" s="2782"/>
      <c r="M367" s="822" t="s">
        <v>1097</v>
      </c>
      <c r="N367" s="1153" t="s">
        <v>1098</v>
      </c>
      <c r="O367" s="1153" t="s">
        <v>1099</v>
      </c>
      <c r="P367" s="1967"/>
      <c r="Q367" s="3024"/>
      <c r="R367" s="1153" t="s">
        <v>265</v>
      </c>
      <c r="S367" s="1156">
        <v>1</v>
      </c>
      <c r="T367" s="1156">
        <v>0</v>
      </c>
      <c r="U367" s="1153" t="s">
        <v>1100</v>
      </c>
      <c r="V367" s="523"/>
      <c r="W367" s="522"/>
      <c r="X367" s="522"/>
      <c r="Y367" s="523"/>
      <c r="Z367" s="523"/>
      <c r="AA367" s="326"/>
      <c r="AB367" s="529"/>
      <c r="AC367" s="521"/>
      <c r="AD367" s="521"/>
      <c r="AE367" s="1"/>
      <c r="AF367" s="1"/>
      <c r="AG367" s="1"/>
    </row>
    <row r="368" spans="2:33" ht="96.75" customHeight="1" thickBot="1" x14ac:dyDescent="0.3">
      <c r="B368" s="2234"/>
      <c r="C368" s="2771"/>
      <c r="D368" s="2771"/>
      <c r="E368" s="2771"/>
      <c r="F368" s="2786"/>
      <c r="G368" s="2786"/>
      <c r="H368" s="2771"/>
      <c r="I368" s="2771"/>
      <c r="J368" s="2780"/>
      <c r="K368" s="2771"/>
      <c r="L368" s="2783"/>
      <c r="M368" s="827" t="s">
        <v>1101</v>
      </c>
      <c r="N368" s="1154" t="s">
        <v>1102</v>
      </c>
      <c r="O368" s="1154" t="s">
        <v>1099</v>
      </c>
      <c r="P368" s="1968"/>
      <c r="Q368" s="3025"/>
      <c r="R368" s="1154" t="s">
        <v>265</v>
      </c>
      <c r="S368" s="1157">
        <v>1</v>
      </c>
      <c r="T368" s="1157">
        <v>0</v>
      </c>
      <c r="U368" s="1154" t="s">
        <v>1103</v>
      </c>
      <c r="V368" s="57"/>
      <c r="W368" s="57"/>
      <c r="X368" s="57"/>
      <c r="Y368" s="57"/>
      <c r="Z368" s="525"/>
      <c r="AA368" s="57"/>
      <c r="AB368" s="57"/>
      <c r="AC368" s="57"/>
      <c r="AD368" s="526"/>
      <c r="AE368" s="57"/>
      <c r="AF368" s="57"/>
      <c r="AG368" s="57"/>
    </row>
    <row r="369" spans="2:33" ht="109.5" customHeight="1" x14ac:dyDescent="0.25">
      <c r="B369" s="2058" t="s">
        <v>1284</v>
      </c>
      <c r="C369" s="2049" t="s">
        <v>61</v>
      </c>
      <c r="D369" s="2049" t="s">
        <v>62</v>
      </c>
      <c r="E369" s="2049" t="s">
        <v>70</v>
      </c>
      <c r="F369" s="1969" t="s">
        <v>93</v>
      </c>
      <c r="G369" s="2772" t="s">
        <v>57</v>
      </c>
      <c r="H369" s="2049" t="s">
        <v>98</v>
      </c>
      <c r="I369" s="2049" t="s">
        <v>129</v>
      </c>
      <c r="J369" s="2775" t="s">
        <v>416</v>
      </c>
      <c r="K369" s="2049" t="s">
        <v>1285</v>
      </c>
      <c r="L369" s="2766" t="s">
        <v>48</v>
      </c>
      <c r="M369" s="41" t="s">
        <v>1085</v>
      </c>
      <c r="N369" s="514" t="s">
        <v>1086</v>
      </c>
      <c r="O369" s="514" t="s">
        <v>1087</v>
      </c>
      <c r="P369" s="1969" t="s">
        <v>213</v>
      </c>
      <c r="Q369" s="3020">
        <v>160857094.43000001</v>
      </c>
      <c r="R369" s="514" t="s">
        <v>265</v>
      </c>
      <c r="S369" s="46">
        <v>1</v>
      </c>
      <c r="T369" s="46">
        <v>0</v>
      </c>
      <c r="U369" s="514" t="s">
        <v>1090</v>
      </c>
      <c r="V369" s="515"/>
      <c r="W369" s="516"/>
      <c r="X369" s="516"/>
      <c r="Y369" s="517"/>
      <c r="Z369" s="517"/>
      <c r="AA369" s="53"/>
      <c r="AB369" s="527">
        <v>0</v>
      </c>
      <c r="AC369" s="515">
        <v>1</v>
      </c>
      <c r="AD369" s="515">
        <v>1</v>
      </c>
      <c r="AE369" s="53"/>
      <c r="AF369" s="53"/>
      <c r="AG369" s="53"/>
    </row>
    <row r="370" spans="2:33" ht="78.75" customHeight="1" x14ac:dyDescent="0.25">
      <c r="B370" s="2059"/>
      <c r="C370" s="2050"/>
      <c r="D370" s="2050"/>
      <c r="E370" s="2050"/>
      <c r="F370" s="1970"/>
      <c r="G370" s="2773"/>
      <c r="H370" s="2050"/>
      <c r="I370" s="2050"/>
      <c r="J370" s="2776"/>
      <c r="K370" s="2050"/>
      <c r="L370" s="2767"/>
      <c r="M370" s="72" t="s">
        <v>1091</v>
      </c>
      <c r="N370" s="518" t="s">
        <v>1092</v>
      </c>
      <c r="O370" s="518" t="s">
        <v>1087</v>
      </c>
      <c r="P370" s="1970"/>
      <c r="Q370" s="3021"/>
      <c r="R370" s="518" t="s">
        <v>265</v>
      </c>
      <c r="S370" s="26">
        <v>1</v>
      </c>
      <c r="T370" s="26">
        <v>0</v>
      </c>
      <c r="U370" s="518" t="s">
        <v>1093</v>
      </c>
      <c r="V370" s="519"/>
      <c r="W370" s="529"/>
      <c r="X370" s="529"/>
      <c r="Y370" s="521"/>
      <c r="Z370" s="521"/>
      <c r="AA370" s="1"/>
      <c r="AB370" s="520"/>
      <c r="AC370" s="519"/>
      <c r="AD370" s="519"/>
      <c r="AE370" s="1"/>
      <c r="AF370" s="1"/>
      <c r="AG370" s="1"/>
    </row>
    <row r="371" spans="2:33" ht="104.25" customHeight="1" x14ac:dyDescent="0.25">
      <c r="B371" s="2059"/>
      <c r="C371" s="2050"/>
      <c r="D371" s="2050"/>
      <c r="E371" s="2050"/>
      <c r="F371" s="1970"/>
      <c r="G371" s="2773"/>
      <c r="H371" s="2050"/>
      <c r="I371" s="2050"/>
      <c r="J371" s="2776"/>
      <c r="K371" s="2050"/>
      <c r="L371" s="2767"/>
      <c r="M371" s="72" t="s">
        <v>1094</v>
      </c>
      <c r="N371" s="518" t="s">
        <v>1095</v>
      </c>
      <c r="O371" s="518" t="s">
        <v>1087</v>
      </c>
      <c r="P371" s="1970"/>
      <c r="Q371" s="3021"/>
      <c r="R371" s="518" t="s">
        <v>265</v>
      </c>
      <c r="S371" s="26">
        <v>1</v>
      </c>
      <c r="T371" s="26">
        <v>0</v>
      </c>
      <c r="U371" s="518" t="s">
        <v>1096</v>
      </c>
      <c r="V371" s="519"/>
      <c r="W371" s="529"/>
      <c r="X371" s="529"/>
      <c r="Y371" s="521"/>
      <c r="Z371" s="521"/>
      <c r="AA371" s="1"/>
      <c r="AB371" s="520"/>
      <c r="AC371" s="519"/>
      <c r="AD371" s="519"/>
      <c r="AE371" s="1"/>
      <c r="AF371" s="1"/>
      <c r="AG371" s="1"/>
    </row>
    <row r="372" spans="2:33" ht="99" customHeight="1" x14ac:dyDescent="0.25">
      <c r="B372" s="2059"/>
      <c r="C372" s="2050"/>
      <c r="D372" s="2050"/>
      <c r="E372" s="2050"/>
      <c r="F372" s="1970"/>
      <c r="G372" s="2773"/>
      <c r="H372" s="2050"/>
      <c r="I372" s="2050"/>
      <c r="J372" s="2776"/>
      <c r="K372" s="2050"/>
      <c r="L372" s="2767"/>
      <c r="M372" s="72" t="s">
        <v>1097</v>
      </c>
      <c r="N372" s="518" t="s">
        <v>1098</v>
      </c>
      <c r="O372" s="518" t="s">
        <v>1099</v>
      </c>
      <c r="P372" s="1970"/>
      <c r="Q372" s="3021"/>
      <c r="R372" s="518" t="s">
        <v>265</v>
      </c>
      <c r="S372" s="26">
        <v>1</v>
      </c>
      <c r="T372" s="26">
        <v>0</v>
      </c>
      <c r="U372" s="518" t="s">
        <v>1100</v>
      </c>
      <c r="V372" s="519"/>
      <c r="W372" s="529"/>
      <c r="X372" s="529"/>
      <c r="Y372" s="521"/>
      <c r="Z372" s="521"/>
      <c r="AA372" s="1"/>
      <c r="AB372" s="520"/>
      <c r="AC372" s="519"/>
      <c r="AD372" s="519"/>
      <c r="AE372" s="1"/>
      <c r="AF372" s="1"/>
      <c r="AG372" s="1"/>
    </row>
    <row r="373" spans="2:33" ht="96.75" customHeight="1" thickBot="1" x14ac:dyDescent="0.3">
      <c r="B373" s="2060"/>
      <c r="C373" s="2051"/>
      <c r="D373" s="2051"/>
      <c r="E373" s="2051"/>
      <c r="F373" s="1971"/>
      <c r="G373" s="2774"/>
      <c r="H373" s="2051"/>
      <c r="I373" s="2051"/>
      <c r="J373" s="2777"/>
      <c r="K373" s="2051"/>
      <c r="L373" s="2768"/>
      <c r="M373" s="75" t="s">
        <v>1101</v>
      </c>
      <c r="N373" s="524" t="s">
        <v>1102</v>
      </c>
      <c r="O373" s="524" t="s">
        <v>1099</v>
      </c>
      <c r="P373" s="1971"/>
      <c r="Q373" s="3022"/>
      <c r="R373" s="524" t="s">
        <v>265</v>
      </c>
      <c r="S373" s="60">
        <v>1</v>
      </c>
      <c r="T373" s="60">
        <v>0</v>
      </c>
      <c r="U373" s="524" t="s">
        <v>1103</v>
      </c>
      <c r="V373" s="57"/>
      <c r="W373" s="57"/>
      <c r="X373" s="57"/>
      <c r="Y373" s="526"/>
      <c r="Z373" s="526"/>
      <c r="AA373" s="57"/>
      <c r="AB373" s="57"/>
      <c r="AC373" s="57"/>
      <c r="AD373" s="525">
        <v>1</v>
      </c>
      <c r="AE373" s="57"/>
      <c r="AF373" s="57"/>
      <c r="AG373" s="57"/>
    </row>
    <row r="374" spans="2:33" ht="109.5" customHeight="1" x14ac:dyDescent="0.25">
      <c r="B374" s="2232" t="s">
        <v>1286</v>
      </c>
      <c r="C374" s="2769" t="s">
        <v>61</v>
      </c>
      <c r="D374" s="2769" t="s">
        <v>64</v>
      </c>
      <c r="E374" s="2769" t="s">
        <v>72</v>
      </c>
      <c r="F374" s="1966" t="s">
        <v>93</v>
      </c>
      <c r="G374" s="2784" t="s">
        <v>57</v>
      </c>
      <c r="H374" s="2769" t="s">
        <v>98</v>
      </c>
      <c r="I374" s="2769" t="s">
        <v>129</v>
      </c>
      <c r="J374" s="2778" t="s">
        <v>418</v>
      </c>
      <c r="K374" s="2769" t="s">
        <v>1287</v>
      </c>
      <c r="L374" s="2781" t="s">
        <v>48</v>
      </c>
      <c r="M374" s="815" t="s">
        <v>1085</v>
      </c>
      <c r="N374" s="1152" t="s">
        <v>1086</v>
      </c>
      <c r="O374" s="1152" t="s">
        <v>1087</v>
      </c>
      <c r="P374" s="1966" t="s">
        <v>213</v>
      </c>
      <c r="Q374" s="3023">
        <v>5882102892.0200005</v>
      </c>
      <c r="R374" s="1152" t="s">
        <v>265</v>
      </c>
      <c r="S374" s="1155">
        <v>1</v>
      </c>
      <c r="T374" s="1155">
        <v>0</v>
      </c>
      <c r="U374" s="1152" t="s">
        <v>1090</v>
      </c>
      <c r="V374" s="517"/>
      <c r="W374" s="516"/>
      <c r="X374" s="516"/>
      <c r="Y374" s="517"/>
      <c r="Z374" s="517"/>
      <c r="AA374" s="66"/>
      <c r="AB374" s="516"/>
      <c r="AC374" s="517"/>
      <c r="AD374" s="517"/>
      <c r="AE374" s="53"/>
      <c r="AF374" s="53"/>
      <c r="AG374" s="53"/>
    </row>
    <row r="375" spans="2:33" ht="78.75" customHeight="1" x14ac:dyDescent="0.25">
      <c r="B375" s="2233"/>
      <c r="C375" s="2770"/>
      <c r="D375" s="2770"/>
      <c r="E375" s="2770"/>
      <c r="F375" s="1967"/>
      <c r="G375" s="2785"/>
      <c r="H375" s="2770"/>
      <c r="I375" s="2770"/>
      <c r="J375" s="2779"/>
      <c r="K375" s="2770"/>
      <c r="L375" s="2782"/>
      <c r="M375" s="822" t="s">
        <v>1091</v>
      </c>
      <c r="N375" s="1153" t="s">
        <v>1092</v>
      </c>
      <c r="O375" s="1153" t="s">
        <v>1087</v>
      </c>
      <c r="P375" s="1967"/>
      <c r="Q375" s="3024"/>
      <c r="R375" s="1153" t="s">
        <v>265</v>
      </c>
      <c r="S375" s="1156">
        <v>1</v>
      </c>
      <c r="T375" s="1156">
        <v>0</v>
      </c>
      <c r="U375" s="1153" t="s">
        <v>1093</v>
      </c>
      <c r="V375" s="523"/>
      <c r="W375" s="522"/>
      <c r="X375" s="522"/>
      <c r="Y375" s="523"/>
      <c r="Z375" s="523"/>
      <c r="AA375" s="28"/>
      <c r="AB375" s="529"/>
      <c r="AC375" s="521"/>
      <c r="AD375" s="521"/>
      <c r="AE375" s="1"/>
      <c r="AF375" s="1"/>
      <c r="AG375" s="1"/>
    </row>
    <row r="376" spans="2:33" ht="104.25" customHeight="1" x14ac:dyDescent="0.25">
      <c r="B376" s="2233"/>
      <c r="C376" s="2770"/>
      <c r="D376" s="2770"/>
      <c r="E376" s="2770"/>
      <c r="F376" s="1967"/>
      <c r="G376" s="2785"/>
      <c r="H376" s="2770"/>
      <c r="I376" s="2770"/>
      <c r="J376" s="2779"/>
      <c r="K376" s="2770"/>
      <c r="L376" s="2782"/>
      <c r="M376" s="822" t="s">
        <v>1094</v>
      </c>
      <c r="N376" s="1153" t="s">
        <v>1095</v>
      </c>
      <c r="O376" s="1153" t="s">
        <v>1087</v>
      </c>
      <c r="P376" s="1967"/>
      <c r="Q376" s="3024"/>
      <c r="R376" s="1153" t="s">
        <v>265</v>
      </c>
      <c r="S376" s="1156">
        <v>1</v>
      </c>
      <c r="T376" s="1156">
        <v>0</v>
      </c>
      <c r="U376" s="1153" t="s">
        <v>1096</v>
      </c>
      <c r="V376" s="523"/>
      <c r="W376" s="522"/>
      <c r="X376" s="522"/>
      <c r="Y376" s="523"/>
      <c r="Z376" s="523"/>
      <c r="AA376" s="28"/>
      <c r="AB376" s="529"/>
      <c r="AC376" s="521"/>
      <c r="AD376" s="521"/>
      <c r="AE376" s="1"/>
      <c r="AF376" s="1"/>
      <c r="AG376" s="1"/>
    </row>
    <row r="377" spans="2:33" ht="99" customHeight="1" x14ac:dyDescent="0.25">
      <c r="B377" s="2233"/>
      <c r="C377" s="2770"/>
      <c r="D377" s="2770"/>
      <c r="E377" s="2770"/>
      <c r="F377" s="1967"/>
      <c r="G377" s="2785"/>
      <c r="H377" s="2770"/>
      <c r="I377" s="2770"/>
      <c r="J377" s="2779"/>
      <c r="K377" s="2770"/>
      <c r="L377" s="2782"/>
      <c r="M377" s="822" t="s">
        <v>1097</v>
      </c>
      <c r="N377" s="1153" t="s">
        <v>1098</v>
      </c>
      <c r="O377" s="1153" t="s">
        <v>1099</v>
      </c>
      <c r="P377" s="1967"/>
      <c r="Q377" s="3024"/>
      <c r="R377" s="1153" t="s">
        <v>265</v>
      </c>
      <c r="S377" s="1156">
        <v>1</v>
      </c>
      <c r="T377" s="1156">
        <v>0</v>
      </c>
      <c r="U377" s="1153" t="s">
        <v>1100</v>
      </c>
      <c r="V377" s="523"/>
      <c r="W377" s="522"/>
      <c r="X377" s="522"/>
      <c r="Y377" s="523"/>
      <c r="Z377" s="523"/>
      <c r="AA377" s="326"/>
      <c r="AB377" s="529"/>
      <c r="AC377" s="521"/>
      <c r="AD377" s="521"/>
      <c r="AE377" s="1"/>
      <c r="AF377" s="1"/>
      <c r="AG377" s="1"/>
    </row>
    <row r="378" spans="2:33" ht="96.75" customHeight="1" thickBot="1" x14ac:dyDescent="0.3">
      <c r="B378" s="2234"/>
      <c r="C378" s="2771"/>
      <c r="D378" s="2771"/>
      <c r="E378" s="2771"/>
      <c r="F378" s="1968"/>
      <c r="G378" s="2786"/>
      <c r="H378" s="2771"/>
      <c r="I378" s="2771"/>
      <c r="J378" s="2780"/>
      <c r="K378" s="2771"/>
      <c r="L378" s="2783"/>
      <c r="M378" s="827" t="s">
        <v>1101</v>
      </c>
      <c r="N378" s="1154" t="s">
        <v>1102</v>
      </c>
      <c r="O378" s="1154" t="s">
        <v>1099</v>
      </c>
      <c r="P378" s="1968"/>
      <c r="Q378" s="3025"/>
      <c r="R378" s="1154" t="s">
        <v>265</v>
      </c>
      <c r="S378" s="1157">
        <v>1</v>
      </c>
      <c r="T378" s="1157">
        <v>0</v>
      </c>
      <c r="U378" s="1154" t="s">
        <v>1103</v>
      </c>
      <c r="V378" s="57"/>
      <c r="W378" s="57"/>
      <c r="X378" s="57"/>
      <c r="Y378" s="57"/>
      <c r="Z378" s="525"/>
      <c r="AA378" s="57"/>
      <c r="AB378" s="57"/>
      <c r="AC378" s="57"/>
      <c r="AD378" s="526"/>
      <c r="AE378" s="57"/>
      <c r="AF378" s="57"/>
      <c r="AG378" s="57"/>
    </row>
    <row r="379" spans="2:33" ht="109.5" customHeight="1" x14ac:dyDescent="0.25">
      <c r="B379" s="2058" t="s">
        <v>1288</v>
      </c>
      <c r="C379" s="2049" t="s">
        <v>61</v>
      </c>
      <c r="D379" s="2049" t="s">
        <v>64</v>
      </c>
      <c r="E379" s="2049" t="s">
        <v>72</v>
      </c>
      <c r="F379" s="1969" t="s">
        <v>93</v>
      </c>
      <c r="G379" s="2772" t="s">
        <v>57</v>
      </c>
      <c r="H379" s="2049" t="s">
        <v>98</v>
      </c>
      <c r="I379" s="2049" t="s">
        <v>129</v>
      </c>
      <c r="J379" s="2775" t="s">
        <v>420</v>
      </c>
      <c r="K379" s="2049" t="s">
        <v>1289</v>
      </c>
      <c r="L379" s="2766" t="s">
        <v>48</v>
      </c>
      <c r="M379" s="41" t="s">
        <v>1085</v>
      </c>
      <c r="N379" s="514" t="s">
        <v>1086</v>
      </c>
      <c r="O379" s="514" t="s">
        <v>1087</v>
      </c>
      <c r="P379" s="1969" t="s">
        <v>213</v>
      </c>
      <c r="Q379" s="3020">
        <v>328857410.02999997</v>
      </c>
      <c r="R379" s="514" t="s">
        <v>265</v>
      </c>
      <c r="S379" s="46">
        <v>1</v>
      </c>
      <c r="T379" s="46">
        <v>0</v>
      </c>
      <c r="U379" s="514" t="s">
        <v>1090</v>
      </c>
      <c r="V379" s="517"/>
      <c r="W379" s="516"/>
      <c r="X379" s="516"/>
      <c r="Y379" s="517"/>
      <c r="Z379" s="517"/>
      <c r="AA379" s="66"/>
      <c r="AB379" s="516"/>
      <c r="AC379" s="517"/>
      <c r="AD379" s="517"/>
      <c r="AE379" s="53"/>
      <c r="AF379" s="53"/>
      <c r="AG379" s="53"/>
    </row>
    <row r="380" spans="2:33" ht="78.75" customHeight="1" x14ac:dyDescent="0.25">
      <c r="B380" s="2059"/>
      <c r="C380" s="2050"/>
      <c r="D380" s="2050"/>
      <c r="E380" s="2050"/>
      <c r="F380" s="1970"/>
      <c r="G380" s="2773"/>
      <c r="H380" s="2050"/>
      <c r="I380" s="2050"/>
      <c r="J380" s="2776"/>
      <c r="K380" s="2050"/>
      <c r="L380" s="2767"/>
      <c r="M380" s="72" t="s">
        <v>1091</v>
      </c>
      <c r="N380" s="518" t="s">
        <v>1092</v>
      </c>
      <c r="O380" s="518" t="s">
        <v>1087</v>
      </c>
      <c r="P380" s="1970"/>
      <c r="Q380" s="3021"/>
      <c r="R380" s="518" t="s">
        <v>265</v>
      </c>
      <c r="S380" s="26">
        <v>1</v>
      </c>
      <c r="T380" s="26">
        <v>0</v>
      </c>
      <c r="U380" s="518" t="s">
        <v>1093</v>
      </c>
      <c r="V380" s="523"/>
      <c r="W380" s="522"/>
      <c r="X380" s="522"/>
      <c r="Y380" s="523"/>
      <c r="Z380" s="523"/>
      <c r="AA380" s="28"/>
      <c r="AB380" s="529"/>
      <c r="AC380" s="521"/>
      <c r="AD380" s="521"/>
      <c r="AE380" s="1"/>
      <c r="AF380" s="1"/>
      <c r="AG380" s="1"/>
    </row>
    <row r="381" spans="2:33" ht="104.25" customHeight="1" x14ac:dyDescent="0.25">
      <c r="B381" s="2059"/>
      <c r="C381" s="2050"/>
      <c r="D381" s="2050"/>
      <c r="E381" s="2050"/>
      <c r="F381" s="1970"/>
      <c r="G381" s="2773"/>
      <c r="H381" s="2050"/>
      <c r="I381" s="2050"/>
      <c r="J381" s="2776"/>
      <c r="K381" s="2050"/>
      <c r="L381" s="2767"/>
      <c r="M381" s="72" t="s">
        <v>1094</v>
      </c>
      <c r="N381" s="518" t="s">
        <v>1095</v>
      </c>
      <c r="O381" s="518" t="s">
        <v>1087</v>
      </c>
      <c r="P381" s="1970"/>
      <c r="Q381" s="3021"/>
      <c r="R381" s="518" t="s">
        <v>265</v>
      </c>
      <c r="S381" s="26">
        <v>1</v>
      </c>
      <c r="T381" s="26">
        <v>0</v>
      </c>
      <c r="U381" s="518" t="s">
        <v>1096</v>
      </c>
      <c r="V381" s="523"/>
      <c r="W381" s="522"/>
      <c r="X381" s="522"/>
      <c r="Y381" s="523"/>
      <c r="Z381" s="523"/>
      <c r="AA381" s="28"/>
      <c r="AB381" s="529"/>
      <c r="AC381" s="521"/>
      <c r="AD381" s="521"/>
      <c r="AE381" s="1"/>
      <c r="AF381" s="1"/>
      <c r="AG381" s="1"/>
    </row>
    <row r="382" spans="2:33" ht="99" customHeight="1" x14ac:dyDescent="0.25">
      <c r="B382" s="2059"/>
      <c r="C382" s="2050"/>
      <c r="D382" s="2050"/>
      <c r="E382" s="2050"/>
      <c r="F382" s="1970"/>
      <c r="G382" s="2773"/>
      <c r="H382" s="2050"/>
      <c r="I382" s="2050"/>
      <c r="J382" s="2776"/>
      <c r="K382" s="2050"/>
      <c r="L382" s="2767"/>
      <c r="M382" s="72" t="s">
        <v>1097</v>
      </c>
      <c r="N382" s="518" t="s">
        <v>1098</v>
      </c>
      <c r="O382" s="518" t="s">
        <v>1099</v>
      </c>
      <c r="P382" s="1970"/>
      <c r="Q382" s="3021"/>
      <c r="R382" s="518" t="s">
        <v>265</v>
      </c>
      <c r="S382" s="26">
        <v>1</v>
      </c>
      <c r="T382" s="26">
        <v>0</v>
      </c>
      <c r="U382" s="518" t="s">
        <v>1100</v>
      </c>
      <c r="V382" s="523"/>
      <c r="W382" s="522"/>
      <c r="X382" s="522"/>
      <c r="Y382" s="523"/>
      <c r="Z382" s="523"/>
      <c r="AA382" s="326"/>
      <c r="AB382" s="529"/>
      <c r="AC382" s="521"/>
      <c r="AD382" s="521"/>
      <c r="AE382" s="1"/>
      <c r="AF382" s="1"/>
      <c r="AG382" s="1"/>
    </row>
    <row r="383" spans="2:33" ht="96.75" customHeight="1" thickBot="1" x14ac:dyDescent="0.3">
      <c r="B383" s="2060"/>
      <c r="C383" s="2051"/>
      <c r="D383" s="2051"/>
      <c r="E383" s="2051"/>
      <c r="F383" s="1971"/>
      <c r="G383" s="2774"/>
      <c r="H383" s="2051"/>
      <c r="I383" s="2051"/>
      <c r="J383" s="2777"/>
      <c r="K383" s="2051"/>
      <c r="L383" s="2768"/>
      <c r="M383" s="75" t="s">
        <v>1101</v>
      </c>
      <c r="N383" s="524" t="s">
        <v>1102</v>
      </c>
      <c r="O383" s="524" t="s">
        <v>1099</v>
      </c>
      <c r="P383" s="1971"/>
      <c r="Q383" s="3022"/>
      <c r="R383" s="524" t="s">
        <v>265</v>
      </c>
      <c r="S383" s="60">
        <v>1</v>
      </c>
      <c r="T383" s="60">
        <v>0</v>
      </c>
      <c r="U383" s="524" t="s">
        <v>1103</v>
      </c>
      <c r="V383" s="57"/>
      <c r="W383" s="57"/>
      <c r="X383" s="57"/>
      <c r="Y383" s="57"/>
      <c r="Z383" s="525"/>
      <c r="AA383" s="57"/>
      <c r="AB383" s="57"/>
      <c r="AC383" s="57"/>
      <c r="AD383" s="526"/>
      <c r="AE383" s="57"/>
      <c r="AF383" s="57"/>
      <c r="AG383" s="57"/>
    </row>
    <row r="384" spans="2:33" ht="109.5" customHeight="1" x14ac:dyDescent="0.25">
      <c r="B384" s="2232" t="s">
        <v>1290</v>
      </c>
      <c r="C384" s="2769" t="s">
        <v>61</v>
      </c>
      <c r="D384" s="2769" t="s">
        <v>64</v>
      </c>
      <c r="E384" s="2769" t="s">
        <v>72</v>
      </c>
      <c r="F384" s="1966" t="s">
        <v>93</v>
      </c>
      <c r="G384" s="2784" t="s">
        <v>57</v>
      </c>
      <c r="H384" s="2769" t="s">
        <v>98</v>
      </c>
      <c r="I384" s="2769" t="s">
        <v>129</v>
      </c>
      <c r="J384" s="2778" t="s">
        <v>422</v>
      </c>
      <c r="K384" s="2769" t="s">
        <v>1291</v>
      </c>
      <c r="L384" s="2781" t="s">
        <v>48</v>
      </c>
      <c r="M384" s="815" t="s">
        <v>1085</v>
      </c>
      <c r="N384" s="1152" t="s">
        <v>1086</v>
      </c>
      <c r="O384" s="1152" t="s">
        <v>1087</v>
      </c>
      <c r="P384" s="1966" t="s">
        <v>213</v>
      </c>
      <c r="Q384" s="3023">
        <v>100006109.91</v>
      </c>
      <c r="R384" s="1152" t="s">
        <v>265</v>
      </c>
      <c r="S384" s="1155">
        <v>1</v>
      </c>
      <c r="T384" s="1155">
        <v>0</v>
      </c>
      <c r="U384" s="1152" t="s">
        <v>1090</v>
      </c>
      <c r="V384" s="515"/>
      <c r="W384" s="527"/>
      <c r="X384" s="516"/>
      <c r="Y384" s="517"/>
      <c r="Z384" s="517"/>
      <c r="AA384" s="66"/>
      <c r="AB384" s="516"/>
      <c r="AC384" s="517"/>
      <c r="AD384" s="517"/>
      <c r="AE384" s="66"/>
      <c r="AF384" s="66"/>
      <c r="AG384" s="66"/>
    </row>
    <row r="385" spans="2:33" ht="78.75" customHeight="1" x14ac:dyDescent="0.25">
      <c r="B385" s="2233"/>
      <c r="C385" s="2770"/>
      <c r="D385" s="2770"/>
      <c r="E385" s="2770"/>
      <c r="F385" s="1967"/>
      <c r="G385" s="2785"/>
      <c r="H385" s="2770"/>
      <c r="I385" s="2770"/>
      <c r="J385" s="2779"/>
      <c r="K385" s="2770"/>
      <c r="L385" s="2782"/>
      <c r="M385" s="822" t="s">
        <v>1091</v>
      </c>
      <c r="N385" s="1153" t="s">
        <v>1092</v>
      </c>
      <c r="O385" s="1153" t="s">
        <v>1087</v>
      </c>
      <c r="P385" s="1967"/>
      <c r="Q385" s="3024"/>
      <c r="R385" s="1153" t="s">
        <v>265</v>
      </c>
      <c r="S385" s="1156">
        <v>1</v>
      </c>
      <c r="T385" s="1156">
        <v>0</v>
      </c>
      <c r="U385" s="1153" t="s">
        <v>1093</v>
      </c>
      <c r="V385" s="519"/>
      <c r="W385" s="520"/>
      <c r="X385" s="522"/>
      <c r="Y385" s="523"/>
      <c r="Z385" s="523"/>
      <c r="AA385" s="326"/>
      <c r="AB385" s="522"/>
      <c r="AC385" s="521"/>
      <c r="AD385" s="521"/>
      <c r="AE385" s="28"/>
      <c r="AF385" s="28"/>
      <c r="AG385" s="28"/>
    </row>
    <row r="386" spans="2:33" ht="104.25" customHeight="1" x14ac:dyDescent="0.25">
      <c r="B386" s="2233"/>
      <c r="C386" s="2770"/>
      <c r="D386" s="2770"/>
      <c r="E386" s="2770"/>
      <c r="F386" s="1967"/>
      <c r="G386" s="2785"/>
      <c r="H386" s="2770"/>
      <c r="I386" s="2770"/>
      <c r="J386" s="2779"/>
      <c r="K386" s="2770"/>
      <c r="L386" s="2782"/>
      <c r="M386" s="822" t="s">
        <v>1094</v>
      </c>
      <c r="N386" s="1153" t="s">
        <v>1095</v>
      </c>
      <c r="O386" s="1153" t="s">
        <v>1087</v>
      </c>
      <c r="P386" s="1967"/>
      <c r="Q386" s="3024"/>
      <c r="R386" s="1153" t="s">
        <v>265</v>
      </c>
      <c r="S386" s="1156">
        <v>1</v>
      </c>
      <c r="T386" s="1156">
        <v>0</v>
      </c>
      <c r="U386" s="1153" t="s">
        <v>1096</v>
      </c>
      <c r="V386" s="519"/>
      <c r="W386" s="520"/>
      <c r="X386" s="522"/>
      <c r="Y386" s="523"/>
      <c r="Z386" s="523"/>
      <c r="AA386" s="326"/>
      <c r="AB386" s="522"/>
      <c r="AC386" s="523"/>
      <c r="AD386" s="521"/>
      <c r="AE386" s="28"/>
      <c r="AF386" s="28"/>
      <c r="AG386" s="28"/>
    </row>
    <row r="387" spans="2:33" ht="99" customHeight="1" x14ac:dyDescent="0.25">
      <c r="B387" s="2233"/>
      <c r="C387" s="2770"/>
      <c r="D387" s="2770"/>
      <c r="E387" s="2770"/>
      <c r="F387" s="1967"/>
      <c r="G387" s="2785"/>
      <c r="H387" s="2770"/>
      <c r="I387" s="2770"/>
      <c r="J387" s="2779"/>
      <c r="K387" s="2770"/>
      <c r="L387" s="2782"/>
      <c r="M387" s="822" t="s">
        <v>1097</v>
      </c>
      <c r="N387" s="1153" t="s">
        <v>1098</v>
      </c>
      <c r="O387" s="1153" t="s">
        <v>1099</v>
      </c>
      <c r="P387" s="1967"/>
      <c r="Q387" s="3024"/>
      <c r="R387" s="1153" t="s">
        <v>265</v>
      </c>
      <c r="S387" s="1156">
        <v>1</v>
      </c>
      <c r="T387" s="1156">
        <v>0</v>
      </c>
      <c r="U387" s="1153" t="s">
        <v>1100</v>
      </c>
      <c r="V387" s="519"/>
      <c r="W387" s="520"/>
      <c r="X387" s="520"/>
      <c r="Y387" s="519"/>
      <c r="Z387" s="519"/>
      <c r="AA387" s="1"/>
      <c r="AB387" s="522"/>
      <c r="AC387" s="523"/>
      <c r="AD387" s="523"/>
      <c r="AE387" s="326"/>
      <c r="AF387" s="28"/>
      <c r="AG387" s="28"/>
    </row>
    <row r="388" spans="2:33" ht="96.75" customHeight="1" thickBot="1" x14ac:dyDescent="0.3">
      <c r="B388" s="2234"/>
      <c r="C388" s="2771"/>
      <c r="D388" s="2771"/>
      <c r="E388" s="2771"/>
      <c r="F388" s="1968"/>
      <c r="G388" s="2786"/>
      <c r="H388" s="2771"/>
      <c r="I388" s="2771"/>
      <c r="J388" s="2780"/>
      <c r="K388" s="2771"/>
      <c r="L388" s="2783"/>
      <c r="M388" s="827" t="s">
        <v>1101</v>
      </c>
      <c r="N388" s="1154" t="s">
        <v>1102</v>
      </c>
      <c r="O388" s="1154" t="s">
        <v>1099</v>
      </c>
      <c r="P388" s="1968"/>
      <c r="Q388" s="3025"/>
      <c r="R388" s="1154" t="s">
        <v>265</v>
      </c>
      <c r="S388" s="1157">
        <v>1</v>
      </c>
      <c r="T388" s="1157">
        <v>0</v>
      </c>
      <c r="U388" s="1154" t="s">
        <v>1103</v>
      </c>
      <c r="V388" s="57"/>
      <c r="W388" s="57"/>
      <c r="X388" s="57"/>
      <c r="Y388" s="57"/>
      <c r="Z388" s="525"/>
      <c r="AA388" s="57"/>
      <c r="AB388" s="57"/>
      <c r="AC388" s="57"/>
      <c r="AD388" s="525">
        <v>1</v>
      </c>
      <c r="AE388" s="314"/>
      <c r="AF388" s="62"/>
      <c r="AG388" s="62"/>
    </row>
    <row r="389" spans="2:33" ht="109.5" customHeight="1" x14ac:dyDescent="0.25">
      <c r="B389" s="2058" t="s">
        <v>1292</v>
      </c>
      <c r="C389" s="2049" t="s">
        <v>61</v>
      </c>
      <c r="D389" s="2049" t="s">
        <v>65</v>
      </c>
      <c r="E389" s="2049" t="s">
        <v>70</v>
      </c>
      <c r="F389" s="1969" t="s">
        <v>93</v>
      </c>
      <c r="G389" s="2772" t="s">
        <v>57</v>
      </c>
      <c r="H389" s="2049" t="s">
        <v>98</v>
      </c>
      <c r="I389" s="2049" t="s">
        <v>129</v>
      </c>
      <c r="J389" s="2775" t="s">
        <v>424</v>
      </c>
      <c r="K389" s="2049" t="s">
        <v>1293</v>
      </c>
      <c r="L389" s="2766" t="s">
        <v>48</v>
      </c>
      <c r="M389" s="41" t="s">
        <v>1085</v>
      </c>
      <c r="N389" s="514" t="s">
        <v>1086</v>
      </c>
      <c r="O389" s="514" t="s">
        <v>1087</v>
      </c>
      <c r="P389" s="1969" t="s">
        <v>213</v>
      </c>
      <c r="Q389" s="3020">
        <v>108482016.90000001</v>
      </c>
      <c r="R389" s="514" t="s">
        <v>265</v>
      </c>
      <c r="S389" s="46">
        <v>1</v>
      </c>
      <c r="T389" s="46">
        <v>0</v>
      </c>
      <c r="U389" s="514" t="s">
        <v>1090</v>
      </c>
      <c r="V389" s="515"/>
      <c r="W389" s="527"/>
      <c r="X389" s="516"/>
      <c r="Y389" s="517"/>
      <c r="Z389" s="517"/>
      <c r="AA389" s="66"/>
      <c r="AB389" s="516"/>
      <c r="AC389" s="517"/>
      <c r="AD389" s="517"/>
      <c r="AE389" s="66"/>
      <c r="AF389" s="66"/>
      <c r="AG389" s="66"/>
    </row>
    <row r="390" spans="2:33" ht="78.75" customHeight="1" x14ac:dyDescent="0.25">
      <c r="B390" s="2059"/>
      <c r="C390" s="2050"/>
      <c r="D390" s="2050"/>
      <c r="E390" s="2050"/>
      <c r="F390" s="1970"/>
      <c r="G390" s="2773"/>
      <c r="H390" s="2050"/>
      <c r="I390" s="2050"/>
      <c r="J390" s="2776"/>
      <c r="K390" s="2050"/>
      <c r="L390" s="2767"/>
      <c r="M390" s="72" t="s">
        <v>1091</v>
      </c>
      <c r="N390" s="518" t="s">
        <v>1092</v>
      </c>
      <c r="O390" s="518" t="s">
        <v>1087</v>
      </c>
      <c r="P390" s="1970"/>
      <c r="Q390" s="3021"/>
      <c r="R390" s="518" t="s">
        <v>265</v>
      </c>
      <c r="S390" s="26">
        <v>1</v>
      </c>
      <c r="T390" s="26">
        <v>0</v>
      </c>
      <c r="U390" s="518" t="s">
        <v>1093</v>
      </c>
      <c r="V390" s="519"/>
      <c r="W390" s="520"/>
      <c r="X390" s="522"/>
      <c r="Y390" s="523"/>
      <c r="Z390" s="523"/>
      <c r="AA390" s="326"/>
      <c r="AB390" s="522"/>
      <c r="AC390" s="521"/>
      <c r="AD390" s="521"/>
      <c r="AE390" s="28"/>
      <c r="AF390" s="28"/>
      <c r="AG390" s="28"/>
    </row>
    <row r="391" spans="2:33" ht="104.25" customHeight="1" x14ac:dyDescent="0.25">
      <c r="B391" s="2059"/>
      <c r="C391" s="2050"/>
      <c r="D391" s="2050"/>
      <c r="E391" s="2050"/>
      <c r="F391" s="1970"/>
      <c r="G391" s="2773"/>
      <c r="H391" s="2050"/>
      <c r="I391" s="2050"/>
      <c r="J391" s="2776"/>
      <c r="K391" s="2050"/>
      <c r="L391" s="2767"/>
      <c r="M391" s="72" t="s">
        <v>1094</v>
      </c>
      <c r="N391" s="518" t="s">
        <v>1095</v>
      </c>
      <c r="O391" s="518" t="s">
        <v>1087</v>
      </c>
      <c r="P391" s="1970"/>
      <c r="Q391" s="3021"/>
      <c r="R391" s="518" t="s">
        <v>265</v>
      </c>
      <c r="S391" s="26">
        <v>1</v>
      </c>
      <c r="T391" s="26">
        <v>0</v>
      </c>
      <c r="U391" s="518" t="s">
        <v>1096</v>
      </c>
      <c r="V391" s="519"/>
      <c r="W391" s="520"/>
      <c r="X391" s="522"/>
      <c r="Y391" s="523"/>
      <c r="Z391" s="523"/>
      <c r="AA391" s="326"/>
      <c r="AB391" s="522"/>
      <c r="AC391" s="523"/>
      <c r="AD391" s="521"/>
      <c r="AE391" s="28"/>
      <c r="AF391" s="28"/>
      <c r="AG391" s="28"/>
    </row>
    <row r="392" spans="2:33" ht="99" customHeight="1" x14ac:dyDescent="0.25">
      <c r="B392" s="2059"/>
      <c r="C392" s="2050"/>
      <c r="D392" s="2050"/>
      <c r="E392" s="2050"/>
      <c r="F392" s="1970"/>
      <c r="G392" s="2773"/>
      <c r="H392" s="2050"/>
      <c r="I392" s="2050"/>
      <c r="J392" s="2776"/>
      <c r="K392" s="2050"/>
      <c r="L392" s="2767"/>
      <c r="M392" s="72" t="s">
        <v>1097</v>
      </c>
      <c r="N392" s="518" t="s">
        <v>1098</v>
      </c>
      <c r="O392" s="518" t="s">
        <v>1099</v>
      </c>
      <c r="P392" s="1970"/>
      <c r="Q392" s="3021"/>
      <c r="R392" s="518" t="s">
        <v>265</v>
      </c>
      <c r="S392" s="26">
        <v>1</v>
      </c>
      <c r="T392" s="26">
        <v>0</v>
      </c>
      <c r="U392" s="518" t="s">
        <v>1100</v>
      </c>
      <c r="V392" s="519"/>
      <c r="W392" s="520"/>
      <c r="X392" s="520"/>
      <c r="Y392" s="519"/>
      <c r="Z392" s="519"/>
      <c r="AA392" s="1"/>
      <c r="AB392" s="522"/>
      <c r="AC392" s="523"/>
      <c r="AD392" s="523"/>
      <c r="AE392" s="326"/>
      <c r="AF392" s="28"/>
      <c r="AG392" s="28"/>
    </row>
    <row r="393" spans="2:33" ht="96.75" customHeight="1" thickBot="1" x14ac:dyDescent="0.3">
      <c r="B393" s="2060"/>
      <c r="C393" s="2051"/>
      <c r="D393" s="2051"/>
      <c r="E393" s="2051"/>
      <c r="F393" s="1971"/>
      <c r="G393" s="2774"/>
      <c r="H393" s="2051"/>
      <c r="I393" s="2051"/>
      <c r="J393" s="2777"/>
      <c r="K393" s="2051"/>
      <c r="L393" s="2768"/>
      <c r="M393" s="75" t="s">
        <v>1101</v>
      </c>
      <c r="N393" s="524" t="s">
        <v>1102</v>
      </c>
      <c r="O393" s="524" t="s">
        <v>1099</v>
      </c>
      <c r="P393" s="1971"/>
      <c r="Q393" s="3022"/>
      <c r="R393" s="524" t="s">
        <v>265</v>
      </c>
      <c r="S393" s="60">
        <v>1</v>
      </c>
      <c r="T393" s="60">
        <v>0</v>
      </c>
      <c r="U393" s="524" t="s">
        <v>1103</v>
      </c>
      <c r="V393" s="57"/>
      <c r="W393" s="57"/>
      <c r="X393" s="57"/>
      <c r="Y393" s="57"/>
      <c r="Z393" s="525"/>
      <c r="AA393" s="57"/>
      <c r="AB393" s="57"/>
      <c r="AC393" s="57"/>
      <c r="AD393" s="525">
        <v>1</v>
      </c>
      <c r="AE393" s="314"/>
      <c r="AF393" s="62"/>
      <c r="AG393" s="62"/>
    </row>
    <row r="394" spans="2:33" ht="109.5" customHeight="1" x14ac:dyDescent="0.25">
      <c r="B394" s="2232" t="s">
        <v>1294</v>
      </c>
      <c r="C394" s="2769" t="s">
        <v>61</v>
      </c>
      <c r="D394" s="2769" t="s">
        <v>64</v>
      </c>
      <c r="E394" s="2769" t="s">
        <v>70</v>
      </c>
      <c r="F394" s="1966" t="s">
        <v>93</v>
      </c>
      <c r="G394" s="2784" t="s">
        <v>57</v>
      </c>
      <c r="H394" s="2769" t="s">
        <v>98</v>
      </c>
      <c r="I394" s="2769" t="s">
        <v>129</v>
      </c>
      <c r="J394" s="2778" t="s">
        <v>426</v>
      </c>
      <c r="K394" s="2769" t="s">
        <v>1295</v>
      </c>
      <c r="L394" s="2781" t="s">
        <v>48</v>
      </c>
      <c r="M394" s="815" t="s">
        <v>1085</v>
      </c>
      <c r="N394" s="1152" t="s">
        <v>1086</v>
      </c>
      <c r="O394" s="1152" t="s">
        <v>1087</v>
      </c>
      <c r="P394" s="1966" t="s">
        <v>213</v>
      </c>
      <c r="Q394" s="3023">
        <v>191940948.91</v>
      </c>
      <c r="R394" s="1152" t="s">
        <v>265</v>
      </c>
      <c r="S394" s="1155">
        <v>1</v>
      </c>
      <c r="T394" s="1155">
        <v>0</v>
      </c>
      <c r="U394" s="1152" t="s">
        <v>1090</v>
      </c>
      <c r="V394" s="515"/>
      <c r="W394" s="527"/>
      <c r="X394" s="516"/>
      <c r="Y394" s="517"/>
      <c r="Z394" s="517"/>
      <c r="AA394" s="66"/>
      <c r="AB394" s="516"/>
      <c r="AC394" s="517"/>
      <c r="AD394" s="517"/>
      <c r="AE394" s="66"/>
      <c r="AF394" s="66"/>
      <c r="AG394" s="66"/>
    </row>
    <row r="395" spans="2:33" ht="78.75" customHeight="1" x14ac:dyDescent="0.25">
      <c r="B395" s="2233"/>
      <c r="C395" s="2770"/>
      <c r="D395" s="2770"/>
      <c r="E395" s="2770"/>
      <c r="F395" s="1967"/>
      <c r="G395" s="2785"/>
      <c r="H395" s="2770"/>
      <c r="I395" s="2770"/>
      <c r="J395" s="2779"/>
      <c r="K395" s="2770"/>
      <c r="L395" s="2782"/>
      <c r="M395" s="822" t="s">
        <v>1091</v>
      </c>
      <c r="N395" s="1153" t="s">
        <v>1092</v>
      </c>
      <c r="O395" s="1153" t="s">
        <v>1087</v>
      </c>
      <c r="P395" s="1967"/>
      <c r="Q395" s="3024"/>
      <c r="R395" s="1153" t="s">
        <v>265</v>
      </c>
      <c r="S395" s="1156">
        <v>1</v>
      </c>
      <c r="T395" s="1156">
        <v>0</v>
      </c>
      <c r="U395" s="1153" t="s">
        <v>1093</v>
      </c>
      <c r="V395" s="519"/>
      <c r="W395" s="520"/>
      <c r="X395" s="522"/>
      <c r="Y395" s="523"/>
      <c r="Z395" s="523"/>
      <c r="AA395" s="326"/>
      <c r="AB395" s="522"/>
      <c r="AC395" s="521"/>
      <c r="AD395" s="521"/>
      <c r="AE395" s="28"/>
      <c r="AF395" s="28"/>
      <c r="AG395" s="28"/>
    </row>
    <row r="396" spans="2:33" ht="104.25" customHeight="1" x14ac:dyDescent="0.25">
      <c r="B396" s="2233"/>
      <c r="C396" s="2770"/>
      <c r="D396" s="2770"/>
      <c r="E396" s="2770"/>
      <c r="F396" s="1967"/>
      <c r="G396" s="2785"/>
      <c r="H396" s="2770"/>
      <c r="I396" s="2770"/>
      <c r="J396" s="2779"/>
      <c r="K396" s="2770"/>
      <c r="L396" s="2782"/>
      <c r="M396" s="822" t="s">
        <v>1094</v>
      </c>
      <c r="N396" s="1153" t="s">
        <v>1095</v>
      </c>
      <c r="O396" s="1153" t="s">
        <v>1087</v>
      </c>
      <c r="P396" s="1967"/>
      <c r="Q396" s="3024"/>
      <c r="R396" s="1153" t="s">
        <v>265</v>
      </c>
      <c r="S396" s="1156">
        <v>1</v>
      </c>
      <c r="T396" s="1156">
        <v>0</v>
      </c>
      <c r="U396" s="1153" t="s">
        <v>1096</v>
      </c>
      <c r="V396" s="519"/>
      <c r="W396" s="520"/>
      <c r="X396" s="522"/>
      <c r="Y396" s="523"/>
      <c r="Z396" s="523"/>
      <c r="AA396" s="326"/>
      <c r="AB396" s="522"/>
      <c r="AC396" s="523"/>
      <c r="AD396" s="521"/>
      <c r="AE396" s="28"/>
      <c r="AF396" s="28"/>
      <c r="AG396" s="28"/>
    </row>
    <row r="397" spans="2:33" ht="99" customHeight="1" x14ac:dyDescent="0.25">
      <c r="B397" s="2233"/>
      <c r="C397" s="2770"/>
      <c r="D397" s="2770"/>
      <c r="E397" s="2770"/>
      <c r="F397" s="1967"/>
      <c r="G397" s="2785"/>
      <c r="H397" s="2770"/>
      <c r="I397" s="2770"/>
      <c r="J397" s="2779"/>
      <c r="K397" s="2770"/>
      <c r="L397" s="2782"/>
      <c r="M397" s="822" t="s">
        <v>1097</v>
      </c>
      <c r="N397" s="1153" t="s">
        <v>1098</v>
      </c>
      <c r="O397" s="1153" t="s">
        <v>1099</v>
      </c>
      <c r="P397" s="1967"/>
      <c r="Q397" s="3024"/>
      <c r="R397" s="1153" t="s">
        <v>265</v>
      </c>
      <c r="S397" s="1156">
        <v>1</v>
      </c>
      <c r="T397" s="1156">
        <v>0</v>
      </c>
      <c r="U397" s="1153" t="s">
        <v>1100</v>
      </c>
      <c r="V397" s="519"/>
      <c r="W397" s="520"/>
      <c r="X397" s="520"/>
      <c r="Y397" s="519"/>
      <c r="Z397" s="519"/>
      <c r="AA397" s="1"/>
      <c r="AB397" s="522"/>
      <c r="AC397" s="523"/>
      <c r="AD397" s="523"/>
      <c r="AE397" s="326"/>
      <c r="AF397" s="28"/>
      <c r="AG397" s="28"/>
    </row>
    <row r="398" spans="2:33" ht="96.75" customHeight="1" thickBot="1" x14ac:dyDescent="0.3">
      <c r="B398" s="2234"/>
      <c r="C398" s="2771"/>
      <c r="D398" s="2771"/>
      <c r="E398" s="2771"/>
      <c r="F398" s="1968"/>
      <c r="G398" s="2786"/>
      <c r="H398" s="2771"/>
      <c r="I398" s="2771"/>
      <c r="J398" s="2780"/>
      <c r="K398" s="2771"/>
      <c r="L398" s="2783"/>
      <c r="M398" s="827" t="s">
        <v>1101</v>
      </c>
      <c r="N398" s="1154" t="s">
        <v>1102</v>
      </c>
      <c r="O398" s="1154" t="s">
        <v>1099</v>
      </c>
      <c r="P398" s="1968"/>
      <c r="Q398" s="3025"/>
      <c r="R398" s="1154" t="s">
        <v>265</v>
      </c>
      <c r="S398" s="1157">
        <v>1</v>
      </c>
      <c r="T398" s="1157">
        <v>0</v>
      </c>
      <c r="U398" s="1154" t="s">
        <v>1103</v>
      </c>
      <c r="V398" s="57"/>
      <c r="W398" s="57"/>
      <c r="X398" s="57"/>
      <c r="Y398" s="57"/>
      <c r="Z398" s="525"/>
      <c r="AA398" s="57"/>
      <c r="AB398" s="57"/>
      <c r="AC398" s="57"/>
      <c r="AD398" s="525">
        <v>1</v>
      </c>
      <c r="AE398" s="314"/>
      <c r="AF398" s="62"/>
      <c r="AG398" s="62"/>
    </row>
    <row r="399" spans="2:33" ht="109.5" customHeight="1" x14ac:dyDescent="0.25">
      <c r="B399" s="2058" t="s">
        <v>1296</v>
      </c>
      <c r="C399" s="2049" t="s">
        <v>61</v>
      </c>
      <c r="D399" s="2049" t="s">
        <v>64</v>
      </c>
      <c r="E399" s="2049" t="s">
        <v>70</v>
      </c>
      <c r="F399" s="1969" t="s">
        <v>93</v>
      </c>
      <c r="G399" s="2772" t="s">
        <v>57</v>
      </c>
      <c r="H399" s="2049" t="s">
        <v>98</v>
      </c>
      <c r="I399" s="2049" t="s">
        <v>129</v>
      </c>
      <c r="J399" s="2775" t="s">
        <v>1051</v>
      </c>
      <c r="K399" s="2049" t="s">
        <v>1297</v>
      </c>
      <c r="L399" s="2766" t="s">
        <v>48</v>
      </c>
      <c r="M399" s="41" t="s">
        <v>1085</v>
      </c>
      <c r="N399" s="514" t="s">
        <v>1086</v>
      </c>
      <c r="O399" s="514" t="s">
        <v>1087</v>
      </c>
      <c r="P399" s="1969" t="s">
        <v>202</v>
      </c>
      <c r="Q399" s="3020">
        <v>312283297.63999999</v>
      </c>
      <c r="R399" s="514" t="s">
        <v>265</v>
      </c>
      <c r="S399" s="46">
        <v>1</v>
      </c>
      <c r="T399" s="46">
        <v>0</v>
      </c>
      <c r="U399" s="514" t="s">
        <v>1090</v>
      </c>
      <c r="V399" s="515"/>
      <c r="W399" s="516"/>
      <c r="X399" s="516"/>
      <c r="Y399" s="517"/>
      <c r="Z399" s="517"/>
      <c r="AA399" s="517"/>
      <c r="AB399" s="517"/>
      <c r="AC399" s="517"/>
      <c r="AD399" s="517"/>
      <c r="AE399" s="53"/>
      <c r="AF399" s="53"/>
      <c r="AG399" s="53"/>
    </row>
    <row r="400" spans="2:33" ht="78.75" customHeight="1" x14ac:dyDescent="0.25">
      <c r="B400" s="2059"/>
      <c r="C400" s="2050"/>
      <c r="D400" s="2050"/>
      <c r="E400" s="2050"/>
      <c r="F400" s="1970"/>
      <c r="G400" s="2773"/>
      <c r="H400" s="2050"/>
      <c r="I400" s="2050"/>
      <c r="J400" s="2776"/>
      <c r="K400" s="2050"/>
      <c r="L400" s="2767"/>
      <c r="M400" s="72" t="s">
        <v>1091</v>
      </c>
      <c r="N400" s="518" t="s">
        <v>1092</v>
      </c>
      <c r="O400" s="518" t="s">
        <v>1087</v>
      </c>
      <c r="P400" s="1970"/>
      <c r="Q400" s="3021"/>
      <c r="R400" s="518" t="s">
        <v>265</v>
      </c>
      <c r="S400" s="26">
        <v>1</v>
      </c>
      <c r="T400" s="26">
        <v>0</v>
      </c>
      <c r="U400" s="518" t="s">
        <v>1093</v>
      </c>
      <c r="V400" s="519"/>
      <c r="W400" s="522"/>
      <c r="X400" s="522"/>
      <c r="Y400" s="523"/>
      <c r="Z400" s="521"/>
      <c r="AA400" s="28"/>
      <c r="AB400" s="529"/>
      <c r="AC400" s="521"/>
      <c r="AD400" s="521"/>
      <c r="AE400" s="1"/>
      <c r="AF400" s="1"/>
      <c r="AG400" s="1"/>
    </row>
    <row r="401" spans="2:33" ht="104.25" customHeight="1" x14ac:dyDescent="0.25">
      <c r="B401" s="2059"/>
      <c r="C401" s="2050"/>
      <c r="D401" s="2050"/>
      <c r="E401" s="2050"/>
      <c r="F401" s="1970"/>
      <c r="G401" s="2773"/>
      <c r="H401" s="2050"/>
      <c r="I401" s="2050"/>
      <c r="J401" s="2776"/>
      <c r="K401" s="2050"/>
      <c r="L401" s="2767"/>
      <c r="M401" s="72" t="s">
        <v>1094</v>
      </c>
      <c r="N401" s="518" t="s">
        <v>1095</v>
      </c>
      <c r="O401" s="518" t="s">
        <v>1087</v>
      </c>
      <c r="P401" s="1970"/>
      <c r="Q401" s="3021"/>
      <c r="R401" s="518" t="s">
        <v>265</v>
      </c>
      <c r="S401" s="26">
        <v>1</v>
      </c>
      <c r="T401" s="26">
        <v>0</v>
      </c>
      <c r="U401" s="518" t="s">
        <v>1096</v>
      </c>
      <c r="V401" s="519"/>
      <c r="W401" s="522"/>
      <c r="X401" s="522"/>
      <c r="Y401" s="523"/>
      <c r="Z401" s="519"/>
      <c r="AA401" s="1"/>
      <c r="AB401" s="529"/>
      <c r="AC401" s="521"/>
      <c r="AD401" s="521"/>
      <c r="AE401" s="1"/>
      <c r="AF401" s="1"/>
      <c r="AG401" s="1"/>
    </row>
    <row r="402" spans="2:33" ht="99" customHeight="1" x14ac:dyDescent="0.25">
      <c r="B402" s="2059"/>
      <c r="C402" s="2050"/>
      <c r="D402" s="2050"/>
      <c r="E402" s="2050"/>
      <c r="F402" s="1970"/>
      <c r="G402" s="2773"/>
      <c r="H402" s="2050"/>
      <c r="I402" s="2050"/>
      <c r="J402" s="2776"/>
      <c r="K402" s="2050"/>
      <c r="L402" s="2767"/>
      <c r="M402" s="72" t="s">
        <v>1097</v>
      </c>
      <c r="N402" s="518" t="s">
        <v>1098</v>
      </c>
      <c r="O402" s="518" t="s">
        <v>1099</v>
      </c>
      <c r="P402" s="1970"/>
      <c r="Q402" s="3021"/>
      <c r="R402" s="518" t="s">
        <v>265</v>
      </c>
      <c r="S402" s="26">
        <v>1</v>
      </c>
      <c r="T402" s="26">
        <v>0</v>
      </c>
      <c r="U402" s="518" t="s">
        <v>1100</v>
      </c>
      <c r="V402" s="519"/>
      <c r="W402" s="522"/>
      <c r="X402" s="522"/>
      <c r="Y402" s="523"/>
      <c r="Z402" s="519"/>
      <c r="AA402" s="1"/>
      <c r="AB402" s="520"/>
      <c r="AC402" s="521"/>
      <c r="AD402" s="521"/>
      <c r="AE402" s="28"/>
      <c r="AF402" s="1"/>
      <c r="AG402" s="1"/>
    </row>
    <row r="403" spans="2:33" ht="96.75" customHeight="1" thickBot="1" x14ac:dyDescent="0.3">
      <c r="B403" s="2060"/>
      <c r="C403" s="2051"/>
      <c r="D403" s="2051"/>
      <c r="E403" s="2051"/>
      <c r="F403" s="1971"/>
      <c r="G403" s="2774"/>
      <c r="H403" s="2051"/>
      <c r="I403" s="2051"/>
      <c r="J403" s="2777"/>
      <c r="K403" s="2051"/>
      <c r="L403" s="2768"/>
      <c r="M403" s="75" t="s">
        <v>1101</v>
      </c>
      <c r="N403" s="524" t="s">
        <v>1102</v>
      </c>
      <c r="O403" s="524" t="s">
        <v>1099</v>
      </c>
      <c r="P403" s="1971"/>
      <c r="Q403" s="3022"/>
      <c r="R403" s="524" t="s">
        <v>265</v>
      </c>
      <c r="S403" s="60">
        <v>1</v>
      </c>
      <c r="T403" s="60">
        <v>0</v>
      </c>
      <c r="U403" s="524" t="s">
        <v>1103</v>
      </c>
      <c r="V403" s="57"/>
      <c r="W403" s="57"/>
      <c r="X403" s="314"/>
      <c r="Y403" s="528"/>
      <c r="Z403" s="525"/>
      <c r="AA403" s="57"/>
      <c r="AB403" s="57"/>
      <c r="AC403" s="57"/>
      <c r="AD403" s="525">
        <v>1</v>
      </c>
      <c r="AE403" s="62"/>
      <c r="AF403" s="62"/>
      <c r="AG403" s="62"/>
    </row>
    <row r="404" spans="2:33" ht="109.5" customHeight="1" x14ac:dyDescent="0.25">
      <c r="B404" s="2232" t="s">
        <v>1298</v>
      </c>
      <c r="C404" s="2769" t="s">
        <v>61</v>
      </c>
      <c r="D404" s="2769" t="s">
        <v>65</v>
      </c>
      <c r="E404" s="2769" t="s">
        <v>70</v>
      </c>
      <c r="F404" s="1966" t="s">
        <v>93</v>
      </c>
      <c r="G404" s="2784" t="s">
        <v>57</v>
      </c>
      <c r="H404" s="2769" t="s">
        <v>98</v>
      </c>
      <c r="I404" s="2769" t="s">
        <v>129</v>
      </c>
      <c r="J404" s="2778" t="s">
        <v>759</v>
      </c>
      <c r="K404" s="2769" t="s">
        <v>1299</v>
      </c>
      <c r="L404" s="2781" t="s">
        <v>48</v>
      </c>
      <c r="M404" s="815" t="s">
        <v>1085</v>
      </c>
      <c r="N404" s="1152" t="s">
        <v>1086</v>
      </c>
      <c r="O404" s="1152" t="s">
        <v>1087</v>
      </c>
      <c r="P404" s="1966" t="s">
        <v>373</v>
      </c>
      <c r="Q404" s="3023"/>
      <c r="R404" s="1152" t="s">
        <v>265</v>
      </c>
      <c r="S404" s="1155">
        <v>1</v>
      </c>
      <c r="T404" s="1155">
        <v>0</v>
      </c>
      <c r="U404" s="1152" t="s">
        <v>1090</v>
      </c>
      <c r="V404" s="515"/>
      <c r="W404" s="516"/>
      <c r="X404" s="516"/>
      <c r="Y404" s="517"/>
      <c r="Z404" s="517"/>
      <c r="AA404" s="517"/>
      <c r="AB404" s="527">
        <v>0</v>
      </c>
      <c r="AC404" s="515">
        <v>1</v>
      </c>
      <c r="AD404" s="515">
        <v>1</v>
      </c>
      <c r="AE404" s="53"/>
      <c r="AF404" s="53"/>
      <c r="AG404" s="53"/>
    </row>
    <row r="405" spans="2:33" ht="78.75" customHeight="1" x14ac:dyDescent="0.25">
      <c r="B405" s="2233"/>
      <c r="C405" s="2770"/>
      <c r="D405" s="2770"/>
      <c r="E405" s="2770"/>
      <c r="F405" s="1967"/>
      <c r="G405" s="2785"/>
      <c r="H405" s="2770"/>
      <c r="I405" s="2770"/>
      <c r="J405" s="2779"/>
      <c r="K405" s="2770"/>
      <c r="L405" s="2782"/>
      <c r="M405" s="822" t="s">
        <v>1091</v>
      </c>
      <c r="N405" s="1153" t="s">
        <v>1092</v>
      </c>
      <c r="O405" s="1153" t="s">
        <v>1087</v>
      </c>
      <c r="P405" s="1967"/>
      <c r="Q405" s="3024"/>
      <c r="R405" s="1153" t="s">
        <v>265</v>
      </c>
      <c r="S405" s="1156">
        <v>1</v>
      </c>
      <c r="T405" s="1156">
        <v>0</v>
      </c>
      <c r="U405" s="1153" t="s">
        <v>1093</v>
      </c>
      <c r="V405" s="519"/>
      <c r="W405" s="529"/>
      <c r="X405" s="529"/>
      <c r="Y405" s="521"/>
      <c r="Z405" s="519"/>
      <c r="AA405" s="1"/>
      <c r="AB405" s="520"/>
      <c r="AC405" s="519"/>
      <c r="AD405" s="519"/>
      <c r="AE405" s="1"/>
      <c r="AF405" s="1"/>
      <c r="AG405" s="1"/>
    </row>
    <row r="406" spans="2:33" ht="104.25" customHeight="1" x14ac:dyDescent="0.25">
      <c r="B406" s="2233"/>
      <c r="C406" s="2770"/>
      <c r="D406" s="2770"/>
      <c r="E406" s="2770"/>
      <c r="F406" s="1967"/>
      <c r="G406" s="2785"/>
      <c r="H406" s="2770"/>
      <c r="I406" s="2770"/>
      <c r="J406" s="2779"/>
      <c r="K406" s="2770"/>
      <c r="L406" s="2782"/>
      <c r="M406" s="822" t="s">
        <v>1094</v>
      </c>
      <c r="N406" s="1153" t="s">
        <v>1095</v>
      </c>
      <c r="O406" s="1153" t="s">
        <v>1087</v>
      </c>
      <c r="P406" s="1967"/>
      <c r="Q406" s="3024"/>
      <c r="R406" s="1153" t="s">
        <v>265</v>
      </c>
      <c r="S406" s="1156">
        <v>1</v>
      </c>
      <c r="T406" s="1156">
        <v>0</v>
      </c>
      <c r="U406" s="1153" t="s">
        <v>1096</v>
      </c>
      <c r="V406" s="519"/>
      <c r="W406" s="522"/>
      <c r="X406" s="529"/>
      <c r="Y406" s="521"/>
      <c r="Z406" s="521"/>
      <c r="AA406" s="521"/>
      <c r="AB406" s="520"/>
      <c r="AC406" s="519"/>
      <c r="AD406" s="519"/>
      <c r="AE406" s="1"/>
      <c r="AF406" s="1"/>
      <c r="AG406" s="1"/>
    </row>
    <row r="407" spans="2:33" ht="99" customHeight="1" x14ac:dyDescent="0.25">
      <c r="B407" s="2233"/>
      <c r="C407" s="2770"/>
      <c r="D407" s="2770"/>
      <c r="E407" s="2770"/>
      <c r="F407" s="1967"/>
      <c r="G407" s="2785"/>
      <c r="H407" s="2770"/>
      <c r="I407" s="2770"/>
      <c r="J407" s="2779"/>
      <c r="K407" s="2770"/>
      <c r="L407" s="2782"/>
      <c r="M407" s="822" t="s">
        <v>1097</v>
      </c>
      <c r="N407" s="1153" t="s">
        <v>1098</v>
      </c>
      <c r="O407" s="1153" t="s">
        <v>1099</v>
      </c>
      <c r="P407" s="1967"/>
      <c r="Q407" s="3024"/>
      <c r="R407" s="1153" t="s">
        <v>265</v>
      </c>
      <c r="S407" s="1156">
        <v>1</v>
      </c>
      <c r="T407" s="1156">
        <v>0</v>
      </c>
      <c r="U407" s="1153" t="s">
        <v>1100</v>
      </c>
      <c r="V407" s="519"/>
      <c r="W407" s="522"/>
      <c r="X407" s="529"/>
      <c r="Y407" s="521"/>
      <c r="Z407" s="519"/>
      <c r="AA407" s="1"/>
      <c r="AB407" s="520"/>
      <c r="AC407" s="519"/>
      <c r="AD407" s="519"/>
      <c r="AE407" s="1"/>
      <c r="AF407" s="1"/>
      <c r="AG407" s="1"/>
    </row>
    <row r="408" spans="2:33" ht="96.75" customHeight="1" thickBot="1" x14ac:dyDescent="0.3">
      <c r="B408" s="2234"/>
      <c r="C408" s="2771"/>
      <c r="D408" s="2771"/>
      <c r="E408" s="2771"/>
      <c r="F408" s="1968"/>
      <c r="G408" s="2786"/>
      <c r="H408" s="2771"/>
      <c r="I408" s="2771"/>
      <c r="J408" s="2780"/>
      <c r="K408" s="2771"/>
      <c r="L408" s="2783"/>
      <c r="M408" s="827" t="s">
        <v>1101</v>
      </c>
      <c r="N408" s="1154" t="s">
        <v>1102</v>
      </c>
      <c r="O408" s="1154" t="s">
        <v>1099</v>
      </c>
      <c r="P408" s="1968"/>
      <c r="Q408" s="3025"/>
      <c r="R408" s="1154" t="s">
        <v>265</v>
      </c>
      <c r="S408" s="1157">
        <v>1</v>
      </c>
      <c r="T408" s="1157">
        <v>0</v>
      </c>
      <c r="U408" s="1154" t="s">
        <v>1103</v>
      </c>
      <c r="V408" s="57"/>
      <c r="W408" s="57"/>
      <c r="X408" s="57"/>
      <c r="Y408" s="526"/>
      <c r="Z408" s="525"/>
      <c r="AA408" s="57"/>
      <c r="AB408" s="57"/>
      <c r="AC408" s="57"/>
      <c r="AD408" s="525">
        <v>1</v>
      </c>
      <c r="AE408" s="57"/>
      <c r="AF408" s="57"/>
      <c r="AG408" s="57"/>
    </row>
    <row r="409" spans="2:33" ht="109.5" customHeight="1" x14ac:dyDescent="0.25">
      <c r="B409" s="2058" t="s">
        <v>1300</v>
      </c>
      <c r="C409" s="2049" t="s">
        <v>61</v>
      </c>
      <c r="D409" s="2049" t="s">
        <v>64</v>
      </c>
      <c r="E409" s="2049" t="s">
        <v>70</v>
      </c>
      <c r="F409" s="1969" t="s">
        <v>93</v>
      </c>
      <c r="G409" s="2772" t="s">
        <v>57</v>
      </c>
      <c r="H409" s="2049" t="s">
        <v>98</v>
      </c>
      <c r="I409" s="2049" t="s">
        <v>129</v>
      </c>
      <c r="J409" s="2775" t="s">
        <v>766</v>
      </c>
      <c r="K409" s="2049" t="s">
        <v>1297</v>
      </c>
      <c r="L409" s="2766" t="s">
        <v>207</v>
      </c>
      <c r="M409" s="41" t="s">
        <v>1085</v>
      </c>
      <c r="N409" s="514" t="s">
        <v>1086</v>
      </c>
      <c r="O409" s="514" t="s">
        <v>1087</v>
      </c>
      <c r="P409" s="1969" t="s">
        <v>202</v>
      </c>
      <c r="Q409" s="3020"/>
      <c r="R409" s="514" t="s">
        <v>265</v>
      </c>
      <c r="S409" s="46">
        <v>1</v>
      </c>
      <c r="T409" s="46">
        <v>0</v>
      </c>
      <c r="U409" s="514" t="s">
        <v>1090</v>
      </c>
      <c r="V409" s="515"/>
      <c r="W409" s="527"/>
      <c r="X409" s="527"/>
      <c r="Y409" s="515"/>
      <c r="Z409" s="515"/>
      <c r="AA409" s="66"/>
      <c r="AB409" s="66"/>
      <c r="AC409" s="66"/>
      <c r="AD409" s="66"/>
      <c r="AE409" s="53"/>
      <c r="AF409" s="53"/>
      <c r="AG409" s="53"/>
    </row>
    <row r="410" spans="2:33" ht="78.75" customHeight="1" x14ac:dyDescent="0.25">
      <c r="B410" s="2059"/>
      <c r="C410" s="2050"/>
      <c r="D410" s="2050"/>
      <c r="E410" s="2050"/>
      <c r="F410" s="1970"/>
      <c r="G410" s="2773"/>
      <c r="H410" s="2050"/>
      <c r="I410" s="2050"/>
      <c r="J410" s="2776"/>
      <c r="K410" s="2050"/>
      <c r="L410" s="2767"/>
      <c r="M410" s="72" t="s">
        <v>1091</v>
      </c>
      <c r="N410" s="518" t="s">
        <v>1092</v>
      </c>
      <c r="O410" s="518" t="s">
        <v>1087</v>
      </c>
      <c r="P410" s="1970"/>
      <c r="Q410" s="3021"/>
      <c r="R410" s="518" t="s">
        <v>265</v>
      </c>
      <c r="S410" s="26">
        <v>1</v>
      </c>
      <c r="T410" s="26">
        <v>0</v>
      </c>
      <c r="U410" s="518" t="s">
        <v>1093</v>
      </c>
      <c r="V410" s="519"/>
      <c r="W410" s="520"/>
      <c r="X410" s="520"/>
      <c r="Y410" s="519"/>
      <c r="Z410" s="519"/>
      <c r="AA410" s="28"/>
      <c r="AB410" s="28"/>
      <c r="AC410" s="28"/>
      <c r="AD410" s="28"/>
      <c r="AE410" s="1"/>
      <c r="AF410" s="1"/>
      <c r="AG410" s="1"/>
    </row>
    <row r="411" spans="2:33" ht="104.25" customHeight="1" x14ac:dyDescent="0.25">
      <c r="B411" s="2059"/>
      <c r="C411" s="2050"/>
      <c r="D411" s="2050"/>
      <c r="E411" s="2050"/>
      <c r="F411" s="1970"/>
      <c r="G411" s="2773"/>
      <c r="H411" s="2050"/>
      <c r="I411" s="2050"/>
      <c r="J411" s="2776"/>
      <c r="K411" s="2050"/>
      <c r="L411" s="2767"/>
      <c r="M411" s="72" t="s">
        <v>1094</v>
      </c>
      <c r="N411" s="518" t="s">
        <v>1095</v>
      </c>
      <c r="O411" s="518" t="s">
        <v>1087</v>
      </c>
      <c r="P411" s="1970"/>
      <c r="Q411" s="3021"/>
      <c r="R411" s="518" t="s">
        <v>265</v>
      </c>
      <c r="S411" s="26">
        <v>1</v>
      </c>
      <c r="T411" s="26">
        <v>0</v>
      </c>
      <c r="U411" s="518" t="s">
        <v>1096</v>
      </c>
      <c r="V411" s="519"/>
      <c r="W411" s="520"/>
      <c r="X411" s="520"/>
      <c r="Y411" s="519"/>
      <c r="Z411" s="519"/>
      <c r="AA411" s="1"/>
      <c r="AB411" s="520"/>
      <c r="AC411" s="519"/>
      <c r="AD411" s="28"/>
      <c r="AE411" s="28"/>
      <c r="AF411" s="1"/>
      <c r="AG411" s="1"/>
    </row>
    <row r="412" spans="2:33" ht="99" customHeight="1" x14ac:dyDescent="0.25">
      <c r="B412" s="2059"/>
      <c r="C412" s="2050"/>
      <c r="D412" s="2050"/>
      <c r="E412" s="2050"/>
      <c r="F412" s="1970"/>
      <c r="G412" s="2773"/>
      <c r="H412" s="2050"/>
      <c r="I412" s="2050"/>
      <c r="J412" s="2776"/>
      <c r="K412" s="2050"/>
      <c r="L412" s="2767"/>
      <c r="M412" s="72" t="s">
        <v>1097</v>
      </c>
      <c r="N412" s="518" t="s">
        <v>1098</v>
      </c>
      <c r="O412" s="518" t="s">
        <v>1099</v>
      </c>
      <c r="P412" s="1970"/>
      <c r="Q412" s="3021"/>
      <c r="R412" s="518" t="s">
        <v>265</v>
      </c>
      <c r="S412" s="26">
        <v>1</v>
      </c>
      <c r="T412" s="26">
        <v>0</v>
      </c>
      <c r="U412" s="518" t="s">
        <v>1100</v>
      </c>
      <c r="V412" s="519"/>
      <c r="W412" s="520"/>
      <c r="X412" s="520"/>
      <c r="Y412" s="519"/>
      <c r="Z412" s="519"/>
      <c r="AA412" s="1"/>
      <c r="AB412" s="520"/>
      <c r="AC412" s="519"/>
      <c r="AD412" s="28"/>
      <c r="AE412" s="28"/>
      <c r="AF412" s="1"/>
      <c r="AG412" s="1"/>
    </row>
    <row r="413" spans="2:33" ht="96.75" customHeight="1" thickBot="1" x14ac:dyDescent="0.3">
      <c r="B413" s="2060"/>
      <c r="C413" s="2051"/>
      <c r="D413" s="2051"/>
      <c r="E413" s="2051"/>
      <c r="F413" s="1971"/>
      <c r="G413" s="2774"/>
      <c r="H413" s="2051"/>
      <c r="I413" s="2051"/>
      <c r="J413" s="2777"/>
      <c r="K413" s="2051"/>
      <c r="L413" s="2768"/>
      <c r="M413" s="75" t="s">
        <v>1101</v>
      </c>
      <c r="N413" s="524" t="s">
        <v>1102</v>
      </c>
      <c r="O413" s="524" t="s">
        <v>1099</v>
      </c>
      <c r="P413" s="1971"/>
      <c r="Q413" s="3022"/>
      <c r="R413" s="524" t="s">
        <v>265</v>
      </c>
      <c r="S413" s="60">
        <v>1</v>
      </c>
      <c r="T413" s="60">
        <v>0</v>
      </c>
      <c r="U413" s="524" t="s">
        <v>1103</v>
      </c>
      <c r="V413" s="57"/>
      <c r="W413" s="57"/>
      <c r="X413" s="57"/>
      <c r="Y413" s="57"/>
      <c r="Z413" s="525"/>
      <c r="AA413" s="57"/>
      <c r="AB413" s="57"/>
      <c r="AC413" s="57"/>
      <c r="AD413" s="525">
        <v>1</v>
      </c>
      <c r="AE413" s="57"/>
      <c r="AF413" s="57"/>
      <c r="AG413" s="57"/>
    </row>
    <row r="414" spans="2:33" ht="196.5" customHeight="1" x14ac:dyDescent="0.25">
      <c r="B414" s="2232" t="s">
        <v>1301</v>
      </c>
      <c r="C414" s="2769" t="s">
        <v>61</v>
      </c>
      <c r="D414" s="2769" t="s">
        <v>64</v>
      </c>
      <c r="E414" s="2769" t="s">
        <v>70</v>
      </c>
      <c r="F414" s="1966" t="s">
        <v>93</v>
      </c>
      <c r="G414" s="2769" t="s">
        <v>57</v>
      </c>
      <c r="H414" s="2769" t="s">
        <v>98</v>
      </c>
      <c r="I414" s="2769" t="s">
        <v>129</v>
      </c>
      <c r="J414" s="1710" t="s">
        <v>1302</v>
      </c>
      <c r="K414" s="2769" t="s">
        <v>1297</v>
      </c>
      <c r="L414" s="2781" t="s">
        <v>201</v>
      </c>
      <c r="M414" s="815" t="s">
        <v>1085</v>
      </c>
      <c r="N414" s="1152" t="s">
        <v>1086</v>
      </c>
      <c r="O414" s="1152" t="s">
        <v>1087</v>
      </c>
      <c r="P414" s="1966" t="s">
        <v>202</v>
      </c>
      <c r="Q414" s="3023">
        <v>0</v>
      </c>
      <c r="R414" s="1152" t="s">
        <v>265</v>
      </c>
      <c r="S414" s="1155">
        <v>1</v>
      </c>
      <c r="T414" s="1155">
        <v>0</v>
      </c>
      <c r="U414" s="1152" t="s">
        <v>1090</v>
      </c>
      <c r="V414" s="515"/>
      <c r="W414" s="527"/>
      <c r="X414" s="527"/>
      <c r="Y414" s="515"/>
      <c r="Z414" s="517"/>
      <c r="AA414" s="66"/>
      <c r="AB414" s="516"/>
      <c r="AC414" s="517"/>
      <c r="AD414" s="517"/>
      <c r="AE414" s="66"/>
      <c r="AF414" s="66"/>
      <c r="AG414" s="66"/>
    </row>
    <row r="415" spans="2:33" ht="162" customHeight="1" x14ac:dyDescent="0.25">
      <c r="B415" s="2233"/>
      <c r="C415" s="2770"/>
      <c r="D415" s="2770"/>
      <c r="E415" s="2770"/>
      <c r="F415" s="1967"/>
      <c r="G415" s="2770"/>
      <c r="H415" s="2770"/>
      <c r="I415" s="2770"/>
      <c r="J415" s="1711"/>
      <c r="K415" s="2770"/>
      <c r="L415" s="2782"/>
      <c r="M415" s="822" t="s">
        <v>1091</v>
      </c>
      <c r="N415" s="1153" t="s">
        <v>1092</v>
      </c>
      <c r="O415" s="1153" t="s">
        <v>1087</v>
      </c>
      <c r="P415" s="1967"/>
      <c r="Q415" s="3024"/>
      <c r="R415" s="1153" t="s">
        <v>265</v>
      </c>
      <c r="S415" s="1156">
        <v>1</v>
      </c>
      <c r="T415" s="1156">
        <v>0</v>
      </c>
      <c r="U415" s="1153" t="s">
        <v>1093</v>
      </c>
      <c r="V415" s="519"/>
      <c r="W415" s="520"/>
      <c r="X415" s="520"/>
      <c r="Y415" s="519"/>
      <c r="Z415" s="519"/>
      <c r="AA415" s="1"/>
      <c r="AB415" s="520"/>
      <c r="AC415" s="521"/>
      <c r="AD415" s="521"/>
      <c r="AE415" s="521"/>
      <c r="AF415" s="521"/>
      <c r="AG415" s="1"/>
    </row>
    <row r="416" spans="2:33" ht="159" customHeight="1" x14ac:dyDescent="0.25">
      <c r="B416" s="2233"/>
      <c r="C416" s="2770"/>
      <c r="D416" s="2770"/>
      <c r="E416" s="2770"/>
      <c r="F416" s="1967"/>
      <c r="G416" s="2770"/>
      <c r="H416" s="2770"/>
      <c r="I416" s="2770"/>
      <c r="J416" s="1711"/>
      <c r="K416" s="2770"/>
      <c r="L416" s="2782"/>
      <c r="M416" s="822" t="s">
        <v>1094</v>
      </c>
      <c r="N416" s="1153" t="s">
        <v>1095</v>
      </c>
      <c r="O416" s="1153" t="s">
        <v>1087</v>
      </c>
      <c r="P416" s="1967"/>
      <c r="Q416" s="3024"/>
      <c r="R416" s="1153" t="s">
        <v>265</v>
      </c>
      <c r="S416" s="1156">
        <v>1</v>
      </c>
      <c r="T416" s="1156">
        <v>0</v>
      </c>
      <c r="U416" s="1153" t="s">
        <v>1096</v>
      </c>
      <c r="V416" s="519"/>
      <c r="W416" s="520"/>
      <c r="X416" s="520"/>
      <c r="Y416" s="519"/>
      <c r="Z416" s="519"/>
      <c r="AA416" s="1"/>
      <c r="AB416" s="520"/>
      <c r="AC416" s="519"/>
      <c r="AD416" s="519"/>
      <c r="AE416" s="1"/>
      <c r="AF416" s="521"/>
      <c r="AG416" s="1"/>
    </row>
    <row r="417" spans="2:33" ht="152.25" customHeight="1" x14ac:dyDescent="0.25">
      <c r="B417" s="2233"/>
      <c r="C417" s="2770"/>
      <c r="D417" s="2770"/>
      <c r="E417" s="2770"/>
      <c r="F417" s="1967"/>
      <c r="G417" s="2770"/>
      <c r="H417" s="2770"/>
      <c r="I417" s="2770"/>
      <c r="J417" s="1711"/>
      <c r="K417" s="2770"/>
      <c r="L417" s="2782"/>
      <c r="M417" s="822" t="s">
        <v>1097</v>
      </c>
      <c r="N417" s="1153" t="s">
        <v>1098</v>
      </c>
      <c r="O417" s="1153" t="s">
        <v>1099</v>
      </c>
      <c r="P417" s="1967"/>
      <c r="Q417" s="3024"/>
      <c r="R417" s="1153" t="s">
        <v>265</v>
      </c>
      <c r="S417" s="1156">
        <v>1</v>
      </c>
      <c r="T417" s="1156">
        <v>0</v>
      </c>
      <c r="U417" s="1153" t="s">
        <v>1100</v>
      </c>
      <c r="V417" s="519"/>
      <c r="W417" s="520"/>
      <c r="X417" s="520"/>
      <c r="Y417" s="519"/>
      <c r="Z417" s="519"/>
      <c r="AA417" s="1"/>
      <c r="AB417" s="520"/>
      <c r="AC417" s="519"/>
      <c r="AD417" s="519"/>
      <c r="AE417" s="1"/>
      <c r="AF417" s="521"/>
      <c r="AG417" s="1"/>
    </row>
    <row r="418" spans="2:33" ht="168.75" customHeight="1" thickBot="1" x14ac:dyDescent="0.3">
      <c r="B418" s="2234"/>
      <c r="C418" s="2771"/>
      <c r="D418" s="2771"/>
      <c r="E418" s="2771"/>
      <c r="F418" s="1968"/>
      <c r="G418" s="2771"/>
      <c r="H418" s="2771"/>
      <c r="I418" s="2771"/>
      <c r="J418" s="1712"/>
      <c r="K418" s="2771"/>
      <c r="L418" s="2783"/>
      <c r="M418" s="827" t="s">
        <v>1101</v>
      </c>
      <c r="N418" s="1154" t="s">
        <v>1102</v>
      </c>
      <c r="O418" s="1154" t="s">
        <v>1099</v>
      </c>
      <c r="P418" s="1968"/>
      <c r="Q418" s="3025"/>
      <c r="R418" s="1154" t="s">
        <v>265</v>
      </c>
      <c r="S418" s="1157">
        <v>1</v>
      </c>
      <c r="T418" s="1157">
        <v>0</v>
      </c>
      <c r="U418" s="1154" t="s">
        <v>1103</v>
      </c>
      <c r="V418" s="57"/>
      <c r="W418" s="57"/>
      <c r="X418" s="57"/>
      <c r="Y418" s="57"/>
      <c r="Z418" s="525"/>
      <c r="AA418" s="57"/>
      <c r="AB418" s="57"/>
      <c r="AC418" s="57"/>
      <c r="AD418" s="525"/>
      <c r="AE418" s="57"/>
      <c r="AF418" s="62"/>
      <c r="AG418" s="62"/>
    </row>
    <row r="419" spans="2:33" ht="109.5" customHeight="1" x14ac:dyDescent="0.25">
      <c r="B419" s="2058" t="s">
        <v>1303</v>
      </c>
      <c r="C419" s="2049" t="s">
        <v>61</v>
      </c>
      <c r="D419" s="2049" t="s">
        <v>64</v>
      </c>
      <c r="E419" s="2049" t="s">
        <v>70</v>
      </c>
      <c r="F419" s="1969" t="s">
        <v>93</v>
      </c>
      <c r="G419" s="2772" t="s">
        <v>57</v>
      </c>
      <c r="H419" s="2049" t="s">
        <v>98</v>
      </c>
      <c r="I419" s="2049" t="s">
        <v>129</v>
      </c>
      <c r="J419" s="2775" t="s">
        <v>474</v>
      </c>
      <c r="K419" s="2049" t="s">
        <v>1304</v>
      </c>
      <c r="L419" s="2766" t="s">
        <v>48</v>
      </c>
      <c r="M419" s="41" t="s">
        <v>1085</v>
      </c>
      <c r="N419" s="514" t="s">
        <v>1086</v>
      </c>
      <c r="O419" s="514" t="s">
        <v>1087</v>
      </c>
      <c r="P419" s="1969" t="s">
        <v>1088</v>
      </c>
      <c r="Q419" s="3020">
        <v>122062098</v>
      </c>
      <c r="R419" s="514" t="s">
        <v>265</v>
      </c>
      <c r="S419" s="46">
        <v>1</v>
      </c>
      <c r="T419" s="46">
        <v>0</v>
      </c>
      <c r="U419" s="514" t="s">
        <v>1090</v>
      </c>
      <c r="V419" s="515"/>
      <c r="W419" s="527"/>
      <c r="X419" s="516"/>
      <c r="Y419" s="517"/>
      <c r="Z419" s="517"/>
      <c r="AA419" s="66"/>
      <c r="AB419" s="516"/>
      <c r="AC419" s="517"/>
      <c r="AD419" s="517"/>
      <c r="AE419" s="66"/>
      <c r="AF419" s="66"/>
      <c r="AG419" s="66"/>
    </row>
    <row r="420" spans="2:33" ht="78.75" customHeight="1" x14ac:dyDescent="0.25">
      <c r="B420" s="2059"/>
      <c r="C420" s="2050"/>
      <c r="D420" s="2050"/>
      <c r="E420" s="2050"/>
      <c r="F420" s="1970"/>
      <c r="G420" s="2773"/>
      <c r="H420" s="2050"/>
      <c r="I420" s="2050"/>
      <c r="J420" s="2776"/>
      <c r="K420" s="2773"/>
      <c r="L420" s="2767"/>
      <c r="M420" s="72" t="s">
        <v>1091</v>
      </c>
      <c r="N420" s="518" t="s">
        <v>1092</v>
      </c>
      <c r="O420" s="518" t="s">
        <v>1087</v>
      </c>
      <c r="P420" s="1970"/>
      <c r="Q420" s="3021"/>
      <c r="R420" s="518" t="s">
        <v>265</v>
      </c>
      <c r="S420" s="26">
        <v>1</v>
      </c>
      <c r="T420" s="26">
        <v>0</v>
      </c>
      <c r="U420" s="518" t="s">
        <v>1093</v>
      </c>
      <c r="V420" s="519"/>
      <c r="W420" s="520"/>
      <c r="X420" s="520"/>
      <c r="Y420" s="519"/>
      <c r="Z420" s="519"/>
      <c r="AA420" s="28"/>
      <c r="AB420" s="529"/>
      <c r="AC420" s="521"/>
      <c r="AD420" s="521"/>
      <c r="AE420" s="521"/>
      <c r="AF420" s="521"/>
      <c r="AG420" s="1"/>
    </row>
    <row r="421" spans="2:33" ht="104.25" customHeight="1" x14ac:dyDescent="0.25">
      <c r="B421" s="2059"/>
      <c r="C421" s="2050"/>
      <c r="D421" s="2050"/>
      <c r="E421" s="2050"/>
      <c r="F421" s="1970"/>
      <c r="G421" s="2773"/>
      <c r="H421" s="2050"/>
      <c r="I421" s="2050"/>
      <c r="J421" s="2776"/>
      <c r="K421" s="2773"/>
      <c r="L421" s="2767"/>
      <c r="M421" s="72" t="s">
        <v>1094</v>
      </c>
      <c r="N421" s="518" t="s">
        <v>1095</v>
      </c>
      <c r="O421" s="518" t="s">
        <v>1087</v>
      </c>
      <c r="P421" s="1970"/>
      <c r="Q421" s="3021"/>
      <c r="R421" s="518" t="s">
        <v>265</v>
      </c>
      <c r="S421" s="26">
        <v>1</v>
      </c>
      <c r="T421" s="26">
        <v>0</v>
      </c>
      <c r="U421" s="518" t="s">
        <v>1096</v>
      </c>
      <c r="V421" s="519"/>
      <c r="W421" s="520"/>
      <c r="X421" s="520"/>
      <c r="Y421" s="519"/>
      <c r="Z421" s="519"/>
      <c r="AA421" s="1"/>
      <c r="AB421" s="520"/>
      <c r="AC421" s="519"/>
      <c r="AD421" s="521"/>
      <c r="AE421" s="28"/>
      <c r="AF421" s="521"/>
      <c r="AG421" s="1"/>
    </row>
    <row r="422" spans="2:33" ht="99" customHeight="1" x14ac:dyDescent="0.25">
      <c r="B422" s="2059"/>
      <c r="C422" s="2050"/>
      <c r="D422" s="2050"/>
      <c r="E422" s="2050"/>
      <c r="F422" s="1970"/>
      <c r="G422" s="2773"/>
      <c r="H422" s="2050"/>
      <c r="I422" s="2050"/>
      <c r="J422" s="2776"/>
      <c r="K422" s="2773"/>
      <c r="L422" s="2767"/>
      <c r="M422" s="72" t="s">
        <v>1097</v>
      </c>
      <c r="N422" s="518" t="s">
        <v>1098</v>
      </c>
      <c r="O422" s="518" t="s">
        <v>1099</v>
      </c>
      <c r="P422" s="1970"/>
      <c r="Q422" s="3021"/>
      <c r="R422" s="518" t="s">
        <v>265</v>
      </c>
      <c r="S422" s="26">
        <v>1</v>
      </c>
      <c r="T422" s="26">
        <v>0</v>
      </c>
      <c r="U422" s="518" t="s">
        <v>1100</v>
      </c>
      <c r="V422" s="519"/>
      <c r="W422" s="520"/>
      <c r="X422" s="520"/>
      <c r="Y422" s="519"/>
      <c r="Z422" s="519"/>
      <c r="AA422" s="1"/>
      <c r="AB422" s="520"/>
      <c r="AC422" s="519"/>
      <c r="AD422" s="519"/>
      <c r="AE422" s="28"/>
      <c r="AF422" s="521"/>
      <c r="AG422" s="1"/>
    </row>
    <row r="423" spans="2:33" ht="96.75" customHeight="1" thickBot="1" x14ac:dyDescent="0.3">
      <c r="B423" s="2060"/>
      <c r="C423" s="2051"/>
      <c r="D423" s="2051"/>
      <c r="E423" s="2051"/>
      <c r="F423" s="1971"/>
      <c r="G423" s="2774"/>
      <c r="H423" s="2051"/>
      <c r="I423" s="2051"/>
      <c r="J423" s="2777"/>
      <c r="K423" s="2774"/>
      <c r="L423" s="2768"/>
      <c r="M423" s="75" t="s">
        <v>1101</v>
      </c>
      <c r="N423" s="524" t="s">
        <v>1102</v>
      </c>
      <c r="O423" s="524" t="s">
        <v>1099</v>
      </c>
      <c r="P423" s="1971"/>
      <c r="Q423" s="3022"/>
      <c r="R423" s="524" t="s">
        <v>265</v>
      </c>
      <c r="S423" s="60">
        <v>1</v>
      </c>
      <c r="T423" s="60">
        <v>0</v>
      </c>
      <c r="U423" s="524" t="s">
        <v>1103</v>
      </c>
      <c r="V423" s="57"/>
      <c r="W423" s="57"/>
      <c r="X423" s="57"/>
      <c r="Y423" s="57"/>
      <c r="Z423" s="525"/>
      <c r="AA423" s="57"/>
      <c r="AB423" s="57"/>
      <c r="AC423" s="57"/>
      <c r="AD423" s="525"/>
      <c r="AE423" s="57"/>
      <c r="AF423" s="62"/>
      <c r="AG423" s="62"/>
    </row>
    <row r="424" spans="2:33" ht="109.5" customHeight="1" x14ac:dyDescent="0.25">
      <c r="B424" s="2232" t="s">
        <v>1305</v>
      </c>
      <c r="C424" s="2769" t="s">
        <v>61</v>
      </c>
      <c r="D424" s="2769" t="s">
        <v>64</v>
      </c>
      <c r="E424" s="2769" t="s">
        <v>70</v>
      </c>
      <c r="F424" s="1966" t="s">
        <v>93</v>
      </c>
      <c r="G424" s="2784" t="s">
        <v>57</v>
      </c>
      <c r="H424" s="2769" t="s">
        <v>98</v>
      </c>
      <c r="I424" s="2769" t="s">
        <v>129</v>
      </c>
      <c r="J424" s="2778" t="s">
        <v>481</v>
      </c>
      <c r="K424" s="2769" t="s">
        <v>1306</v>
      </c>
      <c r="L424" s="2781" t="s">
        <v>48</v>
      </c>
      <c r="M424" s="815" t="s">
        <v>1085</v>
      </c>
      <c r="N424" s="1152" t="s">
        <v>1086</v>
      </c>
      <c r="O424" s="1152" t="s">
        <v>1087</v>
      </c>
      <c r="P424" s="1966" t="s">
        <v>1088</v>
      </c>
      <c r="Q424" s="3023">
        <v>122062098</v>
      </c>
      <c r="R424" s="1152" t="s">
        <v>265</v>
      </c>
      <c r="S424" s="1155">
        <v>1</v>
      </c>
      <c r="T424" s="1155">
        <v>0</v>
      </c>
      <c r="U424" s="1152" t="s">
        <v>1090</v>
      </c>
      <c r="V424" s="515"/>
      <c r="W424" s="527"/>
      <c r="X424" s="516"/>
      <c r="Y424" s="517"/>
      <c r="Z424" s="517"/>
      <c r="AA424" s="66"/>
      <c r="AB424" s="516"/>
      <c r="AC424" s="517"/>
      <c r="AD424" s="517"/>
      <c r="AE424" s="66"/>
      <c r="AF424" s="66"/>
      <c r="AG424" s="66"/>
    </row>
    <row r="425" spans="2:33" ht="78.75" customHeight="1" x14ac:dyDescent="0.25">
      <c r="B425" s="2233"/>
      <c r="C425" s="2770"/>
      <c r="D425" s="2770"/>
      <c r="E425" s="2770"/>
      <c r="F425" s="1967"/>
      <c r="G425" s="2785"/>
      <c r="H425" s="2770"/>
      <c r="I425" s="2770"/>
      <c r="J425" s="2779"/>
      <c r="K425" s="2770"/>
      <c r="L425" s="2782"/>
      <c r="M425" s="822" t="s">
        <v>1091</v>
      </c>
      <c r="N425" s="1153" t="s">
        <v>1092</v>
      </c>
      <c r="O425" s="1153" t="s">
        <v>1087</v>
      </c>
      <c r="P425" s="1967"/>
      <c r="Q425" s="3024"/>
      <c r="R425" s="1153" t="s">
        <v>265</v>
      </c>
      <c r="S425" s="1156">
        <v>1</v>
      </c>
      <c r="T425" s="1156">
        <v>0</v>
      </c>
      <c r="U425" s="1153" t="s">
        <v>1093</v>
      </c>
      <c r="V425" s="519"/>
      <c r="W425" s="520"/>
      <c r="X425" s="520"/>
      <c r="Y425" s="519"/>
      <c r="Z425" s="519"/>
      <c r="AA425" s="28"/>
      <c r="AB425" s="529"/>
      <c r="AC425" s="521"/>
      <c r="AD425" s="521"/>
      <c r="AE425" s="521"/>
      <c r="AF425" s="521"/>
      <c r="AG425" s="1"/>
    </row>
    <row r="426" spans="2:33" ht="104.25" customHeight="1" x14ac:dyDescent="0.25">
      <c r="B426" s="2233"/>
      <c r="C426" s="2770"/>
      <c r="D426" s="2770"/>
      <c r="E426" s="2770"/>
      <c r="F426" s="1967"/>
      <c r="G426" s="2785"/>
      <c r="H426" s="2770"/>
      <c r="I426" s="2770"/>
      <c r="J426" s="2779"/>
      <c r="K426" s="2770"/>
      <c r="L426" s="2782"/>
      <c r="M426" s="822" t="s">
        <v>1094</v>
      </c>
      <c r="N426" s="1153" t="s">
        <v>1095</v>
      </c>
      <c r="O426" s="1153" t="s">
        <v>1087</v>
      </c>
      <c r="P426" s="1967"/>
      <c r="Q426" s="3024"/>
      <c r="R426" s="1153" t="s">
        <v>265</v>
      </c>
      <c r="S426" s="1156">
        <v>1</v>
      </c>
      <c r="T426" s="1156">
        <v>0</v>
      </c>
      <c r="U426" s="1153" t="s">
        <v>1096</v>
      </c>
      <c r="V426" s="519"/>
      <c r="W426" s="520"/>
      <c r="X426" s="520"/>
      <c r="Y426" s="519"/>
      <c r="Z426" s="519"/>
      <c r="AA426" s="1"/>
      <c r="AB426" s="520"/>
      <c r="AC426" s="519"/>
      <c r="AD426" s="521"/>
      <c r="AE426" s="28"/>
      <c r="AF426" s="521"/>
      <c r="AG426" s="1"/>
    </row>
    <row r="427" spans="2:33" ht="99" customHeight="1" x14ac:dyDescent="0.25">
      <c r="B427" s="2233"/>
      <c r="C427" s="2770"/>
      <c r="D427" s="2770"/>
      <c r="E427" s="2770"/>
      <c r="F427" s="1967"/>
      <c r="G427" s="2785"/>
      <c r="H427" s="2770"/>
      <c r="I427" s="2770"/>
      <c r="J427" s="2779"/>
      <c r="K427" s="2770"/>
      <c r="L427" s="2782"/>
      <c r="M427" s="822" t="s">
        <v>1097</v>
      </c>
      <c r="N427" s="1153" t="s">
        <v>1098</v>
      </c>
      <c r="O427" s="1153" t="s">
        <v>1099</v>
      </c>
      <c r="P427" s="1967"/>
      <c r="Q427" s="3024"/>
      <c r="R427" s="1153" t="s">
        <v>265</v>
      </c>
      <c r="S427" s="1156">
        <v>1</v>
      </c>
      <c r="T427" s="1156">
        <v>0</v>
      </c>
      <c r="U427" s="1153" t="s">
        <v>1100</v>
      </c>
      <c r="V427" s="519"/>
      <c r="W427" s="520"/>
      <c r="X427" s="520"/>
      <c r="Y427" s="519"/>
      <c r="Z427" s="519"/>
      <c r="AA427" s="1"/>
      <c r="AB427" s="520"/>
      <c r="AC427" s="519"/>
      <c r="AD427" s="519"/>
      <c r="AE427" s="28"/>
      <c r="AF427" s="521"/>
      <c r="AG427" s="1"/>
    </row>
    <row r="428" spans="2:33" ht="96.75" customHeight="1" thickBot="1" x14ac:dyDescent="0.3">
      <c r="B428" s="2234"/>
      <c r="C428" s="2771"/>
      <c r="D428" s="2771"/>
      <c r="E428" s="2771"/>
      <c r="F428" s="1968"/>
      <c r="G428" s="2786"/>
      <c r="H428" s="2771"/>
      <c r="I428" s="2771"/>
      <c r="J428" s="2780"/>
      <c r="K428" s="2771"/>
      <c r="L428" s="2783"/>
      <c r="M428" s="827" t="s">
        <v>1101</v>
      </c>
      <c r="N428" s="1154" t="s">
        <v>1102</v>
      </c>
      <c r="O428" s="1154" t="s">
        <v>1099</v>
      </c>
      <c r="P428" s="1968"/>
      <c r="Q428" s="3025"/>
      <c r="R428" s="1154" t="s">
        <v>265</v>
      </c>
      <c r="S428" s="1157">
        <v>1</v>
      </c>
      <c r="T428" s="1157">
        <v>0</v>
      </c>
      <c r="U428" s="1154" t="s">
        <v>1103</v>
      </c>
      <c r="V428" s="57"/>
      <c r="W428" s="57"/>
      <c r="X428" s="57"/>
      <c r="Y428" s="57"/>
      <c r="Z428" s="525"/>
      <c r="AA428" s="57"/>
      <c r="AB428" s="57"/>
      <c r="AC428" s="57"/>
      <c r="AD428" s="525"/>
      <c r="AE428" s="57"/>
      <c r="AF428" s="62"/>
      <c r="AG428" s="62"/>
    </row>
    <row r="429" spans="2:33" ht="109.5" customHeight="1" x14ac:dyDescent="0.25">
      <c r="B429" s="2058" t="s">
        <v>1307</v>
      </c>
      <c r="C429" s="2049" t="s">
        <v>61</v>
      </c>
      <c r="D429" s="2049" t="s">
        <v>64</v>
      </c>
      <c r="E429" s="2049" t="s">
        <v>70</v>
      </c>
      <c r="F429" s="2049" t="s">
        <v>93</v>
      </c>
      <c r="G429" s="2772" t="s">
        <v>57</v>
      </c>
      <c r="H429" s="1969" t="s">
        <v>98</v>
      </c>
      <c r="I429" s="2049" t="s">
        <v>129</v>
      </c>
      <c r="J429" s="2775" t="s">
        <v>1308</v>
      </c>
      <c r="K429" s="2049" t="s">
        <v>1297</v>
      </c>
      <c r="L429" s="2766" t="s">
        <v>48</v>
      </c>
      <c r="M429" s="41" t="s">
        <v>1085</v>
      </c>
      <c r="N429" s="514" t="s">
        <v>1086</v>
      </c>
      <c r="O429" s="514" t="s">
        <v>1087</v>
      </c>
      <c r="P429" s="1969" t="s">
        <v>1088</v>
      </c>
      <c r="Q429" s="3020">
        <v>122062098</v>
      </c>
      <c r="R429" s="514" t="s">
        <v>265</v>
      </c>
      <c r="S429" s="46">
        <v>1</v>
      </c>
      <c r="T429" s="46">
        <v>0</v>
      </c>
      <c r="U429" s="514" t="s">
        <v>1090</v>
      </c>
      <c r="V429" s="515"/>
      <c r="W429" s="527"/>
      <c r="X429" s="516"/>
      <c r="Y429" s="517"/>
      <c r="Z429" s="517"/>
      <c r="AA429" s="66"/>
      <c r="AB429" s="516"/>
      <c r="AC429" s="517"/>
      <c r="AD429" s="517"/>
      <c r="AE429" s="66"/>
      <c r="AF429" s="66"/>
      <c r="AG429" s="66"/>
    </row>
    <row r="430" spans="2:33" ht="78.75" customHeight="1" x14ac:dyDescent="0.25">
      <c r="B430" s="2059"/>
      <c r="C430" s="2050"/>
      <c r="D430" s="2050"/>
      <c r="E430" s="2050"/>
      <c r="F430" s="2050"/>
      <c r="G430" s="2773"/>
      <c r="H430" s="1970"/>
      <c r="I430" s="2050"/>
      <c r="J430" s="2776"/>
      <c r="K430" s="2050"/>
      <c r="L430" s="2767"/>
      <c r="M430" s="72" t="s">
        <v>1091</v>
      </c>
      <c r="N430" s="518" t="s">
        <v>1092</v>
      </c>
      <c r="O430" s="518" t="s">
        <v>1087</v>
      </c>
      <c r="P430" s="1970"/>
      <c r="Q430" s="3021"/>
      <c r="R430" s="518" t="s">
        <v>265</v>
      </c>
      <c r="S430" s="26">
        <v>1</v>
      </c>
      <c r="T430" s="26">
        <v>0</v>
      </c>
      <c r="U430" s="518" t="s">
        <v>1093</v>
      </c>
      <c r="V430" s="519"/>
      <c r="W430" s="520"/>
      <c r="X430" s="520"/>
      <c r="Y430" s="519"/>
      <c r="Z430" s="519"/>
      <c r="AA430" s="28"/>
      <c r="AB430" s="529"/>
      <c r="AC430" s="521"/>
      <c r="AD430" s="521"/>
      <c r="AE430" s="521"/>
      <c r="AF430" s="521"/>
      <c r="AG430" s="1"/>
    </row>
    <row r="431" spans="2:33" ht="104.25" customHeight="1" x14ac:dyDescent="0.25">
      <c r="B431" s="2059"/>
      <c r="C431" s="2050"/>
      <c r="D431" s="2050"/>
      <c r="E431" s="2050"/>
      <c r="F431" s="2050"/>
      <c r="G431" s="2773"/>
      <c r="H431" s="1970"/>
      <c r="I431" s="2050"/>
      <c r="J431" s="2776"/>
      <c r="K431" s="2050"/>
      <c r="L431" s="2767"/>
      <c r="M431" s="72" t="s">
        <v>1094</v>
      </c>
      <c r="N431" s="518" t="s">
        <v>1095</v>
      </c>
      <c r="O431" s="518" t="s">
        <v>1087</v>
      </c>
      <c r="P431" s="1970"/>
      <c r="Q431" s="3021"/>
      <c r="R431" s="518" t="s">
        <v>265</v>
      </c>
      <c r="S431" s="26">
        <v>1</v>
      </c>
      <c r="T431" s="26">
        <v>0</v>
      </c>
      <c r="U431" s="518" t="s">
        <v>1096</v>
      </c>
      <c r="V431" s="519"/>
      <c r="W431" s="520"/>
      <c r="X431" s="520"/>
      <c r="Y431" s="519"/>
      <c r="Z431" s="519"/>
      <c r="AA431" s="1"/>
      <c r="AB431" s="520"/>
      <c r="AC431" s="519"/>
      <c r="AD431" s="521"/>
      <c r="AE431" s="28"/>
      <c r="AF431" s="521"/>
      <c r="AG431" s="1"/>
    </row>
    <row r="432" spans="2:33" ht="99" customHeight="1" x14ac:dyDescent="0.25">
      <c r="B432" s="2059"/>
      <c r="C432" s="2050"/>
      <c r="D432" s="2050"/>
      <c r="E432" s="2050"/>
      <c r="F432" s="2050"/>
      <c r="G432" s="2773"/>
      <c r="H432" s="1970"/>
      <c r="I432" s="2050"/>
      <c r="J432" s="2776"/>
      <c r="K432" s="2050"/>
      <c r="L432" s="2767"/>
      <c r="M432" s="72" t="s">
        <v>1097</v>
      </c>
      <c r="N432" s="518" t="s">
        <v>1098</v>
      </c>
      <c r="O432" s="518" t="s">
        <v>1099</v>
      </c>
      <c r="P432" s="1970"/>
      <c r="Q432" s="3021"/>
      <c r="R432" s="518" t="s">
        <v>265</v>
      </c>
      <c r="S432" s="26">
        <v>1</v>
      </c>
      <c r="T432" s="26">
        <v>0</v>
      </c>
      <c r="U432" s="518" t="s">
        <v>1100</v>
      </c>
      <c r="V432" s="519"/>
      <c r="W432" s="520"/>
      <c r="X432" s="520"/>
      <c r="Y432" s="519"/>
      <c r="Z432" s="519"/>
      <c r="AA432" s="1"/>
      <c r="AB432" s="520"/>
      <c r="AC432" s="519"/>
      <c r="AD432" s="519"/>
      <c r="AE432" s="28"/>
      <c r="AF432" s="521"/>
      <c r="AG432" s="1"/>
    </row>
    <row r="433" spans="2:33" ht="96.75" customHeight="1" thickBot="1" x14ac:dyDescent="0.3">
      <c r="B433" s="2060"/>
      <c r="C433" s="2051"/>
      <c r="D433" s="2051"/>
      <c r="E433" s="2051"/>
      <c r="F433" s="2051"/>
      <c r="G433" s="2774"/>
      <c r="H433" s="1971"/>
      <c r="I433" s="2051"/>
      <c r="J433" s="2777"/>
      <c r="K433" s="2051"/>
      <c r="L433" s="2768"/>
      <c r="M433" s="75" t="s">
        <v>1101</v>
      </c>
      <c r="N433" s="524" t="s">
        <v>1102</v>
      </c>
      <c r="O433" s="524" t="s">
        <v>1099</v>
      </c>
      <c r="P433" s="1971"/>
      <c r="Q433" s="3022"/>
      <c r="R433" s="524" t="s">
        <v>265</v>
      </c>
      <c r="S433" s="60">
        <v>1</v>
      </c>
      <c r="T433" s="60">
        <v>0</v>
      </c>
      <c r="U433" s="524" t="s">
        <v>1103</v>
      </c>
      <c r="V433" s="57"/>
      <c r="W433" s="57"/>
      <c r="X433" s="57"/>
      <c r="Y433" s="57"/>
      <c r="Z433" s="525"/>
      <c r="AA433" s="57"/>
      <c r="AB433" s="57"/>
      <c r="AC433" s="57"/>
      <c r="AD433" s="525"/>
      <c r="AE433" s="57"/>
      <c r="AF433" s="62"/>
      <c r="AG433" s="62"/>
    </row>
    <row r="434" spans="2:33" ht="109.5" customHeight="1" x14ac:dyDescent="0.25">
      <c r="B434" s="2232" t="s">
        <v>1309</v>
      </c>
      <c r="C434" s="2769" t="s">
        <v>61</v>
      </c>
      <c r="D434" s="2769" t="s">
        <v>62</v>
      </c>
      <c r="E434" s="2769" t="s">
        <v>68</v>
      </c>
      <c r="F434" s="2769" t="s">
        <v>93</v>
      </c>
      <c r="G434" s="2784" t="s">
        <v>57</v>
      </c>
      <c r="H434" s="2769" t="s">
        <v>98</v>
      </c>
      <c r="I434" s="2769" t="s">
        <v>129</v>
      </c>
      <c r="J434" s="2778" t="s">
        <v>1310</v>
      </c>
      <c r="K434" s="2784"/>
      <c r="L434" s="2781" t="s">
        <v>48</v>
      </c>
      <c r="M434" s="815" t="s">
        <v>1085</v>
      </c>
      <c r="N434" s="1152" t="s">
        <v>1086</v>
      </c>
      <c r="O434" s="1152" t="s">
        <v>1087</v>
      </c>
      <c r="P434" s="1966" t="s">
        <v>1088</v>
      </c>
      <c r="Q434" s="3023">
        <v>122062098</v>
      </c>
      <c r="R434" s="1152" t="s">
        <v>265</v>
      </c>
      <c r="S434" s="1155">
        <v>1</v>
      </c>
      <c r="T434" s="1155">
        <v>0</v>
      </c>
      <c r="U434" s="1152" t="s">
        <v>1090</v>
      </c>
      <c r="V434" s="515"/>
      <c r="W434" s="527"/>
      <c r="X434" s="516"/>
      <c r="Y434" s="517"/>
      <c r="Z434" s="517"/>
      <c r="AA434" s="66"/>
      <c r="AB434" s="516"/>
      <c r="AC434" s="517"/>
      <c r="AD434" s="517"/>
      <c r="AE434" s="66"/>
      <c r="AF434" s="66"/>
      <c r="AG434" s="707"/>
    </row>
    <row r="435" spans="2:33" ht="78.75" customHeight="1" x14ac:dyDescent="0.25">
      <c r="B435" s="2233"/>
      <c r="C435" s="2770"/>
      <c r="D435" s="2770"/>
      <c r="E435" s="2770"/>
      <c r="F435" s="2770"/>
      <c r="G435" s="2785"/>
      <c r="H435" s="2770"/>
      <c r="I435" s="2770"/>
      <c r="J435" s="2779"/>
      <c r="K435" s="2785"/>
      <c r="L435" s="2782"/>
      <c r="M435" s="822" t="s">
        <v>1091</v>
      </c>
      <c r="N435" s="1153" t="s">
        <v>1092</v>
      </c>
      <c r="O435" s="1153" t="s">
        <v>1087</v>
      </c>
      <c r="P435" s="1967"/>
      <c r="Q435" s="3024"/>
      <c r="R435" s="1153" t="s">
        <v>265</v>
      </c>
      <c r="S435" s="1156">
        <v>1</v>
      </c>
      <c r="T435" s="1156">
        <v>0</v>
      </c>
      <c r="U435" s="1153" t="s">
        <v>1093</v>
      </c>
      <c r="V435" s="519"/>
      <c r="W435" s="520"/>
      <c r="X435" s="520"/>
      <c r="Y435" s="519"/>
      <c r="Z435" s="519"/>
      <c r="AA435" s="28"/>
      <c r="AB435" s="529"/>
      <c r="AC435" s="521"/>
      <c r="AD435" s="521"/>
      <c r="AE435" s="521"/>
      <c r="AF435" s="521"/>
      <c r="AG435" s="55"/>
    </row>
    <row r="436" spans="2:33" ht="104.25" customHeight="1" x14ac:dyDescent="0.25">
      <c r="B436" s="2233"/>
      <c r="C436" s="2770"/>
      <c r="D436" s="2770"/>
      <c r="E436" s="2770"/>
      <c r="F436" s="2770"/>
      <c r="G436" s="2785"/>
      <c r="H436" s="2770"/>
      <c r="I436" s="2770"/>
      <c r="J436" s="2779"/>
      <c r="K436" s="2785"/>
      <c r="L436" s="2782"/>
      <c r="M436" s="822" t="s">
        <v>1094</v>
      </c>
      <c r="N436" s="1153" t="s">
        <v>1095</v>
      </c>
      <c r="O436" s="1153" t="s">
        <v>1087</v>
      </c>
      <c r="P436" s="1967"/>
      <c r="Q436" s="3024"/>
      <c r="R436" s="1153" t="s">
        <v>265</v>
      </c>
      <c r="S436" s="1156">
        <v>1</v>
      </c>
      <c r="T436" s="1156">
        <v>0</v>
      </c>
      <c r="U436" s="1153" t="s">
        <v>1096</v>
      </c>
      <c r="V436" s="519"/>
      <c r="W436" s="520"/>
      <c r="X436" s="520"/>
      <c r="Y436" s="519"/>
      <c r="Z436" s="519"/>
      <c r="AA436" s="1"/>
      <c r="AB436" s="520"/>
      <c r="AC436" s="519"/>
      <c r="AD436" s="521"/>
      <c r="AE436" s="28"/>
      <c r="AF436" s="521"/>
      <c r="AG436" s="55"/>
    </row>
    <row r="437" spans="2:33" ht="99" customHeight="1" x14ac:dyDescent="0.25">
      <c r="B437" s="2233"/>
      <c r="C437" s="2770"/>
      <c r="D437" s="2770"/>
      <c r="E437" s="2770"/>
      <c r="F437" s="2770"/>
      <c r="G437" s="2785"/>
      <c r="H437" s="2770"/>
      <c r="I437" s="2770"/>
      <c r="J437" s="2779"/>
      <c r="K437" s="2785"/>
      <c r="L437" s="2782"/>
      <c r="M437" s="822" t="s">
        <v>1097</v>
      </c>
      <c r="N437" s="1153" t="s">
        <v>1098</v>
      </c>
      <c r="O437" s="1153" t="s">
        <v>1099</v>
      </c>
      <c r="P437" s="1967"/>
      <c r="Q437" s="3024"/>
      <c r="R437" s="1153" t="s">
        <v>265</v>
      </c>
      <c r="S437" s="1156">
        <v>1</v>
      </c>
      <c r="T437" s="1156">
        <v>0</v>
      </c>
      <c r="U437" s="1153" t="s">
        <v>1100</v>
      </c>
      <c r="V437" s="519"/>
      <c r="W437" s="520"/>
      <c r="X437" s="520"/>
      <c r="Y437" s="519"/>
      <c r="Z437" s="519"/>
      <c r="AA437" s="1"/>
      <c r="AB437" s="520"/>
      <c r="AC437" s="519"/>
      <c r="AD437" s="519"/>
      <c r="AE437" s="28"/>
      <c r="AF437" s="521"/>
      <c r="AG437" s="55"/>
    </row>
    <row r="438" spans="2:33" ht="96.75" customHeight="1" thickBot="1" x14ac:dyDescent="0.3">
      <c r="B438" s="2234"/>
      <c r="C438" s="2771"/>
      <c r="D438" s="2771"/>
      <c r="E438" s="2771"/>
      <c r="F438" s="2771"/>
      <c r="G438" s="2786"/>
      <c r="H438" s="2771"/>
      <c r="I438" s="2771"/>
      <c r="J438" s="2780"/>
      <c r="K438" s="2786"/>
      <c r="L438" s="2783"/>
      <c r="M438" s="827" t="s">
        <v>1101</v>
      </c>
      <c r="N438" s="1154" t="s">
        <v>1102</v>
      </c>
      <c r="O438" s="1154" t="s">
        <v>1099</v>
      </c>
      <c r="P438" s="1968"/>
      <c r="Q438" s="3025"/>
      <c r="R438" s="1154" t="s">
        <v>265</v>
      </c>
      <c r="S438" s="1157">
        <v>1</v>
      </c>
      <c r="T438" s="1157">
        <v>0</v>
      </c>
      <c r="U438" s="1154" t="s">
        <v>1103</v>
      </c>
      <c r="V438" s="57"/>
      <c r="W438" s="57"/>
      <c r="X438" s="57"/>
      <c r="Y438" s="57"/>
      <c r="Z438" s="525"/>
      <c r="AA438" s="57"/>
      <c r="AB438" s="57"/>
      <c r="AC438" s="57"/>
      <c r="AD438" s="525"/>
      <c r="AE438" s="57"/>
      <c r="AF438" s="62"/>
      <c r="AG438" s="429"/>
    </row>
    <row r="439" spans="2:33" ht="43.5" customHeight="1" x14ac:dyDescent="0.25">
      <c r="B439" s="1898" t="s">
        <v>2595</v>
      </c>
      <c r="C439" s="1898"/>
      <c r="D439" s="1898"/>
      <c r="E439" s="1898"/>
      <c r="F439" s="1898"/>
      <c r="G439" s="1898"/>
      <c r="H439" s="1898"/>
      <c r="I439" s="1898"/>
      <c r="J439" s="1898"/>
      <c r="K439" s="1898"/>
      <c r="L439" s="1898"/>
      <c r="M439" s="1898"/>
      <c r="N439" s="1898"/>
      <c r="O439" s="1898"/>
      <c r="P439" s="1898"/>
      <c r="Q439" s="3035">
        <f>SUM(Q11:Q438)</f>
        <v>11085985003.879999</v>
      </c>
      <c r="R439" s="2758"/>
      <c r="S439" s="2759"/>
      <c r="T439" s="2759"/>
      <c r="U439" s="2759"/>
      <c r="V439" s="2759"/>
      <c r="W439" s="2759"/>
      <c r="X439" s="2759"/>
      <c r="Y439" s="2759"/>
      <c r="Z439" s="2759"/>
      <c r="AA439" s="2759"/>
      <c r="AB439" s="2759"/>
      <c r="AC439" s="2759"/>
      <c r="AD439" s="2759"/>
      <c r="AE439" s="2759"/>
      <c r="AF439" s="2759"/>
      <c r="AG439" s="2759"/>
    </row>
    <row r="440" spans="2:33" ht="21" x14ac:dyDescent="0.25">
      <c r="R440" s="555"/>
      <c r="T440" s="556"/>
    </row>
    <row r="441" spans="2:33" ht="21" x14ac:dyDescent="0.25">
      <c r="R441" s="555"/>
    </row>
    <row r="442" spans="2:33" ht="21" x14ac:dyDescent="0.25">
      <c r="R442" s="555"/>
    </row>
  </sheetData>
  <mergeCells count="1133">
    <mergeCell ref="K434:K438"/>
    <mergeCell ref="L434:L438"/>
    <mergeCell ref="P434:P438"/>
    <mergeCell ref="Q434:Q438"/>
    <mergeCell ref="Q429:Q433"/>
    <mergeCell ref="B434:B438"/>
    <mergeCell ref="C434:C438"/>
    <mergeCell ref="D434:D438"/>
    <mergeCell ref="E434:E438"/>
    <mergeCell ref="F434:F438"/>
    <mergeCell ref="G434:G438"/>
    <mergeCell ref="H434:H438"/>
    <mergeCell ref="I434:I438"/>
    <mergeCell ref="J434:J438"/>
    <mergeCell ref="H429:H433"/>
    <mergeCell ref="I429:I433"/>
    <mergeCell ref="J429:J433"/>
    <mergeCell ref="K429:K433"/>
    <mergeCell ref="L429:L433"/>
    <mergeCell ref="P429:P433"/>
    <mergeCell ref="K424:K428"/>
    <mergeCell ref="L424:L428"/>
    <mergeCell ref="P424:P428"/>
    <mergeCell ref="Q424:Q428"/>
    <mergeCell ref="B429:B433"/>
    <mergeCell ref="C429:C433"/>
    <mergeCell ref="D429:D433"/>
    <mergeCell ref="E429:E433"/>
    <mergeCell ref="F429:F433"/>
    <mergeCell ref="G429:G433"/>
    <mergeCell ref="Q419:Q423"/>
    <mergeCell ref="B424:B428"/>
    <mergeCell ref="C424:C428"/>
    <mergeCell ref="D424:D428"/>
    <mergeCell ref="E424:E428"/>
    <mergeCell ref="F424:F428"/>
    <mergeCell ref="G424:G428"/>
    <mergeCell ref="H424:H428"/>
    <mergeCell ref="I424:I428"/>
    <mergeCell ref="J424:J428"/>
    <mergeCell ref="H419:H423"/>
    <mergeCell ref="I419:I423"/>
    <mergeCell ref="J419:J423"/>
    <mergeCell ref="K419:K423"/>
    <mergeCell ref="L419:L423"/>
    <mergeCell ref="P419:P423"/>
    <mergeCell ref="K414:K418"/>
    <mergeCell ref="L414:L418"/>
    <mergeCell ref="P414:P418"/>
    <mergeCell ref="Q414:Q418"/>
    <mergeCell ref="B419:B423"/>
    <mergeCell ref="C419:C423"/>
    <mergeCell ref="D419:D423"/>
    <mergeCell ref="E419:E423"/>
    <mergeCell ref="F419:F423"/>
    <mergeCell ref="G419:G423"/>
    <mergeCell ref="Q409:Q413"/>
    <mergeCell ref="B414:B418"/>
    <mergeCell ref="C414:C418"/>
    <mergeCell ref="D414:D418"/>
    <mergeCell ref="E414:E418"/>
    <mergeCell ref="F414:F418"/>
    <mergeCell ref="G414:G418"/>
    <mergeCell ref="H414:H418"/>
    <mergeCell ref="I414:I418"/>
    <mergeCell ref="J414:J418"/>
    <mergeCell ref="H409:H413"/>
    <mergeCell ref="I409:I413"/>
    <mergeCell ref="J409:J413"/>
    <mergeCell ref="K409:K413"/>
    <mergeCell ref="L409:L413"/>
    <mergeCell ref="P409:P413"/>
    <mergeCell ref="K404:K408"/>
    <mergeCell ref="L404:L408"/>
    <mergeCell ref="P404:P408"/>
    <mergeCell ref="Q404:Q408"/>
    <mergeCell ref="B409:B413"/>
    <mergeCell ref="C409:C413"/>
    <mergeCell ref="D409:D413"/>
    <mergeCell ref="E409:E413"/>
    <mergeCell ref="F409:F413"/>
    <mergeCell ref="G409:G413"/>
    <mergeCell ref="Q399:Q403"/>
    <mergeCell ref="B404:B408"/>
    <mergeCell ref="C404:C408"/>
    <mergeCell ref="D404:D408"/>
    <mergeCell ref="E404:E408"/>
    <mergeCell ref="F404:F408"/>
    <mergeCell ref="G404:G408"/>
    <mergeCell ref="H404:H408"/>
    <mergeCell ref="I404:I408"/>
    <mergeCell ref="J404:J408"/>
    <mergeCell ref="H399:H403"/>
    <mergeCell ref="I399:I403"/>
    <mergeCell ref="J399:J403"/>
    <mergeCell ref="K399:K403"/>
    <mergeCell ref="L399:L403"/>
    <mergeCell ref="P399:P403"/>
    <mergeCell ref="K394:K398"/>
    <mergeCell ref="L394:L398"/>
    <mergeCell ref="P394:P398"/>
    <mergeCell ref="Q394:Q398"/>
    <mergeCell ref="B399:B403"/>
    <mergeCell ref="C399:C403"/>
    <mergeCell ref="D399:D403"/>
    <mergeCell ref="E399:E403"/>
    <mergeCell ref="F399:F403"/>
    <mergeCell ref="G399:G403"/>
    <mergeCell ref="Q389:Q393"/>
    <mergeCell ref="B394:B398"/>
    <mergeCell ref="C394:C398"/>
    <mergeCell ref="D394:D398"/>
    <mergeCell ref="E394:E398"/>
    <mergeCell ref="F394:F398"/>
    <mergeCell ref="G394:G398"/>
    <mergeCell ref="H394:H398"/>
    <mergeCell ref="I394:I398"/>
    <mergeCell ref="J394:J398"/>
    <mergeCell ref="H389:H393"/>
    <mergeCell ref="I389:I393"/>
    <mergeCell ref="J389:J393"/>
    <mergeCell ref="K389:K393"/>
    <mergeCell ref="L389:L393"/>
    <mergeCell ref="P389:P393"/>
    <mergeCell ref="K384:K388"/>
    <mergeCell ref="L384:L388"/>
    <mergeCell ref="P384:P388"/>
    <mergeCell ref="Q384:Q388"/>
    <mergeCell ref="B389:B393"/>
    <mergeCell ref="C389:C393"/>
    <mergeCell ref="D389:D393"/>
    <mergeCell ref="E389:E393"/>
    <mergeCell ref="F389:F393"/>
    <mergeCell ref="G389:G393"/>
    <mergeCell ref="Q379:Q383"/>
    <mergeCell ref="B384:B388"/>
    <mergeCell ref="C384:C388"/>
    <mergeCell ref="D384:D388"/>
    <mergeCell ref="E384:E388"/>
    <mergeCell ref="F384:F388"/>
    <mergeCell ref="G384:G388"/>
    <mergeCell ref="H384:H388"/>
    <mergeCell ref="I384:I388"/>
    <mergeCell ref="J384:J388"/>
    <mergeCell ref="H379:H383"/>
    <mergeCell ref="I379:I383"/>
    <mergeCell ref="J379:J383"/>
    <mergeCell ref="K379:K383"/>
    <mergeCell ref="L379:L383"/>
    <mergeCell ref="P379:P383"/>
    <mergeCell ref="K374:K378"/>
    <mergeCell ref="L374:L378"/>
    <mergeCell ref="P374:P378"/>
    <mergeCell ref="Q374:Q378"/>
    <mergeCell ref="B379:B383"/>
    <mergeCell ref="C379:C383"/>
    <mergeCell ref="D379:D383"/>
    <mergeCell ref="E379:E383"/>
    <mergeCell ref="F379:F383"/>
    <mergeCell ref="G379:G383"/>
    <mergeCell ref="Q369:Q373"/>
    <mergeCell ref="B374:B378"/>
    <mergeCell ref="C374:C378"/>
    <mergeCell ref="D374:D378"/>
    <mergeCell ref="E374:E378"/>
    <mergeCell ref="F374:F378"/>
    <mergeCell ref="G374:G378"/>
    <mergeCell ref="H374:H378"/>
    <mergeCell ref="I374:I378"/>
    <mergeCell ref="J374:J378"/>
    <mergeCell ref="H369:H373"/>
    <mergeCell ref="I369:I373"/>
    <mergeCell ref="J369:J373"/>
    <mergeCell ref="K369:K373"/>
    <mergeCell ref="L369:L373"/>
    <mergeCell ref="P369:P373"/>
    <mergeCell ref="K364:K368"/>
    <mergeCell ref="L364:L368"/>
    <mergeCell ref="P364:P368"/>
    <mergeCell ref="Q364:Q368"/>
    <mergeCell ref="B369:B373"/>
    <mergeCell ref="C369:C373"/>
    <mergeCell ref="D369:D373"/>
    <mergeCell ref="E369:E373"/>
    <mergeCell ref="F369:F373"/>
    <mergeCell ref="G369:G373"/>
    <mergeCell ref="Q359:Q363"/>
    <mergeCell ref="B364:B368"/>
    <mergeCell ref="C364:C368"/>
    <mergeCell ref="D364:D368"/>
    <mergeCell ref="E364:E368"/>
    <mergeCell ref="F364:F368"/>
    <mergeCell ref="G364:G368"/>
    <mergeCell ref="H364:H368"/>
    <mergeCell ref="I364:I368"/>
    <mergeCell ref="J364:J368"/>
    <mergeCell ref="H359:H363"/>
    <mergeCell ref="I359:I363"/>
    <mergeCell ref="J359:J363"/>
    <mergeCell ref="K359:K363"/>
    <mergeCell ref="L359:L363"/>
    <mergeCell ref="P359:P363"/>
    <mergeCell ref="K354:K358"/>
    <mergeCell ref="L354:L358"/>
    <mergeCell ref="P354:P358"/>
    <mergeCell ref="Q354:Q358"/>
    <mergeCell ref="B359:B363"/>
    <mergeCell ref="C359:C363"/>
    <mergeCell ref="D359:D363"/>
    <mergeCell ref="E359:E363"/>
    <mergeCell ref="F359:F363"/>
    <mergeCell ref="G359:G363"/>
    <mergeCell ref="Q349:Q353"/>
    <mergeCell ref="B354:B358"/>
    <mergeCell ref="C354:C358"/>
    <mergeCell ref="D354:D358"/>
    <mergeCell ref="E354:E358"/>
    <mergeCell ref="F354:F358"/>
    <mergeCell ref="G354:G358"/>
    <mergeCell ref="H354:H358"/>
    <mergeCell ref="I354:I358"/>
    <mergeCell ref="J354:J358"/>
    <mergeCell ref="H349:H353"/>
    <mergeCell ref="I349:I353"/>
    <mergeCell ref="J349:J353"/>
    <mergeCell ref="K349:K353"/>
    <mergeCell ref="L349:L353"/>
    <mergeCell ref="P349:P353"/>
    <mergeCell ref="K344:K348"/>
    <mergeCell ref="L344:L348"/>
    <mergeCell ref="P344:P348"/>
    <mergeCell ref="Q344:Q348"/>
    <mergeCell ref="B349:B353"/>
    <mergeCell ref="C349:C353"/>
    <mergeCell ref="D349:D353"/>
    <mergeCell ref="E349:E353"/>
    <mergeCell ref="F349:F353"/>
    <mergeCell ref="G349:G353"/>
    <mergeCell ref="Q339:Q343"/>
    <mergeCell ref="B344:B348"/>
    <mergeCell ref="C344:C348"/>
    <mergeCell ref="D344:D348"/>
    <mergeCell ref="E344:E348"/>
    <mergeCell ref="F344:F348"/>
    <mergeCell ref="G344:G348"/>
    <mergeCell ref="H344:H348"/>
    <mergeCell ref="I344:I348"/>
    <mergeCell ref="J344:J348"/>
    <mergeCell ref="H339:H343"/>
    <mergeCell ref="I339:I343"/>
    <mergeCell ref="J339:J343"/>
    <mergeCell ref="K339:K343"/>
    <mergeCell ref="L339:L343"/>
    <mergeCell ref="P339:P343"/>
    <mergeCell ref="K334:K338"/>
    <mergeCell ref="L334:L338"/>
    <mergeCell ref="P334:P338"/>
    <mergeCell ref="Q334:Q338"/>
    <mergeCell ref="B339:B343"/>
    <mergeCell ref="C339:C343"/>
    <mergeCell ref="D339:D343"/>
    <mergeCell ref="E339:E343"/>
    <mergeCell ref="F339:F343"/>
    <mergeCell ref="G339:G343"/>
    <mergeCell ref="Q329:Q333"/>
    <mergeCell ref="B334:B338"/>
    <mergeCell ref="C334:C338"/>
    <mergeCell ref="D334:D338"/>
    <mergeCell ref="E334:E338"/>
    <mergeCell ref="F334:F338"/>
    <mergeCell ref="G334:G338"/>
    <mergeCell ref="H334:H338"/>
    <mergeCell ref="I334:I338"/>
    <mergeCell ref="J334:J338"/>
    <mergeCell ref="H329:H333"/>
    <mergeCell ref="I329:I333"/>
    <mergeCell ref="J329:J333"/>
    <mergeCell ref="K329:K333"/>
    <mergeCell ref="L329:L333"/>
    <mergeCell ref="P329:P333"/>
    <mergeCell ref="K321:K328"/>
    <mergeCell ref="L321:L328"/>
    <mergeCell ref="P321:P322"/>
    <mergeCell ref="Q321:Q322"/>
    <mergeCell ref="B329:B333"/>
    <mergeCell ref="C329:C333"/>
    <mergeCell ref="D329:D333"/>
    <mergeCell ref="E329:E333"/>
    <mergeCell ref="F329:F333"/>
    <mergeCell ref="G329:G333"/>
    <mergeCell ref="Q316:Q320"/>
    <mergeCell ref="B321:B328"/>
    <mergeCell ref="C321:C328"/>
    <mergeCell ref="D321:D328"/>
    <mergeCell ref="E321:E328"/>
    <mergeCell ref="F321:F328"/>
    <mergeCell ref="G321:G328"/>
    <mergeCell ref="H321:H328"/>
    <mergeCell ref="I321:I328"/>
    <mergeCell ref="J321:J328"/>
    <mergeCell ref="H316:H320"/>
    <mergeCell ref="I316:I320"/>
    <mergeCell ref="J316:J320"/>
    <mergeCell ref="K316:K320"/>
    <mergeCell ref="L316:L320"/>
    <mergeCell ref="P316:P320"/>
    <mergeCell ref="K311:K315"/>
    <mergeCell ref="L311:L315"/>
    <mergeCell ref="P311:P315"/>
    <mergeCell ref="Q311:Q315"/>
    <mergeCell ref="B316:B320"/>
    <mergeCell ref="C316:C320"/>
    <mergeCell ref="D316:D320"/>
    <mergeCell ref="E316:E320"/>
    <mergeCell ref="F316:F320"/>
    <mergeCell ref="G316:G320"/>
    <mergeCell ref="Q306:Q310"/>
    <mergeCell ref="B311:B315"/>
    <mergeCell ref="C311:C315"/>
    <mergeCell ref="D311:D315"/>
    <mergeCell ref="E311:E315"/>
    <mergeCell ref="F311:F315"/>
    <mergeCell ref="G311:G315"/>
    <mergeCell ref="H311:H315"/>
    <mergeCell ref="I311:I315"/>
    <mergeCell ref="J311:J315"/>
    <mergeCell ref="H306:H310"/>
    <mergeCell ref="I306:I310"/>
    <mergeCell ref="J306:J310"/>
    <mergeCell ref="K306:K310"/>
    <mergeCell ref="L306:L310"/>
    <mergeCell ref="P306:P310"/>
    <mergeCell ref="K301:K305"/>
    <mergeCell ref="L301:L305"/>
    <mergeCell ref="P301:P305"/>
    <mergeCell ref="Q301:Q305"/>
    <mergeCell ref="B306:B310"/>
    <mergeCell ref="C306:C310"/>
    <mergeCell ref="D306:D310"/>
    <mergeCell ref="E306:E310"/>
    <mergeCell ref="F306:F310"/>
    <mergeCell ref="G306:G310"/>
    <mergeCell ref="Q296:Q300"/>
    <mergeCell ref="B301:B305"/>
    <mergeCell ref="C301:C305"/>
    <mergeCell ref="D301:D305"/>
    <mergeCell ref="E301:E305"/>
    <mergeCell ref="F301:F305"/>
    <mergeCell ref="G301:G305"/>
    <mergeCell ref="H301:H305"/>
    <mergeCell ref="I301:I305"/>
    <mergeCell ref="J301:J305"/>
    <mergeCell ref="H296:H300"/>
    <mergeCell ref="I296:I300"/>
    <mergeCell ref="J296:J300"/>
    <mergeCell ref="K296:K300"/>
    <mergeCell ref="L296:L300"/>
    <mergeCell ref="P296:P300"/>
    <mergeCell ref="K291:K295"/>
    <mergeCell ref="L291:L295"/>
    <mergeCell ref="P291:P295"/>
    <mergeCell ref="Q291:Q295"/>
    <mergeCell ref="B296:B300"/>
    <mergeCell ref="C296:C300"/>
    <mergeCell ref="D296:D300"/>
    <mergeCell ref="E296:E300"/>
    <mergeCell ref="F296:F300"/>
    <mergeCell ref="G296:G300"/>
    <mergeCell ref="Q286:Q290"/>
    <mergeCell ref="B291:B295"/>
    <mergeCell ref="C291:C295"/>
    <mergeCell ref="D291:D295"/>
    <mergeCell ref="E291:E295"/>
    <mergeCell ref="F291:F295"/>
    <mergeCell ref="G291:G295"/>
    <mergeCell ref="H291:H295"/>
    <mergeCell ref="I291:I295"/>
    <mergeCell ref="J291:J295"/>
    <mergeCell ref="H286:H290"/>
    <mergeCell ref="I286:I290"/>
    <mergeCell ref="J286:J290"/>
    <mergeCell ref="K286:K290"/>
    <mergeCell ref="L286:L290"/>
    <mergeCell ref="P286:P290"/>
    <mergeCell ref="K281:K285"/>
    <mergeCell ref="L281:L285"/>
    <mergeCell ref="P281:P285"/>
    <mergeCell ref="Q281:Q285"/>
    <mergeCell ref="B286:B290"/>
    <mergeCell ref="C286:C290"/>
    <mergeCell ref="D286:D290"/>
    <mergeCell ref="E286:E290"/>
    <mergeCell ref="F286:F290"/>
    <mergeCell ref="G286:G290"/>
    <mergeCell ref="Q276:Q280"/>
    <mergeCell ref="B281:B285"/>
    <mergeCell ref="C281:C285"/>
    <mergeCell ref="D281:D285"/>
    <mergeCell ref="E281:E285"/>
    <mergeCell ref="F281:F285"/>
    <mergeCell ref="G281:G285"/>
    <mergeCell ref="H281:H285"/>
    <mergeCell ref="I281:I285"/>
    <mergeCell ref="J281:J285"/>
    <mergeCell ref="H276:H280"/>
    <mergeCell ref="I276:I280"/>
    <mergeCell ref="J276:J280"/>
    <mergeCell ref="K276:K280"/>
    <mergeCell ref="L276:L280"/>
    <mergeCell ref="P276:P280"/>
    <mergeCell ref="K271:K275"/>
    <mergeCell ref="L271:L275"/>
    <mergeCell ref="P271:P275"/>
    <mergeCell ref="Q271:Q275"/>
    <mergeCell ref="B276:B280"/>
    <mergeCell ref="C276:C280"/>
    <mergeCell ref="D276:D280"/>
    <mergeCell ref="E276:E280"/>
    <mergeCell ref="F276:F280"/>
    <mergeCell ref="G276:G280"/>
    <mergeCell ref="Q266:Q270"/>
    <mergeCell ref="B271:B275"/>
    <mergeCell ref="C271:C275"/>
    <mergeCell ref="D271:D275"/>
    <mergeCell ref="E271:E275"/>
    <mergeCell ref="F271:F275"/>
    <mergeCell ref="G271:G275"/>
    <mergeCell ref="H271:H275"/>
    <mergeCell ref="I271:I275"/>
    <mergeCell ref="J271:J275"/>
    <mergeCell ref="H266:H270"/>
    <mergeCell ref="I266:I270"/>
    <mergeCell ref="J266:J270"/>
    <mergeCell ref="K266:K270"/>
    <mergeCell ref="L266:L270"/>
    <mergeCell ref="P266:P270"/>
    <mergeCell ref="K261:K265"/>
    <mergeCell ref="L261:L265"/>
    <mergeCell ref="P261:P265"/>
    <mergeCell ref="Q261:Q265"/>
    <mergeCell ref="B266:B270"/>
    <mergeCell ref="C266:C270"/>
    <mergeCell ref="D266:D270"/>
    <mergeCell ref="E266:E270"/>
    <mergeCell ref="F266:F270"/>
    <mergeCell ref="G266:G270"/>
    <mergeCell ref="Q256:Q260"/>
    <mergeCell ref="B261:B265"/>
    <mergeCell ref="C261:C265"/>
    <mergeCell ref="D261:D265"/>
    <mergeCell ref="E261:E265"/>
    <mergeCell ref="F261:F265"/>
    <mergeCell ref="G261:G265"/>
    <mergeCell ref="H261:H265"/>
    <mergeCell ref="I261:I265"/>
    <mergeCell ref="J261:J265"/>
    <mergeCell ref="H256:H260"/>
    <mergeCell ref="I256:I260"/>
    <mergeCell ref="J256:J260"/>
    <mergeCell ref="K256:K260"/>
    <mergeCell ref="L256:L260"/>
    <mergeCell ref="P256:P260"/>
    <mergeCell ref="K251:K255"/>
    <mergeCell ref="L251:L255"/>
    <mergeCell ref="P251:P255"/>
    <mergeCell ref="Q251:Q255"/>
    <mergeCell ref="B256:B260"/>
    <mergeCell ref="C256:C260"/>
    <mergeCell ref="D256:D260"/>
    <mergeCell ref="E256:E260"/>
    <mergeCell ref="F256:F260"/>
    <mergeCell ref="G256:G260"/>
    <mergeCell ref="Q246:Q250"/>
    <mergeCell ref="B251:B255"/>
    <mergeCell ref="C251:C255"/>
    <mergeCell ref="D251:D255"/>
    <mergeCell ref="E251:E255"/>
    <mergeCell ref="F251:F255"/>
    <mergeCell ref="G251:G255"/>
    <mergeCell ref="H251:H255"/>
    <mergeCell ref="I251:I255"/>
    <mergeCell ref="J251:J255"/>
    <mergeCell ref="H246:H250"/>
    <mergeCell ref="I246:I250"/>
    <mergeCell ref="J246:J250"/>
    <mergeCell ref="K246:K250"/>
    <mergeCell ref="L246:L250"/>
    <mergeCell ref="P246:P250"/>
    <mergeCell ref="K241:K245"/>
    <mergeCell ref="L241:L245"/>
    <mergeCell ref="P241:P245"/>
    <mergeCell ref="Q241:Q245"/>
    <mergeCell ref="B246:B250"/>
    <mergeCell ref="C246:C250"/>
    <mergeCell ref="D246:D250"/>
    <mergeCell ref="E246:E250"/>
    <mergeCell ref="F246:F250"/>
    <mergeCell ref="G246:G250"/>
    <mergeCell ref="Q236:Q240"/>
    <mergeCell ref="B241:B245"/>
    <mergeCell ref="C241:C245"/>
    <mergeCell ref="D241:D245"/>
    <mergeCell ref="E241:E245"/>
    <mergeCell ref="F241:F245"/>
    <mergeCell ref="G241:G245"/>
    <mergeCell ref="H241:H245"/>
    <mergeCell ref="I241:I245"/>
    <mergeCell ref="J241:J245"/>
    <mergeCell ref="H236:H240"/>
    <mergeCell ref="I236:I240"/>
    <mergeCell ref="J236:J240"/>
    <mergeCell ref="K236:K240"/>
    <mergeCell ref="L236:L240"/>
    <mergeCell ref="P236:P240"/>
    <mergeCell ref="K231:K235"/>
    <mergeCell ref="L231:L235"/>
    <mergeCell ref="P231:P235"/>
    <mergeCell ref="Q231:Q235"/>
    <mergeCell ref="B236:B240"/>
    <mergeCell ref="C236:C240"/>
    <mergeCell ref="D236:D240"/>
    <mergeCell ref="E236:E240"/>
    <mergeCell ref="F236:F240"/>
    <mergeCell ref="G236:G240"/>
    <mergeCell ref="Q226:Q230"/>
    <mergeCell ref="B231:B235"/>
    <mergeCell ref="C231:C235"/>
    <mergeCell ref="D231:D235"/>
    <mergeCell ref="E231:E235"/>
    <mergeCell ref="F231:F235"/>
    <mergeCell ref="G231:G235"/>
    <mergeCell ref="H231:H235"/>
    <mergeCell ref="I231:I235"/>
    <mergeCell ref="J231:J235"/>
    <mergeCell ref="H226:H230"/>
    <mergeCell ref="I226:I230"/>
    <mergeCell ref="J226:J230"/>
    <mergeCell ref="K226:K230"/>
    <mergeCell ref="L226:L230"/>
    <mergeCell ref="P226:P230"/>
    <mergeCell ref="K221:K225"/>
    <mergeCell ref="L221:L225"/>
    <mergeCell ref="P221:P225"/>
    <mergeCell ref="Q221:Q225"/>
    <mergeCell ref="B226:B230"/>
    <mergeCell ref="C226:C230"/>
    <mergeCell ref="D226:D230"/>
    <mergeCell ref="E226:E230"/>
    <mergeCell ref="F226:F230"/>
    <mergeCell ref="G226:G230"/>
    <mergeCell ref="Q216:Q220"/>
    <mergeCell ref="B221:B225"/>
    <mergeCell ref="C221:C225"/>
    <mergeCell ref="D221:D225"/>
    <mergeCell ref="E221:E225"/>
    <mergeCell ref="F221:F225"/>
    <mergeCell ref="G221:G225"/>
    <mergeCell ref="H221:H225"/>
    <mergeCell ref="I221:I225"/>
    <mergeCell ref="J221:J225"/>
    <mergeCell ref="H216:H220"/>
    <mergeCell ref="I216:I220"/>
    <mergeCell ref="J216:J220"/>
    <mergeCell ref="K216:K220"/>
    <mergeCell ref="L216:L220"/>
    <mergeCell ref="P216:P220"/>
    <mergeCell ref="K211:K215"/>
    <mergeCell ref="L211:L215"/>
    <mergeCell ref="P211:P215"/>
    <mergeCell ref="Q211:Q215"/>
    <mergeCell ref="B216:B220"/>
    <mergeCell ref="C216:C220"/>
    <mergeCell ref="D216:D220"/>
    <mergeCell ref="E216:E220"/>
    <mergeCell ref="F216:F220"/>
    <mergeCell ref="G216:G220"/>
    <mergeCell ref="Q206:Q210"/>
    <mergeCell ref="B211:B215"/>
    <mergeCell ref="C211:C215"/>
    <mergeCell ref="D211:D215"/>
    <mergeCell ref="E211:E215"/>
    <mergeCell ref="F211:F215"/>
    <mergeCell ref="G211:G215"/>
    <mergeCell ref="H211:H215"/>
    <mergeCell ref="I211:I215"/>
    <mergeCell ref="J211:J215"/>
    <mergeCell ref="H206:H210"/>
    <mergeCell ref="I206:I210"/>
    <mergeCell ref="J206:J210"/>
    <mergeCell ref="K206:K210"/>
    <mergeCell ref="L206:L210"/>
    <mergeCell ref="P206:P210"/>
    <mergeCell ref="K201:K205"/>
    <mergeCell ref="L201:L205"/>
    <mergeCell ref="P201:P205"/>
    <mergeCell ref="Q201:Q205"/>
    <mergeCell ref="B206:B210"/>
    <mergeCell ref="C206:C210"/>
    <mergeCell ref="D206:D210"/>
    <mergeCell ref="E206:E210"/>
    <mergeCell ref="F206:F210"/>
    <mergeCell ref="G206:G210"/>
    <mergeCell ref="Q196:Q200"/>
    <mergeCell ref="B201:B205"/>
    <mergeCell ref="C201:C205"/>
    <mergeCell ref="D201:D205"/>
    <mergeCell ref="E201:E205"/>
    <mergeCell ref="F201:F205"/>
    <mergeCell ref="G201:G205"/>
    <mergeCell ref="H201:H205"/>
    <mergeCell ref="I201:I205"/>
    <mergeCell ref="J201:J205"/>
    <mergeCell ref="H196:H200"/>
    <mergeCell ref="I196:I200"/>
    <mergeCell ref="J196:J200"/>
    <mergeCell ref="K196:K200"/>
    <mergeCell ref="L196:L200"/>
    <mergeCell ref="P196:P200"/>
    <mergeCell ref="K191:K195"/>
    <mergeCell ref="L191:L195"/>
    <mergeCell ref="P191:P195"/>
    <mergeCell ref="Q191:Q195"/>
    <mergeCell ref="B196:B200"/>
    <mergeCell ref="C196:C200"/>
    <mergeCell ref="D196:D200"/>
    <mergeCell ref="E196:E200"/>
    <mergeCell ref="F196:F200"/>
    <mergeCell ref="G196:G200"/>
    <mergeCell ref="Q186:Q190"/>
    <mergeCell ref="B191:B195"/>
    <mergeCell ref="C191:C195"/>
    <mergeCell ref="D191:D195"/>
    <mergeCell ref="E191:E195"/>
    <mergeCell ref="F191:F195"/>
    <mergeCell ref="G191:G195"/>
    <mergeCell ref="H191:H195"/>
    <mergeCell ref="I191:I195"/>
    <mergeCell ref="J191:J195"/>
    <mergeCell ref="H186:H190"/>
    <mergeCell ref="I186:I190"/>
    <mergeCell ref="J186:J190"/>
    <mergeCell ref="K186:K190"/>
    <mergeCell ref="L186:L190"/>
    <mergeCell ref="P186:P190"/>
    <mergeCell ref="K181:K185"/>
    <mergeCell ref="L181:L185"/>
    <mergeCell ref="P181:P185"/>
    <mergeCell ref="Q181:Q185"/>
    <mergeCell ref="B186:B190"/>
    <mergeCell ref="C186:C190"/>
    <mergeCell ref="D186:D190"/>
    <mergeCell ref="E186:E190"/>
    <mergeCell ref="F186:F190"/>
    <mergeCell ref="G186:G190"/>
    <mergeCell ref="Q176:Q180"/>
    <mergeCell ref="B181:B185"/>
    <mergeCell ref="C181:C185"/>
    <mergeCell ref="D181:D185"/>
    <mergeCell ref="E181:E185"/>
    <mergeCell ref="F181:F185"/>
    <mergeCell ref="G181:G185"/>
    <mergeCell ref="H181:H185"/>
    <mergeCell ref="I181:I185"/>
    <mergeCell ref="J181:J185"/>
    <mergeCell ref="H176:H180"/>
    <mergeCell ref="I176:I180"/>
    <mergeCell ref="J176:J180"/>
    <mergeCell ref="K176:K180"/>
    <mergeCell ref="L176:L180"/>
    <mergeCell ref="P176:P180"/>
    <mergeCell ref="K171:K175"/>
    <mergeCell ref="L171:L175"/>
    <mergeCell ref="P171:P175"/>
    <mergeCell ref="Q171:Q175"/>
    <mergeCell ref="B176:B180"/>
    <mergeCell ref="C176:C180"/>
    <mergeCell ref="D176:D180"/>
    <mergeCell ref="E176:E180"/>
    <mergeCell ref="F176:F180"/>
    <mergeCell ref="G176:G180"/>
    <mergeCell ref="Q166:Q170"/>
    <mergeCell ref="B171:B175"/>
    <mergeCell ref="C171:C175"/>
    <mergeCell ref="D171:D175"/>
    <mergeCell ref="E171:E175"/>
    <mergeCell ref="F171:F175"/>
    <mergeCell ref="G171:G175"/>
    <mergeCell ref="H171:H175"/>
    <mergeCell ref="I171:I175"/>
    <mergeCell ref="J171:J175"/>
    <mergeCell ref="H166:H170"/>
    <mergeCell ref="I166:I170"/>
    <mergeCell ref="J166:J170"/>
    <mergeCell ref="K166:K170"/>
    <mergeCell ref="L166:L170"/>
    <mergeCell ref="P166:P170"/>
    <mergeCell ref="K161:K165"/>
    <mergeCell ref="L161:L165"/>
    <mergeCell ref="P161:P165"/>
    <mergeCell ref="Q161:Q165"/>
    <mergeCell ref="B166:B170"/>
    <mergeCell ref="C166:C170"/>
    <mergeCell ref="D166:D170"/>
    <mergeCell ref="E166:E170"/>
    <mergeCell ref="F166:F170"/>
    <mergeCell ref="G166:G170"/>
    <mergeCell ref="Q156:Q160"/>
    <mergeCell ref="B161:B165"/>
    <mergeCell ref="C161:C165"/>
    <mergeCell ref="D161:D165"/>
    <mergeCell ref="E161:E165"/>
    <mergeCell ref="F161:F165"/>
    <mergeCell ref="G161:G165"/>
    <mergeCell ref="H161:H165"/>
    <mergeCell ref="I161:I165"/>
    <mergeCell ref="J161:J165"/>
    <mergeCell ref="H156:H160"/>
    <mergeCell ref="I156:I160"/>
    <mergeCell ref="J156:J160"/>
    <mergeCell ref="K156:K160"/>
    <mergeCell ref="L156:L160"/>
    <mergeCell ref="P156:P160"/>
    <mergeCell ref="K151:K155"/>
    <mergeCell ref="L151:L155"/>
    <mergeCell ref="P151:P155"/>
    <mergeCell ref="Q151:Q155"/>
    <mergeCell ref="B156:B160"/>
    <mergeCell ref="C156:C160"/>
    <mergeCell ref="D156:D160"/>
    <mergeCell ref="E156:E160"/>
    <mergeCell ref="F156:F160"/>
    <mergeCell ref="G156:G160"/>
    <mergeCell ref="Q146:Q150"/>
    <mergeCell ref="B151:B155"/>
    <mergeCell ref="C151:C155"/>
    <mergeCell ref="D151:D155"/>
    <mergeCell ref="E151:E155"/>
    <mergeCell ref="F151:F155"/>
    <mergeCell ref="G151:G155"/>
    <mergeCell ref="H151:H155"/>
    <mergeCell ref="I151:I155"/>
    <mergeCell ref="J151:J155"/>
    <mergeCell ref="H146:H150"/>
    <mergeCell ref="I146:I150"/>
    <mergeCell ref="J146:J150"/>
    <mergeCell ref="K146:K150"/>
    <mergeCell ref="L146:L150"/>
    <mergeCell ref="P146:P150"/>
    <mergeCell ref="K141:K145"/>
    <mergeCell ref="L141:L145"/>
    <mergeCell ref="P141:P145"/>
    <mergeCell ref="Q141:Q145"/>
    <mergeCell ref="B146:B150"/>
    <mergeCell ref="C146:C150"/>
    <mergeCell ref="D146:D150"/>
    <mergeCell ref="E146:E150"/>
    <mergeCell ref="F146:F150"/>
    <mergeCell ref="G146:G150"/>
    <mergeCell ref="Q136:Q140"/>
    <mergeCell ref="B141:B145"/>
    <mergeCell ref="C141:C145"/>
    <mergeCell ref="D141:D145"/>
    <mergeCell ref="E141:E145"/>
    <mergeCell ref="F141:F145"/>
    <mergeCell ref="G141:G145"/>
    <mergeCell ref="H141:H145"/>
    <mergeCell ref="I141:I145"/>
    <mergeCell ref="J141:J145"/>
    <mergeCell ref="H136:H140"/>
    <mergeCell ref="I136:I140"/>
    <mergeCell ref="J136:J140"/>
    <mergeCell ref="K136:K140"/>
    <mergeCell ref="L136:L140"/>
    <mergeCell ref="P136:P140"/>
    <mergeCell ref="K131:K135"/>
    <mergeCell ref="L131:L135"/>
    <mergeCell ref="P131:P135"/>
    <mergeCell ref="Q131:Q135"/>
    <mergeCell ref="B136:B140"/>
    <mergeCell ref="C136:C140"/>
    <mergeCell ref="D136:D140"/>
    <mergeCell ref="E136:E140"/>
    <mergeCell ref="F136:F140"/>
    <mergeCell ref="G136:G140"/>
    <mergeCell ref="Q126:Q130"/>
    <mergeCell ref="B131:B135"/>
    <mergeCell ref="C131:C135"/>
    <mergeCell ref="D131:D135"/>
    <mergeCell ref="E131:E135"/>
    <mergeCell ref="F131:F135"/>
    <mergeCell ref="G131:G135"/>
    <mergeCell ref="H131:H135"/>
    <mergeCell ref="I131:I135"/>
    <mergeCell ref="J131:J135"/>
    <mergeCell ref="H126:H130"/>
    <mergeCell ref="I126:I130"/>
    <mergeCell ref="J126:J130"/>
    <mergeCell ref="K126:K130"/>
    <mergeCell ref="L126:L130"/>
    <mergeCell ref="P126:P130"/>
    <mergeCell ref="K121:K125"/>
    <mergeCell ref="L121:L125"/>
    <mergeCell ref="P121:P125"/>
    <mergeCell ref="Q121:Q125"/>
    <mergeCell ref="B126:B130"/>
    <mergeCell ref="C126:C130"/>
    <mergeCell ref="D126:D130"/>
    <mergeCell ref="E126:E130"/>
    <mergeCell ref="F126:F130"/>
    <mergeCell ref="G126:G130"/>
    <mergeCell ref="Q116:Q120"/>
    <mergeCell ref="B121:B125"/>
    <mergeCell ref="C121:C125"/>
    <mergeCell ref="D121:D125"/>
    <mergeCell ref="E121:E125"/>
    <mergeCell ref="F121:F125"/>
    <mergeCell ref="G121:G125"/>
    <mergeCell ref="H121:H125"/>
    <mergeCell ref="I121:I125"/>
    <mergeCell ref="J121:J125"/>
    <mergeCell ref="H116:H120"/>
    <mergeCell ref="I116:I120"/>
    <mergeCell ref="J116:J120"/>
    <mergeCell ref="K116:K120"/>
    <mergeCell ref="L116:L120"/>
    <mergeCell ref="P116:P120"/>
    <mergeCell ref="K111:K115"/>
    <mergeCell ref="L111:L115"/>
    <mergeCell ref="P111:P115"/>
    <mergeCell ref="Q111:Q115"/>
    <mergeCell ref="B116:B120"/>
    <mergeCell ref="C116:C120"/>
    <mergeCell ref="D116:D120"/>
    <mergeCell ref="E116:E120"/>
    <mergeCell ref="F116:F120"/>
    <mergeCell ref="G116:G120"/>
    <mergeCell ref="Q106:Q110"/>
    <mergeCell ref="B111:B115"/>
    <mergeCell ref="C111:C115"/>
    <mergeCell ref="D111:D115"/>
    <mergeCell ref="E111:E115"/>
    <mergeCell ref="F111:F115"/>
    <mergeCell ref="G111:G115"/>
    <mergeCell ref="H111:H115"/>
    <mergeCell ref="I111:I115"/>
    <mergeCell ref="J111:J115"/>
    <mergeCell ref="H106:H110"/>
    <mergeCell ref="I106:I110"/>
    <mergeCell ref="J106:J110"/>
    <mergeCell ref="K106:K110"/>
    <mergeCell ref="L106:L110"/>
    <mergeCell ref="P106:P110"/>
    <mergeCell ref="K101:K105"/>
    <mergeCell ref="L101:L105"/>
    <mergeCell ref="P101:P105"/>
    <mergeCell ref="Q101:Q105"/>
    <mergeCell ref="B106:B110"/>
    <mergeCell ref="C106:C110"/>
    <mergeCell ref="D106:D110"/>
    <mergeCell ref="E106:E110"/>
    <mergeCell ref="F106:F110"/>
    <mergeCell ref="G106:G110"/>
    <mergeCell ref="Q96:Q100"/>
    <mergeCell ref="B101:B105"/>
    <mergeCell ref="C101:C105"/>
    <mergeCell ref="D101:D105"/>
    <mergeCell ref="E101:E105"/>
    <mergeCell ref="F101:F105"/>
    <mergeCell ref="G101:G105"/>
    <mergeCell ref="H101:H105"/>
    <mergeCell ref="I101:I105"/>
    <mergeCell ref="J101:J105"/>
    <mergeCell ref="H96:H100"/>
    <mergeCell ref="I96:I100"/>
    <mergeCell ref="J96:J100"/>
    <mergeCell ref="K96:K100"/>
    <mergeCell ref="L96:L100"/>
    <mergeCell ref="P96:P100"/>
    <mergeCell ref="K91:K95"/>
    <mergeCell ref="L91:L95"/>
    <mergeCell ref="P91:P95"/>
    <mergeCell ref="Q91:Q95"/>
    <mergeCell ref="B96:B100"/>
    <mergeCell ref="C96:C100"/>
    <mergeCell ref="D96:D100"/>
    <mergeCell ref="E96:E100"/>
    <mergeCell ref="F96:F100"/>
    <mergeCell ref="G96:G100"/>
    <mergeCell ref="Q86:Q90"/>
    <mergeCell ref="B91:B95"/>
    <mergeCell ref="C91:C95"/>
    <mergeCell ref="D91:D95"/>
    <mergeCell ref="E91:E95"/>
    <mergeCell ref="F91:F95"/>
    <mergeCell ref="G91:G95"/>
    <mergeCell ref="H91:H95"/>
    <mergeCell ref="I91:I95"/>
    <mergeCell ref="J91:J95"/>
    <mergeCell ref="H86:H90"/>
    <mergeCell ref="I86:I90"/>
    <mergeCell ref="J86:J90"/>
    <mergeCell ref="K86:K90"/>
    <mergeCell ref="L86:L90"/>
    <mergeCell ref="P86:P90"/>
    <mergeCell ref="K81:K85"/>
    <mergeCell ref="L81:L85"/>
    <mergeCell ref="P81:P85"/>
    <mergeCell ref="Q81:Q85"/>
    <mergeCell ref="B86:B90"/>
    <mergeCell ref="C86:C90"/>
    <mergeCell ref="D86:D90"/>
    <mergeCell ref="E86:E90"/>
    <mergeCell ref="F86:F90"/>
    <mergeCell ref="G86:G90"/>
    <mergeCell ref="Q76:Q80"/>
    <mergeCell ref="B81:B85"/>
    <mergeCell ref="C81:C85"/>
    <mergeCell ref="D81:D85"/>
    <mergeCell ref="E81:E85"/>
    <mergeCell ref="F81:F85"/>
    <mergeCell ref="G81:G85"/>
    <mergeCell ref="H81:H85"/>
    <mergeCell ref="I81:I85"/>
    <mergeCell ref="J81:J85"/>
    <mergeCell ref="H76:H80"/>
    <mergeCell ref="I76:I80"/>
    <mergeCell ref="J76:J80"/>
    <mergeCell ref="K76:K80"/>
    <mergeCell ref="L76:L80"/>
    <mergeCell ref="P76:P80"/>
    <mergeCell ref="K71:K75"/>
    <mergeCell ref="L71:L75"/>
    <mergeCell ref="P71:P75"/>
    <mergeCell ref="Q71:Q75"/>
    <mergeCell ref="B76:B80"/>
    <mergeCell ref="C76:C80"/>
    <mergeCell ref="D76:D80"/>
    <mergeCell ref="E76:E80"/>
    <mergeCell ref="F76:F80"/>
    <mergeCell ref="G76:G80"/>
    <mergeCell ref="Q66:Q70"/>
    <mergeCell ref="B71:B75"/>
    <mergeCell ref="C71:C75"/>
    <mergeCell ref="D71:D75"/>
    <mergeCell ref="E71:E75"/>
    <mergeCell ref="F71:F75"/>
    <mergeCell ref="G71:G75"/>
    <mergeCell ref="H71:H75"/>
    <mergeCell ref="I71:I75"/>
    <mergeCell ref="J71:J75"/>
    <mergeCell ref="H66:H70"/>
    <mergeCell ref="I66:I70"/>
    <mergeCell ref="J66:J70"/>
    <mergeCell ref="K66:K70"/>
    <mergeCell ref="L66:L70"/>
    <mergeCell ref="P66:P70"/>
    <mergeCell ref="K61:K65"/>
    <mergeCell ref="L61:L65"/>
    <mergeCell ref="P61:P65"/>
    <mergeCell ref="Q61:Q65"/>
    <mergeCell ref="B66:B70"/>
    <mergeCell ref="C66:C70"/>
    <mergeCell ref="D66:D70"/>
    <mergeCell ref="E66:E70"/>
    <mergeCell ref="F66:F70"/>
    <mergeCell ref="G66:G70"/>
    <mergeCell ref="Q56:Q60"/>
    <mergeCell ref="B61:B65"/>
    <mergeCell ref="C61:C65"/>
    <mergeCell ref="D61:D65"/>
    <mergeCell ref="E61:E65"/>
    <mergeCell ref="F61:F65"/>
    <mergeCell ref="G61:G65"/>
    <mergeCell ref="H61:H65"/>
    <mergeCell ref="I61:I65"/>
    <mergeCell ref="J61:J65"/>
    <mergeCell ref="H56:H60"/>
    <mergeCell ref="I56:I60"/>
    <mergeCell ref="J56:J60"/>
    <mergeCell ref="K56:K60"/>
    <mergeCell ref="L56:L60"/>
    <mergeCell ref="P56:P60"/>
    <mergeCell ref="K51:K55"/>
    <mergeCell ref="L51:L55"/>
    <mergeCell ref="P51:P55"/>
    <mergeCell ref="Q51:Q55"/>
    <mergeCell ref="B56:B60"/>
    <mergeCell ref="C56:C60"/>
    <mergeCell ref="D56:D60"/>
    <mergeCell ref="E56:E60"/>
    <mergeCell ref="F56:F60"/>
    <mergeCell ref="G56:G60"/>
    <mergeCell ref="Q46:Q50"/>
    <mergeCell ref="B51:B55"/>
    <mergeCell ref="C51:C55"/>
    <mergeCell ref="D51:D55"/>
    <mergeCell ref="E51:E55"/>
    <mergeCell ref="F51:F55"/>
    <mergeCell ref="G51:G55"/>
    <mergeCell ref="H51:H55"/>
    <mergeCell ref="I51:I55"/>
    <mergeCell ref="J51:J55"/>
    <mergeCell ref="H46:H50"/>
    <mergeCell ref="I46:I50"/>
    <mergeCell ref="J46:J50"/>
    <mergeCell ref="K46:K50"/>
    <mergeCell ref="L46:L50"/>
    <mergeCell ref="P46:P50"/>
    <mergeCell ref="E26:E30"/>
    <mergeCell ref="F26:F30"/>
    <mergeCell ref="G26:G30"/>
    <mergeCell ref="K41:K45"/>
    <mergeCell ref="L41:L45"/>
    <mergeCell ref="P41:P45"/>
    <mergeCell ref="Q41:Q45"/>
    <mergeCell ref="B46:B50"/>
    <mergeCell ref="C46:C50"/>
    <mergeCell ref="D46:D50"/>
    <mergeCell ref="E46:E50"/>
    <mergeCell ref="F46:F50"/>
    <mergeCell ref="G46:G50"/>
    <mergeCell ref="Q36:Q40"/>
    <mergeCell ref="B41:B45"/>
    <mergeCell ref="C41:C45"/>
    <mergeCell ref="D41:D45"/>
    <mergeCell ref="E41:E45"/>
    <mergeCell ref="F41:F45"/>
    <mergeCell ref="G41:G45"/>
    <mergeCell ref="H41:H45"/>
    <mergeCell ref="I41:I45"/>
    <mergeCell ref="J41:J45"/>
    <mergeCell ref="H36:H40"/>
    <mergeCell ref="I36:I40"/>
    <mergeCell ref="J36:J40"/>
    <mergeCell ref="K36:K40"/>
    <mergeCell ref="L36:L40"/>
    <mergeCell ref="P36:P40"/>
    <mergeCell ref="P16:P20"/>
    <mergeCell ref="F16:F20"/>
    <mergeCell ref="G16:G20"/>
    <mergeCell ref="K31:K35"/>
    <mergeCell ref="L31:L35"/>
    <mergeCell ref="P31:P35"/>
    <mergeCell ref="Q31:Q35"/>
    <mergeCell ref="B36:B40"/>
    <mergeCell ref="C36:C40"/>
    <mergeCell ref="D36:D40"/>
    <mergeCell ref="E36:E40"/>
    <mergeCell ref="F36:F40"/>
    <mergeCell ref="G36:G40"/>
    <mergeCell ref="Q26:Q30"/>
    <mergeCell ref="B31:B35"/>
    <mergeCell ref="C31:C35"/>
    <mergeCell ref="D31:D35"/>
    <mergeCell ref="E31:E35"/>
    <mergeCell ref="F31:F35"/>
    <mergeCell ref="G31:G35"/>
    <mergeCell ref="H31:H35"/>
    <mergeCell ref="I31:I35"/>
    <mergeCell ref="J31:J35"/>
    <mergeCell ref="H26:H30"/>
    <mergeCell ref="I26:I30"/>
    <mergeCell ref="J26:J30"/>
    <mergeCell ref="K26:K30"/>
    <mergeCell ref="L26:L30"/>
    <mergeCell ref="P26:P30"/>
    <mergeCell ref="B26:B30"/>
    <mergeCell ref="C26:C30"/>
    <mergeCell ref="D26:D30"/>
    <mergeCell ref="B11:B15"/>
    <mergeCell ref="C11:C15"/>
    <mergeCell ref="D11:D15"/>
    <mergeCell ref="E11:E15"/>
    <mergeCell ref="F11:F15"/>
    <mergeCell ref="G11:G15"/>
    <mergeCell ref="H11:H15"/>
    <mergeCell ref="I11:I15"/>
    <mergeCell ref="J11:J15"/>
    <mergeCell ref="S8:S10"/>
    <mergeCell ref="T8:T10"/>
    <mergeCell ref="U8:U10"/>
    <mergeCell ref="V8:AG8"/>
    <mergeCell ref="K21:K25"/>
    <mergeCell ref="L21:L25"/>
    <mergeCell ref="P21:P25"/>
    <mergeCell ref="Q21:Q25"/>
    <mergeCell ref="Q16:Q20"/>
    <mergeCell ref="B21:B25"/>
    <mergeCell ref="C21:C25"/>
    <mergeCell ref="D21:D25"/>
    <mergeCell ref="E21:E25"/>
    <mergeCell ref="F21:F25"/>
    <mergeCell ref="G21:G25"/>
    <mergeCell ref="H21:H25"/>
    <mergeCell ref="I21:I25"/>
    <mergeCell ref="J21:J25"/>
    <mergeCell ref="H16:H20"/>
    <mergeCell ref="I16:I20"/>
    <mergeCell ref="J16:J20"/>
    <mergeCell ref="K16:K20"/>
    <mergeCell ref="L16:L20"/>
    <mergeCell ref="B439:P439"/>
    <mergeCell ref="R439:AG439"/>
    <mergeCell ref="O9:O10"/>
    <mergeCell ref="P9:Q9"/>
    <mergeCell ref="V9:X9"/>
    <mergeCell ref="Y9:AA9"/>
    <mergeCell ref="AB9:AD9"/>
    <mergeCell ref="K8:K10"/>
    <mergeCell ref="L8:L10"/>
    <mergeCell ref="M8:M10"/>
    <mergeCell ref="N8:N10"/>
    <mergeCell ref="O8:Q8"/>
    <mergeCell ref="R8:R10"/>
    <mergeCell ref="B2:AG4"/>
    <mergeCell ref="B5:AG5"/>
    <mergeCell ref="B6:AG6"/>
    <mergeCell ref="B7:AG7"/>
    <mergeCell ref="B8:B10"/>
    <mergeCell ref="C8:E9"/>
    <mergeCell ref="F8:F10"/>
    <mergeCell ref="G8:G10"/>
    <mergeCell ref="H8:I9"/>
    <mergeCell ref="J8:J10"/>
    <mergeCell ref="K11:K15"/>
    <mergeCell ref="L11:L15"/>
    <mergeCell ref="P11:P15"/>
    <mergeCell ref="Q11:Q15"/>
    <mergeCell ref="B16:B20"/>
    <mergeCell ref="C16:C20"/>
    <mergeCell ref="D16:D20"/>
    <mergeCell ref="E16:E20"/>
    <mergeCell ref="AE9:AG9"/>
  </mergeCells>
  <dataValidations count="7">
    <dataValidation type="list" allowBlank="1" showInputMessage="1" showErrorMessage="1" sqref="I11:I438" xr:uid="{00000000-0002-0000-0E00-000000000000}">
      <formula1>OEPEI</formula1>
    </dataValidation>
    <dataValidation type="list" allowBlank="1" showInputMessage="1" showErrorMessage="1" sqref="E11:E438" xr:uid="{00000000-0002-0000-0E00-000001000000}">
      <formula1>OEEND</formula1>
    </dataValidation>
    <dataValidation type="list" allowBlank="1" showInputMessage="1" showErrorMessage="1" sqref="D11:D438" xr:uid="{00000000-0002-0000-0E00-000002000000}">
      <formula1>OGEND</formula1>
    </dataValidation>
    <dataValidation type="list" allowBlank="1" showInputMessage="1" showErrorMessage="1" sqref="H11:H438" xr:uid="{00000000-0002-0000-0E00-000003000000}">
      <formula1>OGPEI</formula1>
    </dataValidation>
    <dataValidation type="list" allowBlank="1" showInputMessage="1" showErrorMessage="1" sqref="G11:G438" xr:uid="{00000000-0002-0000-0E00-000004000000}">
      <formula1>EJEPEI</formula1>
    </dataValidation>
    <dataValidation type="list" allowBlank="1" showInputMessage="1" showErrorMessage="1" sqref="F11:F438" xr:uid="{00000000-0002-0000-0E00-000005000000}">
      <formula1>PNPSP</formula1>
    </dataValidation>
    <dataValidation type="list" allowBlank="1" showInputMessage="1" showErrorMessage="1" sqref="C11:C438" xr:uid="{00000000-0002-0000-0E00-000006000000}">
      <formula1>EJEEND</formula1>
    </dataValidation>
  </dataValidations>
  <pageMargins left="0.7" right="0.7" top="0.75" bottom="0.75" header="0.3" footer="0.3"/>
  <pageSetup paperSize="17" scale="18" fitToHeight="0" orientation="landscape"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AG31"/>
  <sheetViews>
    <sheetView tabSelected="1" topLeftCell="J20" zoomScale="50" zoomScaleNormal="50" workbookViewId="0">
      <selection activeCell="Q26" sqref="Q10:Q30"/>
    </sheetView>
  </sheetViews>
  <sheetFormatPr baseColWidth="10" defaultRowHeight="15" x14ac:dyDescent="0.25"/>
  <cols>
    <col min="1" max="1" width="4.85546875" customWidth="1"/>
    <col min="2" max="2" width="10.7109375" customWidth="1"/>
    <col min="3" max="3" width="38.42578125" customWidth="1"/>
    <col min="4" max="4" width="34.28515625" customWidth="1"/>
    <col min="5" max="5" width="34.5703125" customWidth="1"/>
    <col min="6" max="6" width="36.85546875" customWidth="1"/>
    <col min="7" max="7" width="38.140625" customWidth="1"/>
    <col min="8" max="8" width="51.140625" customWidth="1"/>
    <col min="9" max="9" width="48.42578125" customWidth="1"/>
    <col min="10" max="10" width="31.5703125" customWidth="1"/>
    <col min="11" max="11" width="38.7109375" customWidth="1"/>
    <col min="12" max="12" width="24" customWidth="1"/>
    <col min="13" max="13" width="65.140625" customWidth="1"/>
    <col min="14" max="14" width="26.140625" customWidth="1"/>
    <col min="15" max="15" width="29.28515625" customWidth="1"/>
    <col min="16" max="17" width="29.85546875" customWidth="1"/>
    <col min="18" max="18" width="16.42578125" customWidth="1"/>
    <col min="19" max="19" width="16.85546875" customWidth="1"/>
    <col min="20" max="20" width="15.28515625" customWidth="1"/>
    <col min="21" max="21" width="35.85546875" customWidth="1"/>
    <col min="22" max="31" width="7.7109375" customWidth="1"/>
    <col min="32" max="33" width="12" customWidth="1"/>
    <col min="34" max="34" width="8" customWidth="1"/>
  </cols>
  <sheetData>
    <row r="1" spans="2:33" ht="65.25" customHeight="1" x14ac:dyDescent="0.25">
      <c r="B1" s="1519" t="s">
        <v>1</v>
      </c>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1"/>
    </row>
    <row r="2" spans="2:33" x14ac:dyDescent="0.25">
      <c r="B2" s="1522"/>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4"/>
    </row>
    <row r="3" spans="2:33" ht="15.75" thickBot="1" x14ac:dyDescent="0.3">
      <c r="B3" s="1525"/>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1526"/>
      <c r="AA3" s="1526"/>
      <c r="AB3" s="1526"/>
      <c r="AC3" s="1526"/>
      <c r="AD3" s="1526"/>
      <c r="AE3" s="1526"/>
      <c r="AF3" s="1526"/>
      <c r="AG3" s="1527"/>
    </row>
    <row r="4" spans="2:33" ht="29.25" thickBot="1" x14ac:dyDescent="0.5">
      <c r="B4" s="1528" t="s">
        <v>2468</v>
      </c>
      <c r="C4" s="1529"/>
      <c r="D4" s="1529"/>
      <c r="E4" s="1529"/>
      <c r="F4" s="1529"/>
      <c r="G4" s="1529"/>
      <c r="H4" s="1529"/>
      <c r="I4" s="1529"/>
      <c r="J4" s="1529"/>
      <c r="K4" s="1529"/>
      <c r="L4" s="1529"/>
      <c r="M4" s="1529"/>
      <c r="N4" s="1529"/>
      <c r="O4" s="1529"/>
      <c r="P4" s="1529"/>
      <c r="Q4" s="1529"/>
      <c r="R4" s="1529"/>
      <c r="S4" s="1529"/>
      <c r="T4" s="1529"/>
      <c r="U4" s="1529"/>
      <c r="V4" s="1529"/>
      <c r="W4" s="1529"/>
      <c r="X4" s="1529"/>
      <c r="Y4" s="1529"/>
      <c r="Z4" s="1529"/>
      <c r="AA4" s="1529"/>
      <c r="AB4" s="1529"/>
      <c r="AC4" s="1529"/>
      <c r="AD4" s="1529"/>
      <c r="AE4" s="1529"/>
      <c r="AF4" s="1529"/>
      <c r="AG4" s="1530"/>
    </row>
    <row r="5" spans="2:33" ht="27" thickBot="1" x14ac:dyDescent="0.45">
      <c r="B5" s="1531" t="s">
        <v>7</v>
      </c>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3"/>
    </row>
    <row r="6" spans="2:33" ht="90.75" customHeight="1" thickBot="1" x14ac:dyDescent="0.3">
      <c r="B6" s="2788" t="s">
        <v>42</v>
      </c>
      <c r="C6" s="2789"/>
      <c r="D6" s="2789"/>
      <c r="E6" s="2789"/>
      <c r="F6" s="2789"/>
      <c r="G6" s="2789"/>
      <c r="H6" s="2789"/>
      <c r="I6" s="2789"/>
      <c r="J6" s="2789"/>
      <c r="K6" s="2789"/>
      <c r="L6" s="2789"/>
      <c r="M6" s="2789"/>
      <c r="N6" s="2789"/>
      <c r="O6" s="2789"/>
      <c r="P6" s="2789"/>
      <c r="Q6" s="2789"/>
      <c r="R6" s="2789"/>
      <c r="S6" s="2789"/>
      <c r="T6" s="2789"/>
      <c r="U6" s="2789"/>
      <c r="V6" s="2789"/>
      <c r="W6" s="2789"/>
      <c r="X6" s="2789"/>
      <c r="Y6" s="2789"/>
      <c r="Z6" s="2789"/>
      <c r="AA6" s="2789"/>
      <c r="AB6" s="2789"/>
      <c r="AC6" s="2789"/>
      <c r="AD6" s="2789"/>
      <c r="AE6" s="2789"/>
      <c r="AF6" s="2789"/>
      <c r="AG6" s="2790"/>
    </row>
    <row r="7" spans="2:33" ht="18.75" customHeight="1" thickBot="1" x14ac:dyDescent="0.3">
      <c r="B7" s="1902" t="s">
        <v>2606</v>
      </c>
      <c r="C7" s="1905" t="s">
        <v>33</v>
      </c>
      <c r="D7" s="1906"/>
      <c r="E7" s="1907"/>
      <c r="F7" s="1911" t="s">
        <v>38</v>
      </c>
      <c r="G7" s="1913" t="s">
        <v>32</v>
      </c>
      <c r="H7" s="1914" t="s">
        <v>39</v>
      </c>
      <c r="I7" s="1915"/>
      <c r="J7" s="1913" t="s">
        <v>43</v>
      </c>
      <c r="K7" s="1913" t="s">
        <v>22</v>
      </c>
      <c r="L7" s="1913" t="s">
        <v>37</v>
      </c>
      <c r="M7" s="1902" t="s">
        <v>26</v>
      </c>
      <c r="N7" s="1918" t="s">
        <v>3</v>
      </c>
      <c r="O7" s="1667" t="s">
        <v>23</v>
      </c>
      <c r="P7" s="1668"/>
      <c r="Q7" s="1669"/>
      <c r="R7" s="1657" t="s">
        <v>4</v>
      </c>
      <c r="S7" s="1665" t="s">
        <v>5</v>
      </c>
      <c r="T7" s="1661" t="s">
        <v>27</v>
      </c>
      <c r="U7" s="1663" t="s">
        <v>6</v>
      </c>
      <c r="V7" s="2045" t="s">
        <v>8</v>
      </c>
      <c r="W7" s="2046"/>
      <c r="X7" s="2046"/>
      <c r="Y7" s="2046"/>
      <c r="Z7" s="2046"/>
      <c r="AA7" s="2046"/>
      <c r="AB7" s="2046"/>
      <c r="AC7" s="2046"/>
      <c r="AD7" s="2046"/>
      <c r="AE7" s="2046"/>
      <c r="AF7" s="2046"/>
      <c r="AG7" s="2047"/>
    </row>
    <row r="8" spans="2:33" ht="18.75" customHeight="1" thickBot="1" x14ac:dyDescent="0.3">
      <c r="B8" s="1903"/>
      <c r="C8" s="1908"/>
      <c r="D8" s="1909"/>
      <c r="E8" s="1910"/>
      <c r="F8" s="1912"/>
      <c r="G8" s="1903"/>
      <c r="H8" s="1916"/>
      <c r="I8" s="1917"/>
      <c r="J8" s="1903"/>
      <c r="K8" s="1903"/>
      <c r="L8" s="1903"/>
      <c r="M8" s="1903"/>
      <c r="N8" s="1912"/>
      <c r="O8" s="1657" t="s">
        <v>24</v>
      </c>
      <c r="P8" s="1659" t="s">
        <v>36</v>
      </c>
      <c r="Q8" s="1660"/>
      <c r="R8" s="1658"/>
      <c r="S8" s="1658"/>
      <c r="T8" s="1662"/>
      <c r="U8" s="1662"/>
      <c r="V8" s="2080" t="s">
        <v>28</v>
      </c>
      <c r="W8" s="2081"/>
      <c r="X8" s="2082"/>
      <c r="Y8" s="2080" t="s">
        <v>29</v>
      </c>
      <c r="Z8" s="2081"/>
      <c r="AA8" s="2082"/>
      <c r="AB8" s="2080" t="s">
        <v>30</v>
      </c>
      <c r="AC8" s="2081"/>
      <c r="AD8" s="2082"/>
      <c r="AE8" s="2080" t="s">
        <v>31</v>
      </c>
      <c r="AF8" s="2081"/>
      <c r="AG8" s="2082"/>
    </row>
    <row r="9" spans="2:33" s="4" customFormat="1" ht="51" customHeight="1" thickBot="1" x14ac:dyDescent="0.3">
      <c r="B9" s="2044"/>
      <c r="C9" s="125" t="s">
        <v>34</v>
      </c>
      <c r="D9" s="125" t="s">
        <v>35</v>
      </c>
      <c r="E9" s="125" t="s">
        <v>200</v>
      </c>
      <c r="F9" s="2042"/>
      <c r="G9" s="2043"/>
      <c r="H9" s="1160" t="s">
        <v>40</v>
      </c>
      <c r="I9" s="1160" t="s">
        <v>41</v>
      </c>
      <c r="J9" s="2043"/>
      <c r="K9" s="2043"/>
      <c r="L9" s="2043"/>
      <c r="M9" s="2044"/>
      <c r="N9" s="2048"/>
      <c r="O9" s="1703"/>
      <c r="P9" s="214" t="s">
        <v>25</v>
      </c>
      <c r="Q9" s="128" t="s">
        <v>0</v>
      </c>
      <c r="R9" s="1703"/>
      <c r="S9" s="2791"/>
      <c r="T9" s="1704"/>
      <c r="U9" s="1705"/>
      <c r="V9" s="128" t="s">
        <v>12</v>
      </c>
      <c r="W9" s="128" t="s">
        <v>13</v>
      </c>
      <c r="X9" s="128" t="s">
        <v>14</v>
      </c>
      <c r="Y9" s="128" t="s">
        <v>15</v>
      </c>
      <c r="Z9" s="128" t="s">
        <v>16</v>
      </c>
      <c r="AA9" s="128" t="s">
        <v>17</v>
      </c>
      <c r="AB9" s="128" t="s">
        <v>18</v>
      </c>
      <c r="AC9" s="128" t="s">
        <v>19</v>
      </c>
      <c r="AD9" s="128" t="s">
        <v>20</v>
      </c>
      <c r="AE9" s="128" t="s">
        <v>9</v>
      </c>
      <c r="AF9" s="128" t="s">
        <v>10</v>
      </c>
      <c r="AG9" s="128" t="s">
        <v>2603</v>
      </c>
    </row>
    <row r="10" spans="2:33" ht="158.25" customHeight="1" x14ac:dyDescent="0.25">
      <c r="B10" s="1741" t="s">
        <v>2281</v>
      </c>
      <c r="C10" s="1565" t="s">
        <v>134</v>
      </c>
      <c r="D10" s="1565" t="s">
        <v>59</v>
      </c>
      <c r="E10" s="1565" t="s">
        <v>60</v>
      </c>
      <c r="F10" s="1565" t="s">
        <v>83</v>
      </c>
      <c r="G10" s="1565" t="s">
        <v>54</v>
      </c>
      <c r="H10" s="1565" t="s">
        <v>96</v>
      </c>
      <c r="I10" s="1565" t="s">
        <v>104</v>
      </c>
      <c r="J10" s="1568" t="s">
        <v>2282</v>
      </c>
      <c r="K10" s="1565" t="s">
        <v>2283</v>
      </c>
      <c r="L10" s="1957" t="s">
        <v>2284</v>
      </c>
      <c r="M10" s="703" t="s">
        <v>2285</v>
      </c>
      <c r="N10" s="676" t="s">
        <v>2286</v>
      </c>
      <c r="O10" s="704" t="s">
        <v>2287</v>
      </c>
      <c r="P10" s="1161" t="s">
        <v>2288</v>
      </c>
      <c r="Q10" s="3041">
        <v>230000</v>
      </c>
      <c r="R10" s="705" t="s">
        <v>2289</v>
      </c>
      <c r="S10" s="706">
        <v>1</v>
      </c>
      <c r="T10" s="706">
        <v>0</v>
      </c>
      <c r="U10" s="704" t="s">
        <v>2290</v>
      </c>
      <c r="V10" s="50"/>
      <c r="W10" s="65"/>
      <c r="X10" s="65"/>
      <c r="Y10" s="50"/>
      <c r="Z10" s="50"/>
      <c r="AA10" s="66"/>
      <c r="AB10" s="65"/>
      <c r="AC10" s="50"/>
      <c r="AD10" s="50"/>
      <c r="AE10" s="66"/>
      <c r="AF10" s="66"/>
      <c r="AG10" s="707"/>
    </row>
    <row r="11" spans="2:33" ht="152.25" customHeight="1" x14ac:dyDescent="0.25">
      <c r="B11" s="1742"/>
      <c r="C11" s="1566"/>
      <c r="D11" s="1566"/>
      <c r="E11" s="1566"/>
      <c r="F11" s="1566"/>
      <c r="G11" s="1566"/>
      <c r="H11" s="1566"/>
      <c r="I11" s="1566"/>
      <c r="J11" s="1569"/>
      <c r="K11" s="1566"/>
      <c r="L11" s="1958"/>
      <c r="M11" s="708" t="s">
        <v>2291</v>
      </c>
      <c r="N11" s="1169" t="s">
        <v>2286</v>
      </c>
      <c r="O11" s="1162" t="s">
        <v>2292</v>
      </c>
      <c r="P11" s="1162" t="s">
        <v>2288</v>
      </c>
      <c r="Q11" s="3042">
        <v>14000</v>
      </c>
      <c r="R11" s="710" t="s">
        <v>2289</v>
      </c>
      <c r="S11" s="1171">
        <v>1</v>
      </c>
      <c r="T11" s="1171">
        <v>0</v>
      </c>
      <c r="U11" s="712" t="s">
        <v>2293</v>
      </c>
      <c r="V11" s="28"/>
      <c r="W11" s="28"/>
      <c r="X11" s="28"/>
      <c r="Y11" s="28"/>
      <c r="Z11" s="27"/>
      <c r="AA11" s="28"/>
      <c r="AB11" s="28"/>
      <c r="AC11" s="28"/>
      <c r="AD11" s="27"/>
      <c r="AE11" s="28"/>
      <c r="AF11" s="28"/>
      <c r="AG11" s="713"/>
    </row>
    <row r="12" spans="2:33" ht="109.5" customHeight="1" thickBot="1" x14ac:dyDescent="0.3">
      <c r="B12" s="1743"/>
      <c r="C12" s="1567"/>
      <c r="D12" s="1567"/>
      <c r="E12" s="1567"/>
      <c r="F12" s="1567"/>
      <c r="G12" s="1567"/>
      <c r="H12" s="1567"/>
      <c r="I12" s="1567"/>
      <c r="J12" s="1570"/>
      <c r="K12" s="1567"/>
      <c r="L12" s="1959"/>
      <c r="M12" s="714" t="s">
        <v>2294</v>
      </c>
      <c r="N12" s="685" t="s">
        <v>2286</v>
      </c>
      <c r="O12" s="1163" t="s">
        <v>2295</v>
      </c>
      <c r="P12" s="1163" t="s">
        <v>2288</v>
      </c>
      <c r="Q12" s="3043">
        <v>4000</v>
      </c>
      <c r="R12" s="715" t="s">
        <v>2289</v>
      </c>
      <c r="S12" s="716">
        <v>1</v>
      </c>
      <c r="T12" s="716">
        <v>0</v>
      </c>
      <c r="U12" s="717" t="s">
        <v>2296</v>
      </c>
      <c r="V12" s="62"/>
      <c r="W12" s="62"/>
      <c r="X12" s="62"/>
      <c r="Y12" s="62"/>
      <c r="Z12" s="70"/>
      <c r="AA12" s="62"/>
      <c r="AB12" s="70"/>
      <c r="AC12" s="70"/>
      <c r="AD12" s="70"/>
      <c r="AE12" s="70"/>
      <c r="AF12" s="62"/>
      <c r="AG12" s="429"/>
    </row>
    <row r="13" spans="2:33" ht="68.25" customHeight="1" x14ac:dyDescent="0.25">
      <c r="B13" s="2385" t="s">
        <v>2297</v>
      </c>
      <c r="C13" s="1599" t="s">
        <v>134</v>
      </c>
      <c r="D13" s="1599" t="s">
        <v>59</v>
      </c>
      <c r="E13" s="1599" t="s">
        <v>60</v>
      </c>
      <c r="F13" s="1599" t="s">
        <v>83</v>
      </c>
      <c r="G13" s="1599" t="s">
        <v>54</v>
      </c>
      <c r="H13" s="1599" t="s">
        <v>96</v>
      </c>
      <c r="I13" s="1599" t="s">
        <v>104</v>
      </c>
      <c r="J13" s="1926" t="s">
        <v>2298</v>
      </c>
      <c r="K13" s="1599" t="s">
        <v>2299</v>
      </c>
      <c r="L13" s="1963" t="s">
        <v>2284</v>
      </c>
      <c r="M13" s="1342" t="s">
        <v>2300</v>
      </c>
      <c r="N13" s="1151" t="s">
        <v>2286</v>
      </c>
      <c r="O13" s="1079" t="s">
        <v>2301</v>
      </c>
      <c r="P13" s="1343" t="s">
        <v>2288</v>
      </c>
      <c r="Q13" s="3044">
        <v>0</v>
      </c>
      <c r="R13" s="1343" t="s">
        <v>2289</v>
      </c>
      <c r="S13" s="1344">
        <v>1</v>
      </c>
      <c r="T13" s="1344">
        <v>0</v>
      </c>
      <c r="U13" s="1345" t="s">
        <v>2302</v>
      </c>
      <c r="V13" s="50"/>
      <c r="W13" s="65"/>
      <c r="X13" s="65"/>
      <c r="Y13" s="50"/>
      <c r="Z13" s="50"/>
      <c r="AA13" s="66"/>
      <c r="AB13" s="65"/>
      <c r="AC13" s="50"/>
      <c r="AD13" s="50"/>
      <c r="AE13" s="66"/>
      <c r="AF13" s="66"/>
      <c r="AG13" s="707"/>
    </row>
    <row r="14" spans="2:33" ht="58.5" customHeight="1" x14ac:dyDescent="0.25">
      <c r="B14" s="2386"/>
      <c r="C14" s="1600"/>
      <c r="D14" s="1600"/>
      <c r="E14" s="1600"/>
      <c r="F14" s="1600"/>
      <c r="G14" s="1600"/>
      <c r="H14" s="1600"/>
      <c r="I14" s="1600"/>
      <c r="J14" s="1927"/>
      <c r="K14" s="1600"/>
      <c r="L14" s="1964"/>
      <c r="M14" s="1346" t="s">
        <v>2303</v>
      </c>
      <c r="N14" s="1334" t="s">
        <v>2286</v>
      </c>
      <c r="O14" s="1158" t="s">
        <v>2304</v>
      </c>
      <c r="P14" s="1347" t="s">
        <v>2288</v>
      </c>
      <c r="Q14" s="3045">
        <v>0</v>
      </c>
      <c r="R14" s="1347" t="s">
        <v>2289</v>
      </c>
      <c r="S14" s="1348">
        <v>1</v>
      </c>
      <c r="T14" s="1348">
        <v>0</v>
      </c>
      <c r="U14" s="1349" t="s">
        <v>2305</v>
      </c>
      <c r="V14" s="28"/>
      <c r="W14" s="28"/>
      <c r="X14" s="28"/>
      <c r="Y14" s="28"/>
      <c r="Z14" s="27"/>
      <c r="AA14" s="28"/>
      <c r="AB14" s="28"/>
      <c r="AC14" s="28"/>
      <c r="AD14" s="27"/>
      <c r="AE14" s="28"/>
      <c r="AF14" s="28"/>
      <c r="AG14" s="713"/>
    </row>
    <row r="15" spans="2:33" ht="211.5" customHeight="1" x14ac:dyDescent="0.25">
      <c r="B15" s="2386"/>
      <c r="C15" s="1600"/>
      <c r="D15" s="1600"/>
      <c r="E15" s="1600"/>
      <c r="F15" s="1600"/>
      <c r="G15" s="1600"/>
      <c r="H15" s="1600"/>
      <c r="I15" s="1600"/>
      <c r="J15" s="1927"/>
      <c r="K15" s="1600"/>
      <c r="L15" s="1964"/>
      <c r="M15" s="1350" t="s">
        <v>2306</v>
      </c>
      <c r="N15" s="1334" t="s">
        <v>2286</v>
      </c>
      <c r="O15" s="1158" t="s">
        <v>2307</v>
      </c>
      <c r="P15" s="1347" t="s">
        <v>2288</v>
      </c>
      <c r="Q15" s="3036">
        <v>8000</v>
      </c>
      <c r="R15" s="1347" t="s">
        <v>2289</v>
      </c>
      <c r="S15" s="1348">
        <v>1</v>
      </c>
      <c r="T15" s="1348">
        <v>0</v>
      </c>
      <c r="U15" s="1349" t="s">
        <v>2308</v>
      </c>
      <c r="V15" s="28"/>
      <c r="W15" s="28"/>
      <c r="X15" s="28"/>
      <c r="Y15" s="28"/>
      <c r="Z15" s="27"/>
      <c r="AA15" s="28"/>
      <c r="AB15" s="27"/>
      <c r="AC15" s="27"/>
      <c r="AD15" s="27"/>
      <c r="AE15" s="27"/>
      <c r="AF15" s="28"/>
      <c r="AG15" s="713"/>
    </row>
    <row r="16" spans="2:33" ht="129" customHeight="1" x14ac:dyDescent="0.25">
      <c r="B16" s="2386"/>
      <c r="C16" s="1600"/>
      <c r="D16" s="1600"/>
      <c r="E16" s="1600"/>
      <c r="F16" s="1600"/>
      <c r="G16" s="1600"/>
      <c r="H16" s="1600"/>
      <c r="I16" s="1600"/>
      <c r="J16" s="1927"/>
      <c r="K16" s="1600"/>
      <c r="L16" s="1964"/>
      <c r="M16" s="1346" t="s">
        <v>2309</v>
      </c>
      <c r="N16" s="1334" t="s">
        <v>2286</v>
      </c>
      <c r="O16" s="1158" t="s">
        <v>2310</v>
      </c>
      <c r="P16" s="1347" t="s">
        <v>2288</v>
      </c>
      <c r="Q16" s="3037">
        <v>0</v>
      </c>
      <c r="R16" s="1347" t="s">
        <v>2289</v>
      </c>
      <c r="S16" s="1348">
        <v>1</v>
      </c>
      <c r="T16" s="1348">
        <v>0</v>
      </c>
      <c r="U16" s="1351" t="s">
        <v>2311</v>
      </c>
      <c r="V16" s="28"/>
      <c r="W16" s="28"/>
      <c r="X16" s="28"/>
      <c r="Y16" s="28"/>
      <c r="Z16" s="28"/>
      <c r="AA16" s="28"/>
      <c r="AB16" s="28"/>
      <c r="AC16" s="28"/>
      <c r="AD16" s="28"/>
      <c r="AE16" s="28"/>
      <c r="AF16" s="28"/>
      <c r="AG16" s="713"/>
    </row>
    <row r="17" spans="2:33" ht="60" customHeight="1" x14ac:dyDescent="0.25">
      <c r="B17" s="2386"/>
      <c r="C17" s="1600"/>
      <c r="D17" s="1600"/>
      <c r="E17" s="1600"/>
      <c r="F17" s="1600"/>
      <c r="G17" s="1600"/>
      <c r="H17" s="1600"/>
      <c r="I17" s="1600"/>
      <c r="J17" s="1927"/>
      <c r="K17" s="1600"/>
      <c r="L17" s="1964"/>
      <c r="M17" s="1350" t="s">
        <v>2312</v>
      </c>
      <c r="N17" s="1334" t="s">
        <v>2286</v>
      </c>
      <c r="O17" s="1083" t="s">
        <v>2313</v>
      </c>
      <c r="P17" s="1347" t="s">
        <v>2288</v>
      </c>
      <c r="Q17" s="3037">
        <v>0</v>
      </c>
      <c r="R17" s="1347" t="s">
        <v>2289</v>
      </c>
      <c r="S17" s="1348">
        <v>1</v>
      </c>
      <c r="T17" s="1348">
        <v>0</v>
      </c>
      <c r="U17" s="1351" t="s">
        <v>2314</v>
      </c>
      <c r="V17" s="28"/>
      <c r="W17" s="28"/>
      <c r="X17" s="28"/>
      <c r="Y17" s="28"/>
      <c r="Z17" s="28"/>
      <c r="AA17" s="28"/>
      <c r="AB17" s="28"/>
      <c r="AC17" s="28"/>
      <c r="AD17" s="28"/>
      <c r="AE17" s="28"/>
      <c r="AF17" s="28"/>
      <c r="AG17" s="713"/>
    </row>
    <row r="18" spans="2:33" ht="117.75" customHeight="1" x14ac:dyDescent="0.25">
      <c r="B18" s="2386"/>
      <c r="C18" s="1600"/>
      <c r="D18" s="1600"/>
      <c r="E18" s="1600"/>
      <c r="F18" s="1600"/>
      <c r="G18" s="1600"/>
      <c r="H18" s="1600"/>
      <c r="I18" s="1600"/>
      <c r="J18" s="1927"/>
      <c r="K18" s="1600"/>
      <c r="L18" s="1964"/>
      <c r="M18" s="1352" t="s">
        <v>2315</v>
      </c>
      <c r="N18" s="1334" t="s">
        <v>2286</v>
      </c>
      <c r="O18" s="1353" t="s">
        <v>2316</v>
      </c>
      <c r="P18" s="1347" t="s">
        <v>2288</v>
      </c>
      <c r="Q18" s="3037">
        <v>45000</v>
      </c>
      <c r="R18" s="1347" t="s">
        <v>2289</v>
      </c>
      <c r="S18" s="1348">
        <v>1</v>
      </c>
      <c r="T18" s="1348">
        <v>0</v>
      </c>
      <c r="U18" s="1354" t="s">
        <v>2317</v>
      </c>
      <c r="V18" s="1170"/>
      <c r="W18" s="565"/>
      <c r="X18" s="565"/>
      <c r="Y18" s="1170"/>
      <c r="Z18" s="1170"/>
      <c r="AA18" s="563"/>
      <c r="AB18" s="565"/>
      <c r="AC18" s="1170"/>
      <c r="AD18" s="1170"/>
      <c r="AE18" s="563"/>
      <c r="AF18" s="563"/>
      <c r="AG18" s="719"/>
    </row>
    <row r="19" spans="2:33" ht="131.25" customHeight="1" x14ac:dyDescent="0.25">
      <c r="B19" s="2386"/>
      <c r="C19" s="1600"/>
      <c r="D19" s="1600"/>
      <c r="E19" s="1600"/>
      <c r="F19" s="1600"/>
      <c r="G19" s="1600"/>
      <c r="H19" s="1600"/>
      <c r="I19" s="1600"/>
      <c r="J19" s="1927"/>
      <c r="K19" s="1600"/>
      <c r="L19" s="1964"/>
      <c r="M19" s="1350" t="s">
        <v>2318</v>
      </c>
      <c r="N19" s="1334" t="s">
        <v>2286</v>
      </c>
      <c r="O19" s="1158" t="s">
        <v>2319</v>
      </c>
      <c r="P19" s="1347" t="s">
        <v>2288</v>
      </c>
      <c r="Q19" s="3037">
        <v>0</v>
      </c>
      <c r="R19" s="1347" t="s">
        <v>2289</v>
      </c>
      <c r="S19" s="1348">
        <v>1</v>
      </c>
      <c r="T19" s="1348">
        <v>0</v>
      </c>
      <c r="U19" s="1349" t="s">
        <v>2320</v>
      </c>
      <c r="V19" s="28"/>
      <c r="W19" s="28"/>
      <c r="X19" s="28"/>
      <c r="Y19" s="28"/>
      <c r="Z19" s="27"/>
      <c r="AA19" s="28"/>
      <c r="AB19" s="28"/>
      <c r="AC19" s="28"/>
      <c r="AD19" s="27"/>
      <c r="AE19" s="28"/>
      <c r="AF19" s="28"/>
      <c r="AG19" s="713"/>
    </row>
    <row r="20" spans="2:33" ht="48" customHeight="1" thickBot="1" x14ac:dyDescent="0.3">
      <c r="B20" s="2387"/>
      <c r="C20" s="1601"/>
      <c r="D20" s="1601"/>
      <c r="E20" s="1601"/>
      <c r="F20" s="1601"/>
      <c r="G20" s="1601"/>
      <c r="H20" s="1601"/>
      <c r="I20" s="1601"/>
      <c r="J20" s="1928"/>
      <c r="K20" s="1601"/>
      <c r="L20" s="1965"/>
      <c r="M20" s="1355" t="s">
        <v>2321</v>
      </c>
      <c r="N20" s="1159" t="s">
        <v>2286</v>
      </c>
      <c r="O20" s="1159" t="s">
        <v>2319</v>
      </c>
      <c r="P20" s="1356" t="s">
        <v>2288</v>
      </c>
      <c r="Q20" s="3046">
        <v>0</v>
      </c>
      <c r="R20" s="1356" t="s">
        <v>2289</v>
      </c>
      <c r="S20" s="1357">
        <v>1</v>
      </c>
      <c r="T20" s="1357">
        <v>0</v>
      </c>
      <c r="U20" s="1358" t="s">
        <v>2320</v>
      </c>
      <c r="V20" s="62"/>
      <c r="W20" s="62"/>
      <c r="X20" s="62"/>
      <c r="Y20" s="62"/>
      <c r="Z20" s="70"/>
      <c r="AA20" s="62"/>
      <c r="AB20" s="70"/>
      <c r="AC20" s="70"/>
      <c r="AD20" s="70"/>
      <c r="AE20" s="70"/>
      <c r="AF20" s="62"/>
      <c r="AG20" s="429"/>
    </row>
    <row r="21" spans="2:33" ht="45.75" customHeight="1" x14ac:dyDescent="0.25">
      <c r="B21" s="1742" t="s">
        <v>2322</v>
      </c>
      <c r="C21" s="1566" t="s">
        <v>134</v>
      </c>
      <c r="D21" s="1566" t="s">
        <v>59</v>
      </c>
      <c r="E21" s="1566" t="s">
        <v>60</v>
      </c>
      <c r="F21" s="1566" t="s">
        <v>83</v>
      </c>
      <c r="G21" s="1566" t="s">
        <v>54</v>
      </c>
      <c r="H21" s="1566" t="s">
        <v>96</v>
      </c>
      <c r="I21" s="1566" t="s">
        <v>104</v>
      </c>
      <c r="J21" s="2799" t="s">
        <v>2323</v>
      </c>
      <c r="K21" s="1819" t="s">
        <v>2324</v>
      </c>
      <c r="L21" s="2800" t="s">
        <v>2284</v>
      </c>
      <c r="M21" s="1164" t="s">
        <v>2325</v>
      </c>
      <c r="N21" s="1167" t="s">
        <v>2286</v>
      </c>
      <c r="O21" s="1168" t="s">
        <v>2326</v>
      </c>
      <c r="P21" s="1168" t="s">
        <v>2288</v>
      </c>
      <c r="Q21" s="3042">
        <v>0</v>
      </c>
      <c r="R21" s="718" t="s">
        <v>2289</v>
      </c>
      <c r="S21" s="1165">
        <v>1</v>
      </c>
      <c r="T21" s="1165">
        <v>0</v>
      </c>
      <c r="U21" s="1166" t="s">
        <v>2327</v>
      </c>
      <c r="V21" s="1170"/>
      <c r="W21" s="565"/>
      <c r="X21" s="565"/>
      <c r="Y21" s="1170"/>
      <c r="Z21" s="1170"/>
      <c r="AA21" s="563"/>
      <c r="AB21" s="565"/>
      <c r="AC21" s="1170"/>
      <c r="AD21" s="1170"/>
      <c r="AE21" s="563"/>
      <c r="AF21" s="563"/>
      <c r="AG21" s="719"/>
    </row>
    <row r="22" spans="2:33" ht="77.25" customHeight="1" x14ac:dyDescent="0.25">
      <c r="B22" s="1742"/>
      <c r="C22" s="1566"/>
      <c r="D22" s="1566"/>
      <c r="E22" s="1566"/>
      <c r="F22" s="1566"/>
      <c r="G22" s="1566"/>
      <c r="H22" s="1566"/>
      <c r="I22" s="1566"/>
      <c r="J22" s="1882"/>
      <c r="K22" s="1786"/>
      <c r="L22" s="2801"/>
      <c r="M22" s="2797" t="s">
        <v>2328</v>
      </c>
      <c r="N22" s="2793" t="s">
        <v>2286</v>
      </c>
      <c r="O22" s="2111" t="s">
        <v>2329</v>
      </c>
      <c r="P22" s="2111" t="s">
        <v>2288</v>
      </c>
      <c r="Q22" s="3042">
        <v>0</v>
      </c>
      <c r="R22" s="2793" t="s">
        <v>2289</v>
      </c>
      <c r="S22" s="2807">
        <v>1</v>
      </c>
      <c r="T22" s="2807">
        <v>0</v>
      </c>
      <c r="U22" s="2808" t="s">
        <v>2330</v>
      </c>
      <c r="V22" s="2815"/>
      <c r="W22" s="2815"/>
      <c r="X22" s="2815"/>
      <c r="Y22" s="2815"/>
      <c r="Z22" s="2803"/>
      <c r="AA22" s="2815"/>
      <c r="AB22" s="2815"/>
      <c r="AC22" s="2815"/>
      <c r="AD22" s="2803"/>
      <c r="AE22" s="2815"/>
      <c r="AF22" s="2815"/>
      <c r="AG22" s="2818"/>
    </row>
    <row r="23" spans="2:33" ht="39.75" customHeight="1" x14ac:dyDescent="0.25">
      <c r="B23" s="1742"/>
      <c r="C23" s="1566"/>
      <c r="D23" s="1566"/>
      <c r="E23" s="1566"/>
      <c r="F23" s="1566"/>
      <c r="G23" s="1566"/>
      <c r="H23" s="1566"/>
      <c r="I23" s="1566"/>
      <c r="J23" s="1882"/>
      <c r="K23" s="1786"/>
      <c r="L23" s="2801"/>
      <c r="M23" s="2798" t="s">
        <v>2331</v>
      </c>
      <c r="N23" s="2794"/>
      <c r="O23" s="1606"/>
      <c r="P23" s="1606"/>
      <c r="Q23" s="3042"/>
      <c r="R23" s="2794"/>
      <c r="S23" s="2812"/>
      <c r="T23" s="2812"/>
      <c r="U23" s="2809"/>
      <c r="V23" s="2816"/>
      <c r="W23" s="2816"/>
      <c r="X23" s="2816"/>
      <c r="Y23" s="2816"/>
      <c r="Z23" s="2804"/>
      <c r="AA23" s="2816"/>
      <c r="AB23" s="2816"/>
      <c r="AC23" s="2816"/>
      <c r="AD23" s="2804"/>
      <c r="AE23" s="2816"/>
      <c r="AF23" s="2816"/>
      <c r="AG23" s="2819"/>
    </row>
    <row r="24" spans="2:33" ht="45" customHeight="1" x14ac:dyDescent="0.25">
      <c r="B24" s="1742"/>
      <c r="C24" s="1566"/>
      <c r="D24" s="1566"/>
      <c r="E24" s="1566"/>
      <c r="F24" s="1566"/>
      <c r="G24" s="1566"/>
      <c r="H24" s="1566"/>
      <c r="I24" s="1566"/>
      <c r="J24" s="1882"/>
      <c r="K24" s="1786"/>
      <c r="L24" s="2801"/>
      <c r="M24" s="2802"/>
      <c r="N24" s="2795"/>
      <c r="O24" s="2796"/>
      <c r="P24" s="2796"/>
      <c r="Q24" s="3042"/>
      <c r="R24" s="2795"/>
      <c r="S24" s="2813"/>
      <c r="T24" s="2813"/>
      <c r="U24" s="2814"/>
      <c r="V24" s="2817"/>
      <c r="W24" s="2817"/>
      <c r="X24" s="2817"/>
      <c r="Y24" s="2817"/>
      <c r="Z24" s="2805"/>
      <c r="AA24" s="2817"/>
      <c r="AB24" s="2817"/>
      <c r="AC24" s="2817"/>
      <c r="AD24" s="2805"/>
      <c r="AE24" s="2817"/>
      <c r="AF24" s="2817"/>
      <c r="AG24" s="2820"/>
    </row>
    <row r="25" spans="2:33" ht="63" x14ac:dyDescent="0.25">
      <c r="B25" s="1742"/>
      <c r="C25" s="1566"/>
      <c r="D25" s="1566"/>
      <c r="E25" s="1566"/>
      <c r="F25" s="1566"/>
      <c r="G25" s="1566"/>
      <c r="H25" s="1566"/>
      <c r="I25" s="1566"/>
      <c r="J25" s="1882"/>
      <c r="K25" s="1786"/>
      <c r="L25" s="2801"/>
      <c r="M25" s="720" t="s">
        <v>2332</v>
      </c>
      <c r="N25" s="680" t="s">
        <v>2286</v>
      </c>
      <c r="O25" s="731" t="s">
        <v>2333</v>
      </c>
      <c r="P25" s="709" t="s">
        <v>2288</v>
      </c>
      <c r="Q25" s="3038">
        <v>0</v>
      </c>
      <c r="R25" s="710" t="s">
        <v>2289</v>
      </c>
      <c r="S25" s="711">
        <v>1</v>
      </c>
      <c r="T25" s="711">
        <v>0</v>
      </c>
      <c r="U25" s="721" t="s">
        <v>2334</v>
      </c>
      <c r="V25" s="28"/>
      <c r="W25" s="28"/>
      <c r="X25" s="28"/>
      <c r="Y25" s="28"/>
      <c r="Z25" s="28"/>
      <c r="AA25" s="28"/>
      <c r="AB25" s="28"/>
      <c r="AC25" s="28"/>
      <c r="AD25" s="28"/>
      <c r="AE25" s="28"/>
      <c r="AF25" s="28"/>
      <c r="AG25" s="713"/>
    </row>
    <row r="26" spans="2:33" ht="32.25" customHeight="1" x14ac:dyDescent="0.25">
      <c r="B26" s="1742"/>
      <c r="C26" s="1566"/>
      <c r="D26" s="1566"/>
      <c r="E26" s="1566"/>
      <c r="F26" s="1566"/>
      <c r="G26" s="1566"/>
      <c r="H26" s="1566"/>
      <c r="I26" s="1566"/>
      <c r="J26" s="1882"/>
      <c r="K26" s="1786" t="s">
        <v>2335</v>
      </c>
      <c r="L26" s="1958" t="s">
        <v>2336</v>
      </c>
      <c r="M26" s="2797" t="s">
        <v>2337</v>
      </c>
      <c r="N26" s="2793" t="s">
        <v>2286</v>
      </c>
      <c r="O26" s="2111" t="s">
        <v>2338</v>
      </c>
      <c r="P26" s="2110" t="s">
        <v>2288</v>
      </c>
      <c r="Q26" s="3039">
        <v>100000</v>
      </c>
      <c r="R26" s="2792" t="s">
        <v>2289</v>
      </c>
      <c r="S26" s="2806">
        <v>1</v>
      </c>
      <c r="T26" s="2806">
        <v>1</v>
      </c>
      <c r="U26" s="2808" t="s">
        <v>2339</v>
      </c>
      <c r="V26" s="2803"/>
      <c r="W26" s="2810"/>
      <c r="X26" s="2810"/>
      <c r="Y26" s="2803"/>
      <c r="Z26" s="2803"/>
      <c r="AA26" s="2815"/>
      <c r="AB26" s="2810"/>
      <c r="AC26" s="2803"/>
      <c r="AD26" s="2803"/>
      <c r="AE26" s="2815"/>
      <c r="AF26" s="2815"/>
      <c r="AG26" s="2818"/>
    </row>
    <row r="27" spans="2:33" ht="30.75" customHeight="1" x14ac:dyDescent="0.25">
      <c r="B27" s="1742"/>
      <c r="C27" s="1566"/>
      <c r="D27" s="1566"/>
      <c r="E27" s="1566"/>
      <c r="F27" s="1566"/>
      <c r="G27" s="1566"/>
      <c r="H27" s="1566"/>
      <c r="I27" s="1566"/>
      <c r="J27" s="1882"/>
      <c r="K27" s="1786" t="s">
        <v>2335</v>
      </c>
      <c r="L27" s="1958"/>
      <c r="M27" s="2798"/>
      <c r="N27" s="2794"/>
      <c r="O27" s="1606"/>
      <c r="P27" s="2110"/>
      <c r="Q27" s="3040"/>
      <c r="R27" s="2792"/>
      <c r="S27" s="2806"/>
      <c r="T27" s="2806"/>
      <c r="U27" s="2809"/>
      <c r="V27" s="2804"/>
      <c r="W27" s="2811"/>
      <c r="X27" s="2811"/>
      <c r="Y27" s="2804"/>
      <c r="Z27" s="2804"/>
      <c r="AA27" s="2816"/>
      <c r="AB27" s="2811"/>
      <c r="AC27" s="2804"/>
      <c r="AD27" s="2804"/>
      <c r="AE27" s="2816"/>
      <c r="AF27" s="2816"/>
      <c r="AG27" s="2819"/>
    </row>
    <row r="28" spans="2:33" ht="36.75" customHeight="1" x14ac:dyDescent="0.25">
      <c r="B28" s="1742"/>
      <c r="C28" s="1566"/>
      <c r="D28" s="1566"/>
      <c r="E28" s="1566"/>
      <c r="F28" s="1566"/>
      <c r="G28" s="1566"/>
      <c r="H28" s="1566"/>
      <c r="I28" s="1566"/>
      <c r="J28" s="1882"/>
      <c r="K28" s="1786" t="s">
        <v>2335</v>
      </c>
      <c r="L28" s="1958"/>
      <c r="M28" s="2798"/>
      <c r="N28" s="2794"/>
      <c r="O28" s="1606"/>
      <c r="P28" s="2110"/>
      <c r="Q28" s="3040"/>
      <c r="R28" s="2792"/>
      <c r="S28" s="2806"/>
      <c r="T28" s="2806"/>
      <c r="U28" s="2809"/>
      <c r="V28" s="2804"/>
      <c r="W28" s="2811"/>
      <c r="X28" s="2811"/>
      <c r="Y28" s="2804"/>
      <c r="Z28" s="2804"/>
      <c r="AA28" s="2816"/>
      <c r="AB28" s="2811"/>
      <c r="AC28" s="2804"/>
      <c r="AD28" s="2804"/>
      <c r="AE28" s="2816"/>
      <c r="AF28" s="2816"/>
      <c r="AG28" s="2819"/>
    </row>
    <row r="29" spans="2:33" ht="38.25" customHeight="1" x14ac:dyDescent="0.25">
      <c r="B29" s="1742"/>
      <c r="C29" s="1566"/>
      <c r="D29" s="1566"/>
      <c r="E29" s="1566"/>
      <c r="F29" s="1566"/>
      <c r="G29" s="1566"/>
      <c r="H29" s="1566"/>
      <c r="I29" s="1566"/>
      <c r="J29" s="1882"/>
      <c r="K29" s="1786" t="s">
        <v>2335</v>
      </c>
      <c r="L29" s="1958"/>
      <c r="M29" s="2798"/>
      <c r="N29" s="2794"/>
      <c r="O29" s="1606"/>
      <c r="P29" s="2110"/>
      <c r="Q29" s="3040"/>
      <c r="R29" s="2792"/>
      <c r="S29" s="2806"/>
      <c r="T29" s="2806"/>
      <c r="U29" s="2809"/>
      <c r="V29" s="2804"/>
      <c r="W29" s="2811"/>
      <c r="X29" s="2811"/>
      <c r="Y29" s="2804"/>
      <c r="Z29" s="2804"/>
      <c r="AA29" s="2816"/>
      <c r="AB29" s="2811"/>
      <c r="AC29" s="2804"/>
      <c r="AD29" s="2804"/>
      <c r="AE29" s="2816"/>
      <c r="AF29" s="2816"/>
      <c r="AG29" s="2819"/>
    </row>
    <row r="30" spans="2:33" ht="45" customHeight="1" x14ac:dyDescent="0.25">
      <c r="B30" s="1742"/>
      <c r="C30" s="1566"/>
      <c r="D30" s="1566"/>
      <c r="E30" s="1566"/>
      <c r="F30" s="1566"/>
      <c r="G30" s="1566"/>
      <c r="H30" s="1566"/>
      <c r="I30" s="1566"/>
      <c r="J30" s="2100"/>
      <c r="K30" s="1820" t="s">
        <v>2335</v>
      </c>
      <c r="L30" s="1958"/>
      <c r="M30" s="2798"/>
      <c r="N30" s="2794"/>
      <c r="O30" s="1606"/>
      <c r="P30" s="2111"/>
      <c r="Q30" s="3040"/>
      <c r="R30" s="2793"/>
      <c r="S30" s="2807"/>
      <c r="T30" s="2807"/>
      <c r="U30" s="2809"/>
      <c r="V30" s="2804"/>
      <c r="W30" s="2811"/>
      <c r="X30" s="2811"/>
      <c r="Y30" s="2804"/>
      <c r="Z30" s="2804"/>
      <c r="AA30" s="2816"/>
      <c r="AB30" s="2811"/>
      <c r="AC30" s="2804"/>
      <c r="AD30" s="2804"/>
      <c r="AE30" s="2816"/>
      <c r="AF30" s="2816"/>
      <c r="AG30" s="2819"/>
    </row>
    <row r="31" spans="2:33" ht="39" customHeight="1" x14ac:dyDescent="0.25">
      <c r="B31" s="2787" t="s">
        <v>2595</v>
      </c>
      <c r="C31" s="2787"/>
      <c r="D31" s="2787"/>
      <c r="E31" s="2787"/>
      <c r="F31" s="2787"/>
      <c r="G31" s="2787"/>
      <c r="H31" s="2787"/>
      <c r="I31" s="2787"/>
      <c r="J31" s="2787"/>
      <c r="K31" s="2787"/>
      <c r="L31" s="2787"/>
      <c r="M31" s="2787"/>
      <c r="N31" s="2787"/>
      <c r="O31" s="2787"/>
      <c r="P31" s="2787"/>
      <c r="Q31" s="786">
        <f>SUM(Q10:Q30)</f>
        <v>401000</v>
      </c>
      <c r="R31" s="1598"/>
      <c r="S31" s="1598"/>
      <c r="T31" s="1598"/>
      <c r="U31" s="1598"/>
      <c r="V31" s="1598"/>
      <c r="W31" s="1598"/>
      <c r="X31" s="1598"/>
      <c r="Y31" s="1598"/>
      <c r="Z31" s="1598"/>
      <c r="AA31" s="1598"/>
      <c r="AB31" s="1598"/>
      <c r="AC31" s="1598"/>
      <c r="AD31" s="1598"/>
      <c r="AE31" s="1598"/>
      <c r="AF31" s="1598"/>
      <c r="AG31" s="1598"/>
    </row>
  </sheetData>
  <mergeCells count="105">
    <mergeCell ref="AF22:AF24"/>
    <mergeCell ref="AG22:AG24"/>
    <mergeCell ref="AA22:AA24"/>
    <mergeCell ref="AB22:AB24"/>
    <mergeCell ref="AC22:AC24"/>
    <mergeCell ref="AD22:AD24"/>
    <mergeCell ref="AE26:AE30"/>
    <mergeCell ref="AF26:AF30"/>
    <mergeCell ref="AG26:AG30"/>
    <mergeCell ref="AE22:AE24"/>
    <mergeCell ref="AA26:AA30"/>
    <mergeCell ref="AB26:AB30"/>
    <mergeCell ref="AC26:AC30"/>
    <mergeCell ref="AD26:AD30"/>
    <mergeCell ref="Z22:Z24"/>
    <mergeCell ref="Q15:Q19"/>
    <mergeCell ref="S26:S30"/>
    <mergeCell ref="T26:T30"/>
    <mergeCell ref="U26:U30"/>
    <mergeCell ref="V26:V30"/>
    <mergeCell ref="W26:W30"/>
    <mergeCell ref="X26:X30"/>
    <mergeCell ref="T22:T24"/>
    <mergeCell ref="U22:U24"/>
    <mergeCell ref="V22:V24"/>
    <mergeCell ref="W22:W24"/>
    <mergeCell ref="X22:X24"/>
    <mergeCell ref="Y22:Y24"/>
    <mergeCell ref="Y26:Y30"/>
    <mergeCell ref="Z26:Z30"/>
    <mergeCell ref="R22:R24"/>
    <mergeCell ref="S22:S24"/>
    <mergeCell ref="L10:L12"/>
    <mergeCell ref="G10:G12"/>
    <mergeCell ref="H21:H30"/>
    <mergeCell ref="I21:I30"/>
    <mergeCell ref="J21:J30"/>
    <mergeCell ref="K21:K25"/>
    <mergeCell ref="L21:L25"/>
    <mergeCell ref="M22:M24"/>
    <mergeCell ref="N26:N30"/>
    <mergeCell ref="O26:O30"/>
    <mergeCell ref="P26:P30"/>
    <mergeCell ref="Q26:Q30"/>
    <mergeCell ref="R26:R30"/>
    <mergeCell ref="N22:N24"/>
    <mergeCell ref="O22:O24"/>
    <mergeCell ref="P22:P24"/>
    <mergeCell ref="B21:B30"/>
    <mergeCell ref="C21:C30"/>
    <mergeCell ref="D21:D30"/>
    <mergeCell ref="E21:E30"/>
    <mergeCell ref="F21:F30"/>
    <mergeCell ref="G21:G30"/>
    <mergeCell ref="K26:K30"/>
    <mergeCell ref="L26:L30"/>
    <mergeCell ref="M26:M30"/>
    <mergeCell ref="V8:X8"/>
    <mergeCell ref="Y8:AA8"/>
    <mergeCell ref="AB8:AD8"/>
    <mergeCell ref="AE8:AG8"/>
    <mergeCell ref="B13:B20"/>
    <mergeCell ref="C13:C20"/>
    <mergeCell ref="D13:D20"/>
    <mergeCell ref="E13:E20"/>
    <mergeCell ref="F13:F20"/>
    <mergeCell ref="B10:B12"/>
    <mergeCell ref="C10:C12"/>
    <mergeCell ref="D10:D12"/>
    <mergeCell ref="E10:E12"/>
    <mergeCell ref="F10:F12"/>
    <mergeCell ref="G13:G20"/>
    <mergeCell ref="H13:H20"/>
    <mergeCell ref="I13:I20"/>
    <mergeCell ref="J13:J20"/>
    <mergeCell ref="K13:K20"/>
    <mergeCell ref="L13:L20"/>
    <mergeCell ref="H10:H12"/>
    <mergeCell ref="I10:I12"/>
    <mergeCell ref="J10:J12"/>
    <mergeCell ref="K10:K12"/>
    <mergeCell ref="B31:P31"/>
    <mergeCell ref="R31:AG31"/>
    <mergeCell ref="K7:K9"/>
    <mergeCell ref="L7:L9"/>
    <mergeCell ref="M7:M9"/>
    <mergeCell ref="N7:N9"/>
    <mergeCell ref="O7:Q7"/>
    <mergeCell ref="R7:R9"/>
    <mergeCell ref="B1:AG3"/>
    <mergeCell ref="B4:AG4"/>
    <mergeCell ref="B5:AG5"/>
    <mergeCell ref="B6:AG6"/>
    <mergeCell ref="B7:B9"/>
    <mergeCell ref="C7:E8"/>
    <mergeCell ref="F7:F9"/>
    <mergeCell ref="G7:G9"/>
    <mergeCell ref="H7:I8"/>
    <mergeCell ref="J7:J9"/>
    <mergeCell ref="S7:S9"/>
    <mergeCell ref="T7:T9"/>
    <mergeCell ref="U7:U9"/>
    <mergeCell ref="V7:AG7"/>
    <mergeCell ref="O8:O9"/>
    <mergeCell ref="P8:Q8"/>
  </mergeCells>
  <dataValidations count="7">
    <dataValidation type="list" allowBlank="1" showInputMessage="1" showErrorMessage="1" sqref="I10:I30" xr:uid="{00000000-0002-0000-0F00-000000000000}">
      <formula1>OEPEI</formula1>
    </dataValidation>
    <dataValidation type="list" allowBlank="1" showInputMessage="1" showErrorMessage="1" sqref="H10:H30" xr:uid="{00000000-0002-0000-0F00-000001000000}">
      <formula1>OGPEI</formula1>
    </dataValidation>
    <dataValidation type="list" allowBlank="1" showInputMessage="1" showErrorMessage="1" sqref="G10:G30" xr:uid="{00000000-0002-0000-0F00-000002000000}">
      <formula1>EJEPEI</formula1>
    </dataValidation>
    <dataValidation type="list" allowBlank="1" showInputMessage="1" showErrorMessage="1" sqref="F10:F30" xr:uid="{00000000-0002-0000-0F00-000003000000}">
      <formula1>PNPSP</formula1>
    </dataValidation>
    <dataValidation type="list" allowBlank="1" showInputMessage="1" showErrorMessage="1" sqref="E10:E30" xr:uid="{00000000-0002-0000-0F00-000004000000}">
      <formula1>OEEND</formula1>
    </dataValidation>
    <dataValidation type="list" allowBlank="1" showInputMessage="1" showErrorMessage="1" sqref="D10:D30" xr:uid="{00000000-0002-0000-0F00-000005000000}">
      <formula1>OGEND</formula1>
    </dataValidation>
    <dataValidation type="list" allowBlank="1" showInputMessage="1" showErrorMessage="1" sqref="C10:C30" xr:uid="{00000000-0002-0000-0F00-000006000000}">
      <formula1>EJEEND</formula1>
    </dataValidation>
  </dataValidations>
  <pageMargins left="0.7" right="0.7" top="0.75" bottom="0.75" header="0.3" footer="0.3"/>
  <pageSetup paperSize="17" scale="26" fitToHeight="0" orientation="landscape"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26"/>
  <sheetViews>
    <sheetView view="pageBreakPreview" topLeftCell="A10" zoomScale="60" zoomScaleNormal="90" workbookViewId="0">
      <selection activeCell="J18" sqref="J18"/>
    </sheetView>
  </sheetViews>
  <sheetFormatPr baseColWidth="10" defaultColWidth="11.42578125" defaultRowHeight="15" x14ac:dyDescent="0.25"/>
  <cols>
    <col min="1" max="1" width="42" style="1376" customWidth="1"/>
    <col min="2" max="2" width="41.85546875" style="170" customWidth="1"/>
    <col min="3" max="3" width="31" style="1377" customWidth="1"/>
    <col min="4" max="4" width="38.5703125" style="1378" bestFit="1" customWidth="1"/>
    <col min="5" max="5" width="7.7109375" style="482" customWidth="1"/>
    <col min="6" max="6" width="37.140625" style="482" customWidth="1"/>
    <col min="7" max="16384" width="11.42578125" style="482"/>
  </cols>
  <sheetData>
    <row r="1" spans="1:6" ht="210.75" customHeight="1" thickBot="1" x14ac:dyDescent="0.3">
      <c r="A1" s="2841" t="s">
        <v>2631</v>
      </c>
      <c r="B1" s="2842"/>
      <c r="C1" s="2842"/>
      <c r="D1" s="2843"/>
    </row>
    <row r="2" spans="1:6" ht="41.25" customHeight="1" thickBot="1" x14ac:dyDescent="0.3">
      <c r="A2" s="2844" t="s">
        <v>2629</v>
      </c>
      <c r="B2" s="2845"/>
      <c r="C2" s="2845"/>
      <c r="D2" s="2846"/>
    </row>
    <row r="3" spans="1:6" ht="26.25" customHeight="1" thickBot="1" x14ac:dyDescent="0.3">
      <c r="A3" s="2847" t="s">
        <v>2625</v>
      </c>
      <c r="B3" s="2848"/>
      <c r="C3" s="2849"/>
      <c r="D3" s="1379">
        <f>SUM(D4)</f>
        <v>34998277566.947922</v>
      </c>
    </row>
    <row r="4" spans="1:6" ht="15.75" x14ac:dyDescent="0.25">
      <c r="A4" s="1380" t="str">
        <f>'[11]DIR. TÉCNICA EJE 3'!A3:AG3</f>
        <v>DIRECCION TECNICA</v>
      </c>
      <c r="B4" s="2839"/>
      <c r="C4" s="2840"/>
      <c r="D4" s="1381">
        <f>SUM(C5:C7)</f>
        <v>34998277566.947922</v>
      </c>
    </row>
    <row r="5" spans="1:6" x14ac:dyDescent="0.25">
      <c r="A5" s="2850"/>
      <c r="B5" s="1382" t="s">
        <v>2634</v>
      </c>
      <c r="C5" s="1384">
        <f>'POA DT4-2020'!P2090</f>
        <v>34998277566.947922</v>
      </c>
      <c r="D5" s="2851"/>
    </row>
    <row r="6" spans="1:6" x14ac:dyDescent="0.25">
      <c r="A6" s="2850"/>
      <c r="B6" s="1383" t="str">
        <f>'[11]DIR. TÉCNICA EJE 3'!A109</f>
        <v>SUB - DIRECCIÓN  CUBICACIONES</v>
      </c>
      <c r="C6" s="1384">
        <f>0</f>
        <v>0</v>
      </c>
      <c r="D6" s="2852"/>
    </row>
    <row r="7" spans="1:6" ht="15.75" thickBot="1" x14ac:dyDescent="0.3">
      <c r="A7" s="2850"/>
      <c r="B7" s="1383" t="str">
        <f>'[11]DIR. TÉCNICA EJE 3'!A117</f>
        <v>SUB - DIRECCIÓN PRESUPUESTO</v>
      </c>
      <c r="C7" s="1384">
        <f>0</f>
        <v>0</v>
      </c>
      <c r="D7" s="2852"/>
    </row>
    <row r="8" spans="1:6" ht="27" thickBot="1" x14ac:dyDescent="0.3">
      <c r="A8" s="2847" t="s">
        <v>2626</v>
      </c>
      <c r="B8" s="2848"/>
      <c r="C8" s="2849"/>
      <c r="D8" s="1379">
        <f>SUM(D9:D20)</f>
        <v>488838691.79699999</v>
      </c>
    </row>
    <row r="9" spans="1:6" ht="15.75" x14ac:dyDescent="0.25">
      <c r="A9" s="1385" t="str">
        <f>[11]DIR.GENERAL!A3</f>
        <v>DIRECCIÓN GENERAL</v>
      </c>
      <c r="B9" s="2853"/>
      <c r="C9" s="2854"/>
      <c r="D9" s="1386">
        <v>0</v>
      </c>
    </row>
    <row r="10" spans="1:6" ht="15.75" x14ac:dyDescent="0.25">
      <c r="A10" s="1387" t="str">
        <f>'[11]DIR. FISCALIZACION'!A3</f>
        <v>DIRECCIÓN DE FISCALIZACIÓN</v>
      </c>
      <c r="B10" s="2855"/>
      <c r="C10" s="2856"/>
      <c r="D10" s="1388">
        <f>0.025*DF!Q439</f>
        <v>277149625.097</v>
      </c>
    </row>
    <row r="11" spans="1:6" ht="36" customHeight="1" x14ac:dyDescent="0.25">
      <c r="A11" s="1389"/>
      <c r="B11" s="1383" t="s">
        <v>2634</v>
      </c>
      <c r="C11" s="1384">
        <f>0.025*DF!Q439</f>
        <v>277149625.097</v>
      </c>
      <c r="D11" s="1390"/>
    </row>
    <row r="12" spans="1:6" ht="15.75" x14ac:dyDescent="0.25">
      <c r="A12" s="1391" t="str">
        <f>[11]DRRHH!A3</f>
        <v>DIRECCION DE RECURSOS HUMANOS</v>
      </c>
      <c r="B12" s="2824"/>
      <c r="C12" s="2825"/>
      <c r="D12" s="1392">
        <v>0</v>
      </c>
    </row>
    <row r="13" spans="1:6" ht="15.75" x14ac:dyDescent="0.25">
      <c r="A13" s="1391" t="str">
        <f>'[11]REL.LABORALES'!A3</f>
        <v>SUBSISTEMA DE RELACIONES LABORALES</v>
      </c>
      <c r="B13" s="2824"/>
      <c r="C13" s="2825"/>
      <c r="D13" s="1392">
        <v>0</v>
      </c>
    </row>
    <row r="14" spans="1:6" ht="15.75" x14ac:dyDescent="0.25">
      <c r="A14" s="1391" t="str">
        <f>'[11]DIR JURIDICA'!A3</f>
        <v>DIRECCION JURIDICA</v>
      </c>
      <c r="B14" s="2824"/>
      <c r="C14" s="2825"/>
      <c r="D14" s="1392">
        <v>0</v>
      </c>
    </row>
    <row r="15" spans="1:6" ht="31.5" x14ac:dyDescent="0.25">
      <c r="A15" s="1387" t="str">
        <f>'[11]DIR. ADMS. FIN.'!A3:AF3</f>
        <v>DIRECCION ADMINISTRATIVA FINANCIERA</v>
      </c>
      <c r="B15" s="2837"/>
      <c r="C15" s="2838"/>
      <c r="D15" s="1393">
        <f>'DAF-CONSOLIDADO'!Q381</f>
        <v>77600556.700000003</v>
      </c>
    </row>
    <row r="16" spans="1:6" ht="31.5" x14ac:dyDescent="0.25">
      <c r="A16" s="1380" t="str">
        <f>[11]DPYD!A3</f>
        <v>DIRECCIÓN DE PLANIFICACIÓN Y DESARROLLO</v>
      </c>
      <c r="B16" s="2839"/>
      <c r="C16" s="2840"/>
      <c r="D16" s="1381">
        <f>DPyD!Q114</f>
        <v>297500</v>
      </c>
      <c r="F16" s="1394"/>
    </row>
    <row r="17" spans="1:4" ht="38.25" customHeight="1" x14ac:dyDescent="0.25">
      <c r="A17" s="1391" t="str">
        <f>'[11]DEPTO. COMUNICACIONES'!A3</f>
        <v>DEPARTAMENTO DE COMUNICACIONES</v>
      </c>
      <c r="B17" s="2824"/>
      <c r="C17" s="2825"/>
      <c r="D17" s="1392">
        <v>0</v>
      </c>
    </row>
    <row r="18" spans="1:4" ht="75" customHeight="1" x14ac:dyDescent="0.25">
      <c r="A18" s="1391" t="str">
        <f>[11]DEP.TECNOLOGIAS!A3</f>
        <v>DEPARTAMENTO DE TECNOLOGÍA DE LA INFORMACIÓN Y COMUNICACIÓN</v>
      </c>
      <c r="B18" s="2824"/>
      <c r="C18" s="2825"/>
      <c r="D18" s="1392">
        <f>DTIC!Q86</f>
        <v>132990010</v>
      </c>
    </row>
    <row r="19" spans="1:4" ht="15.75" x14ac:dyDescent="0.25">
      <c r="A19" s="1391" t="str">
        <f>'[11]COMITE DE ETICA'!A3</f>
        <v>COMITÉ DE ÉTICA</v>
      </c>
      <c r="B19" s="2824"/>
      <c r="C19" s="2825"/>
      <c r="D19" s="1392">
        <f>CEP!Q31</f>
        <v>401000</v>
      </c>
    </row>
    <row r="20" spans="1:4" ht="30" customHeight="1" thickBot="1" x14ac:dyDescent="0.3">
      <c r="A20" s="1395" t="s">
        <v>149</v>
      </c>
      <c r="B20" s="2826"/>
      <c r="C20" s="2827"/>
      <c r="D20" s="1396">
        <f>OAI!Q17</f>
        <v>400000</v>
      </c>
    </row>
    <row r="21" spans="1:4" ht="16.5" thickBot="1" x14ac:dyDescent="0.3">
      <c r="A21" s="1408"/>
      <c r="B21" s="1409"/>
      <c r="C21" s="1409"/>
      <c r="D21" s="1410"/>
    </row>
    <row r="22" spans="1:4" ht="24" thickBot="1" x14ac:dyDescent="0.3">
      <c r="A22" s="2828" t="s">
        <v>2627</v>
      </c>
      <c r="B22" s="2829"/>
      <c r="C22" s="2830"/>
      <c r="D22" s="1397">
        <f>D8+D3</f>
        <v>35487116258.744919</v>
      </c>
    </row>
    <row r="23" spans="1:4" ht="21.75" thickBot="1" x14ac:dyDescent="0.3">
      <c r="A23" s="2857" t="s">
        <v>2628</v>
      </c>
      <c r="B23" s="2858"/>
      <c r="C23" s="2859"/>
      <c r="D23" s="1398">
        <v>17807470</v>
      </c>
    </row>
    <row r="24" spans="1:4" ht="21.75" thickBot="1" x14ac:dyDescent="0.3">
      <c r="A24" s="2821" t="s">
        <v>2630</v>
      </c>
      <c r="B24" s="2822"/>
      <c r="C24" s="2823"/>
      <c r="D24" s="1399">
        <f>D22+D23</f>
        <v>35504923728.744919</v>
      </c>
    </row>
    <row r="25" spans="1:4" ht="21.75" customHeight="1" x14ac:dyDescent="0.25">
      <c r="A25" s="2831" t="s">
        <v>2635</v>
      </c>
      <c r="B25" s="2832"/>
      <c r="C25" s="2832"/>
      <c r="D25" s="2833"/>
    </row>
    <row r="26" spans="1:4" ht="15.75" thickBot="1" x14ac:dyDescent="0.3">
      <c r="A26" s="2834"/>
      <c r="B26" s="2835"/>
      <c r="C26" s="2835"/>
      <c r="D26" s="2836"/>
    </row>
  </sheetData>
  <mergeCells count="22">
    <mergeCell ref="A25:D26"/>
    <mergeCell ref="B15:C15"/>
    <mergeCell ref="B16:C16"/>
    <mergeCell ref="B14:C14"/>
    <mergeCell ref="A1:D1"/>
    <mergeCell ref="A2:D2"/>
    <mergeCell ref="A3:C3"/>
    <mergeCell ref="B4:C4"/>
    <mergeCell ref="A5:A7"/>
    <mergeCell ref="D5:D7"/>
    <mergeCell ref="A8:C8"/>
    <mergeCell ref="B9:C9"/>
    <mergeCell ref="B10:C10"/>
    <mergeCell ref="B12:C12"/>
    <mergeCell ref="B13:C13"/>
    <mergeCell ref="A23:C23"/>
    <mergeCell ref="A24:C24"/>
    <mergeCell ref="B17:C17"/>
    <mergeCell ref="B18:C18"/>
    <mergeCell ref="B19:C19"/>
    <mergeCell ref="B20:C20"/>
    <mergeCell ref="A22:C22"/>
  </mergeCells>
  <printOptions horizontalCentered="1"/>
  <pageMargins left="0.31496062992125984" right="0.31496062992125984" top="0.55118110236220474" bottom="0.55118110236220474" header="0.11811023622047245" footer="0.11811023622047245"/>
  <pageSetup scale="65"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F66"/>
  <sheetViews>
    <sheetView topLeftCell="A36" zoomScale="140" zoomScaleNormal="140" workbookViewId="0">
      <selection activeCell="D38" sqref="D38"/>
    </sheetView>
  </sheetViews>
  <sheetFormatPr baseColWidth="10" defaultRowHeight="15" x14ac:dyDescent="0.25"/>
  <cols>
    <col min="1" max="1" width="3.85546875" customWidth="1"/>
    <col min="2" max="2" width="34" customWidth="1"/>
    <col min="3" max="3" width="23.140625" customWidth="1"/>
    <col min="4" max="4" width="35.7109375" customWidth="1"/>
    <col min="5" max="5" width="23.42578125" customWidth="1"/>
    <col min="6" max="6" width="24" customWidth="1"/>
  </cols>
  <sheetData>
    <row r="1" spans="2:6" ht="15.75" customHeight="1" thickBot="1" x14ac:dyDescent="0.3"/>
    <row r="2" spans="2:6" ht="30.75" customHeight="1" thickBot="1" x14ac:dyDescent="0.3">
      <c r="B2" s="16" t="s">
        <v>34</v>
      </c>
      <c r="C2" s="14"/>
      <c r="D2" s="16" t="s">
        <v>35</v>
      </c>
      <c r="E2" s="14"/>
      <c r="F2" s="16" t="s">
        <v>50</v>
      </c>
    </row>
    <row r="3" spans="2:6" ht="126.75" customHeight="1" x14ac:dyDescent="0.25">
      <c r="B3" s="18" t="s">
        <v>134</v>
      </c>
      <c r="C3" s="7"/>
      <c r="D3" s="19" t="s">
        <v>59</v>
      </c>
      <c r="E3" s="7"/>
      <c r="F3" s="7" t="s">
        <v>60</v>
      </c>
    </row>
    <row r="4" spans="2:6" ht="135.75" customHeight="1" x14ac:dyDescent="0.25">
      <c r="B4" s="18" t="s">
        <v>61</v>
      </c>
      <c r="C4" s="7"/>
      <c r="D4" s="19" t="s">
        <v>62</v>
      </c>
      <c r="E4" s="7"/>
      <c r="F4" s="7" t="s">
        <v>68</v>
      </c>
    </row>
    <row r="5" spans="2:6" ht="152.25" customHeight="1" x14ac:dyDescent="0.25">
      <c r="B5" s="18" t="s">
        <v>75</v>
      </c>
      <c r="C5" s="7"/>
      <c r="D5" s="19" t="s">
        <v>63</v>
      </c>
      <c r="E5" s="7"/>
      <c r="F5" s="7" t="s">
        <v>69</v>
      </c>
    </row>
    <row r="6" spans="2:6" ht="78" customHeight="1" x14ac:dyDescent="0.25">
      <c r="B6" s="18" t="s">
        <v>78</v>
      </c>
      <c r="C6" s="7"/>
      <c r="D6" s="2860" t="s">
        <v>64</v>
      </c>
      <c r="E6" s="7"/>
      <c r="F6" s="7" t="s">
        <v>70</v>
      </c>
    </row>
    <row r="7" spans="2:6" ht="58.5" customHeight="1" x14ac:dyDescent="0.25">
      <c r="B7" s="9"/>
      <c r="C7" s="7"/>
      <c r="D7" s="2860"/>
      <c r="E7" s="7"/>
      <c r="F7" s="7" t="s">
        <v>71</v>
      </c>
    </row>
    <row r="8" spans="2:6" ht="129" customHeight="1" x14ac:dyDescent="0.25">
      <c r="B8" s="9"/>
      <c r="C8" s="7"/>
      <c r="D8" s="19" t="s">
        <v>65</v>
      </c>
      <c r="E8" s="7"/>
      <c r="F8" s="7" t="s">
        <v>72</v>
      </c>
    </row>
    <row r="9" spans="2:6" ht="45" x14ac:dyDescent="0.25">
      <c r="B9" s="9"/>
      <c r="C9" s="7"/>
      <c r="D9" s="19" t="s">
        <v>66</v>
      </c>
      <c r="E9" s="7"/>
      <c r="F9" s="7" t="s">
        <v>73</v>
      </c>
    </row>
    <row r="10" spans="2:6" ht="63" customHeight="1" x14ac:dyDescent="0.25">
      <c r="B10" s="9"/>
      <c r="C10" s="7"/>
      <c r="D10" s="19" t="s">
        <v>67</v>
      </c>
      <c r="E10" s="7"/>
      <c r="F10" s="7" t="s">
        <v>74</v>
      </c>
    </row>
    <row r="11" spans="2:6" ht="163.5" customHeight="1" x14ac:dyDescent="0.25">
      <c r="B11" s="7"/>
      <c r="C11" s="7"/>
      <c r="D11" s="19" t="s">
        <v>76</v>
      </c>
      <c r="E11" s="7"/>
      <c r="F11" s="7" t="s">
        <v>77</v>
      </c>
    </row>
    <row r="12" spans="2:6" ht="98.25" customHeight="1" x14ac:dyDescent="0.25">
      <c r="B12" s="17"/>
      <c r="C12" s="11"/>
      <c r="D12" s="19" t="s">
        <v>79</v>
      </c>
      <c r="E12" s="7"/>
      <c r="F12" s="7" t="s">
        <v>81</v>
      </c>
    </row>
    <row r="13" spans="2:6" ht="87" customHeight="1" x14ac:dyDescent="0.25">
      <c r="B13" s="17"/>
      <c r="C13" s="11"/>
      <c r="D13" s="19" t="s">
        <v>80</v>
      </c>
      <c r="E13" s="7"/>
      <c r="F13" s="7" t="s">
        <v>82</v>
      </c>
    </row>
    <row r="17" spans="2:6" x14ac:dyDescent="0.25">
      <c r="B17" s="8" t="s">
        <v>38</v>
      </c>
      <c r="C17" s="13"/>
    </row>
    <row r="18" spans="2:6" ht="22.5" x14ac:dyDescent="0.25">
      <c r="B18" s="7" t="s">
        <v>83</v>
      </c>
      <c r="C18" s="7"/>
    </row>
    <row r="19" spans="2:6" ht="25.5" customHeight="1" x14ac:dyDescent="0.25">
      <c r="B19" s="7" t="s">
        <v>84</v>
      </c>
      <c r="C19" s="7"/>
    </row>
    <row r="20" spans="2:6" ht="21.75" customHeight="1" x14ac:dyDescent="0.25">
      <c r="B20" s="7" t="s">
        <v>85</v>
      </c>
      <c r="C20" s="7"/>
    </row>
    <row r="21" spans="2:6" ht="27.75" customHeight="1" x14ac:dyDescent="0.25">
      <c r="B21" s="7" t="s">
        <v>86</v>
      </c>
      <c r="C21" s="7"/>
    </row>
    <row r="22" spans="2:6" ht="24.75" customHeight="1" x14ac:dyDescent="0.25">
      <c r="B22" s="7" t="s">
        <v>87</v>
      </c>
      <c r="C22" s="7"/>
    </row>
    <row r="23" spans="2:6" ht="21.75" customHeight="1" x14ac:dyDescent="0.25">
      <c r="B23" s="7" t="s">
        <v>88</v>
      </c>
      <c r="C23" s="7"/>
    </row>
    <row r="24" spans="2:6" ht="23.25" customHeight="1" x14ac:dyDescent="0.25">
      <c r="B24" s="7" t="s">
        <v>89</v>
      </c>
      <c r="C24" s="7"/>
    </row>
    <row r="25" spans="2:6" ht="35.25" customHeight="1" x14ac:dyDescent="0.25">
      <c r="B25" s="7" t="s">
        <v>90</v>
      </c>
      <c r="C25" s="7"/>
    </row>
    <row r="26" spans="2:6" ht="30.75" customHeight="1" x14ac:dyDescent="0.25">
      <c r="B26" s="7" t="s">
        <v>91</v>
      </c>
      <c r="C26" s="7"/>
    </row>
    <row r="27" spans="2:6" ht="22.5" x14ac:dyDescent="0.25">
      <c r="B27" s="9" t="s">
        <v>196</v>
      </c>
      <c r="C27" s="9"/>
    </row>
    <row r="28" spans="2:6" ht="22.5" x14ac:dyDescent="0.25">
      <c r="B28" s="7" t="s">
        <v>92</v>
      </c>
      <c r="C28" s="7"/>
    </row>
    <row r="29" spans="2:6" x14ac:dyDescent="0.25">
      <c r="B29" s="7" t="s">
        <v>93</v>
      </c>
      <c r="C29" s="7"/>
    </row>
    <row r="30" spans="2:6" ht="15.75" thickBot="1" x14ac:dyDescent="0.3"/>
    <row r="31" spans="2:6" x14ac:dyDescent="0.25">
      <c r="B31" s="1504" t="s">
        <v>32</v>
      </c>
      <c r="C31" s="15"/>
      <c r="D31" s="1507" t="s">
        <v>39</v>
      </c>
      <c r="E31" s="1508"/>
      <c r="F31" s="1509"/>
    </row>
    <row r="32" spans="2:6" ht="15.75" thickBot="1" x14ac:dyDescent="0.3">
      <c r="B32" s="1505"/>
      <c r="C32" s="15"/>
      <c r="D32" s="1510"/>
      <c r="E32" s="1511"/>
      <c r="F32" s="1512"/>
    </row>
    <row r="33" spans="2:6" ht="31.5" customHeight="1" thickBot="1" x14ac:dyDescent="0.3">
      <c r="B33" s="1506"/>
      <c r="C33" s="15"/>
      <c r="D33" s="5" t="s">
        <v>51</v>
      </c>
      <c r="E33" s="15"/>
      <c r="F33" s="5" t="s">
        <v>52</v>
      </c>
    </row>
    <row r="34" spans="2:6" ht="87" customHeight="1" x14ac:dyDescent="0.25">
      <c r="B34" s="20" t="s">
        <v>53</v>
      </c>
      <c r="C34" s="12"/>
      <c r="D34" s="7" t="s">
        <v>94</v>
      </c>
      <c r="E34" s="7"/>
      <c r="F34" s="7" t="s">
        <v>100</v>
      </c>
    </row>
    <row r="35" spans="2:6" ht="122.25" customHeight="1" x14ac:dyDescent="0.25">
      <c r="B35" s="19" t="s">
        <v>54</v>
      </c>
      <c r="C35" s="7"/>
      <c r="D35" s="7" t="s">
        <v>95</v>
      </c>
      <c r="E35" s="7"/>
      <c r="F35" s="7" t="s">
        <v>101</v>
      </c>
    </row>
    <row r="36" spans="2:6" ht="108.75" customHeight="1" x14ac:dyDescent="0.25">
      <c r="B36" s="19" t="s">
        <v>55</v>
      </c>
      <c r="C36" s="7"/>
      <c r="D36" s="7" t="s">
        <v>96</v>
      </c>
      <c r="E36" s="7"/>
      <c r="F36" s="7" t="s">
        <v>195</v>
      </c>
    </row>
    <row r="37" spans="2:6" ht="104.25" customHeight="1" x14ac:dyDescent="0.25">
      <c r="B37" s="19" t="s">
        <v>56</v>
      </c>
      <c r="C37" s="7"/>
      <c r="D37" s="7" t="s">
        <v>97</v>
      </c>
      <c r="E37" s="7"/>
      <c r="F37" s="7" t="s">
        <v>102</v>
      </c>
    </row>
    <row r="38" spans="2:6" ht="130.5" customHeight="1" x14ac:dyDescent="0.25">
      <c r="B38" s="19" t="s">
        <v>57</v>
      </c>
      <c r="C38" s="7"/>
      <c r="D38" s="7" t="s">
        <v>121</v>
      </c>
      <c r="E38" s="7"/>
      <c r="F38" s="7" t="s">
        <v>103</v>
      </c>
    </row>
    <row r="39" spans="2:6" ht="133.5" customHeight="1" x14ac:dyDescent="0.25">
      <c r="B39" s="19" t="s">
        <v>58</v>
      </c>
      <c r="C39" s="7"/>
      <c r="D39" s="7" t="s">
        <v>98</v>
      </c>
      <c r="E39" s="7"/>
      <c r="F39" s="7" t="s">
        <v>104</v>
      </c>
    </row>
    <row r="40" spans="2:6" ht="73.5" customHeight="1" x14ac:dyDescent="0.25">
      <c r="B40" s="9"/>
      <c r="C40" s="7"/>
      <c r="D40" s="7" t="s">
        <v>99</v>
      </c>
      <c r="E40" s="7"/>
      <c r="F40" s="7" t="s">
        <v>105</v>
      </c>
    </row>
    <row r="41" spans="2:6" ht="71.25" customHeight="1" x14ac:dyDescent="0.25">
      <c r="B41" s="9"/>
      <c r="C41" s="7"/>
      <c r="D41" s="9"/>
      <c r="E41" s="7"/>
      <c r="F41" s="7" t="s">
        <v>106</v>
      </c>
    </row>
    <row r="42" spans="2:6" ht="66.75" customHeight="1" x14ac:dyDescent="0.25">
      <c r="B42" s="9"/>
      <c r="C42" s="7"/>
      <c r="D42" s="9"/>
      <c r="E42" s="7"/>
      <c r="F42" s="7" t="s">
        <v>107</v>
      </c>
    </row>
    <row r="43" spans="2:6" ht="132" customHeight="1" x14ac:dyDescent="0.25">
      <c r="B43" s="9"/>
      <c r="C43" s="7"/>
      <c r="D43" s="9"/>
      <c r="E43" s="7"/>
      <c r="F43" s="7" t="s">
        <v>108</v>
      </c>
    </row>
    <row r="44" spans="2:6" ht="82.5" customHeight="1" x14ac:dyDescent="0.25">
      <c r="B44" s="9"/>
      <c r="C44" s="7"/>
      <c r="D44" s="9"/>
      <c r="E44" s="7"/>
      <c r="F44" s="7" t="s">
        <v>109</v>
      </c>
    </row>
    <row r="45" spans="2:6" ht="48.75" customHeight="1" x14ac:dyDescent="0.25">
      <c r="B45" s="9"/>
      <c r="C45" s="7"/>
      <c r="D45" s="9"/>
      <c r="E45" s="7"/>
      <c r="F45" s="7" t="s">
        <v>110</v>
      </c>
    </row>
    <row r="46" spans="2:6" ht="24" customHeight="1" x14ac:dyDescent="0.25">
      <c r="B46" s="9"/>
      <c r="C46" s="7"/>
      <c r="D46" s="9"/>
      <c r="E46" s="7"/>
      <c r="F46" s="7" t="s">
        <v>111</v>
      </c>
    </row>
    <row r="47" spans="2:6" ht="48" customHeight="1" x14ac:dyDescent="0.25">
      <c r="B47" s="9"/>
      <c r="C47" s="7"/>
      <c r="D47" s="9"/>
      <c r="E47" s="7"/>
      <c r="F47" s="7" t="s">
        <v>112</v>
      </c>
    </row>
    <row r="48" spans="2:6" ht="45" customHeight="1" x14ac:dyDescent="0.25">
      <c r="B48" s="9"/>
      <c r="C48" s="7"/>
      <c r="D48" s="9"/>
      <c r="E48" s="7"/>
      <c r="F48" s="7" t="s">
        <v>113</v>
      </c>
    </row>
    <row r="49" spans="2:6" ht="51.75" customHeight="1" x14ac:dyDescent="0.25">
      <c r="B49" s="9"/>
      <c r="C49" s="7"/>
      <c r="D49" s="9"/>
      <c r="E49" s="7"/>
      <c r="F49" s="7" t="s">
        <v>114</v>
      </c>
    </row>
    <row r="50" spans="2:6" ht="153" customHeight="1" x14ac:dyDescent="0.25">
      <c r="B50" s="9"/>
      <c r="C50" s="7"/>
      <c r="D50" s="9"/>
      <c r="E50" s="7"/>
      <c r="F50" s="7" t="s">
        <v>115</v>
      </c>
    </row>
    <row r="51" spans="2:6" ht="51" customHeight="1" x14ac:dyDescent="0.25">
      <c r="B51" s="9"/>
      <c r="C51" s="7"/>
      <c r="D51" s="9"/>
      <c r="E51" s="7"/>
      <c r="F51" s="7" t="s">
        <v>116</v>
      </c>
    </row>
    <row r="52" spans="2:6" ht="105.75" customHeight="1" x14ac:dyDescent="0.25">
      <c r="B52" s="9"/>
      <c r="C52" s="7"/>
      <c r="D52" s="9"/>
      <c r="E52" s="7"/>
      <c r="F52" s="7" t="s">
        <v>117</v>
      </c>
    </row>
    <row r="53" spans="2:6" ht="147" customHeight="1" x14ac:dyDescent="0.25">
      <c r="B53" s="9"/>
      <c r="C53" s="7"/>
      <c r="D53" s="9"/>
      <c r="E53" s="7"/>
      <c r="F53" s="7" t="s">
        <v>118</v>
      </c>
    </row>
    <row r="54" spans="2:6" ht="45.75" customHeight="1" x14ac:dyDescent="0.25">
      <c r="B54" s="9"/>
      <c r="C54" s="7"/>
      <c r="D54" s="9"/>
      <c r="E54" s="7"/>
      <c r="F54" s="7" t="s">
        <v>119</v>
      </c>
    </row>
    <row r="55" spans="2:6" ht="47.25" customHeight="1" x14ac:dyDescent="0.25">
      <c r="B55" s="9"/>
      <c r="C55" s="7"/>
      <c r="D55" s="9"/>
      <c r="E55" s="7"/>
      <c r="F55" s="7" t="s">
        <v>120</v>
      </c>
    </row>
    <row r="56" spans="2:6" ht="99" customHeight="1" x14ac:dyDescent="0.25">
      <c r="B56" s="9"/>
      <c r="C56" s="7"/>
      <c r="D56" s="9"/>
      <c r="E56" s="7"/>
      <c r="F56" s="7" t="s">
        <v>122</v>
      </c>
    </row>
    <row r="57" spans="2:6" ht="98.25" customHeight="1" x14ac:dyDescent="0.25">
      <c r="B57" s="9"/>
      <c r="C57" s="7"/>
      <c r="D57" s="9"/>
      <c r="E57" s="7"/>
      <c r="F57" s="7" t="s">
        <v>123</v>
      </c>
    </row>
    <row r="58" spans="2:6" ht="84.75" customHeight="1" x14ac:dyDescent="0.25">
      <c r="B58" s="9"/>
      <c r="C58" s="7"/>
      <c r="D58" s="9"/>
      <c r="E58" s="7"/>
      <c r="F58" s="7" t="s">
        <v>124</v>
      </c>
    </row>
    <row r="59" spans="2:6" ht="145.5" customHeight="1" x14ac:dyDescent="0.25">
      <c r="B59" s="9"/>
      <c r="C59" s="7"/>
      <c r="D59" s="9"/>
      <c r="E59" s="7"/>
      <c r="F59" s="7" t="s">
        <v>125</v>
      </c>
    </row>
    <row r="60" spans="2:6" ht="90" x14ac:dyDescent="0.25">
      <c r="B60" s="9"/>
      <c r="C60" s="7"/>
      <c r="D60" s="9"/>
      <c r="E60" s="7"/>
      <c r="F60" s="7" t="s">
        <v>126</v>
      </c>
    </row>
    <row r="61" spans="2:6" ht="189.75" customHeight="1" x14ac:dyDescent="0.25">
      <c r="B61" s="9"/>
      <c r="C61" s="7"/>
      <c r="D61" s="9"/>
      <c r="E61" s="7"/>
      <c r="F61" s="7" t="s">
        <v>127</v>
      </c>
    </row>
    <row r="62" spans="2:6" ht="67.5" x14ac:dyDescent="0.25">
      <c r="B62" s="9"/>
      <c r="C62" s="7"/>
      <c r="D62" s="9"/>
      <c r="E62" s="7"/>
      <c r="F62" s="7" t="s">
        <v>128</v>
      </c>
    </row>
    <row r="63" spans="2:6" ht="90" x14ac:dyDescent="0.25">
      <c r="B63" s="9"/>
      <c r="C63" s="7"/>
      <c r="D63" s="9"/>
      <c r="E63" s="7"/>
      <c r="F63" s="7" t="s">
        <v>129</v>
      </c>
    </row>
    <row r="64" spans="2:6" ht="78.75" x14ac:dyDescent="0.25">
      <c r="B64" s="9"/>
      <c r="C64" s="7"/>
      <c r="D64" s="9"/>
      <c r="E64" s="7"/>
      <c r="F64" s="7" t="s">
        <v>130</v>
      </c>
    </row>
    <row r="65" spans="2:6" ht="81" customHeight="1" x14ac:dyDescent="0.25">
      <c r="B65" s="9"/>
      <c r="C65" s="7"/>
      <c r="D65" s="9"/>
      <c r="E65" s="7"/>
      <c r="F65" s="7" t="s">
        <v>131</v>
      </c>
    </row>
    <row r="66" spans="2:6" ht="64.5" customHeight="1" x14ac:dyDescent="0.25">
      <c r="B66" s="9"/>
      <c r="C66" s="7"/>
      <c r="D66" s="9"/>
      <c r="E66" s="7"/>
      <c r="F66" s="7" t="s">
        <v>132</v>
      </c>
    </row>
  </sheetData>
  <mergeCells count="3">
    <mergeCell ref="D6:D7"/>
    <mergeCell ref="B31:B33"/>
    <mergeCell ref="D31:F3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G17"/>
  <sheetViews>
    <sheetView topLeftCell="F13" zoomScale="40" zoomScaleNormal="40" zoomScaleSheetLayoutView="30" zoomScalePageLayoutView="50" workbookViewId="0">
      <selection activeCell="Q11" sqref="Q11:Q15"/>
    </sheetView>
  </sheetViews>
  <sheetFormatPr baseColWidth="10" defaultRowHeight="15" x14ac:dyDescent="0.25"/>
  <cols>
    <col min="1" max="1" width="4.85546875" customWidth="1"/>
    <col min="2" max="2" width="6.7109375" customWidth="1"/>
    <col min="3" max="4" width="33.28515625" customWidth="1"/>
    <col min="5" max="5" width="32.42578125" customWidth="1"/>
    <col min="6" max="6" width="32.7109375" customWidth="1"/>
    <col min="7" max="7" width="33.5703125" customWidth="1"/>
    <col min="8" max="8" width="44.42578125" customWidth="1"/>
    <col min="9" max="9" width="46.140625" customWidth="1"/>
    <col min="10" max="10" width="35" customWidth="1"/>
    <col min="11" max="11" width="35.5703125" customWidth="1"/>
    <col min="12" max="12" width="24" customWidth="1"/>
    <col min="13" max="13" width="38.85546875" customWidth="1"/>
    <col min="14" max="14" width="22.5703125" customWidth="1"/>
    <col min="15" max="15" width="24.7109375" customWidth="1"/>
    <col min="16" max="16" width="25.140625" customWidth="1"/>
    <col min="17" max="17" width="27.5703125" customWidth="1"/>
    <col min="18" max="18" width="18.5703125" customWidth="1"/>
    <col min="19" max="19" width="16.85546875" customWidth="1"/>
    <col min="20" max="20" width="18.5703125" customWidth="1"/>
    <col min="21" max="21" width="18.85546875" customWidth="1"/>
    <col min="22" max="33" width="7.7109375" customWidth="1"/>
    <col min="34" max="34" width="8" customWidth="1"/>
  </cols>
  <sheetData>
    <row r="1" spans="2:33" ht="29.25" customHeight="1" thickBot="1" x14ac:dyDescent="0.3">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row>
    <row r="2" spans="2:33" ht="65.25" customHeight="1" x14ac:dyDescent="0.25">
      <c r="B2" s="1519" t="s">
        <v>1</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1"/>
    </row>
    <row r="3" spans="2:33" x14ac:dyDescent="0.25">
      <c r="B3" s="1522"/>
      <c r="C3" s="1523"/>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4"/>
    </row>
    <row r="4" spans="2:33" ht="15.75" thickBot="1" x14ac:dyDescent="0.3">
      <c r="B4" s="1525"/>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7"/>
    </row>
    <row r="5" spans="2:33" ht="29.25" thickBot="1" x14ac:dyDescent="0.5">
      <c r="B5" s="1528" t="s">
        <v>2068</v>
      </c>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1529"/>
      <c r="AG5" s="1530"/>
    </row>
    <row r="6" spans="2:33" ht="27" thickBot="1" x14ac:dyDescent="0.45">
      <c r="B6" s="1531" t="s">
        <v>7</v>
      </c>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3"/>
    </row>
    <row r="7" spans="2:33" ht="55.5" customHeight="1" thickBot="1" x14ac:dyDescent="0.3">
      <c r="B7" s="1534" t="s">
        <v>42</v>
      </c>
      <c r="C7" s="1535"/>
      <c r="D7" s="1535"/>
      <c r="E7" s="1535"/>
      <c r="F7" s="1535"/>
      <c r="G7" s="1535"/>
      <c r="H7" s="1535"/>
      <c r="I7" s="1535"/>
      <c r="J7" s="1535"/>
      <c r="K7" s="1535"/>
      <c r="L7" s="1535"/>
      <c r="M7" s="1535"/>
      <c r="N7" s="1535"/>
      <c r="O7" s="1535"/>
      <c r="P7" s="1535"/>
      <c r="Q7" s="1535"/>
      <c r="R7" s="1535"/>
      <c r="S7" s="1535"/>
      <c r="T7" s="1535"/>
      <c r="U7" s="1535"/>
      <c r="V7" s="1535"/>
      <c r="W7" s="1535"/>
      <c r="X7" s="1535"/>
      <c r="Y7" s="1535"/>
      <c r="Z7" s="1535"/>
      <c r="AA7" s="1535"/>
      <c r="AB7" s="1535"/>
      <c r="AC7" s="1535"/>
      <c r="AD7" s="1535"/>
      <c r="AE7" s="1535"/>
      <c r="AF7" s="1535"/>
      <c r="AG7" s="1536"/>
    </row>
    <row r="8" spans="2:33" ht="18.75" customHeight="1" thickBot="1" x14ac:dyDescent="0.3">
      <c r="B8" s="1537" t="s">
        <v>2605</v>
      </c>
      <c r="C8" s="1539" t="s">
        <v>33</v>
      </c>
      <c r="D8" s="1540"/>
      <c r="E8" s="1541"/>
      <c r="F8" s="1545" t="s">
        <v>38</v>
      </c>
      <c r="G8" s="1504" t="s">
        <v>32</v>
      </c>
      <c r="H8" s="1507" t="s">
        <v>39</v>
      </c>
      <c r="I8" s="1509"/>
      <c r="J8" s="1504" t="s">
        <v>379</v>
      </c>
      <c r="K8" s="1504" t="s">
        <v>22</v>
      </c>
      <c r="L8" s="1504" t="s">
        <v>37</v>
      </c>
      <c r="M8" s="1537" t="s">
        <v>26</v>
      </c>
      <c r="N8" s="1547" t="s">
        <v>3</v>
      </c>
      <c r="O8" s="1549" t="s">
        <v>23</v>
      </c>
      <c r="P8" s="1550"/>
      <c r="Q8" s="1551"/>
      <c r="R8" s="1545" t="s">
        <v>4</v>
      </c>
      <c r="S8" s="1547" t="s">
        <v>5</v>
      </c>
      <c r="T8" s="1504" t="s">
        <v>27</v>
      </c>
      <c r="U8" s="1537" t="s">
        <v>6</v>
      </c>
      <c r="V8" s="1552" t="s">
        <v>8</v>
      </c>
      <c r="W8" s="1553"/>
      <c r="X8" s="1553"/>
      <c r="Y8" s="1553"/>
      <c r="Z8" s="1553"/>
      <c r="AA8" s="1553"/>
      <c r="AB8" s="1553"/>
      <c r="AC8" s="1553"/>
      <c r="AD8" s="1553"/>
      <c r="AE8" s="1553"/>
      <c r="AF8" s="1553"/>
      <c r="AG8" s="1554"/>
    </row>
    <row r="9" spans="2:33" ht="18.75" customHeight="1" thickBot="1" x14ac:dyDescent="0.3">
      <c r="B9" s="1505"/>
      <c r="C9" s="1542"/>
      <c r="D9" s="1543"/>
      <c r="E9" s="1544"/>
      <c r="F9" s="1546"/>
      <c r="G9" s="1505"/>
      <c r="H9" s="1510"/>
      <c r="I9" s="1512"/>
      <c r="J9" s="1505"/>
      <c r="K9" s="1505"/>
      <c r="L9" s="1505"/>
      <c r="M9" s="1505"/>
      <c r="N9" s="1546"/>
      <c r="O9" s="1545" t="s">
        <v>24</v>
      </c>
      <c r="P9" s="1555" t="s">
        <v>36</v>
      </c>
      <c r="Q9" s="1556"/>
      <c r="R9" s="1546"/>
      <c r="S9" s="1546"/>
      <c r="T9" s="1505"/>
      <c r="U9" s="1505"/>
      <c r="V9" s="1557" t="s">
        <v>28</v>
      </c>
      <c r="W9" s="1558"/>
      <c r="X9" s="1559"/>
      <c r="Y9" s="1557" t="s">
        <v>29</v>
      </c>
      <c r="Z9" s="1558"/>
      <c r="AA9" s="1559"/>
      <c r="AB9" s="1557" t="s">
        <v>30</v>
      </c>
      <c r="AC9" s="1558"/>
      <c r="AD9" s="1559"/>
      <c r="AE9" s="1557" t="s">
        <v>31</v>
      </c>
      <c r="AF9" s="1558"/>
      <c r="AG9" s="1559"/>
    </row>
    <row r="10" spans="2:33" s="4" customFormat="1" ht="31.5" customHeight="1" thickBot="1" x14ac:dyDescent="0.3">
      <c r="B10" s="1538"/>
      <c r="C10" s="452" t="s">
        <v>34</v>
      </c>
      <c r="D10" s="452" t="s">
        <v>35</v>
      </c>
      <c r="E10" s="452" t="s">
        <v>200</v>
      </c>
      <c r="F10" s="1546"/>
      <c r="G10" s="1505"/>
      <c r="H10" s="739" t="s">
        <v>40</v>
      </c>
      <c r="I10" s="739" t="s">
        <v>41</v>
      </c>
      <c r="J10" s="1505"/>
      <c r="K10" s="1505"/>
      <c r="L10" s="1505"/>
      <c r="M10" s="1538"/>
      <c r="N10" s="1548"/>
      <c r="O10" s="1546"/>
      <c r="P10" s="738" t="s">
        <v>25</v>
      </c>
      <c r="Q10" s="740" t="s">
        <v>0</v>
      </c>
      <c r="R10" s="1546"/>
      <c r="S10" s="1548"/>
      <c r="T10" s="1505"/>
      <c r="U10" s="1538"/>
      <c r="V10" s="278" t="s">
        <v>12</v>
      </c>
      <c r="W10" s="278" t="s">
        <v>13</v>
      </c>
      <c r="X10" s="278" t="s">
        <v>14</v>
      </c>
      <c r="Y10" s="278" t="s">
        <v>15</v>
      </c>
      <c r="Z10" s="278" t="s">
        <v>16</v>
      </c>
      <c r="AA10" s="278" t="s">
        <v>17</v>
      </c>
      <c r="AB10" s="278" t="s">
        <v>18</v>
      </c>
      <c r="AC10" s="278" t="s">
        <v>19</v>
      </c>
      <c r="AD10" s="278" t="s">
        <v>20</v>
      </c>
      <c r="AE10" s="278" t="s">
        <v>9</v>
      </c>
      <c r="AF10" s="278" t="s">
        <v>10</v>
      </c>
      <c r="AG10" s="278" t="s">
        <v>11</v>
      </c>
    </row>
    <row r="11" spans="2:33" ht="60" customHeight="1" x14ac:dyDescent="0.25">
      <c r="B11" s="1562" t="s">
        <v>2340</v>
      </c>
      <c r="C11" s="1565" t="s">
        <v>134</v>
      </c>
      <c r="D11" s="1565" t="s">
        <v>59</v>
      </c>
      <c r="E11" s="1565" t="s">
        <v>60</v>
      </c>
      <c r="F11" s="1565" t="s">
        <v>83</v>
      </c>
      <c r="G11" s="1565" t="s">
        <v>54</v>
      </c>
      <c r="H11" s="1565" t="s">
        <v>96</v>
      </c>
      <c r="I11" s="1565" t="s">
        <v>104</v>
      </c>
      <c r="J11" s="1568" t="s">
        <v>2069</v>
      </c>
      <c r="K11" s="1565" t="s">
        <v>2070</v>
      </c>
      <c r="L11" s="1571" t="s">
        <v>2071</v>
      </c>
      <c r="M11" s="774" t="s">
        <v>2072</v>
      </c>
      <c r="N11" s="1571" t="s">
        <v>149</v>
      </c>
      <c r="O11" s="1565" t="s">
        <v>2073</v>
      </c>
      <c r="P11" s="1565" t="s">
        <v>2074</v>
      </c>
      <c r="Q11" s="1576">
        <v>250000</v>
      </c>
      <c r="R11" s="1571" t="s">
        <v>2075</v>
      </c>
      <c r="S11" s="1579">
        <v>1</v>
      </c>
      <c r="T11" s="1579">
        <v>0</v>
      </c>
      <c r="U11" s="939" t="s">
        <v>2076</v>
      </c>
      <c r="V11" s="937"/>
      <c r="W11" s="65"/>
      <c r="X11" s="65"/>
      <c r="Y11" s="50"/>
      <c r="Z11" s="50"/>
      <c r="AA11" s="66"/>
      <c r="AB11" s="65"/>
      <c r="AC11" s="50"/>
      <c r="AD11" s="50"/>
      <c r="AE11" s="66"/>
      <c r="AF11" s="66"/>
      <c r="AG11" s="707"/>
    </row>
    <row r="12" spans="2:33" ht="99" customHeight="1" x14ac:dyDescent="0.25">
      <c r="B12" s="1563"/>
      <c r="C12" s="1566"/>
      <c r="D12" s="1566"/>
      <c r="E12" s="1566"/>
      <c r="F12" s="1566"/>
      <c r="G12" s="1566"/>
      <c r="H12" s="1566"/>
      <c r="I12" s="1566"/>
      <c r="J12" s="1569"/>
      <c r="K12" s="1566"/>
      <c r="L12" s="1572"/>
      <c r="M12" s="775" t="s">
        <v>2077</v>
      </c>
      <c r="N12" s="1572"/>
      <c r="O12" s="1566"/>
      <c r="P12" s="1566"/>
      <c r="Q12" s="1577"/>
      <c r="R12" s="1572"/>
      <c r="S12" s="1580"/>
      <c r="T12" s="1580"/>
      <c r="U12" s="940" t="s">
        <v>2078</v>
      </c>
      <c r="V12" s="325"/>
      <c r="W12" s="28"/>
      <c r="X12" s="28"/>
      <c r="Y12" s="28"/>
      <c r="Z12" s="27"/>
      <c r="AA12" s="28"/>
      <c r="AB12" s="28"/>
      <c r="AC12" s="28"/>
      <c r="AD12" s="27"/>
      <c r="AE12" s="28"/>
      <c r="AF12" s="28"/>
      <c r="AG12" s="713"/>
    </row>
    <row r="13" spans="2:33" ht="98.25" customHeight="1" x14ac:dyDescent="0.25">
      <c r="B13" s="1563"/>
      <c r="C13" s="1566"/>
      <c r="D13" s="1566"/>
      <c r="E13" s="1566"/>
      <c r="F13" s="1566"/>
      <c r="G13" s="1566"/>
      <c r="H13" s="1566"/>
      <c r="I13" s="1566"/>
      <c r="J13" s="1569"/>
      <c r="K13" s="1566"/>
      <c r="L13" s="1572"/>
      <c r="M13" s="775" t="s">
        <v>2079</v>
      </c>
      <c r="N13" s="1572"/>
      <c r="O13" s="1566"/>
      <c r="P13" s="1566"/>
      <c r="Q13" s="1577"/>
      <c r="R13" s="1572"/>
      <c r="S13" s="1580"/>
      <c r="T13" s="1580"/>
      <c r="U13" s="940" t="s">
        <v>2080</v>
      </c>
      <c r="V13" s="325"/>
      <c r="W13" s="28"/>
      <c r="X13" s="28"/>
      <c r="Y13" s="28"/>
      <c r="Z13" s="27"/>
      <c r="AA13" s="28"/>
      <c r="AB13" s="27"/>
      <c r="AC13" s="27"/>
      <c r="AD13" s="27"/>
      <c r="AE13" s="27"/>
      <c r="AF13" s="28"/>
      <c r="AG13" s="713"/>
    </row>
    <row r="14" spans="2:33" ht="120" customHeight="1" x14ac:dyDescent="0.25">
      <c r="B14" s="1563"/>
      <c r="C14" s="1566"/>
      <c r="D14" s="1566"/>
      <c r="E14" s="1566"/>
      <c r="F14" s="1566"/>
      <c r="G14" s="1566"/>
      <c r="H14" s="1566"/>
      <c r="I14" s="1566"/>
      <c r="J14" s="1569"/>
      <c r="K14" s="1566"/>
      <c r="L14" s="1572"/>
      <c r="M14" s="1560" t="s">
        <v>2081</v>
      </c>
      <c r="N14" s="1572"/>
      <c r="O14" s="1566"/>
      <c r="P14" s="1566"/>
      <c r="Q14" s="1577"/>
      <c r="R14" s="1572"/>
      <c r="S14" s="1580"/>
      <c r="T14" s="1580"/>
      <c r="U14" s="1574" t="s">
        <v>2082</v>
      </c>
      <c r="V14" s="325"/>
      <c r="W14" s="28"/>
      <c r="X14" s="28"/>
      <c r="Y14" s="28"/>
      <c r="Z14" s="28"/>
      <c r="AA14" s="28"/>
      <c r="AB14" s="28"/>
      <c r="AC14" s="28"/>
      <c r="AD14" s="28"/>
      <c r="AE14" s="28"/>
      <c r="AF14" s="28"/>
      <c r="AG14" s="713"/>
    </row>
    <row r="15" spans="2:33" ht="99.75" customHeight="1" thickBot="1" x14ac:dyDescent="0.3">
      <c r="B15" s="1564"/>
      <c r="C15" s="1567"/>
      <c r="D15" s="1567"/>
      <c r="E15" s="1567"/>
      <c r="F15" s="1567"/>
      <c r="G15" s="1567"/>
      <c r="H15" s="1567"/>
      <c r="I15" s="1567"/>
      <c r="J15" s="1570"/>
      <c r="K15" s="1567"/>
      <c r="L15" s="1573"/>
      <c r="M15" s="1561"/>
      <c r="N15" s="1573"/>
      <c r="O15" s="1567"/>
      <c r="P15" s="1567"/>
      <c r="Q15" s="1578"/>
      <c r="R15" s="1573"/>
      <c r="S15" s="1581"/>
      <c r="T15" s="1581"/>
      <c r="U15" s="1575"/>
      <c r="V15" s="325"/>
      <c r="W15" s="28"/>
      <c r="X15" s="28"/>
      <c r="Y15" s="28"/>
      <c r="Z15" s="28"/>
      <c r="AA15" s="28"/>
      <c r="AB15" s="28"/>
      <c r="AC15" s="28"/>
      <c r="AD15" s="28"/>
      <c r="AE15" s="28"/>
      <c r="AF15" s="28"/>
      <c r="AG15" s="713"/>
    </row>
    <row r="16" spans="2:33" ht="363" customHeight="1" thickBot="1" x14ac:dyDescent="0.35">
      <c r="B16" s="941" t="s">
        <v>2341</v>
      </c>
      <c r="C16" s="909" t="s">
        <v>134</v>
      </c>
      <c r="D16" s="909" t="s">
        <v>59</v>
      </c>
      <c r="E16" s="909" t="s">
        <v>60</v>
      </c>
      <c r="F16" s="909" t="s">
        <v>83</v>
      </c>
      <c r="G16" s="909" t="s">
        <v>54</v>
      </c>
      <c r="H16" s="909" t="s">
        <v>96</v>
      </c>
      <c r="I16" s="909" t="s">
        <v>104</v>
      </c>
      <c r="J16" s="942" t="s">
        <v>2083</v>
      </c>
      <c r="K16" s="909" t="s">
        <v>2084</v>
      </c>
      <c r="L16" s="912" t="s">
        <v>2071</v>
      </c>
      <c r="M16" s="943" t="s">
        <v>2085</v>
      </c>
      <c r="N16" s="912" t="s">
        <v>149</v>
      </c>
      <c r="O16" s="909" t="s">
        <v>2086</v>
      </c>
      <c r="P16" s="909" t="s">
        <v>1414</v>
      </c>
      <c r="Q16" s="1436">
        <v>150000</v>
      </c>
      <c r="R16" s="912" t="s">
        <v>2075</v>
      </c>
      <c r="S16" s="913">
        <v>1</v>
      </c>
      <c r="T16" s="913">
        <v>0</v>
      </c>
      <c r="U16" s="944" t="s">
        <v>2087</v>
      </c>
      <c r="V16" s="313"/>
      <c r="W16" s="57"/>
      <c r="X16" s="57"/>
      <c r="Y16" s="57"/>
      <c r="Z16" s="57"/>
      <c r="AA16" s="57"/>
      <c r="AB16" s="57"/>
      <c r="AC16" s="57"/>
      <c r="AD16" s="57"/>
      <c r="AE16" s="57"/>
      <c r="AF16" s="57"/>
      <c r="AG16" s="64"/>
    </row>
    <row r="17" spans="2:33" ht="39" customHeight="1" x14ac:dyDescent="0.25">
      <c r="B17" s="1516" t="s">
        <v>2595</v>
      </c>
      <c r="C17" s="1517"/>
      <c r="D17" s="1517"/>
      <c r="E17" s="1517"/>
      <c r="F17" s="1517"/>
      <c r="G17" s="1517"/>
      <c r="H17" s="1517"/>
      <c r="I17" s="1517"/>
      <c r="J17" s="1517"/>
      <c r="K17" s="1517"/>
      <c r="L17" s="1517"/>
      <c r="M17" s="1517"/>
      <c r="N17" s="1517"/>
      <c r="O17" s="1518"/>
      <c r="P17" s="743" t="s">
        <v>1414</v>
      </c>
      <c r="Q17" s="1437">
        <f>SUM(Q11:Q16)</f>
        <v>400000</v>
      </c>
      <c r="R17" s="1513"/>
      <c r="S17" s="1514"/>
      <c r="T17" s="1514"/>
      <c r="U17" s="1514"/>
      <c r="V17" s="1514"/>
      <c r="W17" s="1514"/>
      <c r="X17" s="1514"/>
      <c r="Y17" s="1514"/>
      <c r="Z17" s="1514"/>
      <c r="AA17" s="1514"/>
      <c r="AB17" s="1514"/>
      <c r="AC17" s="1514"/>
      <c r="AD17" s="1514"/>
      <c r="AE17" s="1514"/>
      <c r="AF17" s="1514"/>
      <c r="AG17" s="1515"/>
    </row>
  </sheetData>
  <mergeCells count="48">
    <mergeCell ref="U14:U15"/>
    <mergeCell ref="P11:P15"/>
    <mergeCell ref="N11:N15"/>
    <mergeCell ref="O11:O15"/>
    <mergeCell ref="Q11:Q15"/>
    <mergeCell ref="R11:R15"/>
    <mergeCell ref="S11:S15"/>
    <mergeCell ref="T11:T15"/>
    <mergeCell ref="M14:M15"/>
    <mergeCell ref="B11:B15"/>
    <mergeCell ref="C11:C15"/>
    <mergeCell ref="D11:D15"/>
    <mergeCell ref="E11:E15"/>
    <mergeCell ref="F11:F15"/>
    <mergeCell ref="G11:G15"/>
    <mergeCell ref="H11:H15"/>
    <mergeCell ref="I11:I15"/>
    <mergeCell ref="J11:J15"/>
    <mergeCell ref="K11:K15"/>
    <mergeCell ref="L11:L15"/>
    <mergeCell ref="O8:Q8"/>
    <mergeCell ref="S8:S10"/>
    <mergeCell ref="T8:T10"/>
    <mergeCell ref="U8:U10"/>
    <mergeCell ref="V8:AG8"/>
    <mergeCell ref="O9:O10"/>
    <mergeCell ref="P9:Q9"/>
    <mergeCell ref="V9:X9"/>
    <mergeCell ref="Y9:AA9"/>
    <mergeCell ref="AB9:AD9"/>
    <mergeCell ref="AE9:AG9"/>
    <mergeCell ref="R8:R10"/>
    <mergeCell ref="R17:AG17"/>
    <mergeCell ref="B17:O17"/>
    <mergeCell ref="B2:AG4"/>
    <mergeCell ref="B5:AG5"/>
    <mergeCell ref="B6:AG6"/>
    <mergeCell ref="B7:AG7"/>
    <mergeCell ref="B8:B10"/>
    <mergeCell ref="C8:E9"/>
    <mergeCell ref="F8:F10"/>
    <mergeCell ref="G8:G10"/>
    <mergeCell ref="H8:I9"/>
    <mergeCell ref="J8:J10"/>
    <mergeCell ref="K8:K10"/>
    <mergeCell ref="L8:L10"/>
    <mergeCell ref="M8:M10"/>
    <mergeCell ref="N8:N10"/>
  </mergeCells>
  <dataValidations count="7">
    <dataValidation type="list" allowBlank="1" showInputMessage="1" showErrorMessage="1" sqref="C11:C16" xr:uid="{00000000-0002-0000-0100-000000000000}">
      <formula1>EJEEND</formula1>
    </dataValidation>
    <dataValidation type="list" allowBlank="1" showInputMessage="1" showErrorMessage="1" sqref="D11:D16" xr:uid="{00000000-0002-0000-0100-000001000000}">
      <formula1>OGEND</formula1>
    </dataValidation>
    <dataValidation type="list" allowBlank="1" showInputMessage="1" showErrorMessage="1" sqref="E11:E16" xr:uid="{00000000-0002-0000-0100-000002000000}">
      <formula1>OEEND</formula1>
    </dataValidation>
    <dataValidation type="list" allowBlank="1" showInputMessage="1" showErrorMessage="1" sqref="F11:F16" xr:uid="{00000000-0002-0000-0100-000003000000}">
      <formula1>PNPSP</formula1>
    </dataValidation>
    <dataValidation type="list" allowBlank="1" showInputMessage="1" showErrorMessage="1" sqref="G11:G16" xr:uid="{00000000-0002-0000-0100-000004000000}">
      <formula1>EJEPEI</formula1>
    </dataValidation>
    <dataValidation type="list" allowBlank="1" showInputMessage="1" showErrorMessage="1" sqref="H11:H16" xr:uid="{00000000-0002-0000-0100-000005000000}">
      <formula1>OGPEI</formula1>
    </dataValidation>
    <dataValidation type="list" allowBlank="1" showInputMessage="1" showErrorMessage="1" sqref="I11:I16" xr:uid="{00000000-0002-0000-0100-000006000000}">
      <formula1>OEPEI</formula1>
    </dataValidation>
  </dataValidations>
  <pageMargins left="0.7" right="0.7" top="0.75" bottom="0.75" header="0.3" footer="0.3"/>
  <pageSetup paperSize="17" scale="59" fitToWidth="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39"/>
  <sheetViews>
    <sheetView topLeftCell="K6" zoomScale="50" zoomScaleNormal="50" workbookViewId="0">
      <selection activeCell="Q11" sqref="Q11:Q17"/>
    </sheetView>
  </sheetViews>
  <sheetFormatPr baseColWidth="10" defaultRowHeight="15" x14ac:dyDescent="0.25"/>
  <cols>
    <col min="1" max="1" width="4.85546875" customWidth="1"/>
    <col min="2" max="2" width="9.5703125" customWidth="1"/>
    <col min="3" max="3" width="35.5703125" style="10" customWidth="1"/>
    <col min="4" max="4" width="28.42578125" style="10" customWidth="1"/>
    <col min="5" max="5" width="31.5703125" style="10" customWidth="1"/>
    <col min="6" max="6" width="26.42578125" customWidth="1"/>
    <col min="7" max="7" width="28.42578125" customWidth="1"/>
    <col min="8" max="8" width="51.85546875" customWidth="1"/>
    <col min="9" max="9" width="49.85546875" customWidth="1"/>
    <col min="10" max="10" width="37.7109375" customWidth="1"/>
    <col min="11" max="11" width="53.85546875" customWidth="1"/>
    <col min="12" max="12" width="24" customWidth="1"/>
    <col min="13" max="13" width="47.85546875" customWidth="1"/>
    <col min="14" max="14" width="21" customWidth="1"/>
    <col min="15" max="15" width="31.140625" customWidth="1"/>
    <col min="16" max="16" width="20.85546875" customWidth="1"/>
    <col min="17" max="17" width="37.28515625" customWidth="1"/>
    <col min="18" max="19" width="12.5703125" customWidth="1"/>
    <col min="21" max="21" width="23.42578125" customWidth="1"/>
    <col min="22" max="33" width="7.7109375" customWidth="1"/>
  </cols>
  <sheetData>
    <row r="1" spans="1:33" ht="52.5" customHeight="1" thickBot="1" x14ac:dyDescent="0.3">
      <c r="A1" s="1640"/>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row>
    <row r="2" spans="1:33" ht="65.25" customHeight="1" x14ac:dyDescent="0.25">
      <c r="B2" s="1519" t="s">
        <v>1</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1"/>
    </row>
    <row r="3" spans="1:33" ht="15" customHeight="1" x14ac:dyDescent="0.25">
      <c r="B3" s="1522"/>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524"/>
    </row>
    <row r="4" spans="1:33" ht="15.75" customHeight="1" thickBot="1" x14ac:dyDescent="0.3">
      <c r="B4" s="1525"/>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7"/>
    </row>
    <row r="5" spans="1:33" ht="28.5" x14ac:dyDescent="0.45">
      <c r="B5" s="1648" t="s">
        <v>179</v>
      </c>
      <c r="C5" s="1649"/>
      <c r="D5" s="1649"/>
      <c r="E5" s="1649"/>
      <c r="F5" s="1649"/>
      <c r="G5" s="1649"/>
      <c r="H5" s="164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c r="AF5" s="1649"/>
      <c r="AG5" s="1650"/>
    </row>
    <row r="6" spans="1:33" ht="26.25" x14ac:dyDescent="0.4">
      <c r="B6" s="1645" t="s">
        <v>7</v>
      </c>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c r="AE6" s="1646"/>
      <c r="AF6" s="1646"/>
      <c r="AG6" s="1647"/>
    </row>
    <row r="7" spans="1:33" ht="55.5" customHeight="1" thickBot="1" x14ac:dyDescent="0.3">
      <c r="B7" s="1642" t="s">
        <v>2597</v>
      </c>
      <c r="C7" s="1643"/>
      <c r="D7" s="1643"/>
      <c r="E7" s="1643"/>
      <c r="F7" s="1643"/>
      <c r="G7" s="1643"/>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3"/>
      <c r="AG7" s="1644"/>
    </row>
    <row r="8" spans="1:33" ht="18.75" customHeight="1" thickBot="1" x14ac:dyDescent="0.3">
      <c r="B8" s="1537" t="s">
        <v>2605</v>
      </c>
      <c r="C8" s="1624" t="s">
        <v>33</v>
      </c>
      <c r="D8" s="1625"/>
      <c r="E8" s="1626"/>
      <c r="F8" s="1594" t="s">
        <v>38</v>
      </c>
      <c r="G8" s="1613" t="s">
        <v>32</v>
      </c>
      <c r="H8" s="1615" t="s">
        <v>39</v>
      </c>
      <c r="I8" s="1616"/>
      <c r="J8" s="1613" t="s">
        <v>43</v>
      </c>
      <c r="K8" s="1613" t="s">
        <v>22</v>
      </c>
      <c r="L8" s="1613" t="s">
        <v>37</v>
      </c>
      <c r="M8" s="1585" t="s">
        <v>26</v>
      </c>
      <c r="N8" s="1588" t="s">
        <v>3</v>
      </c>
      <c r="O8" s="1591" t="s">
        <v>23</v>
      </c>
      <c r="P8" s="1592"/>
      <c r="Q8" s="1593"/>
      <c r="R8" s="1594" t="s">
        <v>4</v>
      </c>
      <c r="S8" s="1588" t="s">
        <v>5</v>
      </c>
      <c r="T8" s="1613" t="s">
        <v>27</v>
      </c>
      <c r="U8" s="1585" t="s">
        <v>6</v>
      </c>
      <c r="V8" s="1552" t="s">
        <v>8</v>
      </c>
      <c r="W8" s="1553"/>
      <c r="X8" s="1553"/>
      <c r="Y8" s="1553"/>
      <c r="Z8" s="1553"/>
      <c r="AA8" s="1553"/>
      <c r="AB8" s="1553"/>
      <c r="AC8" s="1553"/>
      <c r="AD8" s="1553"/>
      <c r="AE8" s="1553"/>
      <c r="AF8" s="1553"/>
      <c r="AG8" s="1554"/>
    </row>
    <row r="9" spans="1:33" ht="18.75" customHeight="1" thickBot="1" x14ac:dyDescent="0.3">
      <c r="B9" s="1505"/>
      <c r="C9" s="1627"/>
      <c r="D9" s="1628"/>
      <c r="E9" s="1629"/>
      <c r="F9" s="1589"/>
      <c r="G9" s="1586"/>
      <c r="H9" s="1617"/>
      <c r="I9" s="1618"/>
      <c r="J9" s="1586"/>
      <c r="K9" s="1586"/>
      <c r="L9" s="1586"/>
      <c r="M9" s="1586"/>
      <c r="N9" s="1589"/>
      <c r="O9" s="1594" t="s">
        <v>24</v>
      </c>
      <c r="P9" s="1621" t="s">
        <v>36</v>
      </c>
      <c r="Q9" s="1622"/>
      <c r="R9" s="1589"/>
      <c r="S9" s="1589"/>
      <c r="T9" s="1586"/>
      <c r="U9" s="1586"/>
      <c r="V9" s="1557" t="s">
        <v>28</v>
      </c>
      <c r="W9" s="1558"/>
      <c r="X9" s="1559"/>
      <c r="Y9" s="1557" t="s">
        <v>29</v>
      </c>
      <c r="Z9" s="1558"/>
      <c r="AA9" s="1559"/>
      <c r="AB9" s="1557" t="s">
        <v>30</v>
      </c>
      <c r="AC9" s="1558"/>
      <c r="AD9" s="1559"/>
      <c r="AE9" s="1557" t="s">
        <v>31</v>
      </c>
      <c r="AF9" s="1558"/>
      <c r="AG9" s="1559"/>
    </row>
    <row r="10" spans="1:33" s="4" customFormat="1" ht="31.5" customHeight="1" thickBot="1" x14ac:dyDescent="0.3">
      <c r="B10" s="1623"/>
      <c r="C10" s="24" t="s">
        <v>34</v>
      </c>
      <c r="D10" s="24" t="s">
        <v>35</v>
      </c>
      <c r="E10" s="24" t="s">
        <v>50</v>
      </c>
      <c r="F10" s="1630"/>
      <c r="G10" s="1614"/>
      <c r="H10" s="25" t="s">
        <v>40</v>
      </c>
      <c r="I10" s="25" t="s">
        <v>41</v>
      </c>
      <c r="J10" s="1614"/>
      <c r="K10" s="1614"/>
      <c r="L10" s="1614"/>
      <c r="M10" s="1587"/>
      <c r="N10" s="1590"/>
      <c r="O10" s="1589"/>
      <c r="P10" s="32" t="s">
        <v>25</v>
      </c>
      <c r="Q10" s="33" t="s">
        <v>0</v>
      </c>
      <c r="R10" s="1589"/>
      <c r="S10" s="1590"/>
      <c r="T10" s="1586"/>
      <c r="U10" s="1587"/>
      <c r="V10" s="40" t="s">
        <v>12</v>
      </c>
      <c r="W10" s="40" t="s">
        <v>13</v>
      </c>
      <c r="X10" s="40" t="s">
        <v>14</v>
      </c>
      <c r="Y10" s="40" t="s">
        <v>15</v>
      </c>
      <c r="Z10" s="40" t="s">
        <v>16</v>
      </c>
      <c r="AA10" s="40" t="s">
        <v>17</v>
      </c>
      <c r="AB10" s="40" t="s">
        <v>18</v>
      </c>
      <c r="AC10" s="40" t="s">
        <v>19</v>
      </c>
      <c r="AD10" s="40" t="s">
        <v>20</v>
      </c>
      <c r="AE10" s="40" t="s">
        <v>9</v>
      </c>
      <c r="AF10" s="40" t="s">
        <v>10</v>
      </c>
      <c r="AG10" s="40" t="s">
        <v>11</v>
      </c>
    </row>
    <row r="11" spans="1:33" ht="56.25" customHeight="1" x14ac:dyDescent="0.25">
      <c r="B11" s="1602" t="s">
        <v>2342</v>
      </c>
      <c r="C11" s="1605" t="s">
        <v>134</v>
      </c>
      <c r="D11" s="1605" t="s">
        <v>59</v>
      </c>
      <c r="E11" s="1605" t="s">
        <v>60</v>
      </c>
      <c r="F11" s="1565" t="s">
        <v>83</v>
      </c>
      <c r="G11" s="1565" t="s">
        <v>54</v>
      </c>
      <c r="H11" s="1605" t="s">
        <v>94</v>
      </c>
      <c r="I11" s="1605" t="s">
        <v>103</v>
      </c>
      <c r="J11" s="1632" t="s">
        <v>136</v>
      </c>
      <c r="K11" s="1565" t="s">
        <v>137</v>
      </c>
      <c r="L11" s="1611" t="s">
        <v>48</v>
      </c>
      <c r="M11" s="41" t="s">
        <v>138</v>
      </c>
      <c r="N11" s="42" t="s">
        <v>145</v>
      </c>
      <c r="O11" s="77" t="s">
        <v>197</v>
      </c>
      <c r="P11" s="44" t="s">
        <v>181</v>
      </c>
      <c r="Q11" s="1582">
        <v>200000</v>
      </c>
      <c r="R11" s="43" t="s">
        <v>49</v>
      </c>
      <c r="S11" s="45">
        <v>1</v>
      </c>
      <c r="T11" s="46">
        <v>0.39</v>
      </c>
      <c r="U11" s="44" t="s">
        <v>182</v>
      </c>
      <c r="V11" s="47"/>
      <c r="W11" s="48"/>
      <c r="X11" s="49"/>
      <c r="Y11" s="50"/>
      <c r="Z11" s="47"/>
      <c r="AA11" s="51"/>
      <c r="AB11" s="48">
        <v>0</v>
      </c>
      <c r="AC11" s="47">
        <v>1</v>
      </c>
      <c r="AD11" s="50"/>
      <c r="AE11" s="52"/>
      <c r="AF11" s="53"/>
      <c r="AG11" s="53"/>
    </row>
    <row r="12" spans="1:33" ht="38.25" customHeight="1" x14ac:dyDescent="0.25">
      <c r="B12" s="1603"/>
      <c r="C12" s="1606"/>
      <c r="D12" s="1606"/>
      <c r="E12" s="1606"/>
      <c r="F12" s="1566"/>
      <c r="G12" s="1566"/>
      <c r="H12" s="1606"/>
      <c r="I12" s="1606"/>
      <c r="J12" s="1633"/>
      <c r="K12" s="1566"/>
      <c r="L12" s="1612"/>
      <c r="M12" s="72" t="s">
        <v>139</v>
      </c>
      <c r="N12" s="21" t="s">
        <v>146</v>
      </c>
      <c r="O12" s="78" t="s">
        <v>197</v>
      </c>
      <c r="P12" s="3" t="s">
        <v>181</v>
      </c>
      <c r="Q12" s="1583"/>
      <c r="R12" s="6" t="s">
        <v>49</v>
      </c>
      <c r="S12" s="23">
        <v>1</v>
      </c>
      <c r="T12" s="26">
        <v>0.69</v>
      </c>
      <c r="U12" s="3" t="s">
        <v>182</v>
      </c>
      <c r="V12" s="1"/>
      <c r="W12" s="1"/>
      <c r="X12" s="29"/>
      <c r="Y12" s="28"/>
      <c r="Z12" s="2"/>
      <c r="AA12" s="31"/>
      <c r="AB12" s="1"/>
      <c r="AC12" s="1"/>
      <c r="AD12" s="27"/>
      <c r="AE12" s="29"/>
      <c r="AF12" s="1"/>
      <c r="AG12" s="1"/>
    </row>
    <row r="13" spans="1:33" ht="42.75" customHeight="1" x14ac:dyDescent="0.25">
      <c r="B13" s="1603"/>
      <c r="C13" s="1606"/>
      <c r="D13" s="1606"/>
      <c r="E13" s="1606"/>
      <c r="F13" s="1566"/>
      <c r="G13" s="1566"/>
      <c r="H13" s="1606"/>
      <c r="I13" s="1606"/>
      <c r="J13" s="1633"/>
      <c r="K13" s="1566"/>
      <c r="L13" s="1612"/>
      <c r="M13" s="72" t="s">
        <v>140</v>
      </c>
      <c r="N13" s="21" t="s">
        <v>147</v>
      </c>
      <c r="O13" s="78" t="s">
        <v>197</v>
      </c>
      <c r="P13" s="3" t="s">
        <v>181</v>
      </c>
      <c r="Q13" s="1583"/>
      <c r="R13" s="6" t="s">
        <v>49</v>
      </c>
      <c r="S13" s="23">
        <v>1</v>
      </c>
      <c r="T13" s="26">
        <v>0.57999999999999996</v>
      </c>
      <c r="U13" s="3" t="s">
        <v>182</v>
      </c>
      <c r="V13" s="1"/>
      <c r="W13" s="1"/>
      <c r="X13" s="29"/>
      <c r="Y13" s="28"/>
      <c r="Z13" s="2"/>
      <c r="AA13" s="31"/>
      <c r="AB13" s="1"/>
      <c r="AC13" s="1"/>
      <c r="AD13" s="27"/>
      <c r="AE13" s="29"/>
      <c r="AF13" s="1"/>
      <c r="AG13" s="1"/>
    </row>
    <row r="14" spans="1:33" ht="45.75" customHeight="1" x14ac:dyDescent="0.25">
      <c r="B14" s="1603"/>
      <c r="C14" s="1606"/>
      <c r="D14" s="1606"/>
      <c r="E14" s="1606"/>
      <c r="F14" s="1566"/>
      <c r="G14" s="1566"/>
      <c r="H14" s="1606"/>
      <c r="I14" s="1606"/>
      <c r="J14" s="1633"/>
      <c r="K14" s="1566"/>
      <c r="L14" s="1612"/>
      <c r="M14" s="72" t="s">
        <v>141</v>
      </c>
      <c r="N14" s="21" t="s">
        <v>148</v>
      </c>
      <c r="O14" s="78" t="s">
        <v>197</v>
      </c>
      <c r="P14" s="3" t="s">
        <v>181</v>
      </c>
      <c r="Q14" s="1583"/>
      <c r="R14" s="6" t="s">
        <v>49</v>
      </c>
      <c r="S14" s="23">
        <v>1</v>
      </c>
      <c r="T14" s="26">
        <v>0.96</v>
      </c>
      <c r="U14" s="3" t="s">
        <v>182</v>
      </c>
      <c r="V14" s="1"/>
      <c r="W14" s="1"/>
      <c r="X14" s="29"/>
      <c r="Y14" s="28"/>
      <c r="Z14" s="2"/>
      <c r="AA14" s="31"/>
      <c r="AB14" s="1"/>
      <c r="AC14" s="1"/>
      <c r="AD14" s="27"/>
      <c r="AE14" s="29"/>
      <c r="AF14" s="1"/>
      <c r="AG14" s="1"/>
    </row>
    <row r="15" spans="1:33" ht="36" customHeight="1" x14ac:dyDescent="0.25">
      <c r="B15" s="1603"/>
      <c r="C15" s="1606"/>
      <c r="D15" s="1606"/>
      <c r="E15" s="1606"/>
      <c r="F15" s="1566"/>
      <c r="G15" s="1566"/>
      <c r="H15" s="1606"/>
      <c r="I15" s="1606"/>
      <c r="J15" s="1633"/>
      <c r="K15" s="1566"/>
      <c r="L15" s="1612"/>
      <c r="M15" s="72" t="s">
        <v>142</v>
      </c>
      <c r="N15" s="21" t="s">
        <v>149</v>
      </c>
      <c r="O15" s="78" t="s">
        <v>197</v>
      </c>
      <c r="P15" s="3" t="s">
        <v>181</v>
      </c>
      <c r="Q15" s="1583"/>
      <c r="R15" s="6" t="s">
        <v>49</v>
      </c>
      <c r="S15" s="23">
        <v>1</v>
      </c>
      <c r="T15" s="26">
        <v>0.83</v>
      </c>
      <c r="U15" s="3" t="s">
        <v>182</v>
      </c>
      <c r="V15" s="1"/>
      <c r="W15" s="1"/>
      <c r="X15" s="29"/>
      <c r="Y15" s="28"/>
      <c r="Z15" s="2"/>
      <c r="AA15" s="31"/>
      <c r="AB15" s="2">
        <v>1</v>
      </c>
      <c r="AC15" s="2">
        <v>1</v>
      </c>
      <c r="AD15" s="27"/>
      <c r="AE15" s="30"/>
      <c r="AF15" s="1"/>
      <c r="AG15" s="1"/>
    </row>
    <row r="16" spans="1:33" ht="35.25" customHeight="1" x14ac:dyDescent="0.25">
      <c r="B16" s="1603"/>
      <c r="C16" s="1606"/>
      <c r="D16" s="1606"/>
      <c r="E16" s="1606"/>
      <c r="F16" s="1566"/>
      <c r="G16" s="1566"/>
      <c r="H16" s="1606"/>
      <c r="I16" s="1606"/>
      <c r="J16" s="1633"/>
      <c r="K16" s="1566"/>
      <c r="L16" s="1612"/>
      <c r="M16" s="72" t="s">
        <v>143</v>
      </c>
      <c r="N16" s="21" t="s">
        <v>133</v>
      </c>
      <c r="O16" s="78" t="s">
        <v>197</v>
      </c>
      <c r="P16" s="3" t="s">
        <v>181</v>
      </c>
      <c r="Q16" s="1583"/>
      <c r="R16" s="6" t="s">
        <v>49</v>
      </c>
      <c r="S16" s="23">
        <v>1</v>
      </c>
      <c r="T16" s="26" t="s">
        <v>180</v>
      </c>
      <c r="U16" s="3" t="s">
        <v>182</v>
      </c>
      <c r="V16" s="1"/>
      <c r="W16" s="1"/>
      <c r="X16" s="29"/>
      <c r="Y16" s="28"/>
      <c r="Z16" s="1"/>
      <c r="AA16" s="31"/>
      <c r="AB16" s="1"/>
      <c r="AC16" s="1"/>
      <c r="AD16" s="28"/>
      <c r="AE16" s="29"/>
      <c r="AF16" s="1"/>
      <c r="AG16" s="1"/>
    </row>
    <row r="17" spans="2:33" ht="39" customHeight="1" thickBot="1" x14ac:dyDescent="0.3">
      <c r="B17" s="1604"/>
      <c r="C17" s="1607"/>
      <c r="D17" s="1607"/>
      <c r="E17" s="1607"/>
      <c r="F17" s="1567"/>
      <c r="G17" s="1567"/>
      <c r="H17" s="1607"/>
      <c r="I17" s="1607"/>
      <c r="J17" s="1634"/>
      <c r="K17" s="1567"/>
      <c r="L17" s="1635"/>
      <c r="M17" s="75" t="s">
        <v>144</v>
      </c>
      <c r="N17" s="56" t="s">
        <v>150</v>
      </c>
      <c r="O17" s="79" t="s">
        <v>197</v>
      </c>
      <c r="P17" s="68" t="s">
        <v>181</v>
      </c>
      <c r="Q17" s="1584"/>
      <c r="R17" s="58" t="s">
        <v>49</v>
      </c>
      <c r="S17" s="59">
        <v>1</v>
      </c>
      <c r="T17" s="60">
        <v>0.93</v>
      </c>
      <c r="U17" s="68" t="s">
        <v>182</v>
      </c>
      <c r="V17" s="57"/>
      <c r="W17" s="57"/>
      <c r="X17" s="61"/>
      <c r="Y17" s="62"/>
      <c r="Z17" s="57"/>
      <c r="AA17" s="63"/>
      <c r="AB17" s="57"/>
      <c r="AC17" s="57"/>
      <c r="AD17" s="62"/>
      <c r="AE17" s="61"/>
      <c r="AF17" s="57"/>
      <c r="AG17" s="57"/>
    </row>
    <row r="18" spans="2:33" ht="43.5" customHeight="1" x14ac:dyDescent="0.25">
      <c r="B18" s="1608" t="s">
        <v>2343</v>
      </c>
      <c r="C18" s="1619" t="s">
        <v>134</v>
      </c>
      <c r="D18" s="1619" t="s">
        <v>59</v>
      </c>
      <c r="E18" s="1619" t="s">
        <v>60</v>
      </c>
      <c r="F18" s="1599" t="s">
        <v>83</v>
      </c>
      <c r="G18" s="1599" t="s">
        <v>54</v>
      </c>
      <c r="H18" s="1619" t="s">
        <v>94</v>
      </c>
      <c r="I18" s="1619" t="s">
        <v>103</v>
      </c>
      <c r="J18" s="1636" t="s">
        <v>135</v>
      </c>
      <c r="K18" s="1599" t="s">
        <v>151</v>
      </c>
      <c r="L18" s="1638" t="s">
        <v>48</v>
      </c>
      <c r="M18" s="815" t="s">
        <v>152</v>
      </c>
      <c r="N18" s="816" t="s">
        <v>155</v>
      </c>
      <c r="O18" s="817" t="s">
        <v>197</v>
      </c>
      <c r="P18" s="818" t="s">
        <v>181</v>
      </c>
      <c r="Q18" s="1595">
        <v>0</v>
      </c>
      <c r="R18" s="819" t="s">
        <v>49</v>
      </c>
      <c r="S18" s="820">
        <v>1</v>
      </c>
      <c r="T18" s="821">
        <v>0</v>
      </c>
      <c r="U18" s="818" t="s">
        <v>183</v>
      </c>
      <c r="V18" s="47"/>
      <c r="W18" s="48"/>
      <c r="X18" s="65"/>
      <c r="Y18" s="47"/>
      <c r="Z18" s="47"/>
      <c r="AA18" s="53"/>
      <c r="AB18" s="48">
        <v>0</v>
      </c>
      <c r="AC18" s="47">
        <v>1</v>
      </c>
      <c r="AD18" s="47">
        <v>1</v>
      </c>
      <c r="AE18" s="66"/>
      <c r="AF18" s="53"/>
      <c r="AG18" s="53"/>
    </row>
    <row r="19" spans="2:33" ht="45.75" customHeight="1" x14ac:dyDescent="0.25">
      <c r="B19" s="1609"/>
      <c r="C19" s="1620"/>
      <c r="D19" s="1620"/>
      <c r="E19" s="1620"/>
      <c r="F19" s="1600"/>
      <c r="G19" s="1600"/>
      <c r="H19" s="1620"/>
      <c r="I19" s="1620"/>
      <c r="J19" s="1637"/>
      <c r="K19" s="1600"/>
      <c r="L19" s="1639"/>
      <c r="M19" s="822" t="s">
        <v>153</v>
      </c>
      <c r="N19" s="810" t="s">
        <v>157</v>
      </c>
      <c r="O19" s="823" t="s">
        <v>197</v>
      </c>
      <c r="P19" s="824" t="s">
        <v>181</v>
      </c>
      <c r="Q19" s="1596"/>
      <c r="R19" s="825" t="s">
        <v>49</v>
      </c>
      <c r="S19" s="826">
        <v>1</v>
      </c>
      <c r="T19" s="813">
        <v>0</v>
      </c>
      <c r="U19" s="824" t="s">
        <v>184</v>
      </c>
      <c r="V19" s="1"/>
      <c r="W19" s="1"/>
      <c r="X19" s="28"/>
      <c r="Y19" s="1"/>
      <c r="Z19" s="2"/>
      <c r="AA19" s="1"/>
      <c r="AB19" s="1"/>
      <c r="AC19" s="1"/>
      <c r="AD19" s="2">
        <v>1</v>
      </c>
      <c r="AE19" s="28"/>
      <c r="AF19" s="1"/>
      <c r="AG19" s="1"/>
    </row>
    <row r="20" spans="2:33" ht="93" customHeight="1" thickBot="1" x14ac:dyDescent="0.3">
      <c r="B20" s="1609"/>
      <c r="C20" s="1620"/>
      <c r="D20" s="1620"/>
      <c r="E20" s="1620"/>
      <c r="F20" s="1600"/>
      <c r="G20" s="1600"/>
      <c r="H20" s="1620"/>
      <c r="I20" s="1620"/>
      <c r="J20" s="1637"/>
      <c r="K20" s="1600"/>
      <c r="L20" s="1639"/>
      <c r="M20" s="827" t="s">
        <v>154</v>
      </c>
      <c r="N20" s="828" t="s">
        <v>156</v>
      </c>
      <c r="O20" s="829" t="s">
        <v>197</v>
      </c>
      <c r="P20" s="830" t="s">
        <v>181</v>
      </c>
      <c r="Q20" s="1596"/>
      <c r="R20" s="831" t="s">
        <v>49</v>
      </c>
      <c r="S20" s="832">
        <v>1</v>
      </c>
      <c r="T20" s="833">
        <v>0</v>
      </c>
      <c r="U20" s="830" t="s">
        <v>185</v>
      </c>
      <c r="V20" s="57"/>
      <c r="W20" s="57"/>
      <c r="X20" s="62"/>
      <c r="Y20" s="57"/>
      <c r="Z20" s="69"/>
      <c r="AA20" s="57"/>
      <c r="AB20" s="69">
        <v>1</v>
      </c>
      <c r="AC20" s="69">
        <v>1</v>
      </c>
      <c r="AD20" s="69">
        <v>1</v>
      </c>
      <c r="AE20" s="70"/>
      <c r="AF20" s="57"/>
      <c r="AG20" s="57"/>
    </row>
    <row r="21" spans="2:33" ht="64.5" customHeight="1" x14ac:dyDescent="0.25">
      <c r="B21" s="1602" t="s">
        <v>2344</v>
      </c>
      <c r="C21" s="1605" t="s">
        <v>134</v>
      </c>
      <c r="D21" s="1605" t="s">
        <v>59</v>
      </c>
      <c r="E21" s="1605" t="s">
        <v>60</v>
      </c>
      <c r="F21" s="1565" t="s">
        <v>83</v>
      </c>
      <c r="G21" s="1565" t="s">
        <v>54</v>
      </c>
      <c r="H21" s="1605" t="s">
        <v>96</v>
      </c>
      <c r="I21" s="1605" t="s">
        <v>104</v>
      </c>
      <c r="J21" s="1632" t="s">
        <v>45</v>
      </c>
      <c r="K21" s="1565" t="s">
        <v>158</v>
      </c>
      <c r="L21" s="1611" t="s">
        <v>48</v>
      </c>
      <c r="M21" s="71" t="s">
        <v>162</v>
      </c>
      <c r="N21" s="42" t="s">
        <v>176</v>
      </c>
      <c r="O21" s="77" t="s">
        <v>197</v>
      </c>
      <c r="P21" s="44" t="s">
        <v>181</v>
      </c>
      <c r="Q21" s="1582">
        <v>350000</v>
      </c>
      <c r="R21" s="43" t="s">
        <v>49</v>
      </c>
      <c r="S21" s="45">
        <v>1</v>
      </c>
      <c r="T21" s="46">
        <v>0</v>
      </c>
      <c r="U21" s="44" t="s">
        <v>186</v>
      </c>
      <c r="V21" s="47"/>
      <c r="W21" s="65"/>
      <c r="X21" s="48"/>
      <c r="Y21" s="47"/>
      <c r="Z21" s="50"/>
      <c r="AA21" s="66"/>
      <c r="AB21" s="48">
        <v>0</v>
      </c>
      <c r="AC21" s="47">
        <v>1</v>
      </c>
      <c r="AD21" s="47">
        <v>1</v>
      </c>
      <c r="AE21" s="66"/>
      <c r="AF21" s="53"/>
      <c r="AG21" s="66"/>
    </row>
    <row r="22" spans="2:33" ht="67.5" customHeight="1" x14ac:dyDescent="0.25">
      <c r="B22" s="1603"/>
      <c r="C22" s="1606"/>
      <c r="D22" s="1606"/>
      <c r="E22" s="1606"/>
      <c r="F22" s="1566"/>
      <c r="G22" s="1566"/>
      <c r="H22" s="1606"/>
      <c r="I22" s="1606"/>
      <c r="J22" s="1633"/>
      <c r="K22" s="1566"/>
      <c r="L22" s="1612"/>
      <c r="M22" s="72" t="s">
        <v>163</v>
      </c>
      <c r="N22" s="21" t="s">
        <v>176</v>
      </c>
      <c r="O22" s="78" t="s">
        <v>197</v>
      </c>
      <c r="P22" s="3" t="s">
        <v>181</v>
      </c>
      <c r="Q22" s="1583"/>
      <c r="R22" s="6" t="s">
        <v>49</v>
      </c>
      <c r="S22" s="23">
        <v>1</v>
      </c>
      <c r="T22" s="26">
        <v>0</v>
      </c>
      <c r="U22" s="3" t="s">
        <v>186</v>
      </c>
      <c r="V22" s="1"/>
      <c r="W22" s="28"/>
      <c r="X22" s="1"/>
      <c r="Y22" s="1"/>
      <c r="Z22" s="27"/>
      <c r="AA22" s="28"/>
      <c r="AB22" s="1"/>
      <c r="AC22" s="1"/>
      <c r="AD22" s="2">
        <v>1</v>
      </c>
      <c r="AE22" s="28"/>
      <c r="AF22" s="1"/>
      <c r="AG22" s="28"/>
    </row>
    <row r="23" spans="2:33" ht="54" customHeight="1" x14ac:dyDescent="0.25">
      <c r="B23" s="1603"/>
      <c r="C23" s="1606"/>
      <c r="D23" s="1606"/>
      <c r="E23" s="1606"/>
      <c r="F23" s="1566"/>
      <c r="G23" s="1566"/>
      <c r="H23" s="1606"/>
      <c r="I23" s="1606"/>
      <c r="J23" s="1633"/>
      <c r="K23" s="1566"/>
      <c r="L23" s="1612"/>
      <c r="M23" s="72" t="s">
        <v>164</v>
      </c>
      <c r="N23" s="21" t="s">
        <v>177</v>
      </c>
      <c r="O23" s="78" t="s">
        <v>197</v>
      </c>
      <c r="P23" s="3" t="s">
        <v>181</v>
      </c>
      <c r="Q23" s="1583"/>
      <c r="R23" s="6" t="s">
        <v>49</v>
      </c>
      <c r="S23" s="23">
        <v>1</v>
      </c>
      <c r="T23" s="26">
        <v>0</v>
      </c>
      <c r="U23" s="3" t="s">
        <v>186</v>
      </c>
      <c r="V23" s="1"/>
      <c r="W23" s="28"/>
      <c r="X23" s="1"/>
      <c r="Y23" s="1"/>
      <c r="Z23" s="27"/>
      <c r="AA23" s="28"/>
      <c r="AB23" s="2">
        <v>1</v>
      </c>
      <c r="AC23" s="2">
        <v>1</v>
      </c>
      <c r="AD23" s="2">
        <v>1</v>
      </c>
      <c r="AE23" s="27"/>
      <c r="AF23" s="1"/>
      <c r="AG23" s="28"/>
    </row>
    <row r="24" spans="2:33" ht="57.75" customHeight="1" x14ac:dyDescent="0.25">
      <c r="B24" s="1603"/>
      <c r="C24" s="1606"/>
      <c r="D24" s="1606"/>
      <c r="E24" s="1606"/>
      <c r="F24" s="1566"/>
      <c r="G24" s="1566"/>
      <c r="H24" s="1606"/>
      <c r="I24" s="1606"/>
      <c r="J24" s="1633"/>
      <c r="K24" s="1566"/>
      <c r="L24" s="1612"/>
      <c r="M24" s="73" t="s">
        <v>166</v>
      </c>
      <c r="N24" s="22" t="s">
        <v>194</v>
      </c>
      <c r="O24" s="78" t="s">
        <v>197</v>
      </c>
      <c r="P24" s="3" t="s">
        <v>181</v>
      </c>
      <c r="Q24" s="1583"/>
      <c r="R24" s="6" t="s">
        <v>49</v>
      </c>
      <c r="S24" s="23">
        <v>1</v>
      </c>
      <c r="T24" s="26">
        <v>0</v>
      </c>
      <c r="U24" s="3" t="s">
        <v>187</v>
      </c>
      <c r="V24" s="1"/>
      <c r="W24" s="28"/>
      <c r="X24" s="1"/>
      <c r="Y24" s="1"/>
      <c r="Z24" s="28"/>
      <c r="AA24" s="28"/>
      <c r="AB24" s="1"/>
      <c r="AC24" s="1"/>
      <c r="AD24" s="1"/>
      <c r="AE24" s="28"/>
      <c r="AF24" s="1"/>
      <c r="AG24" s="28"/>
    </row>
    <row r="25" spans="2:33" ht="78" customHeight="1" thickBot="1" x14ac:dyDescent="0.3">
      <c r="B25" s="1604"/>
      <c r="C25" s="1607"/>
      <c r="D25" s="1607"/>
      <c r="E25" s="1607"/>
      <c r="F25" s="1567"/>
      <c r="G25" s="1567"/>
      <c r="H25" s="1607"/>
      <c r="I25" s="1607"/>
      <c r="J25" s="1634"/>
      <c r="K25" s="1567"/>
      <c r="L25" s="1635"/>
      <c r="M25" s="74" t="s">
        <v>167</v>
      </c>
      <c r="N25" s="56" t="s">
        <v>176</v>
      </c>
      <c r="O25" s="79" t="s">
        <v>197</v>
      </c>
      <c r="P25" s="68" t="s">
        <v>181</v>
      </c>
      <c r="Q25" s="1583"/>
      <c r="R25" s="58" t="s">
        <v>49</v>
      </c>
      <c r="S25" s="59">
        <v>1</v>
      </c>
      <c r="T25" s="60">
        <v>0</v>
      </c>
      <c r="U25" s="68" t="s">
        <v>188</v>
      </c>
      <c r="V25" s="57"/>
      <c r="W25" s="62"/>
      <c r="X25" s="57"/>
      <c r="Y25" s="57"/>
      <c r="Z25" s="62"/>
      <c r="AA25" s="62"/>
      <c r="AB25" s="57"/>
      <c r="AC25" s="57"/>
      <c r="AD25" s="57"/>
      <c r="AE25" s="62"/>
      <c r="AF25" s="57"/>
      <c r="AG25" s="62"/>
    </row>
    <row r="26" spans="2:33" ht="64.5" customHeight="1" x14ac:dyDescent="0.25">
      <c r="B26" s="1608" t="s">
        <v>2345</v>
      </c>
      <c r="C26" s="1619" t="s">
        <v>134</v>
      </c>
      <c r="D26" s="1619" t="s">
        <v>59</v>
      </c>
      <c r="E26" s="1619" t="s">
        <v>60</v>
      </c>
      <c r="F26" s="1599" t="s">
        <v>83</v>
      </c>
      <c r="G26" s="1599" t="s">
        <v>54</v>
      </c>
      <c r="H26" s="1619" t="s">
        <v>94</v>
      </c>
      <c r="I26" s="1619" t="s">
        <v>103</v>
      </c>
      <c r="J26" s="1636" t="s">
        <v>46</v>
      </c>
      <c r="K26" s="1599" t="s">
        <v>159</v>
      </c>
      <c r="L26" s="1638" t="s">
        <v>48</v>
      </c>
      <c r="M26" s="834" t="s">
        <v>162</v>
      </c>
      <c r="N26" s="816" t="s">
        <v>176</v>
      </c>
      <c r="O26" s="817" t="s">
        <v>197</v>
      </c>
      <c r="P26" s="818" t="s">
        <v>181</v>
      </c>
      <c r="Q26" s="1583">
        <v>500000</v>
      </c>
      <c r="R26" s="819" t="s">
        <v>49</v>
      </c>
      <c r="S26" s="820">
        <v>1</v>
      </c>
      <c r="T26" s="821">
        <v>0</v>
      </c>
      <c r="U26" s="818" t="s">
        <v>186</v>
      </c>
      <c r="V26" s="50"/>
      <c r="W26" s="48"/>
      <c r="X26" s="48"/>
      <c r="Y26" s="47"/>
      <c r="Z26" s="50"/>
      <c r="AA26" s="53"/>
      <c r="AB26" s="48">
        <v>0</v>
      </c>
      <c r="AC26" s="50"/>
      <c r="AD26" s="50"/>
      <c r="AE26" s="53"/>
      <c r="AF26" s="53"/>
      <c r="AG26" s="66"/>
    </row>
    <row r="27" spans="2:33" ht="64.5" customHeight="1" thickBot="1" x14ac:dyDescent="0.3">
      <c r="B27" s="1609"/>
      <c r="C27" s="1620"/>
      <c r="D27" s="1620"/>
      <c r="E27" s="1620"/>
      <c r="F27" s="1600"/>
      <c r="G27" s="1600"/>
      <c r="H27" s="1620"/>
      <c r="I27" s="1620"/>
      <c r="J27" s="1637"/>
      <c r="K27" s="1600"/>
      <c r="L27" s="1639"/>
      <c r="M27" s="822" t="s">
        <v>165</v>
      </c>
      <c r="N27" s="835" t="s">
        <v>176</v>
      </c>
      <c r="O27" s="823" t="s">
        <v>197</v>
      </c>
      <c r="P27" s="824" t="s">
        <v>181</v>
      </c>
      <c r="Q27" s="1584"/>
      <c r="R27" s="825" t="s">
        <v>49</v>
      </c>
      <c r="S27" s="826">
        <v>1</v>
      </c>
      <c r="T27" s="813">
        <v>0</v>
      </c>
      <c r="U27" s="824" t="s">
        <v>186</v>
      </c>
      <c r="V27" s="28"/>
      <c r="W27" s="1"/>
      <c r="X27" s="1"/>
      <c r="Y27" s="1"/>
      <c r="Z27" s="27"/>
      <c r="AA27" s="1"/>
      <c r="AB27" s="1"/>
      <c r="AC27" s="28"/>
      <c r="AD27" s="27"/>
      <c r="AE27" s="1"/>
      <c r="AF27" s="1"/>
      <c r="AG27" s="28"/>
    </row>
    <row r="28" spans="2:33" ht="57" customHeight="1" x14ac:dyDescent="0.25">
      <c r="B28" s="1609"/>
      <c r="C28" s="1620"/>
      <c r="D28" s="1620"/>
      <c r="E28" s="1620"/>
      <c r="F28" s="1600"/>
      <c r="G28" s="1600"/>
      <c r="H28" s="1620"/>
      <c r="I28" s="1620"/>
      <c r="J28" s="1637"/>
      <c r="K28" s="1600"/>
      <c r="L28" s="1639"/>
      <c r="M28" s="822" t="s">
        <v>164</v>
      </c>
      <c r="N28" s="835" t="s">
        <v>177</v>
      </c>
      <c r="O28" s="823" t="s">
        <v>197</v>
      </c>
      <c r="P28" s="824" t="s">
        <v>181</v>
      </c>
      <c r="Q28" s="1582"/>
      <c r="R28" s="825" t="s">
        <v>49</v>
      </c>
      <c r="S28" s="826">
        <v>1</v>
      </c>
      <c r="T28" s="813">
        <v>0</v>
      </c>
      <c r="U28" s="824" t="s">
        <v>186</v>
      </c>
      <c r="V28" s="28"/>
      <c r="W28" s="1"/>
      <c r="X28" s="1"/>
      <c r="Y28" s="1"/>
      <c r="Z28" s="27"/>
      <c r="AA28" s="1"/>
      <c r="AB28" s="2">
        <v>1</v>
      </c>
      <c r="AC28" s="27"/>
      <c r="AD28" s="27"/>
      <c r="AE28" s="2">
        <v>1</v>
      </c>
      <c r="AF28" s="1"/>
      <c r="AG28" s="28"/>
    </row>
    <row r="29" spans="2:33" ht="72.75" customHeight="1" x14ac:dyDescent="0.25">
      <c r="B29" s="1609"/>
      <c r="C29" s="1620"/>
      <c r="D29" s="1620"/>
      <c r="E29" s="1620"/>
      <c r="F29" s="1600"/>
      <c r="G29" s="1600"/>
      <c r="H29" s="1620"/>
      <c r="I29" s="1620"/>
      <c r="J29" s="1637"/>
      <c r="K29" s="1600"/>
      <c r="L29" s="1639"/>
      <c r="M29" s="822" t="s">
        <v>166</v>
      </c>
      <c r="N29" s="835" t="s">
        <v>178</v>
      </c>
      <c r="O29" s="823" t="s">
        <v>197</v>
      </c>
      <c r="P29" s="824" t="s">
        <v>181</v>
      </c>
      <c r="Q29" s="1583"/>
      <c r="R29" s="825" t="s">
        <v>49</v>
      </c>
      <c r="S29" s="826">
        <v>1</v>
      </c>
      <c r="T29" s="813">
        <v>0</v>
      </c>
      <c r="U29" s="824" t="s">
        <v>187</v>
      </c>
      <c r="V29" s="28"/>
      <c r="W29" s="1"/>
      <c r="X29" s="1"/>
      <c r="Y29" s="1"/>
      <c r="Z29" s="28"/>
      <c r="AA29" s="1"/>
      <c r="AB29" s="1"/>
      <c r="AC29" s="28"/>
      <c r="AD29" s="28"/>
      <c r="AE29" s="1"/>
      <c r="AF29" s="1"/>
      <c r="AG29" s="28"/>
    </row>
    <row r="30" spans="2:33" ht="71.25" customHeight="1" thickBot="1" x14ac:dyDescent="0.3">
      <c r="B30" s="1610"/>
      <c r="C30" s="1631"/>
      <c r="D30" s="1631"/>
      <c r="E30" s="1631"/>
      <c r="F30" s="1601"/>
      <c r="G30" s="1601"/>
      <c r="H30" s="1631"/>
      <c r="I30" s="1631"/>
      <c r="J30" s="1652"/>
      <c r="K30" s="1601"/>
      <c r="L30" s="1651"/>
      <c r="M30" s="827" t="s">
        <v>167</v>
      </c>
      <c r="N30" s="836" t="s">
        <v>176</v>
      </c>
      <c r="O30" s="829" t="s">
        <v>197</v>
      </c>
      <c r="P30" s="830" t="s">
        <v>181</v>
      </c>
      <c r="Q30" s="1583"/>
      <c r="R30" s="831" t="s">
        <v>49</v>
      </c>
      <c r="S30" s="832">
        <v>1</v>
      </c>
      <c r="T30" s="833">
        <v>0</v>
      </c>
      <c r="U30" s="830" t="s">
        <v>188</v>
      </c>
      <c r="V30" s="62"/>
      <c r="W30" s="57"/>
      <c r="X30" s="57"/>
      <c r="Y30" s="57"/>
      <c r="Z30" s="62"/>
      <c r="AA30" s="57"/>
      <c r="AB30" s="57"/>
      <c r="AC30" s="62"/>
      <c r="AD30" s="62"/>
      <c r="AE30" s="57"/>
      <c r="AF30" s="57"/>
      <c r="AG30" s="62"/>
    </row>
    <row r="31" spans="2:33" ht="53.25" customHeight="1" x14ac:dyDescent="0.25">
      <c r="B31" s="1602" t="s">
        <v>2346</v>
      </c>
      <c r="C31" s="1605" t="s">
        <v>134</v>
      </c>
      <c r="D31" s="1605" t="s">
        <v>59</v>
      </c>
      <c r="E31" s="1605" t="s">
        <v>60</v>
      </c>
      <c r="F31" s="1565" t="s">
        <v>83</v>
      </c>
      <c r="G31" s="1565" t="s">
        <v>56</v>
      </c>
      <c r="H31" s="1605" t="s">
        <v>121</v>
      </c>
      <c r="I31" s="1605" t="s">
        <v>118</v>
      </c>
      <c r="J31" s="1632" t="s">
        <v>47</v>
      </c>
      <c r="K31" s="1565" t="s">
        <v>160</v>
      </c>
      <c r="L31" s="1611" t="s">
        <v>48</v>
      </c>
      <c r="M31" s="76" t="s">
        <v>168</v>
      </c>
      <c r="N31" s="42" t="s">
        <v>176</v>
      </c>
      <c r="O31" s="77" t="s">
        <v>197</v>
      </c>
      <c r="P31" s="44" t="s">
        <v>181</v>
      </c>
      <c r="Q31" s="1583">
        <v>1925000</v>
      </c>
      <c r="R31" s="43" t="s">
        <v>49</v>
      </c>
      <c r="S31" s="45">
        <v>1</v>
      </c>
      <c r="T31" s="46">
        <v>0</v>
      </c>
      <c r="U31" s="44" t="s">
        <v>189</v>
      </c>
      <c r="V31" s="50"/>
      <c r="W31" s="65"/>
      <c r="X31" s="65"/>
      <c r="Y31" s="50"/>
      <c r="Z31" s="50"/>
      <c r="AA31" s="66"/>
      <c r="AB31" s="65"/>
      <c r="AC31" s="50"/>
      <c r="AD31" s="50"/>
      <c r="AE31" s="66"/>
      <c r="AF31" s="66"/>
      <c r="AG31" s="66"/>
    </row>
    <row r="32" spans="2:33" ht="66" customHeight="1" x14ac:dyDescent="0.25">
      <c r="B32" s="1603"/>
      <c r="C32" s="1606"/>
      <c r="D32" s="1606"/>
      <c r="E32" s="1606"/>
      <c r="F32" s="1566"/>
      <c r="G32" s="1566"/>
      <c r="H32" s="1606"/>
      <c r="I32" s="1606"/>
      <c r="J32" s="1633"/>
      <c r="K32" s="1566"/>
      <c r="L32" s="1612"/>
      <c r="M32" s="73" t="s">
        <v>169</v>
      </c>
      <c r="N32" s="21" t="s">
        <v>176</v>
      </c>
      <c r="O32" s="78" t="s">
        <v>197</v>
      </c>
      <c r="P32" s="3" t="s">
        <v>181</v>
      </c>
      <c r="Q32" s="1583"/>
      <c r="R32" s="6" t="s">
        <v>49</v>
      </c>
      <c r="S32" s="23">
        <v>1</v>
      </c>
      <c r="T32" s="26">
        <v>0</v>
      </c>
      <c r="U32" s="3" t="s">
        <v>190</v>
      </c>
      <c r="V32" s="28"/>
      <c r="W32" s="28"/>
      <c r="X32" s="28"/>
      <c r="Y32" s="28"/>
      <c r="Z32" s="27"/>
      <c r="AA32" s="28"/>
      <c r="AB32" s="28"/>
      <c r="AC32" s="28"/>
      <c r="AD32" s="27"/>
      <c r="AE32" s="28"/>
      <c r="AF32" s="28"/>
      <c r="AG32" s="28"/>
    </row>
    <row r="33" spans="2:33" ht="44.25" customHeight="1" x14ac:dyDescent="0.25">
      <c r="B33" s="1603"/>
      <c r="C33" s="1606"/>
      <c r="D33" s="1606"/>
      <c r="E33" s="1606"/>
      <c r="F33" s="1566"/>
      <c r="G33" s="1566"/>
      <c r="H33" s="1606"/>
      <c r="I33" s="1606"/>
      <c r="J33" s="1633"/>
      <c r="K33" s="1566"/>
      <c r="L33" s="1612"/>
      <c r="M33" s="73" t="s">
        <v>170</v>
      </c>
      <c r="N33" s="21" t="s">
        <v>176</v>
      </c>
      <c r="O33" s="78" t="s">
        <v>197</v>
      </c>
      <c r="P33" s="3" t="s">
        <v>181</v>
      </c>
      <c r="Q33" s="1583"/>
      <c r="R33" s="6" t="s">
        <v>49</v>
      </c>
      <c r="S33" s="23">
        <v>1</v>
      </c>
      <c r="T33" s="26">
        <v>0</v>
      </c>
      <c r="U33" s="3" t="s">
        <v>186</v>
      </c>
      <c r="V33" s="28"/>
      <c r="W33" s="28"/>
      <c r="X33" s="28"/>
      <c r="Y33" s="28"/>
      <c r="Z33" s="27"/>
      <c r="AA33" s="28"/>
      <c r="AB33" s="27"/>
      <c r="AC33" s="27"/>
      <c r="AD33" s="27"/>
      <c r="AE33" s="27"/>
      <c r="AF33" s="28"/>
      <c r="AG33" s="28"/>
    </row>
    <row r="34" spans="2:33" ht="45.75" customHeight="1" thickBot="1" x14ac:dyDescent="0.3">
      <c r="B34" s="1603"/>
      <c r="C34" s="1606"/>
      <c r="D34" s="1606"/>
      <c r="E34" s="1606"/>
      <c r="F34" s="1566"/>
      <c r="G34" s="1566"/>
      <c r="H34" s="1606"/>
      <c r="I34" s="1606"/>
      <c r="J34" s="1633"/>
      <c r="K34" s="1566"/>
      <c r="L34" s="1612"/>
      <c r="M34" s="74" t="s">
        <v>171</v>
      </c>
      <c r="N34" s="56" t="s">
        <v>176</v>
      </c>
      <c r="O34" s="79" t="s">
        <v>197</v>
      </c>
      <c r="P34" s="68" t="s">
        <v>181</v>
      </c>
      <c r="Q34" s="1584"/>
      <c r="R34" s="58" t="s">
        <v>49</v>
      </c>
      <c r="S34" s="59">
        <v>1</v>
      </c>
      <c r="T34" s="60">
        <v>0</v>
      </c>
      <c r="U34" s="68" t="s">
        <v>191</v>
      </c>
      <c r="V34" s="62"/>
      <c r="W34" s="62"/>
      <c r="X34" s="62"/>
      <c r="Y34" s="62"/>
      <c r="Z34" s="62"/>
      <c r="AA34" s="62"/>
      <c r="AB34" s="62"/>
      <c r="AC34" s="62"/>
      <c r="AD34" s="62"/>
      <c r="AE34" s="62"/>
      <c r="AF34" s="62"/>
      <c r="AG34" s="62"/>
    </row>
    <row r="35" spans="2:33" ht="49.5" customHeight="1" x14ac:dyDescent="0.25">
      <c r="B35" s="1608" t="s">
        <v>2347</v>
      </c>
      <c r="C35" s="1619" t="s">
        <v>134</v>
      </c>
      <c r="D35" s="1619" t="s">
        <v>59</v>
      </c>
      <c r="E35" s="1619" t="s">
        <v>60</v>
      </c>
      <c r="F35" s="1599" t="s">
        <v>83</v>
      </c>
      <c r="G35" s="1599" t="s">
        <v>57</v>
      </c>
      <c r="H35" s="1619" t="s">
        <v>98</v>
      </c>
      <c r="I35" s="1619" t="s">
        <v>115</v>
      </c>
      <c r="J35" s="1636" t="s">
        <v>44</v>
      </c>
      <c r="K35" s="1599" t="s">
        <v>161</v>
      </c>
      <c r="L35" s="1638" t="s">
        <v>48</v>
      </c>
      <c r="M35" s="837" t="s">
        <v>172</v>
      </c>
      <c r="N35" s="816" t="s">
        <v>176</v>
      </c>
      <c r="O35" s="817" t="s">
        <v>197</v>
      </c>
      <c r="P35" s="818" t="s">
        <v>181</v>
      </c>
      <c r="Q35" s="1582">
        <v>2000000</v>
      </c>
      <c r="R35" s="819" t="s">
        <v>49</v>
      </c>
      <c r="S35" s="820">
        <v>1</v>
      </c>
      <c r="T35" s="821">
        <v>0</v>
      </c>
      <c r="U35" s="818" t="s">
        <v>192</v>
      </c>
      <c r="V35" s="47"/>
      <c r="W35" s="48"/>
      <c r="X35" s="65"/>
      <c r="Y35" s="47" t="s">
        <v>21</v>
      </c>
      <c r="Z35" s="47"/>
      <c r="AA35" s="66"/>
      <c r="AB35" s="48"/>
      <c r="AC35" s="47"/>
      <c r="AD35" s="47"/>
      <c r="AE35" s="66"/>
      <c r="AF35" s="53"/>
      <c r="AG35" s="53"/>
    </row>
    <row r="36" spans="2:33" ht="42.75" customHeight="1" x14ac:dyDescent="0.25">
      <c r="B36" s="1609"/>
      <c r="C36" s="1620"/>
      <c r="D36" s="1620"/>
      <c r="E36" s="1620"/>
      <c r="F36" s="1600"/>
      <c r="G36" s="1600"/>
      <c r="H36" s="1620"/>
      <c r="I36" s="1620"/>
      <c r="J36" s="1637"/>
      <c r="K36" s="1600"/>
      <c r="L36" s="1639"/>
      <c r="M36" s="838" t="s">
        <v>173</v>
      </c>
      <c r="N36" s="835" t="s">
        <v>176</v>
      </c>
      <c r="O36" s="823" t="s">
        <v>197</v>
      </c>
      <c r="P36" s="824" t="s">
        <v>181</v>
      </c>
      <c r="Q36" s="1583"/>
      <c r="R36" s="825" t="s">
        <v>49</v>
      </c>
      <c r="S36" s="826">
        <v>1</v>
      </c>
      <c r="T36" s="813">
        <v>0</v>
      </c>
      <c r="U36" s="824" t="s">
        <v>193</v>
      </c>
      <c r="V36" s="1"/>
      <c r="W36" s="1"/>
      <c r="X36" s="28"/>
      <c r="Y36" s="1"/>
      <c r="Z36" s="2"/>
      <c r="AA36" s="28"/>
      <c r="AB36" s="1"/>
      <c r="AC36" s="1"/>
      <c r="AD36" s="2"/>
      <c r="AE36" s="28"/>
      <c r="AF36" s="1"/>
      <c r="AG36" s="1"/>
    </row>
    <row r="37" spans="2:33" ht="46.5" customHeight="1" x14ac:dyDescent="0.25">
      <c r="B37" s="1609"/>
      <c r="C37" s="1620"/>
      <c r="D37" s="1620"/>
      <c r="E37" s="1620"/>
      <c r="F37" s="1600"/>
      <c r="G37" s="1600"/>
      <c r="H37" s="1620"/>
      <c r="I37" s="1620"/>
      <c r="J37" s="1637"/>
      <c r="K37" s="1600"/>
      <c r="L37" s="1639"/>
      <c r="M37" s="838" t="s">
        <v>174</v>
      </c>
      <c r="N37" s="835" t="s">
        <v>176</v>
      </c>
      <c r="O37" s="823" t="s">
        <v>197</v>
      </c>
      <c r="P37" s="824" t="s">
        <v>181</v>
      </c>
      <c r="Q37" s="1583"/>
      <c r="R37" s="825" t="s">
        <v>49</v>
      </c>
      <c r="S37" s="826">
        <v>1</v>
      </c>
      <c r="T37" s="813">
        <v>0</v>
      </c>
      <c r="U37" s="824" t="s">
        <v>193</v>
      </c>
      <c r="V37" s="1"/>
      <c r="W37" s="1"/>
      <c r="X37" s="28"/>
      <c r="Y37" s="1"/>
      <c r="Z37" s="2"/>
      <c r="AA37" s="28"/>
      <c r="AB37" s="2"/>
      <c r="AC37" s="2"/>
      <c r="AD37" s="2"/>
      <c r="AE37" s="27"/>
      <c r="AF37" s="1"/>
      <c r="AG37" s="1"/>
    </row>
    <row r="38" spans="2:33" ht="39" customHeight="1" x14ac:dyDescent="0.25">
      <c r="B38" s="1609"/>
      <c r="C38" s="1620"/>
      <c r="D38" s="1620"/>
      <c r="E38" s="1620"/>
      <c r="F38" s="1600"/>
      <c r="G38" s="1600"/>
      <c r="H38" s="1620"/>
      <c r="I38" s="1620"/>
      <c r="J38" s="1637"/>
      <c r="K38" s="1600"/>
      <c r="L38" s="1639"/>
      <c r="M38" s="839" t="s">
        <v>175</v>
      </c>
      <c r="N38" s="840" t="s">
        <v>178</v>
      </c>
      <c r="O38" s="841" t="s">
        <v>197</v>
      </c>
      <c r="P38" s="842" t="s">
        <v>181</v>
      </c>
      <c r="Q38" s="1583"/>
      <c r="R38" s="843" t="s">
        <v>49</v>
      </c>
      <c r="S38" s="844">
        <v>1</v>
      </c>
      <c r="T38" s="845">
        <v>0</v>
      </c>
      <c r="U38" s="842" t="s">
        <v>193</v>
      </c>
      <c r="V38" s="321"/>
      <c r="W38" s="321"/>
      <c r="X38" s="318"/>
      <c r="Y38" s="321"/>
      <c r="Z38" s="321"/>
      <c r="AA38" s="318"/>
      <c r="AB38" s="321"/>
      <c r="AC38" s="321"/>
      <c r="AD38" s="321"/>
      <c r="AE38" s="318"/>
      <c r="AF38" s="321"/>
      <c r="AG38" s="321"/>
    </row>
    <row r="39" spans="2:33" ht="40.5" customHeight="1" x14ac:dyDescent="0.25">
      <c r="B39" s="1597" t="s">
        <v>2595</v>
      </c>
      <c r="C39" s="1597"/>
      <c r="D39" s="1597"/>
      <c r="E39" s="1597"/>
      <c r="F39" s="1597"/>
      <c r="G39" s="1597"/>
      <c r="H39" s="1597"/>
      <c r="I39" s="1597"/>
      <c r="J39" s="1597"/>
      <c r="K39" s="1597"/>
      <c r="L39" s="1597"/>
      <c r="M39" s="1597"/>
      <c r="N39" s="1597"/>
      <c r="O39" s="1597"/>
      <c r="P39" s="3" t="s">
        <v>181</v>
      </c>
      <c r="Q39" s="1583">
        <f>SUM(Q11:Q38)</f>
        <v>4975000</v>
      </c>
      <c r="R39" s="1598"/>
      <c r="S39" s="1598"/>
      <c r="T39" s="1598"/>
      <c r="U39" s="1598"/>
      <c r="V39" s="1598"/>
      <c r="W39" s="1598"/>
      <c r="X39" s="1598"/>
      <c r="Y39" s="1598"/>
      <c r="Z39" s="1598"/>
      <c r="AA39" s="1598"/>
      <c r="AB39" s="1598"/>
      <c r="AC39" s="1598"/>
      <c r="AD39" s="1598"/>
      <c r="AE39" s="1598"/>
      <c r="AF39" s="1598"/>
      <c r="AG39" s="1598"/>
    </row>
  </sheetData>
  <mergeCells count="100">
    <mergeCell ref="F35:F38"/>
    <mergeCell ref="H26:H30"/>
    <mergeCell ref="I26:I30"/>
    <mergeCell ref="J26:J30"/>
    <mergeCell ref="K26:K30"/>
    <mergeCell ref="H31:H34"/>
    <mergeCell ref="I31:I34"/>
    <mergeCell ref="J31:J34"/>
    <mergeCell ref="A1:AG1"/>
    <mergeCell ref="B2:AG4"/>
    <mergeCell ref="G35:G38"/>
    <mergeCell ref="B7:AG7"/>
    <mergeCell ref="B6:AG6"/>
    <mergeCell ref="B5:AG5"/>
    <mergeCell ref="H35:H38"/>
    <mergeCell ref="I35:I38"/>
    <mergeCell ref="J35:J38"/>
    <mergeCell ref="K35:K38"/>
    <mergeCell ref="L35:L38"/>
    <mergeCell ref="B35:B38"/>
    <mergeCell ref="C35:C38"/>
    <mergeCell ref="D35:D38"/>
    <mergeCell ref="E35:E38"/>
    <mergeCell ref="L26:L30"/>
    <mergeCell ref="L8:L10"/>
    <mergeCell ref="H11:H17"/>
    <mergeCell ref="I11:I17"/>
    <mergeCell ref="J11:J17"/>
    <mergeCell ref="J8:J10"/>
    <mergeCell ref="K11:K17"/>
    <mergeCell ref="K8:K10"/>
    <mergeCell ref="H18:H20"/>
    <mergeCell ref="I18:I20"/>
    <mergeCell ref="G18:G20"/>
    <mergeCell ref="G21:G25"/>
    <mergeCell ref="J18:J20"/>
    <mergeCell ref="K18:K20"/>
    <mergeCell ref="J21:J25"/>
    <mergeCell ref="K21:K25"/>
    <mergeCell ref="L21:L25"/>
    <mergeCell ref="G11:G17"/>
    <mergeCell ref="I21:I25"/>
    <mergeCell ref="L11:L17"/>
    <mergeCell ref="L18:L20"/>
    <mergeCell ref="C8:E9"/>
    <mergeCell ref="F8:F10"/>
    <mergeCell ref="B31:B34"/>
    <mergeCell ref="C31:C34"/>
    <mergeCell ref="D31:D34"/>
    <mergeCell ref="E31:E34"/>
    <mergeCell ref="F31:F34"/>
    <mergeCell ref="C26:C30"/>
    <mergeCell ref="D26:D30"/>
    <mergeCell ref="E26:E30"/>
    <mergeCell ref="F26:F30"/>
    <mergeCell ref="AE9:AG9"/>
    <mergeCell ref="S8:S10"/>
    <mergeCell ref="T8:T10"/>
    <mergeCell ref="U8:U10"/>
    <mergeCell ref="V8:AG8"/>
    <mergeCell ref="V9:X9"/>
    <mergeCell ref="Y9:AA9"/>
    <mergeCell ref="H8:I9"/>
    <mergeCell ref="G31:G34"/>
    <mergeCell ref="B18:B20"/>
    <mergeCell ref="C18:C20"/>
    <mergeCell ref="AB9:AD9"/>
    <mergeCell ref="O9:O10"/>
    <mergeCell ref="P9:Q9"/>
    <mergeCell ref="D18:D20"/>
    <mergeCell ref="E18:E20"/>
    <mergeCell ref="F18:F20"/>
    <mergeCell ref="B11:B17"/>
    <mergeCell ref="C11:C17"/>
    <mergeCell ref="D11:D17"/>
    <mergeCell ref="E11:E17"/>
    <mergeCell ref="F11:F17"/>
    <mergeCell ref="B8:B10"/>
    <mergeCell ref="R8:R10"/>
    <mergeCell ref="Q18:Q20"/>
    <mergeCell ref="Q11:Q17"/>
    <mergeCell ref="B39:O39"/>
    <mergeCell ref="R39:AG39"/>
    <mergeCell ref="G26:G30"/>
    <mergeCell ref="B21:B25"/>
    <mergeCell ref="C21:C25"/>
    <mergeCell ref="D21:D25"/>
    <mergeCell ref="E21:E25"/>
    <mergeCell ref="F21:F25"/>
    <mergeCell ref="B26:B30"/>
    <mergeCell ref="K31:K34"/>
    <mergeCell ref="L31:L34"/>
    <mergeCell ref="H21:H25"/>
    <mergeCell ref="G8:G10"/>
    <mergeCell ref="Q21:Q27"/>
    <mergeCell ref="Q28:Q34"/>
    <mergeCell ref="Q35:Q39"/>
    <mergeCell ref="M8:M10"/>
    <mergeCell ref="N8:N10"/>
    <mergeCell ref="O8:Q8"/>
  </mergeCells>
  <dataValidations count="7">
    <dataValidation type="list" allowBlank="1" showInputMessage="1" showErrorMessage="1" sqref="C11:C38" xr:uid="{00000000-0002-0000-0200-000000000000}">
      <formula1>EJEEND</formula1>
    </dataValidation>
    <dataValidation type="list" allowBlank="1" showInputMessage="1" showErrorMessage="1" sqref="E11:E38" xr:uid="{00000000-0002-0000-0200-000001000000}">
      <formula1>OEEND</formula1>
    </dataValidation>
    <dataValidation type="list" allowBlank="1" showInputMessage="1" showErrorMessage="1" sqref="F11:F38" xr:uid="{00000000-0002-0000-0200-000002000000}">
      <formula1>PNPSP</formula1>
    </dataValidation>
    <dataValidation type="list" allowBlank="1" showInputMessage="1" showErrorMessage="1" sqref="D11:D38" xr:uid="{00000000-0002-0000-0200-000003000000}">
      <formula1>OGEND</formula1>
    </dataValidation>
    <dataValidation type="list" allowBlank="1" showInputMessage="1" showErrorMessage="1" sqref="G11:G38" xr:uid="{00000000-0002-0000-0200-000004000000}">
      <formula1>EJEPEI</formula1>
    </dataValidation>
    <dataValidation type="list" allowBlank="1" showInputMessage="1" showErrorMessage="1" sqref="I11:I38" xr:uid="{00000000-0002-0000-0200-000005000000}">
      <formula1>OEPEI</formula1>
    </dataValidation>
    <dataValidation type="list" allowBlank="1" showInputMessage="1" showErrorMessage="1" sqref="H11:H38" xr:uid="{00000000-0002-0000-0200-000006000000}">
      <formula1>OGPEI</formula1>
    </dataValidation>
  </dataValidations>
  <pageMargins left="0.7" right="0.7" top="0.75" bottom="0.75" header="0.3" footer="0.3"/>
  <pageSetup paperSize="17" scale="29" fitToHeight="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J381"/>
  <sheetViews>
    <sheetView topLeftCell="J394" zoomScale="60" zoomScaleNormal="60" workbookViewId="0">
      <selection activeCell="Q347" sqref="Q347:Q381"/>
    </sheetView>
  </sheetViews>
  <sheetFormatPr baseColWidth="10" defaultColWidth="11.42578125" defaultRowHeight="15" x14ac:dyDescent="0.25"/>
  <cols>
    <col min="1" max="1" width="6.7109375" customWidth="1"/>
    <col min="2" max="2" width="17.42578125" customWidth="1"/>
    <col min="3" max="3" width="41.85546875" customWidth="1"/>
    <col min="4" max="4" width="39.5703125" customWidth="1"/>
    <col min="5" max="5" width="37.28515625" customWidth="1"/>
    <col min="6" max="6" width="33.85546875" customWidth="1"/>
    <col min="7" max="7" width="35.5703125" customWidth="1"/>
    <col min="8" max="8" width="48.7109375" customWidth="1"/>
    <col min="9" max="9" width="43" customWidth="1"/>
    <col min="10" max="10" width="48.140625" customWidth="1"/>
    <col min="11" max="11" width="39.42578125" customWidth="1"/>
    <col min="12" max="12" width="24" customWidth="1"/>
    <col min="13" max="13" width="44" customWidth="1"/>
    <col min="14" max="14" width="41.5703125" customWidth="1"/>
    <col min="15" max="15" width="23.28515625" customWidth="1"/>
    <col min="16" max="16" width="28.28515625" customWidth="1"/>
    <col min="17" max="17" width="35.28515625" customWidth="1"/>
    <col min="18" max="18" width="27.7109375" style="173" customWidth="1"/>
    <col min="19" max="19" width="12.5703125" style="176" customWidth="1"/>
    <col min="20" max="20" width="11.42578125" style="4"/>
    <col min="21" max="21" width="31.5703125" customWidth="1"/>
    <col min="22" max="33" width="7.7109375" customWidth="1"/>
    <col min="34" max="34" width="64.5703125" customWidth="1"/>
    <col min="36" max="36" width="69" hidden="1" customWidth="1"/>
  </cols>
  <sheetData>
    <row r="1" spans="2:33" ht="30" customHeight="1" thickBot="1" x14ac:dyDescent="0.3"/>
    <row r="2" spans="2:33" ht="65.25" customHeight="1" x14ac:dyDescent="0.25">
      <c r="B2" s="1519" t="s">
        <v>1</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row>
    <row r="3" spans="2:33" ht="15" customHeight="1" x14ac:dyDescent="0.25">
      <c r="B3" s="1522"/>
      <c r="C3" s="1523"/>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3"/>
    </row>
    <row r="4" spans="2:33" ht="15.75" customHeight="1" thickBot="1" x14ac:dyDescent="0.3">
      <c r="B4" s="1525"/>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6"/>
    </row>
    <row r="5" spans="2:33" ht="28.5" x14ac:dyDescent="0.45">
      <c r="B5" s="1673" t="s">
        <v>1311</v>
      </c>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74"/>
    </row>
    <row r="6" spans="2:33" ht="31.5" x14ac:dyDescent="0.5">
      <c r="B6" s="1675" t="s">
        <v>7</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row>
    <row r="7" spans="2:33" ht="66" customHeight="1" thickBot="1" x14ac:dyDescent="0.3">
      <c r="B7" s="1642" t="s">
        <v>2599</v>
      </c>
      <c r="C7" s="1643"/>
      <c r="D7" s="1643"/>
      <c r="E7" s="1643"/>
      <c r="F7" s="1643"/>
      <c r="G7" s="1643"/>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3"/>
      <c r="AG7" s="1643"/>
    </row>
    <row r="8" spans="2:33" ht="18.75" customHeight="1" thickBot="1" x14ac:dyDescent="0.3">
      <c r="B8" s="1663" t="s">
        <v>2605</v>
      </c>
      <c r="C8" s="1677" t="s">
        <v>33</v>
      </c>
      <c r="D8" s="1678"/>
      <c r="E8" s="1679"/>
      <c r="F8" s="1657" t="s">
        <v>38</v>
      </c>
      <c r="G8" s="1661" t="s">
        <v>32</v>
      </c>
      <c r="H8" s="1683" t="s">
        <v>39</v>
      </c>
      <c r="I8" s="1684"/>
      <c r="J8" s="1661" t="s">
        <v>43</v>
      </c>
      <c r="K8" s="1661" t="s">
        <v>22</v>
      </c>
      <c r="L8" s="1661" t="s">
        <v>37</v>
      </c>
      <c r="M8" s="1663" t="s">
        <v>26</v>
      </c>
      <c r="N8" s="1665" t="s">
        <v>3</v>
      </c>
      <c r="O8" s="1667" t="s">
        <v>23</v>
      </c>
      <c r="P8" s="1668"/>
      <c r="Q8" s="1669"/>
      <c r="R8" s="1670" t="s">
        <v>4</v>
      </c>
      <c r="S8" s="1657" t="s">
        <v>5</v>
      </c>
      <c r="T8" s="1661" t="s">
        <v>27</v>
      </c>
      <c r="U8" s="1663" t="s">
        <v>6</v>
      </c>
      <c r="V8" s="1552" t="s">
        <v>8</v>
      </c>
      <c r="W8" s="1553"/>
      <c r="X8" s="1553"/>
      <c r="Y8" s="1553"/>
      <c r="Z8" s="1553"/>
      <c r="AA8" s="1553"/>
      <c r="AB8" s="1553"/>
      <c r="AC8" s="1553"/>
      <c r="AD8" s="1553"/>
      <c r="AE8" s="1553"/>
      <c r="AF8" s="1553"/>
      <c r="AG8" s="1554"/>
    </row>
    <row r="9" spans="2:33" ht="18.75" customHeight="1" thickBot="1" x14ac:dyDescent="0.3">
      <c r="B9" s="1662"/>
      <c r="C9" s="1680"/>
      <c r="D9" s="1681"/>
      <c r="E9" s="1682"/>
      <c r="F9" s="1658"/>
      <c r="G9" s="1662"/>
      <c r="H9" s="1685"/>
      <c r="I9" s="1686"/>
      <c r="J9" s="1662"/>
      <c r="K9" s="1662"/>
      <c r="L9" s="1662"/>
      <c r="M9" s="1662"/>
      <c r="N9" s="1658"/>
      <c r="O9" s="1657" t="s">
        <v>24</v>
      </c>
      <c r="P9" s="1659" t="s">
        <v>36</v>
      </c>
      <c r="Q9" s="1660"/>
      <c r="R9" s="1671"/>
      <c r="S9" s="1658"/>
      <c r="T9" s="1662"/>
      <c r="U9" s="1662"/>
      <c r="V9" s="1557" t="s">
        <v>28</v>
      </c>
      <c r="W9" s="1558"/>
      <c r="X9" s="1559"/>
      <c r="Y9" s="1557" t="s">
        <v>29</v>
      </c>
      <c r="Z9" s="1558"/>
      <c r="AA9" s="1559"/>
      <c r="AB9" s="1557" t="s">
        <v>30</v>
      </c>
      <c r="AC9" s="1558"/>
      <c r="AD9" s="1559"/>
      <c r="AE9" s="1557" t="s">
        <v>31</v>
      </c>
      <c r="AF9" s="1558"/>
      <c r="AG9" s="1559"/>
    </row>
    <row r="10" spans="2:33" s="4" customFormat="1" ht="49.5" customHeight="1" thickBot="1" x14ac:dyDescent="0.3">
      <c r="B10" s="1664"/>
      <c r="C10" s="202" t="s">
        <v>34</v>
      </c>
      <c r="D10" s="202" t="s">
        <v>35</v>
      </c>
      <c r="E10" s="202" t="s">
        <v>200</v>
      </c>
      <c r="F10" s="1658"/>
      <c r="G10" s="1662"/>
      <c r="H10" s="341" t="s">
        <v>40</v>
      </c>
      <c r="I10" s="341" t="s">
        <v>41</v>
      </c>
      <c r="J10" s="1662"/>
      <c r="K10" s="1662"/>
      <c r="L10" s="1662"/>
      <c r="M10" s="1664"/>
      <c r="N10" s="1666"/>
      <c r="O10" s="1658"/>
      <c r="P10" s="203" t="s">
        <v>25</v>
      </c>
      <c r="Q10" s="89" t="s">
        <v>0</v>
      </c>
      <c r="R10" s="1672"/>
      <c r="S10" s="1703"/>
      <c r="T10" s="1704"/>
      <c r="U10" s="1705"/>
      <c r="V10" s="40" t="s">
        <v>12</v>
      </c>
      <c r="W10" s="40" t="s">
        <v>13</v>
      </c>
      <c r="X10" s="40" t="s">
        <v>14</v>
      </c>
      <c r="Y10" s="40" t="s">
        <v>15</v>
      </c>
      <c r="Z10" s="40" t="s">
        <v>16</v>
      </c>
      <c r="AA10" s="40" t="s">
        <v>17</v>
      </c>
      <c r="AB10" s="40" t="s">
        <v>18</v>
      </c>
      <c r="AC10" s="40" t="s">
        <v>19</v>
      </c>
      <c r="AD10" s="40" t="s">
        <v>20</v>
      </c>
      <c r="AE10" s="40" t="s">
        <v>9</v>
      </c>
      <c r="AF10" s="40" t="s">
        <v>10</v>
      </c>
      <c r="AG10" s="40" t="s">
        <v>11</v>
      </c>
    </row>
    <row r="11" spans="2:33" s="4" customFormat="1" ht="14.25" customHeight="1" thickBot="1" x14ac:dyDescent="0.3">
      <c r="B11" s="1699"/>
      <c r="C11" s="1700"/>
      <c r="D11" s="1700"/>
      <c r="E11" s="1700"/>
      <c r="F11" s="1700"/>
      <c r="G11" s="1700"/>
      <c r="H11" s="1700"/>
      <c r="I11" s="1700"/>
      <c r="J11" s="1700"/>
      <c r="K11" s="1700"/>
      <c r="L11" s="1700"/>
      <c r="M11" s="1700"/>
      <c r="N11" s="1700"/>
      <c r="O11" s="1700"/>
      <c r="P11" s="1700"/>
      <c r="Q11" s="1700"/>
      <c r="R11" s="1700"/>
      <c r="S11" s="1700"/>
      <c r="T11" s="1700"/>
      <c r="U11" s="1700"/>
      <c r="V11" s="1701"/>
      <c r="W11" s="1701"/>
      <c r="X11" s="1701"/>
      <c r="Y11" s="1701"/>
      <c r="Z11" s="1701"/>
      <c r="AA11" s="1701"/>
      <c r="AB11" s="1701"/>
      <c r="AC11" s="1701"/>
      <c r="AD11" s="1701"/>
      <c r="AE11" s="1701"/>
      <c r="AF11" s="1701"/>
      <c r="AG11" s="1702"/>
    </row>
    <row r="12" spans="2:33" ht="63" customHeight="1" x14ac:dyDescent="0.25">
      <c r="B12" s="1602" t="s">
        <v>2348</v>
      </c>
      <c r="C12" s="1565" t="s">
        <v>134</v>
      </c>
      <c r="D12" s="1565" t="s">
        <v>59</v>
      </c>
      <c r="E12" s="1565" t="s">
        <v>60</v>
      </c>
      <c r="F12" s="1565" t="s">
        <v>83</v>
      </c>
      <c r="G12" s="1565" t="s">
        <v>53</v>
      </c>
      <c r="H12" s="1565" t="s">
        <v>94</v>
      </c>
      <c r="I12" s="1565" t="s">
        <v>100</v>
      </c>
      <c r="J12" s="1694" t="s">
        <v>1312</v>
      </c>
      <c r="K12" s="1565" t="s">
        <v>1313</v>
      </c>
      <c r="L12" s="1571" t="s">
        <v>1314</v>
      </c>
      <c r="M12" s="774" t="s">
        <v>1315</v>
      </c>
      <c r="N12" s="583" t="s">
        <v>1316</v>
      </c>
      <c r="O12" s="774"/>
      <c r="P12" s="1565" t="s">
        <v>181</v>
      </c>
      <c r="Q12" s="1438">
        <v>0</v>
      </c>
      <c r="R12" s="1565" t="s">
        <v>1317</v>
      </c>
      <c r="S12" s="1687">
        <v>1</v>
      </c>
      <c r="T12" s="1687">
        <v>0</v>
      </c>
      <c r="U12" s="1688" t="s">
        <v>1318</v>
      </c>
      <c r="V12" s="872"/>
      <c r="W12" s="48"/>
      <c r="X12" s="48"/>
      <c r="Y12" s="876"/>
      <c r="Z12" s="876"/>
      <c r="AA12" s="877"/>
      <c r="AB12" s="48">
        <v>0</v>
      </c>
      <c r="AC12" s="47">
        <v>1</v>
      </c>
      <c r="AD12" s="47">
        <v>1</v>
      </c>
      <c r="AE12" s="53"/>
      <c r="AF12" s="53"/>
      <c r="AG12" s="54"/>
    </row>
    <row r="13" spans="2:33" ht="34.5" customHeight="1" x14ac:dyDescent="0.25">
      <c r="B13" s="1603"/>
      <c r="C13" s="1566"/>
      <c r="D13" s="1566"/>
      <c r="E13" s="1566"/>
      <c r="F13" s="1566"/>
      <c r="G13" s="1566"/>
      <c r="H13" s="1566"/>
      <c r="I13" s="1566"/>
      <c r="J13" s="1695"/>
      <c r="K13" s="1566"/>
      <c r="L13" s="1572"/>
      <c r="M13" s="775" t="s">
        <v>1319</v>
      </c>
      <c r="N13" s="557"/>
      <c r="O13" s="775"/>
      <c r="P13" s="1566"/>
      <c r="Q13" s="1439">
        <v>0</v>
      </c>
      <c r="R13" s="1566"/>
      <c r="S13" s="1697"/>
      <c r="T13" s="1566"/>
      <c r="U13" s="1689"/>
      <c r="V13" s="274"/>
      <c r="W13" s="1"/>
      <c r="X13" s="1"/>
      <c r="Y13" s="560"/>
      <c r="Z13" s="561"/>
      <c r="AA13" s="560"/>
      <c r="AB13" s="1"/>
      <c r="AC13" s="1"/>
      <c r="AD13" s="2">
        <v>1</v>
      </c>
      <c r="AE13" s="1"/>
      <c r="AF13" s="1"/>
      <c r="AG13" s="55"/>
    </row>
    <row r="14" spans="2:33" ht="33.75" customHeight="1" x14ac:dyDescent="0.25">
      <c r="B14" s="1603"/>
      <c r="C14" s="1566"/>
      <c r="D14" s="1566"/>
      <c r="E14" s="1566"/>
      <c r="F14" s="1566"/>
      <c r="G14" s="1566"/>
      <c r="H14" s="1566"/>
      <c r="I14" s="1566"/>
      <c r="J14" s="1695"/>
      <c r="K14" s="1566"/>
      <c r="L14" s="1572"/>
      <c r="M14" s="775" t="s">
        <v>1320</v>
      </c>
      <c r="N14" s="557"/>
      <c r="O14" s="775"/>
      <c r="P14" s="1566"/>
      <c r="Q14" s="1439">
        <v>0</v>
      </c>
      <c r="R14" s="1566"/>
      <c r="S14" s="1697"/>
      <c r="T14" s="1566"/>
      <c r="U14" s="1689"/>
      <c r="V14" s="274"/>
      <c r="W14" s="1"/>
      <c r="X14" s="1"/>
      <c r="Y14" s="560"/>
      <c r="Z14" s="561"/>
      <c r="AA14" s="560"/>
      <c r="AB14" s="2">
        <v>1</v>
      </c>
      <c r="AC14" s="2">
        <v>1</v>
      </c>
      <c r="AD14" s="2">
        <v>1</v>
      </c>
      <c r="AE14" s="2">
        <v>1</v>
      </c>
      <c r="AF14" s="1"/>
      <c r="AG14" s="55"/>
    </row>
    <row r="15" spans="2:33" ht="39.75" customHeight="1" x14ac:dyDescent="0.25">
      <c r="B15" s="1603"/>
      <c r="C15" s="1566"/>
      <c r="D15" s="1566"/>
      <c r="E15" s="1566"/>
      <c r="F15" s="1566"/>
      <c r="G15" s="1566"/>
      <c r="H15" s="1566"/>
      <c r="I15" s="1566"/>
      <c r="J15" s="1695"/>
      <c r="K15" s="1566"/>
      <c r="L15" s="1572"/>
      <c r="M15" s="775" t="s">
        <v>1321</v>
      </c>
      <c r="N15" s="557"/>
      <c r="O15" s="775"/>
      <c r="P15" s="1566"/>
      <c r="Q15" s="1439">
        <v>0</v>
      </c>
      <c r="R15" s="1566"/>
      <c r="S15" s="1697"/>
      <c r="T15" s="1566"/>
      <c r="U15" s="1689"/>
      <c r="V15" s="274"/>
      <c r="W15" s="1"/>
      <c r="X15" s="1"/>
      <c r="Y15" s="560"/>
      <c r="Z15" s="560"/>
      <c r="AA15" s="560"/>
      <c r="AB15" s="1"/>
      <c r="AC15" s="1"/>
      <c r="AD15" s="1"/>
      <c r="AE15" s="1"/>
      <c r="AF15" s="1"/>
      <c r="AG15" s="55"/>
    </row>
    <row r="16" spans="2:33" ht="48" customHeight="1" thickBot="1" x14ac:dyDescent="0.3">
      <c r="B16" s="1604"/>
      <c r="C16" s="1567"/>
      <c r="D16" s="1567"/>
      <c r="E16" s="1567"/>
      <c r="F16" s="1567"/>
      <c r="G16" s="1567"/>
      <c r="H16" s="1567"/>
      <c r="I16" s="1567"/>
      <c r="J16" s="1696"/>
      <c r="K16" s="1567"/>
      <c r="L16" s="1573"/>
      <c r="M16" s="776" t="s">
        <v>1322</v>
      </c>
      <c r="N16" s="584"/>
      <c r="O16" s="776"/>
      <c r="P16" s="1567"/>
      <c r="Q16" s="1443">
        <v>0</v>
      </c>
      <c r="R16" s="1567"/>
      <c r="S16" s="1698"/>
      <c r="T16" s="1567"/>
      <c r="U16" s="1690"/>
      <c r="V16" s="274"/>
      <c r="W16" s="1"/>
      <c r="X16" s="1"/>
      <c r="Y16" s="560"/>
      <c r="Z16" s="560"/>
      <c r="AA16" s="560"/>
      <c r="AB16" s="1"/>
      <c r="AC16" s="1"/>
      <c r="AD16" s="1"/>
      <c r="AE16" s="1"/>
      <c r="AF16" s="1"/>
      <c r="AG16" s="55"/>
    </row>
    <row r="17" spans="2:33" ht="48" customHeight="1" x14ac:dyDescent="0.3">
      <c r="B17" s="1608" t="s">
        <v>2349</v>
      </c>
      <c r="C17" s="1599" t="s">
        <v>134</v>
      </c>
      <c r="D17" s="1599" t="s">
        <v>59</v>
      </c>
      <c r="E17" s="1599" t="s">
        <v>60</v>
      </c>
      <c r="F17" s="1599" t="s">
        <v>83</v>
      </c>
      <c r="G17" s="1691" t="s">
        <v>53</v>
      </c>
      <c r="H17" s="1599" t="s">
        <v>94</v>
      </c>
      <c r="I17" s="1599" t="s">
        <v>100</v>
      </c>
      <c r="J17" s="1710" t="s">
        <v>1323</v>
      </c>
      <c r="K17" s="1599" t="s">
        <v>1324</v>
      </c>
      <c r="L17" s="1691" t="s">
        <v>1314</v>
      </c>
      <c r="M17" s="879" t="s">
        <v>1325</v>
      </c>
      <c r="N17" s="880" t="s">
        <v>1316</v>
      </c>
      <c r="O17" s="879"/>
      <c r="P17" s="1599" t="s">
        <v>181</v>
      </c>
      <c r="Q17" s="1440">
        <v>0</v>
      </c>
      <c r="R17" s="1599" t="s">
        <v>1317</v>
      </c>
      <c r="S17" s="1706">
        <v>1</v>
      </c>
      <c r="T17" s="1706">
        <v>0</v>
      </c>
      <c r="U17" s="1707" t="s">
        <v>1326</v>
      </c>
      <c r="V17" s="878"/>
      <c r="W17" s="563"/>
      <c r="X17" s="563"/>
      <c r="Y17" s="563"/>
      <c r="Z17" s="563"/>
      <c r="AA17" s="563"/>
      <c r="AB17" s="563"/>
      <c r="AC17" s="563"/>
      <c r="AD17" s="563"/>
      <c r="AE17" s="542"/>
      <c r="AF17" s="542"/>
      <c r="AG17" s="599"/>
    </row>
    <row r="18" spans="2:33" ht="48" customHeight="1" x14ac:dyDescent="0.3">
      <c r="B18" s="1609"/>
      <c r="C18" s="1600"/>
      <c r="D18" s="1600"/>
      <c r="E18" s="1600"/>
      <c r="F18" s="1600"/>
      <c r="G18" s="1692"/>
      <c r="H18" s="1600"/>
      <c r="I18" s="1600"/>
      <c r="J18" s="1711"/>
      <c r="K18" s="1600"/>
      <c r="L18" s="1692"/>
      <c r="M18" s="881" t="s">
        <v>1321</v>
      </c>
      <c r="N18" s="882"/>
      <c r="O18" s="883"/>
      <c r="P18" s="1600"/>
      <c r="Q18" s="1444">
        <v>0</v>
      </c>
      <c r="R18" s="1600"/>
      <c r="S18" s="1713"/>
      <c r="T18" s="1600"/>
      <c r="U18" s="1708"/>
      <c r="V18" s="878"/>
      <c r="W18" s="563"/>
      <c r="X18" s="563"/>
      <c r="Y18" s="563"/>
      <c r="Z18" s="563"/>
      <c r="AA18" s="563"/>
      <c r="AB18" s="563"/>
      <c r="AC18" s="563"/>
      <c r="AD18" s="563"/>
      <c r="AE18" s="542"/>
      <c r="AF18" s="542"/>
      <c r="AG18" s="599"/>
    </row>
    <row r="19" spans="2:33" ht="48" customHeight="1" x14ac:dyDescent="0.3">
      <c r="B19" s="1609"/>
      <c r="C19" s="1600"/>
      <c r="D19" s="1600"/>
      <c r="E19" s="1600"/>
      <c r="F19" s="1600"/>
      <c r="G19" s="1692"/>
      <c r="H19" s="1600"/>
      <c r="I19" s="1600"/>
      <c r="J19" s="1711"/>
      <c r="K19" s="1600"/>
      <c r="L19" s="1692"/>
      <c r="M19" s="883"/>
      <c r="N19" s="882"/>
      <c r="O19" s="883"/>
      <c r="P19" s="1600"/>
      <c r="Q19" s="1444">
        <v>0</v>
      </c>
      <c r="R19" s="1600"/>
      <c r="S19" s="1713"/>
      <c r="T19" s="1600"/>
      <c r="U19" s="1708"/>
      <c r="V19" s="878"/>
      <c r="W19" s="563"/>
      <c r="X19" s="563"/>
      <c r="Y19" s="563"/>
      <c r="Z19" s="563"/>
      <c r="AA19" s="563"/>
      <c r="AB19" s="563"/>
      <c r="AC19" s="563"/>
      <c r="AD19" s="563"/>
      <c r="AE19" s="542"/>
      <c r="AF19" s="542"/>
      <c r="AG19" s="599"/>
    </row>
    <row r="20" spans="2:33" ht="48" customHeight="1" x14ac:dyDescent="0.3">
      <c r="B20" s="1609"/>
      <c r="C20" s="1600"/>
      <c r="D20" s="1600"/>
      <c r="E20" s="1600"/>
      <c r="F20" s="1600"/>
      <c r="G20" s="1692"/>
      <c r="H20" s="1600"/>
      <c r="I20" s="1600"/>
      <c r="J20" s="1711"/>
      <c r="K20" s="1600"/>
      <c r="L20" s="1692"/>
      <c r="M20" s="883"/>
      <c r="N20" s="882"/>
      <c r="O20" s="883"/>
      <c r="P20" s="1600"/>
      <c r="Q20" s="1444">
        <v>0</v>
      </c>
      <c r="R20" s="1600"/>
      <c r="S20" s="1713"/>
      <c r="T20" s="1600"/>
      <c r="U20" s="1708"/>
      <c r="V20" s="878"/>
      <c r="W20" s="563"/>
      <c r="X20" s="563"/>
      <c r="Y20" s="563"/>
      <c r="Z20" s="563"/>
      <c r="AA20" s="563"/>
      <c r="AB20" s="563"/>
      <c r="AC20" s="563"/>
      <c r="AD20" s="563"/>
      <c r="AE20" s="542"/>
      <c r="AF20" s="542"/>
      <c r="AG20" s="599"/>
    </row>
    <row r="21" spans="2:33" ht="48" customHeight="1" thickBot="1" x14ac:dyDescent="0.35">
      <c r="B21" s="1610"/>
      <c r="C21" s="1601"/>
      <c r="D21" s="1601"/>
      <c r="E21" s="1601"/>
      <c r="F21" s="1601"/>
      <c r="G21" s="1693"/>
      <c r="H21" s="1601"/>
      <c r="I21" s="1601"/>
      <c r="J21" s="1712"/>
      <c r="K21" s="1601"/>
      <c r="L21" s="1693"/>
      <c r="M21" s="884"/>
      <c r="N21" s="884"/>
      <c r="O21" s="884"/>
      <c r="P21" s="1601"/>
      <c r="Q21" s="1445">
        <v>0</v>
      </c>
      <c r="R21" s="1601"/>
      <c r="S21" s="1714"/>
      <c r="T21" s="1601"/>
      <c r="U21" s="1709"/>
      <c r="V21" s="878"/>
      <c r="W21" s="563"/>
      <c r="X21" s="563"/>
      <c r="Y21" s="563"/>
      <c r="Z21" s="563"/>
      <c r="AA21" s="563"/>
      <c r="AB21" s="563"/>
      <c r="AC21" s="563"/>
      <c r="AD21" s="563"/>
      <c r="AE21" s="542"/>
      <c r="AF21" s="542"/>
      <c r="AG21" s="599"/>
    </row>
    <row r="22" spans="2:33" ht="62.25" customHeight="1" x14ac:dyDescent="0.25">
      <c r="B22" s="1602" t="s">
        <v>2350</v>
      </c>
      <c r="C22" s="1565" t="s">
        <v>134</v>
      </c>
      <c r="D22" s="1565" t="s">
        <v>59</v>
      </c>
      <c r="E22" s="1565" t="s">
        <v>60</v>
      </c>
      <c r="F22" s="1565" t="s">
        <v>83</v>
      </c>
      <c r="G22" s="1571" t="s">
        <v>53</v>
      </c>
      <c r="H22" s="1565" t="s">
        <v>95</v>
      </c>
      <c r="I22" s="1565" t="s">
        <v>199</v>
      </c>
      <c r="J22" s="1694" t="s">
        <v>1327</v>
      </c>
      <c r="K22" s="1565" t="s">
        <v>1328</v>
      </c>
      <c r="L22" s="1571" t="s">
        <v>1314</v>
      </c>
      <c r="M22" s="774" t="s">
        <v>1329</v>
      </c>
      <c r="N22" s="583" t="s">
        <v>1316</v>
      </c>
      <c r="O22" s="754"/>
      <c r="P22" s="1565" t="s">
        <v>181</v>
      </c>
      <c r="Q22" s="1438">
        <v>0</v>
      </c>
      <c r="R22" s="1565" t="s">
        <v>1317</v>
      </c>
      <c r="S22" s="1687">
        <v>1</v>
      </c>
      <c r="T22" s="1687">
        <v>0</v>
      </c>
      <c r="U22" s="1688" t="s">
        <v>1330</v>
      </c>
      <c r="V22" s="873"/>
      <c r="W22" s="559"/>
      <c r="X22" s="559"/>
      <c r="Y22" s="784"/>
      <c r="Z22" s="784"/>
      <c r="AA22" s="563"/>
      <c r="AB22" s="565"/>
      <c r="AC22" s="558">
        <v>1</v>
      </c>
      <c r="AD22" s="558">
        <v>1</v>
      </c>
      <c r="AE22" s="542"/>
      <c r="AF22" s="542"/>
      <c r="AG22" s="599"/>
    </row>
    <row r="23" spans="2:33" ht="35.25" customHeight="1" x14ac:dyDescent="0.25">
      <c r="B23" s="1603"/>
      <c r="C23" s="1566"/>
      <c r="D23" s="1566"/>
      <c r="E23" s="1566"/>
      <c r="F23" s="1566"/>
      <c r="G23" s="1572"/>
      <c r="H23" s="1566"/>
      <c r="I23" s="1566"/>
      <c r="J23" s="1695"/>
      <c r="K23" s="1566"/>
      <c r="L23" s="1572"/>
      <c r="M23" s="775" t="s">
        <v>1331</v>
      </c>
      <c r="N23" s="557"/>
      <c r="O23" s="755"/>
      <c r="P23" s="1566"/>
      <c r="Q23" s="1439">
        <v>0</v>
      </c>
      <c r="R23" s="1566"/>
      <c r="S23" s="1697"/>
      <c r="T23" s="1566"/>
      <c r="U23" s="1689"/>
      <c r="V23" s="274"/>
      <c r="W23" s="1"/>
      <c r="X23" s="1"/>
      <c r="Y23" s="28"/>
      <c r="Z23" s="27"/>
      <c r="AA23" s="28"/>
      <c r="AB23" s="28"/>
      <c r="AC23" s="1"/>
      <c r="AD23" s="2">
        <v>1</v>
      </c>
      <c r="AE23" s="1"/>
      <c r="AF23" s="1"/>
      <c r="AG23" s="55"/>
    </row>
    <row r="24" spans="2:33" ht="38.25" customHeight="1" x14ac:dyDescent="0.25">
      <c r="B24" s="1603"/>
      <c r="C24" s="1566"/>
      <c r="D24" s="1566"/>
      <c r="E24" s="1566"/>
      <c r="F24" s="1566"/>
      <c r="G24" s="1572"/>
      <c r="H24" s="1566"/>
      <c r="I24" s="1566"/>
      <c r="J24" s="1695"/>
      <c r="K24" s="1566"/>
      <c r="L24" s="1572"/>
      <c r="M24" s="775" t="s">
        <v>1332</v>
      </c>
      <c r="N24" s="557"/>
      <c r="O24" s="755"/>
      <c r="P24" s="1566"/>
      <c r="Q24" s="1439">
        <v>0</v>
      </c>
      <c r="R24" s="1566"/>
      <c r="S24" s="1697"/>
      <c r="T24" s="1566"/>
      <c r="U24" s="1689"/>
      <c r="V24" s="274"/>
      <c r="W24" s="1"/>
      <c r="X24" s="1"/>
      <c r="Y24" s="28"/>
      <c r="Z24" s="27"/>
      <c r="AA24" s="28"/>
      <c r="AB24" s="27"/>
      <c r="AC24" s="2">
        <v>1</v>
      </c>
      <c r="AD24" s="2">
        <v>1</v>
      </c>
      <c r="AE24" s="2">
        <v>1</v>
      </c>
      <c r="AF24" s="1"/>
      <c r="AG24" s="55"/>
    </row>
    <row r="25" spans="2:33" ht="52.5" customHeight="1" x14ac:dyDescent="0.3">
      <c r="B25" s="1603"/>
      <c r="C25" s="1566"/>
      <c r="D25" s="1566"/>
      <c r="E25" s="1566"/>
      <c r="F25" s="1566"/>
      <c r="G25" s="1572"/>
      <c r="H25" s="1566"/>
      <c r="I25" s="1566"/>
      <c r="J25" s="1695"/>
      <c r="K25" s="1566"/>
      <c r="L25" s="1572"/>
      <c r="M25" s="562"/>
      <c r="N25" s="557"/>
      <c r="O25" s="562"/>
      <c r="P25" s="1566"/>
      <c r="Q25" s="1439">
        <v>0</v>
      </c>
      <c r="R25" s="1566"/>
      <c r="S25" s="1697"/>
      <c r="T25" s="1566"/>
      <c r="U25" s="1689"/>
      <c r="V25" s="274"/>
      <c r="W25" s="1"/>
      <c r="X25" s="1"/>
      <c r="Y25" s="28"/>
      <c r="Z25" s="28"/>
      <c r="AA25" s="28"/>
      <c r="AB25" s="28"/>
      <c r="AC25" s="1"/>
      <c r="AD25" s="1"/>
      <c r="AE25" s="1"/>
      <c r="AF25" s="1"/>
      <c r="AG25" s="55"/>
    </row>
    <row r="26" spans="2:33" ht="55.5" customHeight="1" thickBot="1" x14ac:dyDescent="0.35">
      <c r="B26" s="1604"/>
      <c r="C26" s="1567"/>
      <c r="D26" s="1567"/>
      <c r="E26" s="1567"/>
      <c r="F26" s="1567"/>
      <c r="G26" s="1573"/>
      <c r="H26" s="1567"/>
      <c r="I26" s="1567"/>
      <c r="J26" s="1696"/>
      <c r="K26" s="1567"/>
      <c r="L26" s="1573"/>
      <c r="M26" s="580"/>
      <c r="N26" s="580"/>
      <c r="O26" s="580"/>
      <c r="P26" s="1567"/>
      <c r="Q26" s="1443">
        <v>0</v>
      </c>
      <c r="R26" s="1567"/>
      <c r="S26" s="1698"/>
      <c r="T26" s="1567"/>
      <c r="U26" s="1690"/>
      <c r="V26" s="274"/>
      <c r="W26" s="1"/>
      <c r="X26" s="1"/>
      <c r="Y26" s="28"/>
      <c r="Z26" s="28"/>
      <c r="AA26" s="28"/>
      <c r="AB26" s="28"/>
      <c r="AC26" s="1"/>
      <c r="AD26" s="1"/>
      <c r="AE26" s="1"/>
      <c r="AF26" s="1"/>
      <c r="AG26" s="55"/>
    </row>
    <row r="27" spans="2:33" ht="37.5" x14ac:dyDescent="0.25">
      <c r="B27" s="1608" t="s">
        <v>2351</v>
      </c>
      <c r="C27" s="1599" t="s">
        <v>134</v>
      </c>
      <c r="D27" s="1599" t="s">
        <v>59</v>
      </c>
      <c r="E27" s="1599" t="s">
        <v>60</v>
      </c>
      <c r="F27" s="1599" t="s">
        <v>83</v>
      </c>
      <c r="G27" s="1691" t="s">
        <v>53</v>
      </c>
      <c r="H27" s="1599" t="s">
        <v>94</v>
      </c>
      <c r="I27" s="1599" t="s">
        <v>100</v>
      </c>
      <c r="J27" s="1710" t="s">
        <v>1333</v>
      </c>
      <c r="K27" s="1599" t="s">
        <v>1334</v>
      </c>
      <c r="L27" s="1691" t="s">
        <v>1314</v>
      </c>
      <c r="M27" s="885" t="s">
        <v>1335</v>
      </c>
      <c r="N27" s="880" t="s">
        <v>1316</v>
      </c>
      <c r="O27" s="886"/>
      <c r="P27" s="1599" t="s">
        <v>181</v>
      </c>
      <c r="Q27" s="1440">
        <v>0</v>
      </c>
      <c r="R27" s="1691" t="s">
        <v>1317</v>
      </c>
      <c r="S27" s="1706">
        <v>1</v>
      </c>
      <c r="T27" s="1706">
        <v>0</v>
      </c>
      <c r="U27" s="1718" t="s">
        <v>1336</v>
      </c>
      <c r="V27" s="873"/>
      <c r="W27" s="559"/>
      <c r="X27" s="565"/>
      <c r="Y27" s="784"/>
      <c r="Z27" s="784"/>
      <c r="AA27" s="563"/>
      <c r="AB27" s="565"/>
      <c r="AC27" s="784"/>
      <c r="AD27" s="784"/>
      <c r="AE27" s="563"/>
      <c r="AF27" s="563"/>
      <c r="AG27" s="719"/>
    </row>
    <row r="28" spans="2:33" ht="45.75" customHeight="1" x14ac:dyDescent="0.25">
      <c r="B28" s="1609"/>
      <c r="C28" s="1600"/>
      <c r="D28" s="1600"/>
      <c r="E28" s="1600"/>
      <c r="F28" s="1600"/>
      <c r="G28" s="1692"/>
      <c r="H28" s="1600"/>
      <c r="I28" s="1600"/>
      <c r="J28" s="1711"/>
      <c r="K28" s="1600"/>
      <c r="L28" s="1692"/>
      <c r="M28" s="887"/>
      <c r="N28" s="882"/>
      <c r="O28" s="812"/>
      <c r="P28" s="1600"/>
      <c r="Q28" s="1441">
        <v>0</v>
      </c>
      <c r="R28" s="1692"/>
      <c r="S28" s="1713"/>
      <c r="T28" s="1600"/>
      <c r="U28" s="1719"/>
      <c r="V28" s="274"/>
      <c r="W28" s="1"/>
      <c r="X28" s="28"/>
      <c r="Y28" s="28"/>
      <c r="Z28" s="27"/>
      <c r="AA28" s="28"/>
      <c r="AB28" s="28"/>
      <c r="AC28" s="28"/>
      <c r="AD28" s="27"/>
      <c r="AE28" s="28"/>
      <c r="AF28" s="28"/>
      <c r="AG28" s="713"/>
    </row>
    <row r="29" spans="2:33" ht="50.25" customHeight="1" x14ac:dyDescent="0.25">
      <c r="B29" s="1609"/>
      <c r="C29" s="1600"/>
      <c r="D29" s="1600"/>
      <c r="E29" s="1600"/>
      <c r="F29" s="1600"/>
      <c r="G29" s="1692"/>
      <c r="H29" s="1600"/>
      <c r="I29" s="1600"/>
      <c r="J29" s="1711"/>
      <c r="K29" s="1600"/>
      <c r="L29" s="1692"/>
      <c r="M29" s="887"/>
      <c r="N29" s="882"/>
      <c r="O29" s="812"/>
      <c r="P29" s="1600"/>
      <c r="Q29" s="1441">
        <v>0</v>
      </c>
      <c r="R29" s="1692"/>
      <c r="S29" s="1713"/>
      <c r="T29" s="1600"/>
      <c r="U29" s="1719"/>
      <c r="V29" s="274"/>
      <c r="W29" s="1"/>
      <c r="X29" s="28"/>
      <c r="Y29" s="28"/>
      <c r="Z29" s="27"/>
      <c r="AA29" s="28"/>
      <c r="AB29" s="27"/>
      <c r="AC29" s="27"/>
      <c r="AD29" s="27"/>
      <c r="AE29" s="27"/>
      <c r="AF29" s="28"/>
      <c r="AG29" s="713"/>
    </row>
    <row r="30" spans="2:33" ht="41.25" customHeight="1" x14ac:dyDescent="0.3">
      <c r="B30" s="1609"/>
      <c r="C30" s="1600"/>
      <c r="D30" s="1600"/>
      <c r="E30" s="1600"/>
      <c r="F30" s="1600"/>
      <c r="G30" s="1692"/>
      <c r="H30" s="1600"/>
      <c r="I30" s="1600"/>
      <c r="J30" s="1711"/>
      <c r="K30" s="1600"/>
      <c r="L30" s="1692"/>
      <c r="M30" s="888"/>
      <c r="N30" s="882"/>
      <c r="O30" s="888"/>
      <c r="P30" s="1600"/>
      <c r="Q30" s="1441">
        <v>0</v>
      </c>
      <c r="R30" s="1692"/>
      <c r="S30" s="1713"/>
      <c r="T30" s="1600"/>
      <c r="U30" s="1719"/>
      <c r="V30" s="274"/>
      <c r="W30" s="1"/>
      <c r="X30" s="28"/>
      <c r="Y30" s="28"/>
      <c r="Z30" s="28"/>
      <c r="AA30" s="28"/>
      <c r="AB30" s="28"/>
      <c r="AC30" s="28"/>
      <c r="AD30" s="28"/>
      <c r="AE30" s="28"/>
      <c r="AF30" s="28"/>
      <c r="AG30" s="713"/>
    </row>
    <row r="31" spans="2:33" ht="66" customHeight="1" thickBot="1" x14ac:dyDescent="0.35">
      <c r="B31" s="1610"/>
      <c r="C31" s="1601"/>
      <c r="D31" s="1601"/>
      <c r="E31" s="1601"/>
      <c r="F31" s="1601"/>
      <c r="G31" s="1693"/>
      <c r="H31" s="1601"/>
      <c r="I31" s="1601"/>
      <c r="J31" s="1712"/>
      <c r="K31" s="1601"/>
      <c r="L31" s="1693"/>
      <c r="M31" s="889"/>
      <c r="N31" s="890"/>
      <c r="O31" s="889"/>
      <c r="P31" s="1601"/>
      <c r="Q31" s="1446">
        <v>0</v>
      </c>
      <c r="R31" s="1693"/>
      <c r="S31" s="1714"/>
      <c r="T31" s="1601"/>
      <c r="U31" s="1720"/>
      <c r="V31" s="274"/>
      <c r="W31" s="1"/>
      <c r="X31" s="28"/>
      <c r="Y31" s="28"/>
      <c r="Z31" s="28"/>
      <c r="AA31" s="28"/>
      <c r="AB31" s="28"/>
      <c r="AC31" s="28"/>
      <c r="AD31" s="28"/>
      <c r="AE31" s="28"/>
      <c r="AF31" s="28"/>
      <c r="AG31" s="713"/>
    </row>
    <row r="32" spans="2:33" ht="54.75" customHeight="1" x14ac:dyDescent="0.25">
      <c r="B32" s="1602" t="s">
        <v>2352</v>
      </c>
      <c r="C32" s="1565" t="s">
        <v>134</v>
      </c>
      <c r="D32" s="1565" t="s">
        <v>59</v>
      </c>
      <c r="E32" s="1565" t="s">
        <v>60</v>
      </c>
      <c r="F32" s="1565" t="s">
        <v>83</v>
      </c>
      <c r="G32" s="1571" t="s">
        <v>53</v>
      </c>
      <c r="H32" s="1565" t="s">
        <v>94</v>
      </c>
      <c r="I32" s="1565" t="s">
        <v>100</v>
      </c>
      <c r="J32" s="1694" t="s">
        <v>1337</v>
      </c>
      <c r="K32" s="1565" t="s">
        <v>1338</v>
      </c>
      <c r="L32" s="1571" t="s">
        <v>1314</v>
      </c>
      <c r="M32" s="751" t="s">
        <v>1339</v>
      </c>
      <c r="N32" s="583" t="s">
        <v>1316</v>
      </c>
      <c r="O32" s="754"/>
      <c r="P32" s="1571" t="s">
        <v>181</v>
      </c>
      <c r="Q32" s="1438">
        <v>0</v>
      </c>
      <c r="R32" s="1565" t="s">
        <v>1317</v>
      </c>
      <c r="S32" s="1715">
        <v>1</v>
      </c>
      <c r="T32" s="1715">
        <v>0</v>
      </c>
      <c r="U32" s="1688" t="s">
        <v>1340</v>
      </c>
      <c r="V32" s="874"/>
      <c r="W32" s="565"/>
      <c r="X32" s="565"/>
      <c r="Y32" s="784"/>
      <c r="Z32" s="784"/>
      <c r="AA32" s="563"/>
      <c r="AB32" s="565"/>
      <c r="AC32" s="784"/>
      <c r="AD32" s="784"/>
      <c r="AE32" s="563"/>
      <c r="AF32" s="563"/>
      <c r="AG32" s="719"/>
    </row>
    <row r="33" spans="2:33" ht="46.5" customHeight="1" x14ac:dyDescent="0.25">
      <c r="B33" s="1603"/>
      <c r="C33" s="1566"/>
      <c r="D33" s="1566"/>
      <c r="E33" s="1566"/>
      <c r="F33" s="1566"/>
      <c r="G33" s="1572"/>
      <c r="H33" s="1566"/>
      <c r="I33" s="1566"/>
      <c r="J33" s="1695"/>
      <c r="K33" s="1566"/>
      <c r="L33" s="1572"/>
      <c r="M33" s="566"/>
      <c r="N33" s="557" t="s">
        <v>1341</v>
      </c>
      <c r="O33" s="755"/>
      <c r="P33" s="1572"/>
      <c r="Q33" s="1439">
        <v>0</v>
      </c>
      <c r="R33" s="1566"/>
      <c r="S33" s="1716"/>
      <c r="T33" s="1572"/>
      <c r="U33" s="1689"/>
      <c r="V33" s="325"/>
      <c r="W33" s="28"/>
      <c r="X33" s="28"/>
      <c r="Y33" s="28"/>
      <c r="Z33" s="27"/>
      <c r="AA33" s="28"/>
      <c r="AB33" s="28"/>
      <c r="AC33" s="28"/>
      <c r="AD33" s="27"/>
      <c r="AE33" s="28"/>
      <c r="AF33" s="28"/>
      <c r="AG33" s="713"/>
    </row>
    <row r="34" spans="2:33" ht="61.5" customHeight="1" x14ac:dyDescent="0.25">
      <c r="B34" s="1603"/>
      <c r="C34" s="1566"/>
      <c r="D34" s="1566"/>
      <c r="E34" s="1566"/>
      <c r="F34" s="1566"/>
      <c r="G34" s="1572"/>
      <c r="H34" s="1566"/>
      <c r="I34" s="1566"/>
      <c r="J34" s="1695"/>
      <c r="K34" s="1566"/>
      <c r="L34" s="1572"/>
      <c r="M34" s="566"/>
      <c r="N34" s="557" t="s">
        <v>1342</v>
      </c>
      <c r="O34" s="755"/>
      <c r="P34" s="1572"/>
      <c r="Q34" s="1439">
        <v>0</v>
      </c>
      <c r="R34" s="1566"/>
      <c r="S34" s="1716"/>
      <c r="T34" s="1572"/>
      <c r="U34" s="1689"/>
      <c r="V34" s="325"/>
      <c r="W34" s="28"/>
      <c r="X34" s="28"/>
      <c r="Y34" s="28"/>
      <c r="Z34" s="27"/>
      <c r="AA34" s="28"/>
      <c r="AB34" s="27"/>
      <c r="AC34" s="27"/>
      <c r="AD34" s="27"/>
      <c r="AE34" s="27"/>
      <c r="AF34" s="28"/>
      <c r="AG34" s="713"/>
    </row>
    <row r="35" spans="2:33" ht="63" customHeight="1" thickBot="1" x14ac:dyDescent="0.35">
      <c r="B35" s="1604"/>
      <c r="C35" s="1567"/>
      <c r="D35" s="1567"/>
      <c r="E35" s="1567"/>
      <c r="F35" s="1567"/>
      <c r="G35" s="1573"/>
      <c r="H35" s="1567"/>
      <c r="I35" s="1567"/>
      <c r="J35" s="1696"/>
      <c r="K35" s="1567"/>
      <c r="L35" s="1573"/>
      <c r="M35" s="580"/>
      <c r="N35" s="584"/>
      <c r="O35" s="580"/>
      <c r="P35" s="1573"/>
      <c r="Q35" s="1443">
        <v>0</v>
      </c>
      <c r="R35" s="1567"/>
      <c r="S35" s="1717"/>
      <c r="T35" s="1573"/>
      <c r="U35" s="1690"/>
      <c r="V35" s="325"/>
      <c r="W35" s="28"/>
      <c r="X35" s="28"/>
      <c r="Y35" s="28"/>
      <c r="Z35" s="28"/>
      <c r="AA35" s="28"/>
      <c r="AB35" s="28"/>
      <c r="AC35" s="28"/>
      <c r="AD35" s="28"/>
      <c r="AE35" s="28"/>
      <c r="AF35" s="28"/>
      <c r="AG35" s="713"/>
    </row>
    <row r="36" spans="2:33" ht="38.25" customHeight="1" x14ac:dyDescent="0.25">
      <c r="B36" s="1608" t="s">
        <v>2353</v>
      </c>
      <c r="C36" s="1599" t="s">
        <v>134</v>
      </c>
      <c r="D36" s="1599" t="s">
        <v>59</v>
      </c>
      <c r="E36" s="1599" t="s">
        <v>60</v>
      </c>
      <c r="F36" s="1599" t="s">
        <v>83</v>
      </c>
      <c r="G36" s="1599" t="s">
        <v>53</v>
      </c>
      <c r="H36" s="1599" t="s">
        <v>94</v>
      </c>
      <c r="I36" s="1599" t="s">
        <v>100</v>
      </c>
      <c r="J36" s="1710" t="s">
        <v>1343</v>
      </c>
      <c r="K36" s="1599" t="s">
        <v>1344</v>
      </c>
      <c r="L36" s="1691" t="s">
        <v>1314</v>
      </c>
      <c r="M36" s="886"/>
      <c r="N36" s="880" t="s">
        <v>1316</v>
      </c>
      <c r="O36" s="886"/>
      <c r="P36" s="1599" t="s">
        <v>181</v>
      </c>
      <c r="Q36" s="1440">
        <v>0</v>
      </c>
      <c r="R36" s="1599" t="s">
        <v>1317</v>
      </c>
      <c r="S36" s="1721">
        <v>1</v>
      </c>
      <c r="T36" s="1721">
        <v>0</v>
      </c>
      <c r="U36" s="1707" t="s">
        <v>1345</v>
      </c>
      <c r="V36" s="874"/>
      <c r="W36" s="565"/>
      <c r="X36" s="565"/>
      <c r="Y36" s="784"/>
      <c r="Z36" s="784"/>
      <c r="AA36" s="563"/>
      <c r="AB36" s="565"/>
      <c r="AC36" s="784"/>
      <c r="AD36" s="784"/>
      <c r="AE36" s="563"/>
      <c r="AF36" s="563"/>
      <c r="AG36" s="719"/>
    </row>
    <row r="37" spans="2:33" ht="39" customHeight="1" x14ac:dyDescent="0.25">
      <c r="B37" s="1609"/>
      <c r="C37" s="1600"/>
      <c r="D37" s="1600"/>
      <c r="E37" s="1600"/>
      <c r="F37" s="1600"/>
      <c r="G37" s="1600"/>
      <c r="H37" s="1600"/>
      <c r="I37" s="1600"/>
      <c r="J37" s="1711"/>
      <c r="K37" s="1600"/>
      <c r="L37" s="1692"/>
      <c r="M37" s="887"/>
      <c r="N37" s="882" t="s">
        <v>1341</v>
      </c>
      <c r="O37" s="812"/>
      <c r="P37" s="1600"/>
      <c r="Q37" s="1441">
        <v>0</v>
      </c>
      <c r="R37" s="1600"/>
      <c r="S37" s="1722"/>
      <c r="T37" s="1692"/>
      <c r="U37" s="1708"/>
      <c r="V37" s="325"/>
      <c r="W37" s="28"/>
      <c r="X37" s="28"/>
      <c r="Y37" s="28"/>
      <c r="Z37" s="27"/>
      <c r="AA37" s="28"/>
      <c r="AB37" s="28"/>
      <c r="AC37" s="28"/>
      <c r="AD37" s="27"/>
      <c r="AE37" s="28"/>
      <c r="AF37" s="28"/>
      <c r="AG37" s="713"/>
    </row>
    <row r="38" spans="2:33" ht="60" customHeight="1" x14ac:dyDescent="0.25">
      <c r="B38" s="1609"/>
      <c r="C38" s="1600"/>
      <c r="D38" s="1600"/>
      <c r="E38" s="1600"/>
      <c r="F38" s="1600"/>
      <c r="G38" s="1600"/>
      <c r="H38" s="1600"/>
      <c r="I38" s="1600"/>
      <c r="J38" s="1711"/>
      <c r="K38" s="1600"/>
      <c r="L38" s="1692"/>
      <c r="M38" s="887"/>
      <c r="N38" s="882" t="s">
        <v>1342</v>
      </c>
      <c r="O38" s="812"/>
      <c r="P38" s="1600"/>
      <c r="Q38" s="1441">
        <v>0</v>
      </c>
      <c r="R38" s="1600"/>
      <c r="S38" s="1722"/>
      <c r="T38" s="1692"/>
      <c r="U38" s="1708"/>
      <c r="V38" s="325"/>
      <c r="W38" s="28"/>
      <c r="X38" s="28"/>
      <c r="Y38" s="28"/>
      <c r="Z38" s="27"/>
      <c r="AA38" s="28"/>
      <c r="AB38" s="27"/>
      <c r="AC38" s="27"/>
      <c r="AD38" s="27"/>
      <c r="AE38" s="27"/>
      <c r="AF38" s="28"/>
      <c r="AG38" s="713"/>
    </row>
    <row r="39" spans="2:33" ht="48.75" customHeight="1" x14ac:dyDescent="0.3">
      <c r="B39" s="1609"/>
      <c r="C39" s="1600"/>
      <c r="D39" s="1600"/>
      <c r="E39" s="1600"/>
      <c r="F39" s="1600"/>
      <c r="G39" s="1600"/>
      <c r="H39" s="1600"/>
      <c r="I39" s="1600"/>
      <c r="J39" s="1711"/>
      <c r="K39" s="1600"/>
      <c r="L39" s="1692"/>
      <c r="M39" s="888"/>
      <c r="N39" s="888"/>
      <c r="O39" s="888"/>
      <c r="P39" s="1600"/>
      <c r="Q39" s="1441">
        <v>0</v>
      </c>
      <c r="R39" s="1600"/>
      <c r="S39" s="1722"/>
      <c r="T39" s="1692"/>
      <c r="U39" s="1708"/>
      <c r="V39" s="325"/>
      <c r="W39" s="28"/>
      <c r="X39" s="28"/>
      <c r="Y39" s="28"/>
      <c r="Z39" s="28"/>
      <c r="AA39" s="28"/>
      <c r="AB39" s="28"/>
      <c r="AC39" s="28"/>
      <c r="AD39" s="28"/>
      <c r="AE39" s="28"/>
      <c r="AF39" s="28"/>
      <c r="AG39" s="713"/>
    </row>
    <row r="40" spans="2:33" ht="47.25" customHeight="1" thickBot="1" x14ac:dyDescent="0.35">
      <c r="B40" s="1610"/>
      <c r="C40" s="1601"/>
      <c r="D40" s="1601"/>
      <c r="E40" s="1601"/>
      <c r="F40" s="1601"/>
      <c r="G40" s="1601"/>
      <c r="H40" s="1601"/>
      <c r="I40" s="1601"/>
      <c r="J40" s="1712"/>
      <c r="K40" s="1601"/>
      <c r="L40" s="1693"/>
      <c r="M40" s="889"/>
      <c r="N40" s="889"/>
      <c r="O40" s="889"/>
      <c r="P40" s="1601"/>
      <c r="Q40" s="1446">
        <v>0</v>
      </c>
      <c r="R40" s="1601"/>
      <c r="S40" s="1723"/>
      <c r="T40" s="1693"/>
      <c r="U40" s="1709"/>
      <c r="V40" s="325"/>
      <c r="W40" s="28"/>
      <c r="X40" s="28"/>
      <c r="Y40" s="28"/>
      <c r="Z40" s="28"/>
      <c r="AA40" s="28"/>
      <c r="AB40" s="28"/>
      <c r="AC40" s="28"/>
      <c r="AD40" s="28"/>
      <c r="AE40" s="28"/>
      <c r="AF40" s="28"/>
      <c r="AG40" s="713"/>
    </row>
    <row r="41" spans="2:33" ht="37.5" x14ac:dyDescent="0.25">
      <c r="B41" s="1602" t="s">
        <v>2354</v>
      </c>
      <c r="C41" s="1565" t="s">
        <v>134</v>
      </c>
      <c r="D41" s="1565" t="s">
        <v>59</v>
      </c>
      <c r="E41" s="1565" t="s">
        <v>60</v>
      </c>
      <c r="F41" s="1565" t="s">
        <v>83</v>
      </c>
      <c r="G41" s="1565" t="s">
        <v>53</v>
      </c>
      <c r="H41" s="1565" t="s">
        <v>94</v>
      </c>
      <c r="I41" s="1565" t="s">
        <v>100</v>
      </c>
      <c r="J41" s="1694" t="s">
        <v>1346</v>
      </c>
      <c r="K41" s="1565" t="s">
        <v>1347</v>
      </c>
      <c r="L41" s="1571" t="s">
        <v>1314</v>
      </c>
      <c r="M41" s="751" t="s">
        <v>1348</v>
      </c>
      <c r="N41" s="583" t="s">
        <v>1349</v>
      </c>
      <c r="O41" s="754"/>
      <c r="P41" s="1565" t="s">
        <v>181</v>
      </c>
      <c r="Q41" s="1438">
        <v>0</v>
      </c>
      <c r="R41" s="1565" t="s">
        <v>1317</v>
      </c>
      <c r="S41" s="1715">
        <v>1</v>
      </c>
      <c r="T41" s="1715">
        <v>0</v>
      </c>
      <c r="U41" s="1688" t="s">
        <v>1350</v>
      </c>
      <c r="V41" s="874"/>
      <c r="W41" s="565"/>
      <c r="X41" s="565"/>
      <c r="Y41" s="784"/>
      <c r="Z41" s="784"/>
      <c r="AA41" s="563"/>
      <c r="AB41" s="565"/>
      <c r="AC41" s="784"/>
      <c r="AD41" s="784"/>
      <c r="AE41" s="563"/>
      <c r="AF41" s="563"/>
      <c r="AG41" s="719"/>
    </row>
    <row r="42" spans="2:33" ht="38.25" customHeight="1" x14ac:dyDescent="0.25">
      <c r="B42" s="1603"/>
      <c r="C42" s="1566"/>
      <c r="D42" s="1566"/>
      <c r="E42" s="1566"/>
      <c r="F42" s="1566"/>
      <c r="G42" s="1566"/>
      <c r="H42" s="1566"/>
      <c r="I42" s="1566"/>
      <c r="J42" s="1695"/>
      <c r="K42" s="1566"/>
      <c r="L42" s="1572"/>
      <c r="M42" s="775" t="s">
        <v>1351</v>
      </c>
      <c r="N42" s="557" t="s">
        <v>1352</v>
      </c>
      <c r="O42" s="755"/>
      <c r="P42" s="1566"/>
      <c r="Q42" s="1439">
        <v>0</v>
      </c>
      <c r="R42" s="1566"/>
      <c r="S42" s="1716"/>
      <c r="T42" s="1572"/>
      <c r="U42" s="1689"/>
      <c r="V42" s="325"/>
      <c r="W42" s="28"/>
      <c r="X42" s="28"/>
      <c r="Y42" s="28"/>
      <c r="Z42" s="27"/>
      <c r="AA42" s="28"/>
      <c r="AB42" s="28"/>
      <c r="AC42" s="28"/>
      <c r="AD42" s="27"/>
      <c r="AE42" s="28"/>
      <c r="AF42" s="28"/>
      <c r="AG42" s="713"/>
    </row>
    <row r="43" spans="2:33" ht="54.75" customHeight="1" x14ac:dyDescent="0.25">
      <c r="B43" s="1603"/>
      <c r="C43" s="1566"/>
      <c r="D43" s="1566"/>
      <c r="E43" s="1566"/>
      <c r="F43" s="1566"/>
      <c r="G43" s="1566"/>
      <c r="H43" s="1566"/>
      <c r="I43" s="1566"/>
      <c r="J43" s="1695"/>
      <c r="K43" s="1566"/>
      <c r="L43" s="1572"/>
      <c r="M43" s="566"/>
      <c r="N43" s="557" t="s">
        <v>643</v>
      </c>
      <c r="O43" s="755"/>
      <c r="P43" s="1566"/>
      <c r="Q43" s="1439">
        <v>0</v>
      </c>
      <c r="R43" s="1566"/>
      <c r="S43" s="1716"/>
      <c r="T43" s="1572"/>
      <c r="U43" s="1689"/>
      <c r="V43" s="325"/>
      <c r="W43" s="28"/>
      <c r="X43" s="28"/>
      <c r="Y43" s="28"/>
      <c r="Z43" s="27"/>
      <c r="AA43" s="28"/>
      <c r="AB43" s="27"/>
      <c r="AC43" s="27"/>
      <c r="AD43" s="27"/>
      <c r="AE43" s="27"/>
      <c r="AF43" s="28"/>
      <c r="AG43" s="713"/>
    </row>
    <row r="44" spans="2:33" ht="51.75" customHeight="1" x14ac:dyDescent="0.3">
      <c r="B44" s="1603"/>
      <c r="C44" s="1566"/>
      <c r="D44" s="1566"/>
      <c r="E44" s="1566"/>
      <c r="F44" s="1566"/>
      <c r="G44" s="1566"/>
      <c r="H44" s="1566"/>
      <c r="I44" s="1566"/>
      <c r="J44" s="1695"/>
      <c r="K44" s="1566"/>
      <c r="L44" s="1572"/>
      <c r="M44" s="562"/>
      <c r="N44" s="557" t="s">
        <v>1341</v>
      </c>
      <c r="O44" s="562"/>
      <c r="P44" s="1566"/>
      <c r="Q44" s="1439">
        <v>0</v>
      </c>
      <c r="R44" s="1566"/>
      <c r="S44" s="1716"/>
      <c r="T44" s="1572"/>
      <c r="U44" s="1689"/>
      <c r="V44" s="325"/>
      <c r="W44" s="28"/>
      <c r="X44" s="28"/>
      <c r="Y44" s="28"/>
      <c r="Z44" s="28"/>
      <c r="AA44" s="28"/>
      <c r="AB44" s="28"/>
      <c r="AC44" s="28"/>
      <c r="AD44" s="28"/>
      <c r="AE44" s="28"/>
      <c r="AF44" s="28"/>
      <c r="AG44" s="713"/>
    </row>
    <row r="45" spans="2:33" ht="45" customHeight="1" thickBot="1" x14ac:dyDescent="0.35">
      <c r="B45" s="1604"/>
      <c r="C45" s="1567"/>
      <c r="D45" s="1567"/>
      <c r="E45" s="1567"/>
      <c r="F45" s="1567"/>
      <c r="G45" s="1567"/>
      <c r="H45" s="1567"/>
      <c r="I45" s="1567"/>
      <c r="J45" s="1696"/>
      <c r="K45" s="1567"/>
      <c r="L45" s="1573"/>
      <c r="M45" s="580"/>
      <c r="N45" s="584" t="s">
        <v>1342</v>
      </c>
      <c r="O45" s="580"/>
      <c r="P45" s="1567"/>
      <c r="Q45" s="1443">
        <v>0</v>
      </c>
      <c r="R45" s="1567"/>
      <c r="S45" s="1717"/>
      <c r="T45" s="1573"/>
      <c r="U45" s="1690"/>
      <c r="V45" s="325"/>
      <c r="W45" s="28"/>
      <c r="X45" s="28"/>
      <c r="Y45" s="28"/>
      <c r="Z45" s="28"/>
      <c r="AA45" s="28"/>
      <c r="AB45" s="28"/>
      <c r="AC45" s="28"/>
      <c r="AD45" s="28"/>
      <c r="AE45" s="28"/>
      <c r="AF45" s="28"/>
      <c r="AG45" s="713"/>
    </row>
    <row r="46" spans="2:33" ht="37.5" x14ac:dyDescent="0.25">
      <c r="B46" s="1608" t="s">
        <v>2355</v>
      </c>
      <c r="C46" s="1599" t="s">
        <v>134</v>
      </c>
      <c r="D46" s="1599" t="s">
        <v>59</v>
      </c>
      <c r="E46" s="1599" t="s">
        <v>60</v>
      </c>
      <c r="F46" s="1599" t="s">
        <v>83</v>
      </c>
      <c r="G46" s="1599" t="s">
        <v>53</v>
      </c>
      <c r="H46" s="1599" t="s">
        <v>94</v>
      </c>
      <c r="I46" s="1599" t="s">
        <v>100</v>
      </c>
      <c r="J46" s="1710" t="s">
        <v>1353</v>
      </c>
      <c r="K46" s="1599" t="s">
        <v>1354</v>
      </c>
      <c r="L46" s="1691" t="s">
        <v>1314</v>
      </c>
      <c r="M46" s="885" t="s">
        <v>1355</v>
      </c>
      <c r="N46" s="880" t="s">
        <v>1356</v>
      </c>
      <c r="O46" s="886"/>
      <c r="P46" s="1599" t="s">
        <v>181</v>
      </c>
      <c r="Q46" s="1440">
        <v>0</v>
      </c>
      <c r="R46" s="1599" t="s">
        <v>1317</v>
      </c>
      <c r="S46" s="1721">
        <v>1</v>
      </c>
      <c r="T46" s="1721">
        <v>0</v>
      </c>
      <c r="U46" s="1707" t="s">
        <v>1357</v>
      </c>
      <c r="V46" s="874"/>
      <c r="W46" s="565"/>
      <c r="X46" s="565"/>
      <c r="Y46" s="784"/>
      <c r="Z46" s="784"/>
      <c r="AA46" s="563"/>
      <c r="AB46" s="565"/>
      <c r="AC46" s="784"/>
      <c r="AD46" s="784"/>
      <c r="AE46" s="563"/>
      <c r="AF46" s="563"/>
      <c r="AG46" s="719"/>
    </row>
    <row r="47" spans="2:33" ht="42.75" customHeight="1" x14ac:dyDescent="0.25">
      <c r="B47" s="1609"/>
      <c r="C47" s="1600"/>
      <c r="D47" s="1600"/>
      <c r="E47" s="1600"/>
      <c r="F47" s="1600"/>
      <c r="G47" s="1600"/>
      <c r="H47" s="1600"/>
      <c r="I47" s="1600"/>
      <c r="J47" s="1711"/>
      <c r="K47" s="1600"/>
      <c r="L47" s="1692"/>
      <c r="M47" s="887"/>
      <c r="N47" s="882" t="s">
        <v>1341</v>
      </c>
      <c r="O47" s="812"/>
      <c r="P47" s="1600"/>
      <c r="Q47" s="1441">
        <v>0</v>
      </c>
      <c r="R47" s="1600"/>
      <c r="S47" s="1722"/>
      <c r="T47" s="1692"/>
      <c r="U47" s="1708"/>
      <c r="V47" s="325"/>
      <c r="W47" s="28"/>
      <c r="X47" s="28"/>
      <c r="Y47" s="28"/>
      <c r="Z47" s="27"/>
      <c r="AA47" s="28"/>
      <c r="AB47" s="28"/>
      <c r="AC47" s="28"/>
      <c r="AD47" s="27"/>
      <c r="AE47" s="28"/>
      <c r="AF47" s="28"/>
      <c r="AG47" s="713"/>
    </row>
    <row r="48" spans="2:33" ht="38.25" customHeight="1" x14ac:dyDescent="0.25">
      <c r="B48" s="1609"/>
      <c r="C48" s="1600"/>
      <c r="D48" s="1600"/>
      <c r="E48" s="1600"/>
      <c r="F48" s="1600"/>
      <c r="G48" s="1600"/>
      <c r="H48" s="1600"/>
      <c r="I48" s="1600"/>
      <c r="J48" s="1711"/>
      <c r="K48" s="1600"/>
      <c r="L48" s="1692"/>
      <c r="M48" s="887"/>
      <c r="N48" s="882"/>
      <c r="O48" s="812"/>
      <c r="P48" s="1600"/>
      <c r="Q48" s="1441">
        <v>0</v>
      </c>
      <c r="R48" s="1600"/>
      <c r="S48" s="1722"/>
      <c r="T48" s="1692"/>
      <c r="U48" s="1708"/>
      <c r="V48" s="325"/>
      <c r="W48" s="28"/>
      <c r="X48" s="28"/>
      <c r="Y48" s="28"/>
      <c r="Z48" s="27"/>
      <c r="AA48" s="28"/>
      <c r="AB48" s="27"/>
      <c r="AC48" s="27"/>
      <c r="AD48" s="27"/>
      <c r="AE48" s="27"/>
      <c r="AF48" s="28"/>
      <c r="AG48" s="713"/>
    </row>
    <row r="49" spans="2:33" ht="63.75" customHeight="1" x14ac:dyDescent="0.3">
      <c r="B49" s="1609"/>
      <c r="C49" s="1600"/>
      <c r="D49" s="1600"/>
      <c r="E49" s="1600"/>
      <c r="F49" s="1600"/>
      <c r="G49" s="1600"/>
      <c r="H49" s="1600"/>
      <c r="I49" s="1600"/>
      <c r="J49" s="1711"/>
      <c r="K49" s="1600"/>
      <c r="L49" s="1692"/>
      <c r="M49" s="888"/>
      <c r="N49" s="882"/>
      <c r="O49" s="888"/>
      <c r="P49" s="1600"/>
      <c r="Q49" s="1441">
        <v>0</v>
      </c>
      <c r="R49" s="1600"/>
      <c r="S49" s="1722"/>
      <c r="T49" s="1692"/>
      <c r="U49" s="1708"/>
      <c r="V49" s="325"/>
      <c r="W49" s="28"/>
      <c r="X49" s="28"/>
      <c r="Y49" s="28"/>
      <c r="Z49" s="28"/>
      <c r="AA49" s="28"/>
      <c r="AB49" s="28"/>
      <c r="AC49" s="28"/>
      <c r="AD49" s="28"/>
      <c r="AE49" s="28"/>
      <c r="AF49" s="28"/>
      <c r="AG49" s="713"/>
    </row>
    <row r="50" spans="2:33" ht="58.5" customHeight="1" thickBot="1" x14ac:dyDescent="0.35">
      <c r="B50" s="1610"/>
      <c r="C50" s="1601"/>
      <c r="D50" s="1601"/>
      <c r="E50" s="1601"/>
      <c r="F50" s="1601"/>
      <c r="G50" s="1601"/>
      <c r="H50" s="1601"/>
      <c r="I50" s="1601"/>
      <c r="J50" s="1712"/>
      <c r="K50" s="1601"/>
      <c r="L50" s="1693"/>
      <c r="M50" s="889"/>
      <c r="N50" s="890"/>
      <c r="O50" s="889"/>
      <c r="P50" s="1601"/>
      <c r="Q50" s="1446">
        <v>0</v>
      </c>
      <c r="R50" s="1601"/>
      <c r="S50" s="1723"/>
      <c r="T50" s="1693"/>
      <c r="U50" s="1709"/>
      <c r="V50" s="325"/>
      <c r="W50" s="28"/>
      <c r="X50" s="28"/>
      <c r="Y50" s="28"/>
      <c r="Z50" s="28"/>
      <c r="AA50" s="28"/>
      <c r="AB50" s="28"/>
      <c r="AC50" s="28"/>
      <c r="AD50" s="28"/>
      <c r="AE50" s="28"/>
      <c r="AF50" s="28"/>
      <c r="AG50" s="713"/>
    </row>
    <row r="51" spans="2:33" ht="43.5" customHeight="1" x14ac:dyDescent="0.25">
      <c r="B51" s="1602" t="s">
        <v>2356</v>
      </c>
      <c r="C51" s="1565" t="s">
        <v>134</v>
      </c>
      <c r="D51" s="1565" t="s">
        <v>59</v>
      </c>
      <c r="E51" s="1565" t="s">
        <v>60</v>
      </c>
      <c r="F51" s="1565" t="s">
        <v>83</v>
      </c>
      <c r="G51" s="1565" t="s">
        <v>53</v>
      </c>
      <c r="H51" s="1565" t="s">
        <v>94</v>
      </c>
      <c r="I51" s="1565" t="s">
        <v>100</v>
      </c>
      <c r="J51" s="1694" t="s">
        <v>1358</v>
      </c>
      <c r="K51" s="1565" t="s">
        <v>1359</v>
      </c>
      <c r="L51" s="1571" t="s">
        <v>1314</v>
      </c>
      <c r="M51" s="751" t="s">
        <v>1360</v>
      </c>
      <c r="N51" s="583" t="s">
        <v>1316</v>
      </c>
      <c r="O51" s="754"/>
      <c r="P51" s="1565" t="s">
        <v>181</v>
      </c>
      <c r="Q51" s="1438">
        <v>0</v>
      </c>
      <c r="R51" s="1565" t="s">
        <v>1317</v>
      </c>
      <c r="S51" s="1715">
        <v>1</v>
      </c>
      <c r="T51" s="1715">
        <v>0</v>
      </c>
      <c r="U51" s="1688" t="s">
        <v>1361</v>
      </c>
      <c r="V51" s="874"/>
      <c r="W51" s="565"/>
      <c r="X51" s="565"/>
      <c r="Y51" s="784"/>
      <c r="Z51" s="784"/>
      <c r="AA51" s="563"/>
      <c r="AB51" s="565"/>
      <c r="AC51" s="784"/>
      <c r="AD51" s="784"/>
      <c r="AE51" s="563"/>
      <c r="AF51" s="563"/>
      <c r="AG51" s="719"/>
    </row>
    <row r="52" spans="2:33" ht="51" customHeight="1" x14ac:dyDescent="0.25">
      <c r="B52" s="1603"/>
      <c r="C52" s="1566"/>
      <c r="D52" s="1566"/>
      <c r="E52" s="1566"/>
      <c r="F52" s="1566"/>
      <c r="G52" s="1566"/>
      <c r="H52" s="1566"/>
      <c r="I52" s="1566"/>
      <c r="J52" s="1695"/>
      <c r="K52" s="1566"/>
      <c r="L52" s="1572"/>
      <c r="M52" s="775"/>
      <c r="N52" s="557" t="s">
        <v>1341</v>
      </c>
      <c r="O52" s="755"/>
      <c r="P52" s="1566"/>
      <c r="Q52" s="1439">
        <v>0</v>
      </c>
      <c r="R52" s="1566"/>
      <c r="S52" s="1716"/>
      <c r="T52" s="1572"/>
      <c r="U52" s="1689"/>
      <c r="V52" s="325"/>
      <c r="W52" s="28"/>
      <c r="X52" s="28"/>
      <c r="Y52" s="28"/>
      <c r="Z52" s="27"/>
      <c r="AA52" s="28"/>
      <c r="AB52" s="28"/>
      <c r="AC52" s="28"/>
      <c r="AD52" s="27"/>
      <c r="AE52" s="28"/>
      <c r="AF52" s="28"/>
      <c r="AG52" s="713"/>
    </row>
    <row r="53" spans="2:33" ht="32.25" customHeight="1" x14ac:dyDescent="0.25">
      <c r="B53" s="1603"/>
      <c r="C53" s="1566"/>
      <c r="D53" s="1566"/>
      <c r="E53" s="1566"/>
      <c r="F53" s="1566"/>
      <c r="G53" s="1566"/>
      <c r="H53" s="1566"/>
      <c r="I53" s="1566"/>
      <c r="J53" s="1695"/>
      <c r="K53" s="1566"/>
      <c r="L53" s="1572"/>
      <c r="M53" s="775"/>
      <c r="N53" s="557"/>
      <c r="O53" s="755"/>
      <c r="P53" s="1566"/>
      <c r="Q53" s="1439">
        <v>0</v>
      </c>
      <c r="R53" s="1566"/>
      <c r="S53" s="1716"/>
      <c r="T53" s="1572"/>
      <c r="U53" s="1689"/>
      <c r="V53" s="325"/>
      <c r="W53" s="28"/>
      <c r="X53" s="28"/>
      <c r="Y53" s="28"/>
      <c r="Z53" s="27"/>
      <c r="AA53" s="28"/>
      <c r="AB53" s="27"/>
      <c r="AC53" s="27"/>
      <c r="AD53" s="27"/>
      <c r="AE53" s="27"/>
      <c r="AF53" s="28"/>
      <c r="AG53" s="713"/>
    </row>
    <row r="54" spans="2:33" ht="47.25" customHeight="1" x14ac:dyDescent="0.3">
      <c r="B54" s="1603"/>
      <c r="C54" s="1566"/>
      <c r="D54" s="1566"/>
      <c r="E54" s="1566"/>
      <c r="F54" s="1566"/>
      <c r="G54" s="1566"/>
      <c r="H54" s="1566"/>
      <c r="I54" s="1566"/>
      <c r="J54" s="1695"/>
      <c r="K54" s="1566"/>
      <c r="L54" s="1572"/>
      <c r="M54" s="567"/>
      <c r="N54" s="557"/>
      <c r="O54" s="562"/>
      <c r="P54" s="1566"/>
      <c r="Q54" s="1439">
        <v>0</v>
      </c>
      <c r="R54" s="1566"/>
      <c r="S54" s="1716"/>
      <c r="T54" s="1572"/>
      <c r="U54" s="1689"/>
      <c r="V54" s="325"/>
      <c r="W54" s="28"/>
      <c r="X54" s="28"/>
      <c r="Y54" s="28"/>
      <c r="Z54" s="28"/>
      <c r="AA54" s="28"/>
      <c r="AB54" s="28"/>
      <c r="AC54" s="28"/>
      <c r="AD54" s="28"/>
      <c r="AE54" s="28"/>
      <c r="AF54" s="28"/>
      <c r="AG54" s="713"/>
    </row>
    <row r="55" spans="2:33" ht="63" customHeight="1" thickBot="1" x14ac:dyDescent="0.35">
      <c r="B55" s="1604"/>
      <c r="C55" s="1567"/>
      <c r="D55" s="1567"/>
      <c r="E55" s="1567"/>
      <c r="F55" s="1567"/>
      <c r="G55" s="1567"/>
      <c r="H55" s="1567"/>
      <c r="I55" s="1567"/>
      <c r="J55" s="1696"/>
      <c r="K55" s="1567"/>
      <c r="L55" s="1573"/>
      <c r="M55" s="846"/>
      <c r="N55" s="584"/>
      <c r="O55" s="580"/>
      <c r="P55" s="1567"/>
      <c r="Q55" s="1443">
        <v>0</v>
      </c>
      <c r="R55" s="1567"/>
      <c r="S55" s="1717"/>
      <c r="T55" s="1573"/>
      <c r="U55" s="1690"/>
      <c r="V55" s="325"/>
      <c r="W55" s="28"/>
      <c r="X55" s="28"/>
      <c r="Y55" s="28"/>
      <c r="Z55" s="28"/>
      <c r="AA55" s="28"/>
      <c r="AB55" s="28"/>
      <c r="AC55" s="28"/>
      <c r="AD55" s="28"/>
      <c r="AE55" s="28"/>
      <c r="AF55" s="28"/>
      <c r="AG55" s="713"/>
    </row>
    <row r="56" spans="2:33" ht="37.5" x14ac:dyDescent="0.25">
      <c r="B56" s="1608" t="s">
        <v>2357</v>
      </c>
      <c r="C56" s="1599" t="s">
        <v>134</v>
      </c>
      <c r="D56" s="1599" t="s">
        <v>59</v>
      </c>
      <c r="E56" s="1599" t="s">
        <v>60</v>
      </c>
      <c r="F56" s="1599" t="s">
        <v>83</v>
      </c>
      <c r="G56" s="1599" t="s">
        <v>53</v>
      </c>
      <c r="H56" s="1599" t="s">
        <v>94</v>
      </c>
      <c r="I56" s="1599" t="s">
        <v>100</v>
      </c>
      <c r="J56" s="1710" t="s">
        <v>1362</v>
      </c>
      <c r="K56" s="1599" t="s">
        <v>1363</v>
      </c>
      <c r="L56" s="1691" t="s">
        <v>1314</v>
      </c>
      <c r="M56" s="886"/>
      <c r="N56" s="880" t="s">
        <v>1364</v>
      </c>
      <c r="O56" s="886"/>
      <c r="P56" s="1691" t="s">
        <v>180</v>
      </c>
      <c r="Q56" s="1724">
        <v>0</v>
      </c>
      <c r="R56" s="1599" t="s">
        <v>1317</v>
      </c>
      <c r="S56" s="1721">
        <v>1</v>
      </c>
      <c r="T56" s="1721">
        <v>0</v>
      </c>
      <c r="U56" s="1707" t="s">
        <v>1365</v>
      </c>
      <c r="V56" s="874"/>
      <c r="W56" s="565"/>
      <c r="X56" s="565"/>
      <c r="Y56" s="784"/>
      <c r="Z56" s="784"/>
      <c r="AA56" s="563"/>
      <c r="AB56" s="565"/>
      <c r="AC56" s="784"/>
      <c r="AD56" s="784"/>
      <c r="AE56" s="563"/>
      <c r="AF56" s="563"/>
      <c r="AG56" s="719"/>
    </row>
    <row r="57" spans="2:33" ht="39.75" customHeight="1" x14ac:dyDescent="0.25">
      <c r="B57" s="1609"/>
      <c r="C57" s="1600"/>
      <c r="D57" s="1600"/>
      <c r="E57" s="1600"/>
      <c r="F57" s="1600"/>
      <c r="G57" s="1600"/>
      <c r="H57" s="1600"/>
      <c r="I57" s="1600"/>
      <c r="J57" s="1711"/>
      <c r="K57" s="1600"/>
      <c r="L57" s="1692"/>
      <c r="M57" s="887"/>
      <c r="N57" s="882" t="s">
        <v>1341</v>
      </c>
      <c r="O57" s="812"/>
      <c r="P57" s="1692"/>
      <c r="Q57" s="1725"/>
      <c r="R57" s="1600"/>
      <c r="S57" s="1722"/>
      <c r="T57" s="1692"/>
      <c r="U57" s="1708"/>
      <c r="V57" s="325"/>
      <c r="W57" s="28"/>
      <c r="X57" s="28"/>
      <c r="Y57" s="28"/>
      <c r="Z57" s="27"/>
      <c r="AA57" s="28"/>
      <c r="AB57" s="28"/>
      <c r="AC57" s="28"/>
      <c r="AD57" s="27"/>
      <c r="AE57" s="28"/>
      <c r="AF57" s="28"/>
      <c r="AG57" s="713"/>
    </row>
    <row r="58" spans="2:33" ht="74.25" customHeight="1" x14ac:dyDescent="0.25">
      <c r="B58" s="1609"/>
      <c r="C58" s="1600"/>
      <c r="D58" s="1600"/>
      <c r="E58" s="1600"/>
      <c r="F58" s="1600"/>
      <c r="G58" s="1600"/>
      <c r="H58" s="1600"/>
      <c r="I58" s="1600"/>
      <c r="J58" s="1711"/>
      <c r="K58" s="1600"/>
      <c r="L58" s="1692"/>
      <c r="M58" s="887"/>
      <c r="N58" s="882"/>
      <c r="O58" s="812"/>
      <c r="P58" s="1692"/>
      <c r="Q58" s="1725"/>
      <c r="R58" s="1600"/>
      <c r="S58" s="1722"/>
      <c r="T58" s="1692"/>
      <c r="U58" s="1708"/>
      <c r="V58" s="325"/>
      <c r="W58" s="28"/>
      <c r="X58" s="28"/>
      <c r="Y58" s="28"/>
      <c r="Z58" s="27"/>
      <c r="AA58" s="28"/>
      <c r="AB58" s="27"/>
      <c r="AC58" s="27"/>
      <c r="AD58" s="27"/>
      <c r="AE58" s="27"/>
      <c r="AF58" s="28"/>
      <c r="AG58" s="713"/>
    </row>
    <row r="59" spans="2:33" ht="39" customHeight="1" x14ac:dyDescent="0.3">
      <c r="B59" s="1609"/>
      <c r="C59" s="1600"/>
      <c r="D59" s="1600"/>
      <c r="E59" s="1600"/>
      <c r="F59" s="1600"/>
      <c r="G59" s="1600"/>
      <c r="H59" s="1600"/>
      <c r="I59" s="1600"/>
      <c r="J59" s="1711"/>
      <c r="K59" s="1600"/>
      <c r="L59" s="1692"/>
      <c r="M59" s="888"/>
      <c r="N59" s="882"/>
      <c r="O59" s="888"/>
      <c r="P59" s="1692"/>
      <c r="Q59" s="1725"/>
      <c r="R59" s="1600"/>
      <c r="S59" s="1722"/>
      <c r="T59" s="1692"/>
      <c r="U59" s="1708"/>
      <c r="V59" s="325"/>
      <c r="W59" s="28"/>
      <c r="X59" s="28"/>
      <c r="Y59" s="28"/>
      <c r="Z59" s="28"/>
      <c r="AA59" s="28"/>
      <c r="AB59" s="28"/>
      <c r="AC59" s="28"/>
      <c r="AD59" s="28"/>
      <c r="AE59" s="28"/>
      <c r="AF59" s="28"/>
      <c r="AG59" s="713"/>
    </row>
    <row r="60" spans="2:33" ht="58.5" customHeight="1" thickBot="1" x14ac:dyDescent="0.35">
      <c r="B60" s="1610"/>
      <c r="C60" s="1601"/>
      <c r="D60" s="1601"/>
      <c r="E60" s="1601"/>
      <c r="F60" s="1601"/>
      <c r="G60" s="1601"/>
      <c r="H60" s="1601"/>
      <c r="I60" s="1601"/>
      <c r="J60" s="1712"/>
      <c r="K60" s="1601"/>
      <c r="L60" s="1693"/>
      <c r="M60" s="889"/>
      <c r="N60" s="890"/>
      <c r="O60" s="889"/>
      <c r="P60" s="1693"/>
      <c r="Q60" s="1726"/>
      <c r="R60" s="1601"/>
      <c r="S60" s="1723"/>
      <c r="T60" s="1693"/>
      <c r="U60" s="1709"/>
      <c r="V60" s="325"/>
      <c r="W60" s="28"/>
      <c r="X60" s="28"/>
      <c r="Y60" s="28"/>
      <c r="Z60" s="28"/>
      <c r="AA60" s="28"/>
      <c r="AB60" s="28"/>
      <c r="AC60" s="28"/>
      <c r="AD60" s="28"/>
      <c r="AE60" s="28"/>
      <c r="AF60" s="28"/>
      <c r="AG60" s="713"/>
    </row>
    <row r="61" spans="2:33" ht="52.5" customHeight="1" x14ac:dyDescent="0.25">
      <c r="B61" s="1602" t="s">
        <v>2358</v>
      </c>
      <c r="C61" s="1565" t="s">
        <v>134</v>
      </c>
      <c r="D61" s="1565" t="s">
        <v>59</v>
      </c>
      <c r="E61" s="1565" t="s">
        <v>60</v>
      </c>
      <c r="F61" s="1565" t="s">
        <v>83</v>
      </c>
      <c r="G61" s="1565" t="s">
        <v>54</v>
      </c>
      <c r="H61" s="1565" t="s">
        <v>96</v>
      </c>
      <c r="I61" s="1565" t="s">
        <v>104</v>
      </c>
      <c r="J61" s="1694" t="s">
        <v>1366</v>
      </c>
      <c r="K61" s="1565" t="s">
        <v>1367</v>
      </c>
      <c r="L61" s="1571" t="s">
        <v>1314</v>
      </c>
      <c r="M61" s="751" t="s">
        <v>1368</v>
      </c>
      <c r="N61" s="583" t="s">
        <v>1316</v>
      </c>
      <c r="O61" s="754"/>
      <c r="P61" s="1571" t="s">
        <v>180</v>
      </c>
      <c r="Q61" s="1442">
        <v>0</v>
      </c>
      <c r="R61" s="1565" t="s">
        <v>1317</v>
      </c>
      <c r="S61" s="1715">
        <v>1</v>
      </c>
      <c r="T61" s="1715">
        <v>0</v>
      </c>
      <c r="U61" s="1688" t="s">
        <v>1369</v>
      </c>
      <c r="V61" s="874"/>
      <c r="W61" s="565"/>
      <c r="X61" s="565"/>
      <c r="Y61" s="784"/>
      <c r="Z61" s="784"/>
      <c r="AA61" s="563"/>
      <c r="AB61" s="565"/>
      <c r="AC61" s="784"/>
      <c r="AD61" s="784"/>
      <c r="AE61" s="563"/>
      <c r="AF61" s="563"/>
      <c r="AG61" s="719"/>
    </row>
    <row r="62" spans="2:33" ht="57" customHeight="1" x14ac:dyDescent="0.25">
      <c r="B62" s="1603"/>
      <c r="C62" s="1566"/>
      <c r="D62" s="1566"/>
      <c r="E62" s="1566"/>
      <c r="F62" s="1566"/>
      <c r="G62" s="1566"/>
      <c r="H62" s="1566"/>
      <c r="I62" s="1566"/>
      <c r="J62" s="1695"/>
      <c r="K62" s="1566"/>
      <c r="L62" s="1572"/>
      <c r="M62" s="566"/>
      <c r="N62" s="557" t="s">
        <v>1370</v>
      </c>
      <c r="O62" s="755"/>
      <c r="P62" s="1572"/>
      <c r="Q62" s="1439">
        <v>0</v>
      </c>
      <c r="R62" s="1566"/>
      <c r="S62" s="1716"/>
      <c r="T62" s="1572"/>
      <c r="U62" s="1689"/>
      <c r="V62" s="325"/>
      <c r="W62" s="28"/>
      <c r="X62" s="28"/>
      <c r="Y62" s="28"/>
      <c r="Z62" s="27"/>
      <c r="AA62" s="28"/>
      <c r="AB62" s="28"/>
      <c r="AC62" s="28"/>
      <c r="AD62" s="27"/>
      <c r="AE62" s="28"/>
      <c r="AF62" s="28"/>
      <c r="AG62" s="713"/>
    </row>
    <row r="63" spans="2:33" ht="39" customHeight="1" x14ac:dyDescent="0.25">
      <c r="B63" s="1603"/>
      <c r="C63" s="1566"/>
      <c r="D63" s="1566"/>
      <c r="E63" s="1566"/>
      <c r="F63" s="1566"/>
      <c r="G63" s="1566"/>
      <c r="H63" s="1566"/>
      <c r="I63" s="1566"/>
      <c r="J63" s="1695"/>
      <c r="K63" s="1566"/>
      <c r="L63" s="1572"/>
      <c r="M63" s="566"/>
      <c r="N63" s="557"/>
      <c r="O63" s="755"/>
      <c r="P63" s="1572"/>
      <c r="Q63" s="1439">
        <v>0</v>
      </c>
      <c r="R63" s="1566"/>
      <c r="S63" s="1716"/>
      <c r="T63" s="1572"/>
      <c r="U63" s="1689"/>
      <c r="V63" s="325"/>
      <c r="W63" s="28"/>
      <c r="X63" s="28"/>
      <c r="Y63" s="28"/>
      <c r="Z63" s="27"/>
      <c r="AA63" s="28"/>
      <c r="AB63" s="27"/>
      <c r="AC63" s="27"/>
      <c r="AD63" s="27"/>
      <c r="AE63" s="27"/>
      <c r="AF63" s="28"/>
      <c r="AG63" s="713"/>
    </row>
    <row r="64" spans="2:33" ht="29.25" customHeight="1" x14ac:dyDescent="0.3">
      <c r="B64" s="1603"/>
      <c r="C64" s="1566"/>
      <c r="D64" s="1566"/>
      <c r="E64" s="1566"/>
      <c r="F64" s="1566"/>
      <c r="G64" s="1566"/>
      <c r="H64" s="1566"/>
      <c r="I64" s="1566"/>
      <c r="J64" s="1695"/>
      <c r="K64" s="1566"/>
      <c r="L64" s="1572"/>
      <c r="M64" s="562"/>
      <c r="N64" s="557"/>
      <c r="O64" s="562"/>
      <c r="P64" s="1572"/>
      <c r="Q64" s="1439">
        <v>0</v>
      </c>
      <c r="R64" s="1566"/>
      <c r="S64" s="1716"/>
      <c r="T64" s="1572"/>
      <c r="U64" s="1689"/>
      <c r="V64" s="325"/>
      <c r="W64" s="28"/>
      <c r="X64" s="28"/>
      <c r="Y64" s="28"/>
      <c r="Z64" s="28"/>
      <c r="AA64" s="28"/>
      <c r="AB64" s="28"/>
      <c r="AC64" s="28"/>
      <c r="AD64" s="28"/>
      <c r="AE64" s="28"/>
      <c r="AF64" s="28"/>
      <c r="AG64" s="713"/>
    </row>
    <row r="65" spans="2:33" ht="60.75" customHeight="1" thickBot="1" x14ac:dyDescent="0.35">
      <c r="B65" s="1604"/>
      <c r="C65" s="1567"/>
      <c r="D65" s="1567"/>
      <c r="E65" s="1567"/>
      <c r="F65" s="1567"/>
      <c r="G65" s="1567"/>
      <c r="H65" s="1567"/>
      <c r="I65" s="1567"/>
      <c r="J65" s="1696"/>
      <c r="K65" s="1567"/>
      <c r="L65" s="1573"/>
      <c r="M65" s="580"/>
      <c r="N65" s="580"/>
      <c r="O65" s="580"/>
      <c r="P65" s="1573"/>
      <c r="Q65" s="1443">
        <v>0</v>
      </c>
      <c r="R65" s="1567"/>
      <c r="S65" s="1717"/>
      <c r="T65" s="1573"/>
      <c r="U65" s="1690"/>
      <c r="V65" s="325"/>
      <c r="W65" s="28"/>
      <c r="X65" s="28"/>
      <c r="Y65" s="28"/>
      <c r="Z65" s="28"/>
      <c r="AA65" s="28"/>
      <c r="AB65" s="28"/>
      <c r="AC65" s="28"/>
      <c r="AD65" s="28"/>
      <c r="AE65" s="28"/>
      <c r="AF65" s="28"/>
      <c r="AG65" s="713"/>
    </row>
    <row r="66" spans="2:33" ht="37.5" x14ac:dyDescent="0.3">
      <c r="B66" s="1608" t="s">
        <v>2359</v>
      </c>
      <c r="C66" s="1599" t="s">
        <v>134</v>
      </c>
      <c r="D66" s="1599" t="s">
        <v>59</v>
      </c>
      <c r="E66" s="1599" t="s">
        <v>60</v>
      </c>
      <c r="F66" s="1599" t="s">
        <v>83</v>
      </c>
      <c r="G66" s="1599" t="s">
        <v>54</v>
      </c>
      <c r="H66" s="1599" t="s">
        <v>96</v>
      </c>
      <c r="I66" s="1599" t="s">
        <v>104</v>
      </c>
      <c r="J66" s="1710" t="s">
        <v>1371</v>
      </c>
      <c r="K66" s="1599" t="s">
        <v>1372</v>
      </c>
      <c r="L66" s="1691" t="s">
        <v>1314</v>
      </c>
      <c r="M66" s="879"/>
      <c r="N66" s="880" t="s">
        <v>1316</v>
      </c>
      <c r="O66" s="879"/>
      <c r="P66" s="1599" t="s">
        <v>181</v>
      </c>
      <c r="Q66" s="1440">
        <v>0</v>
      </c>
      <c r="R66" s="1599" t="s">
        <v>1317</v>
      </c>
      <c r="S66" s="1721">
        <v>1</v>
      </c>
      <c r="T66" s="1721">
        <v>0</v>
      </c>
      <c r="U66" s="1707" t="s">
        <v>1373</v>
      </c>
      <c r="V66" s="878"/>
      <c r="W66" s="563"/>
      <c r="X66" s="563"/>
      <c r="Y66" s="563"/>
      <c r="Z66" s="563"/>
      <c r="AA66" s="563"/>
      <c r="AB66" s="563"/>
      <c r="AC66" s="563"/>
      <c r="AD66" s="563"/>
      <c r="AE66" s="563"/>
      <c r="AF66" s="563"/>
      <c r="AG66" s="719"/>
    </row>
    <row r="67" spans="2:33" ht="51.75" customHeight="1" x14ac:dyDescent="0.3">
      <c r="B67" s="1609"/>
      <c r="C67" s="1600"/>
      <c r="D67" s="1600"/>
      <c r="E67" s="1600"/>
      <c r="F67" s="1600"/>
      <c r="G67" s="1600"/>
      <c r="H67" s="1600"/>
      <c r="I67" s="1600"/>
      <c r="J67" s="1711"/>
      <c r="K67" s="1600"/>
      <c r="L67" s="1692"/>
      <c r="M67" s="883"/>
      <c r="N67" s="882" t="s">
        <v>1370</v>
      </c>
      <c r="O67" s="883"/>
      <c r="P67" s="1600"/>
      <c r="Q67" s="1444">
        <v>0</v>
      </c>
      <c r="R67" s="1600"/>
      <c r="S67" s="1722"/>
      <c r="T67" s="1692"/>
      <c r="U67" s="1708"/>
      <c r="V67" s="878"/>
      <c r="W67" s="563"/>
      <c r="X67" s="563"/>
      <c r="Y67" s="563"/>
      <c r="Z67" s="563"/>
      <c r="AA67" s="563"/>
      <c r="AB67" s="563"/>
      <c r="AC67" s="563"/>
      <c r="AD67" s="563"/>
      <c r="AE67" s="563"/>
      <c r="AF67" s="563"/>
      <c r="AG67" s="719"/>
    </row>
    <row r="68" spans="2:33" ht="41.25" customHeight="1" x14ac:dyDescent="0.3">
      <c r="B68" s="1609"/>
      <c r="C68" s="1600"/>
      <c r="D68" s="1600"/>
      <c r="E68" s="1600"/>
      <c r="F68" s="1600"/>
      <c r="G68" s="1600"/>
      <c r="H68" s="1600"/>
      <c r="I68" s="1600"/>
      <c r="J68" s="1711"/>
      <c r="K68" s="1600"/>
      <c r="L68" s="1692"/>
      <c r="M68" s="883"/>
      <c r="N68" s="882"/>
      <c r="O68" s="883"/>
      <c r="P68" s="1600"/>
      <c r="Q68" s="1444">
        <v>0</v>
      </c>
      <c r="R68" s="1600"/>
      <c r="S68" s="1722"/>
      <c r="T68" s="1692"/>
      <c r="U68" s="1708"/>
      <c r="V68" s="878"/>
      <c r="W68" s="563"/>
      <c r="X68" s="563"/>
      <c r="Y68" s="563"/>
      <c r="Z68" s="563"/>
      <c r="AA68" s="563"/>
      <c r="AB68" s="563"/>
      <c r="AC68" s="563"/>
      <c r="AD68" s="563"/>
      <c r="AE68" s="563"/>
      <c r="AF68" s="563"/>
      <c r="AG68" s="719"/>
    </row>
    <row r="69" spans="2:33" ht="44.25" customHeight="1" x14ac:dyDescent="0.3">
      <c r="B69" s="1609"/>
      <c r="C69" s="1600"/>
      <c r="D69" s="1600"/>
      <c r="E69" s="1600"/>
      <c r="F69" s="1600"/>
      <c r="G69" s="1600"/>
      <c r="H69" s="1600"/>
      <c r="I69" s="1600"/>
      <c r="J69" s="1711"/>
      <c r="K69" s="1600"/>
      <c r="L69" s="1692"/>
      <c r="M69" s="883"/>
      <c r="N69" s="882"/>
      <c r="O69" s="883"/>
      <c r="P69" s="1600"/>
      <c r="Q69" s="1444">
        <v>0</v>
      </c>
      <c r="R69" s="1600" t="s">
        <v>21</v>
      </c>
      <c r="S69" s="1722"/>
      <c r="T69" s="1692"/>
      <c r="U69" s="1708" t="s">
        <v>21</v>
      </c>
      <c r="V69" s="878"/>
      <c r="W69" s="563"/>
      <c r="X69" s="563"/>
      <c r="Y69" s="563"/>
      <c r="Z69" s="563"/>
      <c r="AA69" s="563"/>
      <c r="AB69" s="563"/>
      <c r="AC69" s="563"/>
      <c r="AD69" s="563"/>
      <c r="AE69" s="563"/>
      <c r="AF69" s="563"/>
      <c r="AG69" s="719"/>
    </row>
    <row r="70" spans="2:33" ht="75" customHeight="1" thickBot="1" x14ac:dyDescent="0.35">
      <c r="B70" s="1610"/>
      <c r="C70" s="1601"/>
      <c r="D70" s="1601"/>
      <c r="E70" s="1601"/>
      <c r="F70" s="1601"/>
      <c r="G70" s="1601"/>
      <c r="H70" s="1601"/>
      <c r="I70" s="1601"/>
      <c r="J70" s="1712"/>
      <c r="K70" s="1601"/>
      <c r="L70" s="1693"/>
      <c r="M70" s="884"/>
      <c r="N70" s="884"/>
      <c r="O70" s="884"/>
      <c r="P70" s="1601"/>
      <c r="Q70" s="1445">
        <v>0</v>
      </c>
      <c r="R70" s="1601"/>
      <c r="S70" s="1723"/>
      <c r="T70" s="1693"/>
      <c r="U70" s="1709"/>
      <c r="V70" s="878"/>
      <c r="W70" s="563"/>
      <c r="X70" s="563"/>
      <c r="Y70" s="563"/>
      <c r="Z70" s="563"/>
      <c r="AA70" s="563"/>
      <c r="AB70" s="563"/>
      <c r="AC70" s="563"/>
      <c r="AD70" s="563"/>
      <c r="AE70" s="563"/>
      <c r="AF70" s="563"/>
      <c r="AG70" s="719"/>
    </row>
    <row r="71" spans="2:33" ht="51" customHeight="1" x14ac:dyDescent="0.25">
      <c r="B71" s="1602" t="s">
        <v>2360</v>
      </c>
      <c r="C71" s="1565" t="s">
        <v>134</v>
      </c>
      <c r="D71" s="1565" t="s">
        <v>59</v>
      </c>
      <c r="E71" s="1565" t="s">
        <v>60</v>
      </c>
      <c r="F71" s="1565" t="s">
        <v>83</v>
      </c>
      <c r="G71" s="1565" t="s">
        <v>53</v>
      </c>
      <c r="H71" s="1565" t="s">
        <v>94</v>
      </c>
      <c r="I71" s="1565" t="s">
        <v>100</v>
      </c>
      <c r="J71" s="1694" t="s">
        <v>1374</v>
      </c>
      <c r="K71" s="1565" t="s">
        <v>1375</v>
      </c>
      <c r="L71" s="1571" t="s">
        <v>1314</v>
      </c>
      <c r="M71" s="751" t="s">
        <v>1376</v>
      </c>
      <c r="N71" s="583" t="s">
        <v>1316</v>
      </c>
      <c r="O71" s="754"/>
      <c r="P71" s="1571" t="s">
        <v>180</v>
      </c>
      <c r="Q71" s="1438">
        <v>0</v>
      </c>
      <c r="R71" s="1565" t="s">
        <v>1317</v>
      </c>
      <c r="S71" s="1715">
        <v>1</v>
      </c>
      <c r="T71" s="1715">
        <v>0</v>
      </c>
      <c r="U71" s="1688" t="s">
        <v>1377</v>
      </c>
      <c r="V71" s="874"/>
      <c r="W71" s="565"/>
      <c r="X71" s="565"/>
      <c r="Y71" s="784"/>
      <c r="Z71" s="784"/>
      <c r="AA71" s="563"/>
      <c r="AB71" s="565"/>
      <c r="AC71" s="784"/>
      <c r="AD71" s="784"/>
      <c r="AE71" s="563"/>
      <c r="AF71" s="563"/>
      <c r="AG71" s="719"/>
    </row>
    <row r="72" spans="2:33" ht="57.75" customHeight="1" x14ac:dyDescent="0.25">
      <c r="B72" s="1603"/>
      <c r="C72" s="1566"/>
      <c r="D72" s="1566"/>
      <c r="E72" s="1566"/>
      <c r="F72" s="1566"/>
      <c r="G72" s="1566"/>
      <c r="H72" s="1566"/>
      <c r="I72" s="1566"/>
      <c r="J72" s="1695"/>
      <c r="K72" s="1566"/>
      <c r="L72" s="1572"/>
      <c r="M72" s="566"/>
      <c r="N72" s="557" t="s">
        <v>1370</v>
      </c>
      <c r="O72" s="755"/>
      <c r="P72" s="1572"/>
      <c r="Q72" s="1439">
        <v>0</v>
      </c>
      <c r="R72" s="1566"/>
      <c r="S72" s="1716"/>
      <c r="T72" s="1572"/>
      <c r="U72" s="1689"/>
      <c r="V72" s="325"/>
      <c r="W72" s="28"/>
      <c r="X72" s="28"/>
      <c r="Y72" s="28"/>
      <c r="Z72" s="27"/>
      <c r="AA72" s="28"/>
      <c r="AB72" s="28"/>
      <c r="AC72" s="28"/>
      <c r="AD72" s="27"/>
      <c r="AE72" s="28"/>
      <c r="AF72" s="28"/>
      <c r="AG72" s="713"/>
    </row>
    <row r="73" spans="2:33" ht="48.75" customHeight="1" x14ac:dyDescent="0.25">
      <c r="B73" s="1603"/>
      <c r="C73" s="1566"/>
      <c r="D73" s="1566"/>
      <c r="E73" s="1566"/>
      <c r="F73" s="1566"/>
      <c r="G73" s="1566"/>
      <c r="H73" s="1566"/>
      <c r="I73" s="1566"/>
      <c r="J73" s="1695"/>
      <c r="K73" s="1566"/>
      <c r="L73" s="1572"/>
      <c r="M73" s="566"/>
      <c r="N73" s="557"/>
      <c r="O73" s="755"/>
      <c r="P73" s="1572"/>
      <c r="Q73" s="1439">
        <v>0</v>
      </c>
      <c r="R73" s="1566"/>
      <c r="S73" s="1716"/>
      <c r="T73" s="1572"/>
      <c r="U73" s="1689"/>
      <c r="V73" s="325"/>
      <c r="W73" s="28"/>
      <c r="X73" s="28"/>
      <c r="Y73" s="28"/>
      <c r="Z73" s="27"/>
      <c r="AA73" s="28"/>
      <c r="AB73" s="27"/>
      <c r="AC73" s="27"/>
      <c r="AD73" s="27"/>
      <c r="AE73" s="27"/>
      <c r="AF73" s="28"/>
      <c r="AG73" s="713"/>
    </row>
    <row r="74" spans="2:33" ht="43.5" customHeight="1" x14ac:dyDescent="0.3">
      <c r="B74" s="1603"/>
      <c r="C74" s="1566"/>
      <c r="D74" s="1566"/>
      <c r="E74" s="1566"/>
      <c r="F74" s="1566"/>
      <c r="G74" s="1566"/>
      <c r="H74" s="1566"/>
      <c r="I74" s="1566"/>
      <c r="J74" s="1695"/>
      <c r="K74" s="1566"/>
      <c r="L74" s="1572"/>
      <c r="M74" s="562"/>
      <c r="N74" s="557"/>
      <c r="O74" s="562"/>
      <c r="P74" s="1572"/>
      <c r="Q74" s="1439">
        <v>0</v>
      </c>
      <c r="R74" s="1566"/>
      <c r="S74" s="1716"/>
      <c r="T74" s="1572"/>
      <c r="U74" s="1689"/>
      <c r="V74" s="325"/>
      <c r="W74" s="28"/>
      <c r="X74" s="28"/>
      <c r="Y74" s="28"/>
      <c r="Z74" s="28"/>
      <c r="AA74" s="28"/>
      <c r="AB74" s="28"/>
      <c r="AC74" s="28"/>
      <c r="AD74" s="28"/>
      <c r="AE74" s="28"/>
      <c r="AF74" s="28"/>
      <c r="AG74" s="713"/>
    </row>
    <row r="75" spans="2:33" ht="45.75" customHeight="1" thickBot="1" x14ac:dyDescent="0.35">
      <c r="B75" s="1604"/>
      <c r="C75" s="1567"/>
      <c r="D75" s="1567"/>
      <c r="E75" s="1567"/>
      <c r="F75" s="1567"/>
      <c r="G75" s="1567"/>
      <c r="H75" s="1567"/>
      <c r="I75" s="1567"/>
      <c r="J75" s="1696"/>
      <c r="K75" s="1567"/>
      <c r="L75" s="1573"/>
      <c r="M75" s="580"/>
      <c r="N75" s="580"/>
      <c r="O75" s="580"/>
      <c r="P75" s="1573"/>
      <c r="Q75" s="1443">
        <v>0</v>
      </c>
      <c r="R75" s="1567"/>
      <c r="S75" s="1717"/>
      <c r="T75" s="1573"/>
      <c r="U75" s="1690"/>
      <c r="V75" s="325"/>
      <c r="W75" s="28"/>
      <c r="X75" s="28"/>
      <c r="Y75" s="28"/>
      <c r="Z75" s="28"/>
      <c r="AA75" s="28"/>
      <c r="AB75" s="28"/>
      <c r="AC75" s="28"/>
      <c r="AD75" s="28"/>
      <c r="AE75" s="28"/>
      <c r="AF75" s="28"/>
      <c r="AG75" s="713"/>
    </row>
    <row r="76" spans="2:33" ht="54" customHeight="1" x14ac:dyDescent="0.25">
      <c r="B76" s="1608" t="s">
        <v>2361</v>
      </c>
      <c r="C76" s="1599" t="s">
        <v>134</v>
      </c>
      <c r="D76" s="1599" t="s">
        <v>59</v>
      </c>
      <c r="E76" s="1599" t="s">
        <v>60</v>
      </c>
      <c r="F76" s="1599" t="s">
        <v>83</v>
      </c>
      <c r="G76" s="1599" t="s">
        <v>53</v>
      </c>
      <c r="H76" s="1599" t="s">
        <v>94</v>
      </c>
      <c r="I76" s="1599" t="s">
        <v>100</v>
      </c>
      <c r="J76" s="1710" t="s">
        <v>1378</v>
      </c>
      <c r="K76" s="1599" t="s">
        <v>1379</v>
      </c>
      <c r="L76" s="1691" t="s">
        <v>1314</v>
      </c>
      <c r="M76" s="885" t="s">
        <v>1380</v>
      </c>
      <c r="N76" s="880" t="s">
        <v>1316</v>
      </c>
      <c r="O76" s="886"/>
      <c r="P76" s="1691" t="s">
        <v>180</v>
      </c>
      <c r="Q76" s="1440">
        <v>0</v>
      </c>
      <c r="R76" s="1599" t="s">
        <v>1317</v>
      </c>
      <c r="S76" s="1721">
        <v>1</v>
      </c>
      <c r="T76" s="1721">
        <v>0</v>
      </c>
      <c r="U76" s="1707" t="s">
        <v>1381</v>
      </c>
      <c r="V76" s="874"/>
      <c r="W76" s="565"/>
      <c r="X76" s="565"/>
      <c r="Y76" s="784"/>
      <c r="Z76" s="784"/>
      <c r="AA76" s="563"/>
      <c r="AB76" s="565"/>
      <c r="AC76" s="784"/>
      <c r="AD76" s="784"/>
      <c r="AE76" s="563"/>
      <c r="AF76" s="563"/>
      <c r="AG76" s="719"/>
    </row>
    <row r="77" spans="2:33" ht="45.75" customHeight="1" x14ac:dyDescent="0.25">
      <c r="B77" s="1609"/>
      <c r="C77" s="1600"/>
      <c r="D77" s="1600"/>
      <c r="E77" s="1600"/>
      <c r="F77" s="1600"/>
      <c r="G77" s="1600"/>
      <c r="H77" s="1600"/>
      <c r="I77" s="1600"/>
      <c r="J77" s="1711"/>
      <c r="K77" s="1600"/>
      <c r="L77" s="1692"/>
      <c r="M77" s="887"/>
      <c r="N77" s="882" t="s">
        <v>1341</v>
      </c>
      <c r="O77" s="812"/>
      <c r="P77" s="1692"/>
      <c r="Q77" s="1441">
        <v>0</v>
      </c>
      <c r="R77" s="1600"/>
      <c r="S77" s="1722"/>
      <c r="T77" s="1692"/>
      <c r="U77" s="1708"/>
      <c r="V77" s="325"/>
      <c r="W77" s="28"/>
      <c r="X77" s="28"/>
      <c r="Y77" s="28"/>
      <c r="Z77" s="27"/>
      <c r="AA77" s="28"/>
      <c r="AB77" s="28"/>
      <c r="AC77" s="28"/>
      <c r="AD77" s="27"/>
      <c r="AE77" s="28"/>
      <c r="AF77" s="28"/>
      <c r="AG77" s="713"/>
    </row>
    <row r="78" spans="2:33" ht="62.25" customHeight="1" x14ac:dyDescent="0.25">
      <c r="B78" s="1609"/>
      <c r="C78" s="1600"/>
      <c r="D78" s="1600"/>
      <c r="E78" s="1600"/>
      <c r="F78" s="1600"/>
      <c r="G78" s="1600"/>
      <c r="H78" s="1600"/>
      <c r="I78" s="1600"/>
      <c r="J78" s="1711"/>
      <c r="K78" s="1600"/>
      <c r="L78" s="1692"/>
      <c r="M78" s="887"/>
      <c r="N78" s="882"/>
      <c r="O78" s="812"/>
      <c r="P78" s="1692"/>
      <c r="Q78" s="1441">
        <v>0</v>
      </c>
      <c r="R78" s="1600"/>
      <c r="S78" s="1722"/>
      <c r="T78" s="1692"/>
      <c r="U78" s="1708"/>
      <c r="V78" s="325"/>
      <c r="W78" s="28"/>
      <c r="X78" s="28"/>
      <c r="Y78" s="28"/>
      <c r="Z78" s="27"/>
      <c r="AA78" s="28"/>
      <c r="AB78" s="27"/>
      <c r="AC78" s="27"/>
      <c r="AD78" s="27"/>
      <c r="AE78" s="27"/>
      <c r="AF78" s="28"/>
      <c r="AG78" s="713"/>
    </row>
    <row r="79" spans="2:33" ht="33.75" customHeight="1" x14ac:dyDescent="0.3">
      <c r="B79" s="1609"/>
      <c r="C79" s="1600"/>
      <c r="D79" s="1600"/>
      <c r="E79" s="1600"/>
      <c r="F79" s="1600"/>
      <c r="G79" s="1600"/>
      <c r="H79" s="1600"/>
      <c r="I79" s="1600"/>
      <c r="J79" s="1711"/>
      <c r="K79" s="1600"/>
      <c r="L79" s="1692"/>
      <c r="M79" s="888"/>
      <c r="N79" s="882"/>
      <c r="O79" s="888"/>
      <c r="P79" s="1692"/>
      <c r="Q79" s="1441">
        <v>0</v>
      </c>
      <c r="R79" s="1600"/>
      <c r="S79" s="1722"/>
      <c r="T79" s="1692"/>
      <c r="U79" s="1708"/>
      <c r="V79" s="325"/>
      <c r="W79" s="28"/>
      <c r="X79" s="28"/>
      <c r="Y79" s="28"/>
      <c r="Z79" s="28"/>
      <c r="AA79" s="28"/>
      <c r="AB79" s="28"/>
      <c r="AC79" s="28"/>
      <c r="AD79" s="28"/>
      <c r="AE79" s="28"/>
      <c r="AF79" s="28"/>
      <c r="AG79" s="713"/>
    </row>
    <row r="80" spans="2:33" ht="39" customHeight="1" thickBot="1" x14ac:dyDescent="0.35">
      <c r="B80" s="1610"/>
      <c r="C80" s="1601"/>
      <c r="D80" s="1601"/>
      <c r="E80" s="1601"/>
      <c r="F80" s="1601"/>
      <c r="G80" s="1601"/>
      <c r="H80" s="1601"/>
      <c r="I80" s="1601"/>
      <c r="J80" s="1712"/>
      <c r="K80" s="1601"/>
      <c r="L80" s="1693"/>
      <c r="M80" s="889"/>
      <c r="N80" s="889"/>
      <c r="O80" s="889"/>
      <c r="P80" s="1693"/>
      <c r="Q80" s="1446">
        <v>0</v>
      </c>
      <c r="R80" s="1601"/>
      <c r="S80" s="1723"/>
      <c r="T80" s="1693"/>
      <c r="U80" s="1709"/>
      <c r="V80" s="325"/>
      <c r="W80" s="28"/>
      <c r="X80" s="28"/>
      <c r="Y80" s="28"/>
      <c r="Z80" s="28"/>
      <c r="AA80" s="28"/>
      <c r="AB80" s="28"/>
      <c r="AC80" s="28"/>
      <c r="AD80" s="28"/>
      <c r="AE80" s="28"/>
      <c r="AF80" s="28"/>
      <c r="AG80" s="713"/>
    </row>
    <row r="81" spans="2:33" ht="49.5" customHeight="1" x14ac:dyDescent="0.25">
      <c r="B81" s="1602" t="s">
        <v>2362</v>
      </c>
      <c r="C81" s="1565" t="s">
        <v>134</v>
      </c>
      <c r="D81" s="1565" t="s">
        <v>59</v>
      </c>
      <c r="E81" s="1565" t="s">
        <v>60</v>
      </c>
      <c r="F81" s="1565" t="s">
        <v>83</v>
      </c>
      <c r="G81" s="1565" t="s">
        <v>53</v>
      </c>
      <c r="H81" s="1565" t="s">
        <v>94</v>
      </c>
      <c r="I81" s="1565" t="s">
        <v>100</v>
      </c>
      <c r="J81" s="1694" t="s">
        <v>1382</v>
      </c>
      <c r="K81" s="1565" t="s">
        <v>1383</v>
      </c>
      <c r="L81" s="1571" t="s">
        <v>1314</v>
      </c>
      <c r="M81" s="754" t="s">
        <v>1384</v>
      </c>
      <c r="N81" s="583" t="s">
        <v>1316</v>
      </c>
      <c r="O81" s="754"/>
      <c r="P81" s="1571" t="s">
        <v>180</v>
      </c>
      <c r="Q81" s="1438">
        <v>0</v>
      </c>
      <c r="R81" s="1565" t="s">
        <v>1317</v>
      </c>
      <c r="S81" s="1715">
        <v>1</v>
      </c>
      <c r="T81" s="1715">
        <v>0</v>
      </c>
      <c r="U81" s="1688" t="s">
        <v>1385</v>
      </c>
      <c r="V81" s="874"/>
      <c r="W81" s="565"/>
      <c r="X81" s="565"/>
      <c r="Y81" s="784"/>
      <c r="Z81" s="784"/>
      <c r="AA81" s="563"/>
      <c r="AB81" s="565"/>
      <c r="AC81" s="784"/>
      <c r="AD81" s="784"/>
      <c r="AE81" s="563"/>
      <c r="AF81" s="563"/>
      <c r="AG81" s="719"/>
    </row>
    <row r="82" spans="2:33" ht="45" customHeight="1" x14ac:dyDescent="0.25">
      <c r="B82" s="1603"/>
      <c r="C82" s="1566"/>
      <c r="D82" s="1566"/>
      <c r="E82" s="1566"/>
      <c r="F82" s="1566"/>
      <c r="G82" s="1566"/>
      <c r="H82" s="1566"/>
      <c r="I82" s="1566"/>
      <c r="J82" s="1695"/>
      <c r="K82" s="1566"/>
      <c r="L82" s="1572"/>
      <c r="M82" s="742" t="s">
        <v>1386</v>
      </c>
      <c r="N82" s="557" t="s">
        <v>643</v>
      </c>
      <c r="O82" s="755"/>
      <c r="P82" s="1572"/>
      <c r="Q82" s="1439">
        <v>0</v>
      </c>
      <c r="R82" s="1566"/>
      <c r="S82" s="1716"/>
      <c r="T82" s="1572"/>
      <c r="U82" s="1689"/>
      <c r="V82" s="325"/>
      <c r="W82" s="28"/>
      <c r="X82" s="28"/>
      <c r="Y82" s="28"/>
      <c r="Z82" s="27"/>
      <c r="AA82" s="28"/>
      <c r="AB82" s="28"/>
      <c r="AC82" s="28"/>
      <c r="AD82" s="27"/>
      <c r="AE82" s="28"/>
      <c r="AF82" s="28"/>
      <c r="AG82" s="713"/>
    </row>
    <row r="83" spans="2:33" ht="38.25" customHeight="1" x14ac:dyDescent="0.25">
      <c r="B83" s="1603"/>
      <c r="C83" s="1566"/>
      <c r="D83" s="1566"/>
      <c r="E83" s="1566"/>
      <c r="F83" s="1566"/>
      <c r="G83" s="1566"/>
      <c r="H83" s="1566"/>
      <c r="I83" s="1566"/>
      <c r="J83" s="1695"/>
      <c r="K83" s="1566"/>
      <c r="L83" s="1572"/>
      <c r="M83" s="566" t="s">
        <v>1387</v>
      </c>
      <c r="N83" s="557" t="s">
        <v>1341</v>
      </c>
      <c r="O83" s="755"/>
      <c r="P83" s="1572"/>
      <c r="Q83" s="1439">
        <v>0</v>
      </c>
      <c r="R83" s="1566"/>
      <c r="S83" s="1716"/>
      <c r="T83" s="1572"/>
      <c r="U83" s="1689"/>
      <c r="V83" s="325"/>
      <c r="W83" s="28"/>
      <c r="X83" s="28"/>
      <c r="Y83" s="28"/>
      <c r="Z83" s="27"/>
      <c r="AA83" s="28"/>
      <c r="AB83" s="27"/>
      <c r="AC83" s="27"/>
      <c r="AD83" s="27"/>
      <c r="AE83" s="27"/>
      <c r="AF83" s="28"/>
      <c r="AG83" s="713"/>
    </row>
    <row r="84" spans="2:33" ht="48.75" customHeight="1" x14ac:dyDescent="0.3">
      <c r="B84" s="1603"/>
      <c r="C84" s="1566"/>
      <c r="D84" s="1566"/>
      <c r="E84" s="1566"/>
      <c r="F84" s="1566"/>
      <c r="G84" s="1566"/>
      <c r="H84" s="1566"/>
      <c r="I84" s="1566"/>
      <c r="J84" s="1695"/>
      <c r="K84" s="1566"/>
      <c r="L84" s="1572"/>
      <c r="M84" s="562" t="s">
        <v>1388</v>
      </c>
      <c r="N84" s="557" t="s">
        <v>1342</v>
      </c>
      <c r="O84" s="562"/>
      <c r="P84" s="1572"/>
      <c r="Q84" s="1439">
        <v>0</v>
      </c>
      <c r="R84" s="1566"/>
      <c r="S84" s="1716"/>
      <c r="T84" s="1572"/>
      <c r="U84" s="1689"/>
      <c r="V84" s="325"/>
      <c r="W84" s="28"/>
      <c r="X84" s="28"/>
      <c r="Y84" s="28"/>
      <c r="Z84" s="28"/>
      <c r="AA84" s="28"/>
      <c r="AB84" s="28"/>
      <c r="AC84" s="28"/>
      <c r="AD84" s="28"/>
      <c r="AE84" s="28"/>
      <c r="AF84" s="28"/>
      <c r="AG84" s="713"/>
    </row>
    <row r="85" spans="2:33" ht="57" customHeight="1" thickBot="1" x14ac:dyDescent="0.35">
      <c r="B85" s="1604"/>
      <c r="C85" s="1567"/>
      <c r="D85" s="1567"/>
      <c r="E85" s="1567"/>
      <c r="F85" s="1567"/>
      <c r="G85" s="1567"/>
      <c r="H85" s="1567"/>
      <c r="I85" s="1567"/>
      <c r="J85" s="1696"/>
      <c r="K85" s="1567"/>
      <c r="L85" s="1573"/>
      <c r="M85" s="580"/>
      <c r="N85" s="584"/>
      <c r="O85" s="580"/>
      <c r="P85" s="1573"/>
      <c r="Q85" s="1443">
        <v>0</v>
      </c>
      <c r="R85" s="1567"/>
      <c r="S85" s="1717"/>
      <c r="T85" s="1573"/>
      <c r="U85" s="1690"/>
      <c r="V85" s="325"/>
      <c r="W85" s="28"/>
      <c r="X85" s="28"/>
      <c r="Y85" s="28"/>
      <c r="Z85" s="28"/>
      <c r="AA85" s="28"/>
      <c r="AB85" s="28"/>
      <c r="AC85" s="28"/>
      <c r="AD85" s="28"/>
      <c r="AE85" s="28"/>
      <c r="AF85" s="28"/>
      <c r="AG85" s="713"/>
    </row>
    <row r="86" spans="2:33" ht="51" customHeight="1" x14ac:dyDescent="0.25">
      <c r="B86" s="1608" t="s">
        <v>2363</v>
      </c>
      <c r="C86" s="1599" t="s">
        <v>134</v>
      </c>
      <c r="D86" s="1599" t="s">
        <v>59</v>
      </c>
      <c r="E86" s="1599" t="s">
        <v>60</v>
      </c>
      <c r="F86" s="1599" t="s">
        <v>86</v>
      </c>
      <c r="G86" s="1599" t="s">
        <v>54</v>
      </c>
      <c r="H86" s="1599" t="s">
        <v>96</v>
      </c>
      <c r="I86" s="1599" t="s">
        <v>104</v>
      </c>
      <c r="J86" s="1710" t="s">
        <v>1389</v>
      </c>
      <c r="K86" s="1599" t="s">
        <v>1390</v>
      </c>
      <c r="L86" s="1691" t="s">
        <v>1314</v>
      </c>
      <c r="M86" s="886" t="s">
        <v>1391</v>
      </c>
      <c r="N86" s="880" t="s">
        <v>1392</v>
      </c>
      <c r="O86" s="886"/>
      <c r="P86" s="1599" t="s">
        <v>181</v>
      </c>
      <c r="Q86" s="1440">
        <v>0</v>
      </c>
      <c r="R86" s="1599" t="s">
        <v>1317</v>
      </c>
      <c r="S86" s="1721">
        <v>1</v>
      </c>
      <c r="T86" s="1721">
        <v>0</v>
      </c>
      <c r="U86" s="1707" t="s">
        <v>1393</v>
      </c>
      <c r="V86" s="874"/>
      <c r="W86" s="565"/>
      <c r="X86" s="565"/>
      <c r="Y86" s="784"/>
      <c r="Z86" s="784"/>
      <c r="AA86" s="563"/>
      <c r="AB86" s="565"/>
      <c r="AC86" s="784"/>
      <c r="AD86" s="784"/>
      <c r="AE86" s="563"/>
      <c r="AF86" s="563"/>
      <c r="AG86" s="719"/>
    </row>
    <row r="87" spans="2:33" ht="54" customHeight="1" x14ac:dyDescent="0.25">
      <c r="B87" s="1609"/>
      <c r="C87" s="1600"/>
      <c r="D87" s="1600"/>
      <c r="E87" s="1600"/>
      <c r="F87" s="1600"/>
      <c r="G87" s="1600"/>
      <c r="H87" s="1600"/>
      <c r="I87" s="1600"/>
      <c r="J87" s="1711"/>
      <c r="K87" s="1600"/>
      <c r="L87" s="1692"/>
      <c r="M87" s="811" t="s">
        <v>1394</v>
      </c>
      <c r="N87" s="882" t="s">
        <v>1395</v>
      </c>
      <c r="O87" s="812"/>
      <c r="P87" s="1600"/>
      <c r="Q87" s="1441">
        <v>0</v>
      </c>
      <c r="R87" s="1600"/>
      <c r="S87" s="1722"/>
      <c r="T87" s="1692"/>
      <c r="U87" s="1708"/>
      <c r="V87" s="325"/>
      <c r="W87" s="28"/>
      <c r="X87" s="28"/>
      <c r="Y87" s="28"/>
      <c r="Z87" s="27"/>
      <c r="AA87" s="28"/>
      <c r="AB87" s="28"/>
      <c r="AC87" s="28"/>
      <c r="AD87" s="27"/>
      <c r="AE87" s="28"/>
      <c r="AF87" s="28"/>
      <c r="AG87" s="713"/>
    </row>
    <row r="88" spans="2:33" ht="79.5" customHeight="1" x14ac:dyDescent="0.25">
      <c r="B88" s="1609"/>
      <c r="C88" s="1600"/>
      <c r="D88" s="1600"/>
      <c r="E88" s="1600"/>
      <c r="F88" s="1600"/>
      <c r="G88" s="1600"/>
      <c r="H88" s="1600"/>
      <c r="I88" s="1600"/>
      <c r="J88" s="1711"/>
      <c r="K88" s="1600"/>
      <c r="L88" s="1692"/>
      <c r="M88" s="887"/>
      <c r="N88" s="882" t="s">
        <v>1396</v>
      </c>
      <c r="O88" s="812"/>
      <c r="P88" s="1600"/>
      <c r="Q88" s="1441">
        <v>0</v>
      </c>
      <c r="R88" s="1600"/>
      <c r="S88" s="1722"/>
      <c r="T88" s="1692"/>
      <c r="U88" s="1708"/>
      <c r="V88" s="325"/>
      <c r="W88" s="28"/>
      <c r="X88" s="28"/>
      <c r="Y88" s="28"/>
      <c r="Z88" s="27"/>
      <c r="AA88" s="28"/>
      <c r="AB88" s="27"/>
      <c r="AC88" s="27"/>
      <c r="AD88" s="27"/>
      <c r="AE88" s="27"/>
      <c r="AF88" s="28"/>
      <c r="AG88" s="713"/>
    </row>
    <row r="89" spans="2:33" ht="51.75" customHeight="1" x14ac:dyDescent="0.3">
      <c r="B89" s="1609"/>
      <c r="C89" s="1600"/>
      <c r="D89" s="1600"/>
      <c r="E89" s="1600"/>
      <c r="F89" s="1600"/>
      <c r="G89" s="1600"/>
      <c r="H89" s="1600"/>
      <c r="I89" s="1600"/>
      <c r="J89" s="1711"/>
      <c r="K89" s="1600"/>
      <c r="L89" s="1692"/>
      <c r="M89" s="888"/>
      <c r="N89" s="882" t="s">
        <v>1370</v>
      </c>
      <c r="O89" s="888"/>
      <c r="P89" s="1600"/>
      <c r="Q89" s="1441">
        <v>0</v>
      </c>
      <c r="R89" s="1600"/>
      <c r="S89" s="1722"/>
      <c r="T89" s="1692"/>
      <c r="U89" s="1708"/>
      <c r="V89" s="325"/>
      <c r="W89" s="28"/>
      <c r="X89" s="28"/>
      <c r="Y89" s="28"/>
      <c r="Z89" s="28"/>
      <c r="AA89" s="28"/>
      <c r="AB89" s="28"/>
      <c r="AC89" s="28"/>
      <c r="AD89" s="28"/>
      <c r="AE89" s="28"/>
      <c r="AF89" s="28"/>
      <c r="AG89" s="713"/>
    </row>
    <row r="90" spans="2:33" ht="69.75" customHeight="1" thickBot="1" x14ac:dyDescent="0.35">
      <c r="B90" s="1610"/>
      <c r="C90" s="1601"/>
      <c r="D90" s="1601"/>
      <c r="E90" s="1601"/>
      <c r="F90" s="1601"/>
      <c r="G90" s="1601"/>
      <c r="H90" s="1601"/>
      <c r="I90" s="1601"/>
      <c r="J90" s="1712"/>
      <c r="K90" s="1601"/>
      <c r="L90" s="1693"/>
      <c r="M90" s="889"/>
      <c r="N90" s="890"/>
      <c r="O90" s="889"/>
      <c r="P90" s="1601"/>
      <c r="Q90" s="1446">
        <v>0</v>
      </c>
      <c r="R90" s="1601"/>
      <c r="S90" s="1723"/>
      <c r="T90" s="1693"/>
      <c r="U90" s="1709"/>
      <c r="V90" s="325"/>
      <c r="W90" s="28"/>
      <c r="X90" s="28"/>
      <c r="Y90" s="28"/>
      <c r="Z90" s="28"/>
      <c r="AA90" s="28"/>
      <c r="AB90" s="28"/>
      <c r="AC90" s="28"/>
      <c r="AD90" s="28"/>
      <c r="AE90" s="28"/>
      <c r="AF90" s="28"/>
      <c r="AG90" s="713"/>
    </row>
    <row r="91" spans="2:33" ht="67.5" customHeight="1" x14ac:dyDescent="0.25">
      <c r="B91" s="1602" t="s">
        <v>2364</v>
      </c>
      <c r="C91" s="1565" t="s">
        <v>134</v>
      </c>
      <c r="D91" s="1565" t="s">
        <v>59</v>
      </c>
      <c r="E91" s="1565" t="s">
        <v>60</v>
      </c>
      <c r="F91" s="1565" t="s">
        <v>83</v>
      </c>
      <c r="G91" s="1565" t="s">
        <v>53</v>
      </c>
      <c r="H91" s="1565" t="s">
        <v>94</v>
      </c>
      <c r="I91" s="1565" t="s">
        <v>100</v>
      </c>
      <c r="J91" s="1694" t="s">
        <v>1397</v>
      </c>
      <c r="K91" s="1565" t="s">
        <v>1398</v>
      </c>
      <c r="L91" s="1571" t="s">
        <v>1314</v>
      </c>
      <c r="M91" s="754" t="s">
        <v>1399</v>
      </c>
      <c r="N91" s="774" t="s">
        <v>1316</v>
      </c>
      <c r="O91" s="754"/>
      <c r="P91" s="1565" t="s">
        <v>181</v>
      </c>
      <c r="Q91" s="1438">
        <v>0</v>
      </c>
      <c r="R91" s="1565" t="s">
        <v>1317</v>
      </c>
      <c r="S91" s="1715">
        <v>1</v>
      </c>
      <c r="T91" s="1715">
        <v>0</v>
      </c>
      <c r="U91" s="1688" t="s">
        <v>1400</v>
      </c>
      <c r="V91" s="874"/>
      <c r="W91" s="565"/>
      <c r="X91" s="565"/>
      <c r="Y91" s="784"/>
      <c r="Z91" s="784"/>
      <c r="AA91" s="563"/>
      <c r="AB91" s="565"/>
      <c r="AC91" s="784"/>
      <c r="AD91" s="784"/>
      <c r="AE91" s="563"/>
      <c r="AF91" s="563"/>
      <c r="AG91" s="719"/>
    </row>
    <row r="92" spans="2:33" ht="45.75" customHeight="1" x14ac:dyDescent="0.25">
      <c r="B92" s="1603"/>
      <c r="C92" s="1566"/>
      <c r="D92" s="1566"/>
      <c r="E92" s="1566"/>
      <c r="F92" s="1566"/>
      <c r="G92" s="1566"/>
      <c r="H92" s="1566"/>
      <c r="I92" s="1566"/>
      <c r="J92" s="1695"/>
      <c r="K92" s="1566"/>
      <c r="L92" s="1572"/>
      <c r="M92" s="566"/>
      <c r="N92" s="755"/>
      <c r="O92" s="755"/>
      <c r="P92" s="1566"/>
      <c r="Q92" s="1439">
        <v>0</v>
      </c>
      <c r="R92" s="1566"/>
      <c r="S92" s="1716"/>
      <c r="T92" s="1572"/>
      <c r="U92" s="1689"/>
      <c r="V92" s="325"/>
      <c r="W92" s="28"/>
      <c r="X92" s="28"/>
      <c r="Y92" s="28"/>
      <c r="Z92" s="27"/>
      <c r="AA92" s="28"/>
      <c r="AB92" s="28"/>
      <c r="AC92" s="28"/>
      <c r="AD92" s="27"/>
      <c r="AE92" s="28"/>
      <c r="AF92" s="28"/>
      <c r="AG92" s="713"/>
    </row>
    <row r="93" spans="2:33" ht="50.25" customHeight="1" x14ac:dyDescent="0.25">
      <c r="B93" s="1603"/>
      <c r="C93" s="1566"/>
      <c r="D93" s="1566"/>
      <c r="E93" s="1566"/>
      <c r="F93" s="1566"/>
      <c r="G93" s="1566"/>
      <c r="H93" s="1566"/>
      <c r="I93" s="1566"/>
      <c r="J93" s="1695"/>
      <c r="K93" s="1566"/>
      <c r="L93" s="1572"/>
      <c r="M93" s="566"/>
      <c r="N93" s="755"/>
      <c r="O93" s="755"/>
      <c r="P93" s="1566"/>
      <c r="Q93" s="1439">
        <v>0</v>
      </c>
      <c r="R93" s="1566"/>
      <c r="S93" s="1716"/>
      <c r="T93" s="1572"/>
      <c r="U93" s="1689"/>
      <c r="V93" s="325"/>
      <c r="W93" s="28"/>
      <c r="X93" s="28"/>
      <c r="Y93" s="28"/>
      <c r="Z93" s="27"/>
      <c r="AA93" s="28"/>
      <c r="AB93" s="27"/>
      <c r="AC93" s="27"/>
      <c r="AD93" s="27"/>
      <c r="AE93" s="27"/>
      <c r="AF93" s="28"/>
      <c r="AG93" s="713"/>
    </row>
    <row r="94" spans="2:33" ht="37.5" customHeight="1" x14ac:dyDescent="0.3">
      <c r="B94" s="1603"/>
      <c r="C94" s="1566"/>
      <c r="D94" s="1566"/>
      <c r="E94" s="1566"/>
      <c r="F94" s="1566"/>
      <c r="G94" s="1566"/>
      <c r="H94" s="1566"/>
      <c r="I94" s="1566"/>
      <c r="J94" s="1695"/>
      <c r="K94" s="1566"/>
      <c r="L94" s="1572"/>
      <c r="M94" s="562"/>
      <c r="N94" s="562"/>
      <c r="O94" s="562"/>
      <c r="P94" s="1566"/>
      <c r="Q94" s="1439">
        <v>0</v>
      </c>
      <c r="R94" s="1566"/>
      <c r="S94" s="1716"/>
      <c r="T94" s="1572"/>
      <c r="U94" s="1689"/>
      <c r="V94" s="325"/>
      <c r="W94" s="28"/>
      <c r="X94" s="28"/>
      <c r="Y94" s="28"/>
      <c r="Z94" s="28"/>
      <c r="AA94" s="28"/>
      <c r="AB94" s="28"/>
      <c r="AC94" s="28"/>
      <c r="AD94" s="28"/>
      <c r="AE94" s="28"/>
      <c r="AF94" s="28"/>
      <c r="AG94" s="713"/>
    </row>
    <row r="95" spans="2:33" ht="47.25" customHeight="1" thickBot="1" x14ac:dyDescent="0.35">
      <c r="B95" s="1604"/>
      <c r="C95" s="1567"/>
      <c r="D95" s="1567"/>
      <c r="E95" s="1567"/>
      <c r="F95" s="1567"/>
      <c r="G95" s="1567"/>
      <c r="H95" s="1567"/>
      <c r="I95" s="1567"/>
      <c r="J95" s="1696"/>
      <c r="K95" s="1567"/>
      <c r="L95" s="1573"/>
      <c r="M95" s="580"/>
      <c r="N95" s="580"/>
      <c r="O95" s="580"/>
      <c r="P95" s="1567"/>
      <c r="Q95" s="1443">
        <v>0</v>
      </c>
      <c r="R95" s="1567"/>
      <c r="S95" s="1717"/>
      <c r="T95" s="1573"/>
      <c r="U95" s="1690"/>
      <c r="V95" s="325"/>
      <c r="W95" s="28"/>
      <c r="X95" s="28"/>
      <c r="Y95" s="28"/>
      <c r="Z95" s="28"/>
      <c r="AA95" s="28"/>
      <c r="AB95" s="28"/>
      <c r="AC95" s="28"/>
      <c r="AD95" s="28"/>
      <c r="AE95" s="28"/>
      <c r="AF95" s="28"/>
      <c r="AG95" s="713"/>
    </row>
    <row r="96" spans="2:33" ht="37.5" x14ac:dyDescent="0.25">
      <c r="B96" s="1608" t="s">
        <v>2365</v>
      </c>
      <c r="C96" s="1599" t="s">
        <v>134</v>
      </c>
      <c r="D96" s="1599" t="s">
        <v>59</v>
      </c>
      <c r="E96" s="1599" t="s">
        <v>60</v>
      </c>
      <c r="F96" s="1599" t="s">
        <v>83</v>
      </c>
      <c r="G96" s="1599" t="s">
        <v>53</v>
      </c>
      <c r="H96" s="1599" t="s">
        <v>94</v>
      </c>
      <c r="I96" s="1599" t="s">
        <v>100</v>
      </c>
      <c r="J96" s="1737" t="s">
        <v>1401</v>
      </c>
      <c r="K96" s="1599" t="s">
        <v>1402</v>
      </c>
      <c r="L96" s="1691" t="s">
        <v>1314</v>
      </c>
      <c r="M96" s="885" t="s">
        <v>1403</v>
      </c>
      <c r="N96" s="886" t="s">
        <v>1404</v>
      </c>
      <c r="O96" s="886" t="s">
        <v>1405</v>
      </c>
      <c r="P96" s="1691" t="s">
        <v>180</v>
      </c>
      <c r="Q96" s="1724">
        <v>0</v>
      </c>
      <c r="R96" s="1599" t="s">
        <v>1317</v>
      </c>
      <c r="S96" s="1721">
        <v>1</v>
      </c>
      <c r="T96" s="1721">
        <v>0</v>
      </c>
      <c r="U96" s="1707" t="s">
        <v>1406</v>
      </c>
      <c r="V96" s="874"/>
      <c r="W96" s="565"/>
      <c r="X96" s="565"/>
      <c r="Y96" s="784"/>
      <c r="Z96" s="784"/>
      <c r="AA96" s="563"/>
      <c r="AB96" s="565"/>
      <c r="AC96" s="784"/>
      <c r="AD96" s="784"/>
      <c r="AE96" s="563"/>
      <c r="AF96" s="563"/>
      <c r="AG96" s="719"/>
    </row>
    <row r="97" spans="2:36" ht="54.75" customHeight="1" x14ac:dyDescent="0.25">
      <c r="B97" s="1609"/>
      <c r="C97" s="1600"/>
      <c r="D97" s="1600"/>
      <c r="E97" s="1600"/>
      <c r="F97" s="1600"/>
      <c r="G97" s="1600"/>
      <c r="H97" s="1600"/>
      <c r="I97" s="1600"/>
      <c r="J97" s="1738"/>
      <c r="K97" s="1600"/>
      <c r="L97" s="1692"/>
      <c r="M97" s="891" t="s">
        <v>1407</v>
      </c>
      <c r="N97" s="892" t="s">
        <v>1404</v>
      </c>
      <c r="O97" s="892" t="s">
        <v>1405</v>
      </c>
      <c r="P97" s="1692" t="s">
        <v>180</v>
      </c>
      <c r="Q97" s="1725" t="s">
        <v>180</v>
      </c>
      <c r="R97" s="1600"/>
      <c r="S97" s="1722"/>
      <c r="T97" s="1692"/>
      <c r="U97" s="1708"/>
      <c r="V97" s="325"/>
      <c r="W97" s="28"/>
      <c r="X97" s="28"/>
      <c r="Y97" s="28"/>
      <c r="Z97" s="27"/>
      <c r="AA97" s="28"/>
      <c r="AB97" s="28"/>
      <c r="AC97" s="28"/>
      <c r="AD97" s="27"/>
      <c r="AE97" s="28"/>
      <c r="AF97" s="28"/>
      <c r="AG97" s="713"/>
    </row>
    <row r="98" spans="2:36" ht="51.75" customHeight="1" x14ac:dyDescent="0.25">
      <c r="B98" s="1609"/>
      <c r="C98" s="1600"/>
      <c r="D98" s="1600"/>
      <c r="E98" s="1600"/>
      <c r="F98" s="1600"/>
      <c r="G98" s="1600"/>
      <c r="H98" s="1600"/>
      <c r="I98" s="1600"/>
      <c r="J98" s="1738"/>
      <c r="K98" s="1600"/>
      <c r="L98" s="1692"/>
      <c r="M98" s="891"/>
      <c r="N98" s="892"/>
      <c r="O98" s="892"/>
      <c r="P98" s="1692"/>
      <c r="Q98" s="1725"/>
      <c r="R98" s="1600"/>
      <c r="S98" s="1722"/>
      <c r="T98" s="1692"/>
      <c r="U98" s="1708"/>
      <c r="V98" s="325"/>
      <c r="W98" s="28"/>
      <c r="X98" s="28"/>
      <c r="Y98" s="28"/>
      <c r="Z98" s="27"/>
      <c r="AA98" s="28"/>
      <c r="AB98" s="27"/>
      <c r="AC98" s="27"/>
      <c r="AD98" s="27"/>
      <c r="AE98" s="27"/>
      <c r="AF98" s="28"/>
      <c r="AG98" s="713"/>
    </row>
    <row r="99" spans="2:36" ht="51.75" customHeight="1" x14ac:dyDescent="0.3">
      <c r="B99" s="1609"/>
      <c r="C99" s="1600"/>
      <c r="D99" s="1600"/>
      <c r="E99" s="1600"/>
      <c r="F99" s="1600"/>
      <c r="G99" s="1600"/>
      <c r="H99" s="1600"/>
      <c r="I99" s="1600"/>
      <c r="J99" s="1738"/>
      <c r="K99" s="1600"/>
      <c r="L99" s="1692"/>
      <c r="M99" s="888"/>
      <c r="N99" s="888"/>
      <c r="O99" s="888"/>
      <c r="P99" s="1692"/>
      <c r="Q99" s="1725"/>
      <c r="R99" s="1600"/>
      <c r="S99" s="1722"/>
      <c r="T99" s="1692"/>
      <c r="U99" s="1708"/>
      <c r="V99" s="325"/>
      <c r="W99" s="28"/>
      <c r="X99" s="28"/>
      <c r="Y99" s="28"/>
      <c r="Z99" s="28"/>
      <c r="AA99" s="28"/>
      <c r="AB99" s="28"/>
      <c r="AC99" s="28"/>
      <c r="AD99" s="28"/>
      <c r="AE99" s="28"/>
      <c r="AF99" s="28"/>
      <c r="AG99" s="713"/>
    </row>
    <row r="100" spans="2:36" ht="44.25" customHeight="1" thickBot="1" x14ac:dyDescent="0.35">
      <c r="B100" s="1610"/>
      <c r="C100" s="1601"/>
      <c r="D100" s="1601"/>
      <c r="E100" s="1601"/>
      <c r="F100" s="1601"/>
      <c r="G100" s="1601"/>
      <c r="H100" s="1601"/>
      <c r="I100" s="1601"/>
      <c r="J100" s="1739"/>
      <c r="K100" s="1601"/>
      <c r="L100" s="1693"/>
      <c r="M100" s="889"/>
      <c r="N100" s="889"/>
      <c r="O100" s="889"/>
      <c r="P100" s="1693"/>
      <c r="Q100" s="1726"/>
      <c r="R100" s="1601"/>
      <c r="S100" s="1723"/>
      <c r="T100" s="1693"/>
      <c r="U100" s="1709"/>
      <c r="V100" s="313"/>
      <c r="W100" s="62"/>
      <c r="X100" s="62"/>
      <c r="Y100" s="62"/>
      <c r="Z100" s="62"/>
      <c r="AA100" s="62"/>
      <c r="AB100" s="62"/>
      <c r="AC100" s="62"/>
      <c r="AD100" s="62"/>
      <c r="AE100" s="62"/>
      <c r="AF100" s="62"/>
      <c r="AG100" s="429"/>
    </row>
    <row r="101" spans="2:36" x14ac:dyDescent="0.25">
      <c r="B101" s="1729" t="s">
        <v>1408</v>
      </c>
      <c r="C101" s="1730"/>
      <c r="D101" s="1730"/>
      <c r="E101" s="1730"/>
      <c r="F101" s="1730"/>
      <c r="G101" s="1730"/>
      <c r="H101" s="1730"/>
      <c r="I101" s="1730"/>
      <c r="J101" s="1730"/>
      <c r="K101" s="1730"/>
      <c r="L101" s="1730"/>
      <c r="M101" s="1730"/>
      <c r="N101" s="1730"/>
      <c r="O101" s="1730"/>
      <c r="P101" s="1730"/>
      <c r="Q101" s="1730"/>
      <c r="R101" s="1730"/>
      <c r="S101" s="1730"/>
      <c r="T101" s="1730"/>
      <c r="U101" s="1730"/>
      <c r="V101" s="1730"/>
      <c r="W101" s="1730"/>
      <c r="X101" s="1730"/>
      <c r="Y101" s="1730"/>
      <c r="Z101" s="1730"/>
      <c r="AA101" s="1730"/>
      <c r="AB101" s="1730"/>
      <c r="AC101" s="1730"/>
      <c r="AD101" s="1730"/>
      <c r="AE101" s="1730"/>
      <c r="AF101" s="1730"/>
      <c r="AG101" s="1730"/>
    </row>
    <row r="102" spans="2:36" x14ac:dyDescent="0.25">
      <c r="B102" s="1731"/>
      <c r="C102" s="1732"/>
      <c r="D102" s="1732"/>
      <c r="E102" s="1732"/>
      <c r="F102" s="1732"/>
      <c r="G102" s="1732"/>
      <c r="H102" s="1732"/>
      <c r="I102" s="1732"/>
      <c r="J102" s="1732"/>
      <c r="K102" s="1732"/>
      <c r="L102" s="1732"/>
      <c r="M102" s="1732"/>
      <c r="N102" s="1732"/>
      <c r="O102" s="1732"/>
      <c r="P102" s="1732"/>
      <c r="Q102" s="1732"/>
      <c r="R102" s="1732"/>
      <c r="S102" s="1732"/>
      <c r="T102" s="1732"/>
      <c r="U102" s="1732"/>
      <c r="V102" s="1732"/>
      <c r="W102" s="1732"/>
      <c r="X102" s="1732"/>
      <c r="Y102" s="1732"/>
      <c r="Z102" s="1732"/>
      <c r="AA102" s="1732"/>
      <c r="AB102" s="1732"/>
      <c r="AC102" s="1732"/>
      <c r="AD102" s="1732"/>
      <c r="AE102" s="1732"/>
      <c r="AF102" s="1732"/>
      <c r="AG102" s="1732"/>
    </row>
    <row r="103" spans="2:36" ht="15.75" thickBot="1" x14ac:dyDescent="0.3">
      <c r="B103" s="1733"/>
      <c r="C103" s="1734"/>
      <c r="D103" s="1734"/>
      <c r="E103" s="1734"/>
      <c r="F103" s="1734"/>
      <c r="G103" s="1734"/>
      <c r="H103" s="1734"/>
      <c r="I103" s="1734"/>
      <c r="J103" s="1734"/>
      <c r="K103" s="1734"/>
      <c r="L103" s="1734"/>
      <c r="M103" s="1734"/>
      <c r="N103" s="1734"/>
      <c r="O103" s="1734"/>
      <c r="P103" s="1734"/>
      <c r="Q103" s="1734"/>
      <c r="R103" s="1734"/>
      <c r="S103" s="1734"/>
      <c r="T103" s="1734"/>
      <c r="U103" s="1734"/>
      <c r="V103" s="1734"/>
      <c r="W103" s="1734"/>
      <c r="X103" s="1734"/>
      <c r="Y103" s="1734"/>
      <c r="Z103" s="1734"/>
      <c r="AA103" s="1734"/>
      <c r="AB103" s="1734"/>
      <c r="AC103" s="1734"/>
      <c r="AD103" s="1734"/>
      <c r="AE103" s="1734"/>
      <c r="AF103" s="1734"/>
      <c r="AG103" s="1734"/>
    </row>
    <row r="104" spans="2:36" ht="28.5" x14ac:dyDescent="0.45">
      <c r="B104" s="1735" t="s">
        <v>7</v>
      </c>
      <c r="C104" s="1736"/>
      <c r="D104" s="1736"/>
      <c r="E104" s="1736"/>
      <c r="F104" s="1736"/>
      <c r="G104" s="1736"/>
      <c r="H104" s="1736"/>
      <c r="I104" s="1736"/>
      <c r="J104" s="1736"/>
      <c r="K104" s="1736"/>
      <c r="L104" s="1736"/>
      <c r="M104" s="1736"/>
      <c r="N104" s="1736"/>
      <c r="O104" s="1736"/>
      <c r="P104" s="1736"/>
      <c r="Q104" s="1736"/>
      <c r="R104" s="1736"/>
      <c r="S104" s="1736"/>
      <c r="T104" s="1736"/>
      <c r="U104" s="1736"/>
      <c r="V104" s="1736"/>
      <c r="W104" s="1736"/>
      <c r="X104" s="1736"/>
      <c r="Y104" s="1736"/>
      <c r="Z104" s="1736"/>
      <c r="AA104" s="1736"/>
      <c r="AB104" s="1736"/>
      <c r="AC104" s="1736"/>
      <c r="AD104" s="1736"/>
      <c r="AE104" s="1736"/>
      <c r="AF104" s="1736"/>
      <c r="AG104" s="1736"/>
    </row>
    <row r="105" spans="2:36" ht="65.25" customHeight="1" thickBot="1" x14ac:dyDescent="0.3">
      <c r="B105" s="1727" t="s">
        <v>2598</v>
      </c>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row>
    <row r="106" spans="2:36" ht="41.25" customHeight="1" thickBot="1" x14ac:dyDescent="0.3">
      <c r="B106" s="1663" t="s">
        <v>2</v>
      </c>
      <c r="C106" s="1677" t="s">
        <v>33</v>
      </c>
      <c r="D106" s="1678"/>
      <c r="E106" s="1679"/>
      <c r="F106" s="1657" t="s">
        <v>38</v>
      </c>
      <c r="G106" s="1661" t="s">
        <v>32</v>
      </c>
      <c r="H106" s="1683" t="s">
        <v>39</v>
      </c>
      <c r="I106" s="1684"/>
      <c r="J106" s="1661" t="s">
        <v>43</v>
      </c>
      <c r="K106" s="1661" t="s">
        <v>22</v>
      </c>
      <c r="L106" s="1661" t="s">
        <v>37</v>
      </c>
      <c r="M106" s="1663" t="s">
        <v>26</v>
      </c>
      <c r="N106" s="1665" t="s">
        <v>3</v>
      </c>
      <c r="O106" s="1667" t="s">
        <v>23</v>
      </c>
      <c r="P106" s="1668"/>
      <c r="Q106" s="1669"/>
      <c r="R106" s="1670" t="s">
        <v>4</v>
      </c>
      <c r="S106" s="1657" t="s">
        <v>5</v>
      </c>
      <c r="T106" s="1661" t="s">
        <v>27</v>
      </c>
      <c r="U106" s="1663" t="s">
        <v>6</v>
      </c>
      <c r="V106" s="1552" t="s">
        <v>8</v>
      </c>
      <c r="W106" s="1553"/>
      <c r="X106" s="1553"/>
      <c r="Y106" s="1553"/>
      <c r="Z106" s="1553"/>
      <c r="AA106" s="1553"/>
      <c r="AB106" s="1553"/>
      <c r="AC106" s="1553"/>
      <c r="AD106" s="1553"/>
      <c r="AE106" s="1553"/>
      <c r="AF106" s="1553"/>
      <c r="AG106" s="1554"/>
    </row>
    <row r="107" spans="2:36" ht="19.5" thickBot="1" x14ac:dyDescent="0.3">
      <c r="B107" s="1662"/>
      <c r="C107" s="1680"/>
      <c r="D107" s="1681"/>
      <c r="E107" s="1682"/>
      <c r="F107" s="1658"/>
      <c r="G107" s="1662"/>
      <c r="H107" s="1685"/>
      <c r="I107" s="1686"/>
      <c r="J107" s="1662"/>
      <c r="K107" s="1662"/>
      <c r="L107" s="1662"/>
      <c r="M107" s="1662"/>
      <c r="N107" s="1658"/>
      <c r="O107" s="1657" t="s">
        <v>24</v>
      </c>
      <c r="P107" s="1659" t="s">
        <v>36</v>
      </c>
      <c r="Q107" s="1660"/>
      <c r="R107" s="1671"/>
      <c r="S107" s="1658"/>
      <c r="T107" s="1662"/>
      <c r="U107" s="1662"/>
      <c r="V107" s="1557" t="s">
        <v>28</v>
      </c>
      <c r="W107" s="1558"/>
      <c r="X107" s="1559"/>
      <c r="Y107" s="1557" t="s">
        <v>29</v>
      </c>
      <c r="Z107" s="1558"/>
      <c r="AA107" s="1559"/>
      <c r="AB107" s="1557" t="s">
        <v>30</v>
      </c>
      <c r="AC107" s="1558"/>
      <c r="AD107" s="1559"/>
      <c r="AE107" s="1557" t="s">
        <v>31</v>
      </c>
      <c r="AF107" s="1558"/>
      <c r="AG107" s="1559"/>
    </row>
    <row r="108" spans="2:36" ht="38.25" thickBot="1" x14ac:dyDescent="0.3">
      <c r="B108" s="1664"/>
      <c r="C108" s="202" t="s">
        <v>34</v>
      </c>
      <c r="D108" s="202" t="s">
        <v>35</v>
      </c>
      <c r="E108" s="202" t="s">
        <v>200</v>
      </c>
      <c r="F108" s="1658"/>
      <c r="G108" s="1662"/>
      <c r="H108" s="341" t="s">
        <v>40</v>
      </c>
      <c r="I108" s="341" t="s">
        <v>41</v>
      </c>
      <c r="J108" s="1662"/>
      <c r="K108" s="1662"/>
      <c r="L108" s="1662"/>
      <c r="M108" s="1664"/>
      <c r="N108" s="1666"/>
      <c r="O108" s="1658"/>
      <c r="P108" s="203" t="s">
        <v>25</v>
      </c>
      <c r="Q108" s="89" t="s">
        <v>0</v>
      </c>
      <c r="R108" s="1672"/>
      <c r="S108" s="1703"/>
      <c r="T108" s="1704"/>
      <c r="U108" s="1705"/>
      <c r="V108" s="40" t="s">
        <v>12</v>
      </c>
      <c r="W108" s="40" t="s">
        <v>13</v>
      </c>
      <c r="X108" s="40" t="s">
        <v>14</v>
      </c>
      <c r="Y108" s="40" t="s">
        <v>15</v>
      </c>
      <c r="Z108" s="40" t="s">
        <v>16</v>
      </c>
      <c r="AA108" s="40" t="s">
        <v>17</v>
      </c>
      <c r="AB108" s="40" t="s">
        <v>18</v>
      </c>
      <c r="AC108" s="40" t="s">
        <v>19</v>
      </c>
      <c r="AD108" s="40" t="s">
        <v>20</v>
      </c>
      <c r="AE108" s="40" t="s">
        <v>9</v>
      </c>
      <c r="AF108" s="40" t="s">
        <v>10</v>
      </c>
      <c r="AG108" s="40" t="s">
        <v>11</v>
      </c>
    </row>
    <row r="109" spans="2:36" ht="15.75" thickBot="1" x14ac:dyDescent="0.3">
      <c r="B109" s="1740"/>
      <c r="C109" s="1701"/>
      <c r="D109" s="1701"/>
      <c r="E109" s="1701"/>
      <c r="F109" s="1701"/>
      <c r="G109" s="1701"/>
      <c r="H109" s="1701"/>
      <c r="I109" s="1701"/>
      <c r="J109" s="1701"/>
      <c r="K109" s="1701"/>
      <c r="L109" s="1701"/>
      <c r="M109" s="1701"/>
      <c r="N109" s="1701"/>
      <c r="O109" s="1701"/>
      <c r="P109" s="1701"/>
      <c r="Q109" s="1701"/>
      <c r="R109" s="1701"/>
      <c r="S109" s="1701"/>
      <c r="T109" s="1701"/>
      <c r="U109" s="1701"/>
      <c r="V109" s="1701"/>
      <c r="W109" s="1701"/>
      <c r="X109" s="1701"/>
      <c r="Y109" s="1701"/>
      <c r="Z109" s="1701"/>
      <c r="AA109" s="1701"/>
      <c r="AB109" s="1701"/>
      <c r="AC109" s="1701"/>
      <c r="AD109" s="1701"/>
      <c r="AE109" s="1701"/>
      <c r="AF109" s="1701"/>
      <c r="AG109" s="1702"/>
    </row>
    <row r="110" spans="2:36" ht="59.25" customHeight="1" x14ac:dyDescent="0.25">
      <c r="B110" s="1741" t="s">
        <v>2184</v>
      </c>
      <c r="C110" s="1565" t="s">
        <v>134</v>
      </c>
      <c r="D110" s="1565" t="s">
        <v>59</v>
      </c>
      <c r="E110" s="1565" t="s">
        <v>60</v>
      </c>
      <c r="F110" s="1565" t="s">
        <v>83</v>
      </c>
      <c r="G110" s="1565" t="s">
        <v>53</v>
      </c>
      <c r="H110" s="1565" t="s">
        <v>94</v>
      </c>
      <c r="I110" s="1565" t="s">
        <v>100</v>
      </c>
      <c r="J110" s="1694" t="s">
        <v>1409</v>
      </c>
      <c r="K110" s="1565" t="s">
        <v>1410</v>
      </c>
      <c r="L110" s="1571" t="s">
        <v>647</v>
      </c>
      <c r="M110" s="751" t="s">
        <v>1411</v>
      </c>
      <c r="N110" s="751" t="s">
        <v>1412</v>
      </c>
      <c r="O110" s="754" t="s">
        <v>1413</v>
      </c>
      <c r="P110" s="1565" t="s">
        <v>1414</v>
      </c>
      <c r="Q110" s="1750" t="s">
        <v>1415</v>
      </c>
      <c r="R110" s="1565" t="s">
        <v>1416</v>
      </c>
      <c r="S110" s="1715">
        <v>1</v>
      </c>
      <c r="T110" s="1715">
        <v>0</v>
      </c>
      <c r="U110" s="1688" t="s">
        <v>1417</v>
      </c>
      <c r="V110" s="872"/>
      <c r="W110" s="48"/>
      <c r="X110" s="48"/>
      <c r="Y110" s="50"/>
      <c r="Z110" s="47"/>
      <c r="AA110" s="53"/>
      <c r="AB110" s="48"/>
      <c r="AC110" s="47"/>
      <c r="AD110" s="47"/>
      <c r="AE110" s="53"/>
      <c r="AF110" s="53"/>
      <c r="AG110" s="54"/>
      <c r="AJ110" s="1861" t="s">
        <v>1415</v>
      </c>
    </row>
    <row r="111" spans="2:36" ht="45.75" customHeight="1" x14ac:dyDescent="0.25">
      <c r="B111" s="1742"/>
      <c r="C111" s="1566"/>
      <c r="D111" s="1566"/>
      <c r="E111" s="1566"/>
      <c r="F111" s="1566"/>
      <c r="G111" s="1566"/>
      <c r="H111" s="1566"/>
      <c r="I111" s="1566"/>
      <c r="J111" s="1695"/>
      <c r="K111" s="1566"/>
      <c r="L111" s="1572"/>
      <c r="M111" s="742" t="s">
        <v>1418</v>
      </c>
      <c r="N111" s="742" t="s">
        <v>1419</v>
      </c>
      <c r="O111" s="755" t="s">
        <v>1420</v>
      </c>
      <c r="P111" s="1566"/>
      <c r="Q111" s="1751"/>
      <c r="R111" s="1566"/>
      <c r="S111" s="1716"/>
      <c r="T111" s="1572"/>
      <c r="U111" s="1689"/>
      <c r="V111" s="274"/>
      <c r="W111" s="1"/>
      <c r="X111" s="1"/>
      <c r="Y111" s="28"/>
      <c r="Z111" s="2"/>
      <c r="AA111" s="1"/>
      <c r="AB111" s="1"/>
      <c r="AC111" s="1"/>
      <c r="AD111" s="2"/>
      <c r="AE111" s="1"/>
      <c r="AF111" s="1"/>
      <c r="AG111" s="55"/>
      <c r="AJ111" s="1862"/>
    </row>
    <row r="112" spans="2:36" ht="51.75" customHeight="1" x14ac:dyDescent="0.25">
      <c r="B112" s="1742"/>
      <c r="C112" s="1566"/>
      <c r="D112" s="1566"/>
      <c r="E112" s="1566"/>
      <c r="F112" s="1566"/>
      <c r="G112" s="1566"/>
      <c r="H112" s="1566"/>
      <c r="I112" s="1566"/>
      <c r="J112" s="1695"/>
      <c r="K112" s="1566"/>
      <c r="L112" s="1572"/>
      <c r="M112" s="742"/>
      <c r="N112" s="742" t="s">
        <v>133</v>
      </c>
      <c r="O112" s="755" t="s">
        <v>1420</v>
      </c>
      <c r="P112" s="1566"/>
      <c r="Q112" s="1751"/>
      <c r="R112" s="1566"/>
      <c r="S112" s="1716"/>
      <c r="T112" s="1572"/>
      <c r="U112" s="1689"/>
      <c r="V112" s="274"/>
      <c r="W112" s="1"/>
      <c r="X112" s="1"/>
      <c r="Y112" s="28"/>
      <c r="Z112" s="2"/>
      <c r="AA112" s="1"/>
      <c r="AB112" s="2"/>
      <c r="AC112" s="2"/>
      <c r="AD112" s="2"/>
      <c r="AE112" s="2"/>
      <c r="AF112" s="1"/>
      <c r="AG112" s="55"/>
      <c r="AJ112" s="1862"/>
    </row>
    <row r="113" spans="2:36" ht="30.75" customHeight="1" x14ac:dyDescent="0.3">
      <c r="B113" s="1742"/>
      <c r="C113" s="1566"/>
      <c r="D113" s="1566"/>
      <c r="E113" s="1566"/>
      <c r="F113" s="1566"/>
      <c r="G113" s="1566"/>
      <c r="H113" s="1566"/>
      <c r="I113" s="1566"/>
      <c r="J113" s="1695"/>
      <c r="K113" s="1566"/>
      <c r="L113" s="1572"/>
      <c r="M113" s="742"/>
      <c r="N113" s="742" t="s">
        <v>1352</v>
      </c>
      <c r="O113" s="568" t="s">
        <v>1420</v>
      </c>
      <c r="P113" s="1566"/>
      <c r="Q113" s="1751"/>
      <c r="R113" s="1566"/>
      <c r="S113" s="1716"/>
      <c r="T113" s="1572"/>
      <c r="U113" s="1689"/>
      <c r="V113" s="274"/>
      <c r="W113" s="1"/>
      <c r="X113" s="1"/>
      <c r="Y113" s="28"/>
      <c r="Z113" s="1"/>
      <c r="AA113" s="1"/>
      <c r="AB113" s="1"/>
      <c r="AC113" s="1"/>
      <c r="AD113" s="1"/>
      <c r="AE113" s="1"/>
      <c r="AF113" s="1"/>
      <c r="AG113" s="55"/>
      <c r="AJ113" s="1862"/>
    </row>
    <row r="114" spans="2:36" ht="49.5" customHeight="1" thickBot="1" x14ac:dyDescent="0.35">
      <c r="B114" s="1743"/>
      <c r="C114" s="1567"/>
      <c r="D114" s="1567"/>
      <c r="E114" s="1567"/>
      <c r="F114" s="1567"/>
      <c r="G114" s="1567"/>
      <c r="H114" s="1567"/>
      <c r="I114" s="1567"/>
      <c r="J114" s="1696"/>
      <c r="K114" s="1567"/>
      <c r="L114" s="1573"/>
      <c r="M114" s="747"/>
      <c r="N114" s="747" t="s">
        <v>1421</v>
      </c>
      <c r="O114" s="847" t="s">
        <v>1422</v>
      </c>
      <c r="P114" s="1567"/>
      <c r="Q114" s="1752"/>
      <c r="R114" s="1567"/>
      <c r="S114" s="1717"/>
      <c r="T114" s="1573"/>
      <c r="U114" s="1690"/>
      <c r="V114" s="274"/>
      <c r="W114" s="1"/>
      <c r="X114" s="1"/>
      <c r="Y114" s="28"/>
      <c r="Z114" s="1"/>
      <c r="AA114" s="1"/>
      <c r="AB114" s="1"/>
      <c r="AC114" s="1"/>
      <c r="AD114" s="1"/>
      <c r="AE114" s="1"/>
      <c r="AF114" s="1"/>
      <c r="AG114" s="55"/>
      <c r="AJ114" s="1864"/>
    </row>
    <row r="115" spans="2:36" ht="54.75" customHeight="1" x14ac:dyDescent="0.25">
      <c r="B115" s="1747" t="s">
        <v>2195</v>
      </c>
      <c r="C115" s="1599" t="s">
        <v>134</v>
      </c>
      <c r="D115" s="1599" t="s">
        <v>59</v>
      </c>
      <c r="E115" s="1599" t="s">
        <v>60</v>
      </c>
      <c r="F115" s="1599" t="s">
        <v>83</v>
      </c>
      <c r="G115" s="1599" t="s">
        <v>53</v>
      </c>
      <c r="H115" s="1599" t="s">
        <v>94</v>
      </c>
      <c r="I115" s="1691" t="s">
        <v>100</v>
      </c>
      <c r="J115" s="1710" t="s">
        <v>1423</v>
      </c>
      <c r="K115" s="1599" t="s">
        <v>1410</v>
      </c>
      <c r="L115" s="1691" t="s">
        <v>1424</v>
      </c>
      <c r="M115" s="885" t="s">
        <v>1411</v>
      </c>
      <c r="N115" s="885" t="s">
        <v>1352</v>
      </c>
      <c r="O115" s="886" t="s">
        <v>1413</v>
      </c>
      <c r="P115" s="1599" t="s">
        <v>1414</v>
      </c>
      <c r="Q115" s="1744" t="s">
        <v>1425</v>
      </c>
      <c r="R115" s="1599" t="s">
        <v>1426</v>
      </c>
      <c r="S115" s="1721">
        <v>1</v>
      </c>
      <c r="T115" s="1721">
        <v>0</v>
      </c>
      <c r="U115" s="1707" t="s">
        <v>1417</v>
      </c>
      <c r="V115" s="873"/>
      <c r="W115" s="559"/>
      <c r="X115" s="559"/>
      <c r="Y115" s="784"/>
      <c r="Z115" s="558"/>
      <c r="AA115" s="542"/>
      <c r="AB115" s="559"/>
      <c r="AC115" s="558"/>
      <c r="AD115" s="558"/>
      <c r="AE115" s="542"/>
      <c r="AF115" s="542"/>
      <c r="AG115" s="599"/>
      <c r="AJ115" s="1844" t="s">
        <v>1425</v>
      </c>
    </row>
    <row r="116" spans="2:36" ht="42.75" customHeight="1" x14ac:dyDescent="0.25">
      <c r="B116" s="1748"/>
      <c r="C116" s="1600"/>
      <c r="D116" s="1600"/>
      <c r="E116" s="1600"/>
      <c r="F116" s="1600"/>
      <c r="G116" s="1600"/>
      <c r="H116" s="1600"/>
      <c r="I116" s="1692"/>
      <c r="J116" s="1711"/>
      <c r="K116" s="1600"/>
      <c r="L116" s="1692"/>
      <c r="M116" s="891" t="s">
        <v>1418</v>
      </c>
      <c r="N116" s="891" t="s">
        <v>1419</v>
      </c>
      <c r="O116" s="812" t="s">
        <v>1420</v>
      </c>
      <c r="P116" s="1600"/>
      <c r="Q116" s="1745"/>
      <c r="R116" s="1600"/>
      <c r="S116" s="1722"/>
      <c r="T116" s="1692"/>
      <c r="U116" s="1708"/>
      <c r="V116" s="274"/>
      <c r="W116" s="1"/>
      <c r="X116" s="1"/>
      <c r="Y116" s="28"/>
      <c r="Z116" s="2"/>
      <c r="AA116" s="1"/>
      <c r="AB116" s="1"/>
      <c r="AC116" s="1"/>
      <c r="AD116" s="2"/>
      <c r="AE116" s="1"/>
      <c r="AF116" s="1"/>
      <c r="AG116" s="55"/>
      <c r="AJ116" s="1845"/>
    </row>
    <row r="117" spans="2:36" ht="44.25" customHeight="1" x14ac:dyDescent="0.25">
      <c r="B117" s="1748"/>
      <c r="C117" s="1600"/>
      <c r="D117" s="1600"/>
      <c r="E117" s="1600"/>
      <c r="F117" s="1600"/>
      <c r="G117" s="1600"/>
      <c r="H117" s="1600"/>
      <c r="I117" s="1692"/>
      <c r="J117" s="1711"/>
      <c r="K117" s="1600"/>
      <c r="L117" s="1692"/>
      <c r="M117" s="891"/>
      <c r="N117" s="891" t="s">
        <v>133</v>
      </c>
      <c r="O117" s="812" t="s">
        <v>1420</v>
      </c>
      <c r="P117" s="1600"/>
      <c r="Q117" s="1745"/>
      <c r="R117" s="1600"/>
      <c r="S117" s="1722"/>
      <c r="T117" s="1692"/>
      <c r="U117" s="1708"/>
      <c r="V117" s="274"/>
      <c r="W117" s="1"/>
      <c r="X117" s="1"/>
      <c r="Y117" s="28"/>
      <c r="Z117" s="2"/>
      <c r="AA117" s="1"/>
      <c r="AB117" s="2"/>
      <c r="AC117" s="2"/>
      <c r="AD117" s="2"/>
      <c r="AE117" s="2"/>
      <c r="AF117" s="1"/>
      <c r="AG117" s="55"/>
      <c r="AJ117" s="1845"/>
    </row>
    <row r="118" spans="2:36" ht="50.25" customHeight="1" x14ac:dyDescent="0.3">
      <c r="B118" s="1748"/>
      <c r="C118" s="1600"/>
      <c r="D118" s="1600"/>
      <c r="E118" s="1600"/>
      <c r="F118" s="1600"/>
      <c r="G118" s="1600"/>
      <c r="H118" s="1600"/>
      <c r="I118" s="1692"/>
      <c r="J118" s="1711"/>
      <c r="K118" s="1600"/>
      <c r="L118" s="1692"/>
      <c r="M118" s="891"/>
      <c r="N118" s="891" t="s">
        <v>1352</v>
      </c>
      <c r="O118" s="893" t="s">
        <v>1420</v>
      </c>
      <c r="P118" s="1600"/>
      <c r="Q118" s="1745"/>
      <c r="R118" s="1600"/>
      <c r="S118" s="1722"/>
      <c r="T118" s="1692"/>
      <c r="U118" s="1708"/>
      <c r="V118" s="274"/>
      <c r="W118" s="1"/>
      <c r="X118" s="1"/>
      <c r="Y118" s="28"/>
      <c r="Z118" s="1"/>
      <c r="AA118" s="1"/>
      <c r="AB118" s="1"/>
      <c r="AC118" s="1"/>
      <c r="AD118" s="1"/>
      <c r="AE118" s="1"/>
      <c r="AF118" s="1"/>
      <c r="AG118" s="55"/>
      <c r="AJ118" s="1845"/>
    </row>
    <row r="119" spans="2:36" ht="36.75" customHeight="1" thickBot="1" x14ac:dyDescent="0.35">
      <c r="B119" s="1749"/>
      <c r="C119" s="1601"/>
      <c r="D119" s="1601"/>
      <c r="E119" s="1601"/>
      <c r="F119" s="1601"/>
      <c r="G119" s="1601"/>
      <c r="H119" s="1601"/>
      <c r="I119" s="1693"/>
      <c r="J119" s="1712"/>
      <c r="K119" s="1601"/>
      <c r="L119" s="1693"/>
      <c r="M119" s="894"/>
      <c r="N119" s="894" t="s">
        <v>1421</v>
      </c>
      <c r="O119" s="895" t="s">
        <v>1422</v>
      </c>
      <c r="P119" s="1601"/>
      <c r="Q119" s="1746"/>
      <c r="R119" s="1601"/>
      <c r="S119" s="1723"/>
      <c r="T119" s="1693"/>
      <c r="U119" s="1709"/>
      <c r="V119" s="274"/>
      <c r="W119" s="1"/>
      <c r="X119" s="1"/>
      <c r="Y119" s="28"/>
      <c r="Z119" s="1"/>
      <c r="AA119" s="1"/>
      <c r="AB119" s="1"/>
      <c r="AC119" s="1"/>
      <c r="AD119" s="1"/>
      <c r="AE119" s="1"/>
      <c r="AF119" s="1"/>
      <c r="AG119" s="55"/>
      <c r="AJ119" s="1846"/>
    </row>
    <row r="120" spans="2:36" ht="53.25" customHeight="1" x14ac:dyDescent="0.25">
      <c r="B120" s="1741" t="s">
        <v>2204</v>
      </c>
      <c r="C120" s="1565" t="s">
        <v>134</v>
      </c>
      <c r="D120" s="1565" t="s">
        <v>59</v>
      </c>
      <c r="E120" s="1565" t="s">
        <v>60</v>
      </c>
      <c r="F120" s="1565" t="s">
        <v>83</v>
      </c>
      <c r="G120" s="1565" t="s">
        <v>53</v>
      </c>
      <c r="H120" s="1565" t="s">
        <v>94</v>
      </c>
      <c r="I120" s="1565" t="s">
        <v>100</v>
      </c>
      <c r="J120" s="1694" t="s">
        <v>1427</v>
      </c>
      <c r="K120" s="1565" t="s">
        <v>1410</v>
      </c>
      <c r="L120" s="1571" t="s">
        <v>647</v>
      </c>
      <c r="M120" s="751" t="s">
        <v>1411</v>
      </c>
      <c r="N120" s="751" t="s">
        <v>1352</v>
      </c>
      <c r="O120" s="754" t="s">
        <v>1413</v>
      </c>
      <c r="P120" s="1565" t="s">
        <v>1414</v>
      </c>
      <c r="Q120" s="1756" t="s">
        <v>1428</v>
      </c>
      <c r="R120" s="1571" t="s">
        <v>1429</v>
      </c>
      <c r="S120" s="1715">
        <v>1</v>
      </c>
      <c r="T120" s="1715">
        <v>0</v>
      </c>
      <c r="U120" s="1753" t="s">
        <v>1417</v>
      </c>
      <c r="V120" s="873"/>
      <c r="W120" s="559"/>
      <c r="X120" s="565"/>
      <c r="Y120" s="558"/>
      <c r="Z120" s="558"/>
      <c r="AA120" s="542"/>
      <c r="AB120" s="559"/>
      <c r="AC120" s="558"/>
      <c r="AD120" s="558"/>
      <c r="AE120" s="542"/>
      <c r="AF120" s="542"/>
      <c r="AG120" s="599"/>
      <c r="AJ120" s="1844" t="s">
        <v>1428</v>
      </c>
    </row>
    <row r="121" spans="2:36" ht="48.75" customHeight="1" x14ac:dyDescent="0.25">
      <c r="B121" s="1742"/>
      <c r="C121" s="1566"/>
      <c r="D121" s="1566"/>
      <c r="E121" s="1566"/>
      <c r="F121" s="1566"/>
      <c r="G121" s="1566"/>
      <c r="H121" s="1566"/>
      <c r="I121" s="1566"/>
      <c r="J121" s="1695"/>
      <c r="K121" s="1566"/>
      <c r="L121" s="1572"/>
      <c r="M121" s="742" t="s">
        <v>1418</v>
      </c>
      <c r="N121" s="742" t="s">
        <v>1419</v>
      </c>
      <c r="O121" s="755" t="s">
        <v>1420</v>
      </c>
      <c r="P121" s="1566"/>
      <c r="Q121" s="1757"/>
      <c r="R121" s="1572"/>
      <c r="S121" s="1716"/>
      <c r="T121" s="1572"/>
      <c r="U121" s="1754"/>
      <c r="V121" s="274"/>
      <c r="W121" s="1"/>
      <c r="X121" s="28"/>
      <c r="Y121" s="1"/>
      <c r="Z121" s="2"/>
      <c r="AA121" s="1"/>
      <c r="AB121" s="1"/>
      <c r="AC121" s="1"/>
      <c r="AD121" s="2"/>
      <c r="AE121" s="1"/>
      <c r="AF121" s="1"/>
      <c r="AG121" s="55"/>
      <c r="AJ121" s="1845"/>
    </row>
    <row r="122" spans="2:36" ht="36.75" customHeight="1" x14ac:dyDescent="0.25">
      <c r="B122" s="1742"/>
      <c r="C122" s="1566"/>
      <c r="D122" s="1566"/>
      <c r="E122" s="1566"/>
      <c r="F122" s="1566"/>
      <c r="G122" s="1566"/>
      <c r="H122" s="1566"/>
      <c r="I122" s="1566"/>
      <c r="J122" s="1695"/>
      <c r="K122" s="1566"/>
      <c r="L122" s="1572"/>
      <c r="M122" s="742"/>
      <c r="N122" s="742" t="s">
        <v>133</v>
      </c>
      <c r="O122" s="755" t="s">
        <v>1420</v>
      </c>
      <c r="P122" s="1566"/>
      <c r="Q122" s="1757"/>
      <c r="R122" s="1572"/>
      <c r="S122" s="1716"/>
      <c r="T122" s="1572"/>
      <c r="U122" s="1754"/>
      <c r="V122" s="274"/>
      <c r="W122" s="1"/>
      <c r="X122" s="28"/>
      <c r="Y122" s="1"/>
      <c r="Z122" s="2"/>
      <c r="AA122" s="1"/>
      <c r="AB122" s="2"/>
      <c r="AC122" s="2"/>
      <c r="AD122" s="2"/>
      <c r="AE122" s="2"/>
      <c r="AF122" s="1"/>
      <c r="AG122" s="55"/>
      <c r="AJ122" s="1845"/>
    </row>
    <row r="123" spans="2:36" ht="53.25" customHeight="1" x14ac:dyDescent="0.3">
      <c r="B123" s="1742"/>
      <c r="C123" s="1566"/>
      <c r="D123" s="1566"/>
      <c r="E123" s="1566"/>
      <c r="F123" s="1566"/>
      <c r="G123" s="1566"/>
      <c r="H123" s="1566"/>
      <c r="I123" s="1566"/>
      <c r="J123" s="1695"/>
      <c r="K123" s="1566"/>
      <c r="L123" s="1572"/>
      <c r="M123" s="742"/>
      <c r="N123" s="742" t="s">
        <v>1352</v>
      </c>
      <c r="O123" s="568" t="s">
        <v>1420</v>
      </c>
      <c r="P123" s="1566"/>
      <c r="Q123" s="1757"/>
      <c r="R123" s="1572"/>
      <c r="S123" s="1716"/>
      <c r="T123" s="1572"/>
      <c r="U123" s="1754"/>
      <c r="V123" s="274"/>
      <c r="W123" s="1"/>
      <c r="X123" s="28"/>
      <c r="Y123" s="1"/>
      <c r="Z123" s="1"/>
      <c r="AA123" s="1"/>
      <c r="AB123" s="1"/>
      <c r="AC123" s="1"/>
      <c r="AD123" s="1"/>
      <c r="AE123" s="1"/>
      <c r="AF123" s="1"/>
      <c r="AG123" s="55"/>
      <c r="AJ123" s="1845"/>
    </row>
    <row r="124" spans="2:36" ht="51" customHeight="1" thickBot="1" x14ac:dyDescent="0.35">
      <c r="B124" s="1743"/>
      <c r="C124" s="1567"/>
      <c r="D124" s="1567"/>
      <c r="E124" s="1567"/>
      <c r="F124" s="1567"/>
      <c r="G124" s="1567"/>
      <c r="H124" s="1567"/>
      <c r="I124" s="1567"/>
      <c r="J124" s="1696"/>
      <c r="K124" s="1567"/>
      <c r="L124" s="1573"/>
      <c r="M124" s="747"/>
      <c r="N124" s="747" t="s">
        <v>1421</v>
      </c>
      <c r="O124" s="847" t="s">
        <v>1422</v>
      </c>
      <c r="P124" s="1567"/>
      <c r="Q124" s="1758"/>
      <c r="R124" s="1573"/>
      <c r="S124" s="1717"/>
      <c r="T124" s="1573"/>
      <c r="U124" s="1755"/>
      <c r="V124" s="274"/>
      <c r="W124" s="1"/>
      <c r="X124" s="28"/>
      <c r="Y124" s="1"/>
      <c r="Z124" s="1"/>
      <c r="AA124" s="1"/>
      <c r="AB124" s="1"/>
      <c r="AC124" s="1"/>
      <c r="AD124" s="1"/>
      <c r="AE124" s="1"/>
      <c r="AF124" s="1"/>
      <c r="AG124" s="55"/>
      <c r="AJ124" s="1846"/>
    </row>
    <row r="125" spans="2:36" ht="51.75" customHeight="1" x14ac:dyDescent="0.25">
      <c r="B125" s="1747" t="s">
        <v>2213</v>
      </c>
      <c r="C125" s="1599" t="s">
        <v>134</v>
      </c>
      <c r="D125" s="1599" t="s">
        <v>59</v>
      </c>
      <c r="E125" s="1599" t="s">
        <v>60</v>
      </c>
      <c r="F125" s="1599" t="s">
        <v>83</v>
      </c>
      <c r="G125" s="1599" t="s">
        <v>53</v>
      </c>
      <c r="H125" s="1599" t="s">
        <v>94</v>
      </c>
      <c r="I125" s="1599" t="s">
        <v>100</v>
      </c>
      <c r="J125" s="1710" t="s">
        <v>1430</v>
      </c>
      <c r="K125" s="1599" t="s">
        <v>1431</v>
      </c>
      <c r="L125" s="1691" t="s">
        <v>647</v>
      </c>
      <c r="M125" s="885" t="s">
        <v>1411</v>
      </c>
      <c r="N125" s="885" t="s">
        <v>1352</v>
      </c>
      <c r="O125" s="886" t="s">
        <v>1413</v>
      </c>
      <c r="P125" s="1599" t="s">
        <v>1414</v>
      </c>
      <c r="Q125" s="1744" t="s">
        <v>1432</v>
      </c>
      <c r="R125" s="1599" t="s">
        <v>1433</v>
      </c>
      <c r="S125" s="1721">
        <v>1</v>
      </c>
      <c r="T125" s="1721">
        <v>0</v>
      </c>
      <c r="U125" s="1718" t="s">
        <v>1417</v>
      </c>
      <c r="V125" s="873"/>
      <c r="W125" s="559"/>
      <c r="X125" s="559"/>
      <c r="Y125" s="558"/>
      <c r="Z125" s="558"/>
      <c r="AA125" s="542"/>
      <c r="AB125" s="565"/>
      <c r="AC125" s="558"/>
      <c r="AD125" s="558"/>
      <c r="AE125" s="542"/>
      <c r="AF125" s="542"/>
      <c r="AG125" s="599"/>
      <c r="AJ125" s="1844" t="s">
        <v>1432</v>
      </c>
    </row>
    <row r="126" spans="2:36" ht="54.75" customHeight="1" x14ac:dyDescent="0.25">
      <c r="B126" s="1748"/>
      <c r="C126" s="1600"/>
      <c r="D126" s="1600"/>
      <c r="E126" s="1600"/>
      <c r="F126" s="1600"/>
      <c r="G126" s="1600"/>
      <c r="H126" s="1600"/>
      <c r="I126" s="1600"/>
      <c r="J126" s="1711"/>
      <c r="K126" s="1600"/>
      <c r="L126" s="1692"/>
      <c r="M126" s="891" t="s">
        <v>1418</v>
      </c>
      <c r="N126" s="891" t="s">
        <v>1419</v>
      </c>
      <c r="O126" s="812" t="s">
        <v>1420</v>
      </c>
      <c r="P126" s="1600"/>
      <c r="Q126" s="1745"/>
      <c r="R126" s="1600"/>
      <c r="S126" s="1722"/>
      <c r="T126" s="1692"/>
      <c r="U126" s="1719"/>
      <c r="V126" s="274"/>
      <c r="W126" s="1"/>
      <c r="X126" s="1"/>
      <c r="Y126" s="1"/>
      <c r="Z126" s="2"/>
      <c r="AA126" s="1"/>
      <c r="AB126" s="28"/>
      <c r="AC126" s="1"/>
      <c r="AD126" s="2"/>
      <c r="AE126" s="1"/>
      <c r="AF126" s="1"/>
      <c r="AG126" s="55"/>
      <c r="AJ126" s="1845"/>
    </row>
    <row r="127" spans="2:36" ht="45.75" customHeight="1" x14ac:dyDescent="0.25">
      <c r="B127" s="1748"/>
      <c r="C127" s="1600"/>
      <c r="D127" s="1600"/>
      <c r="E127" s="1600"/>
      <c r="F127" s="1600"/>
      <c r="G127" s="1600"/>
      <c r="H127" s="1600"/>
      <c r="I127" s="1600"/>
      <c r="J127" s="1711"/>
      <c r="K127" s="1600"/>
      <c r="L127" s="1692"/>
      <c r="M127" s="891"/>
      <c r="N127" s="891" t="s">
        <v>133</v>
      </c>
      <c r="O127" s="812" t="s">
        <v>1420</v>
      </c>
      <c r="P127" s="1600"/>
      <c r="Q127" s="1745"/>
      <c r="R127" s="1600"/>
      <c r="S127" s="1722"/>
      <c r="T127" s="1692"/>
      <c r="U127" s="1719"/>
      <c r="V127" s="274"/>
      <c r="W127" s="1"/>
      <c r="X127" s="1"/>
      <c r="Y127" s="1"/>
      <c r="Z127" s="2"/>
      <c r="AA127" s="1"/>
      <c r="AB127" s="27"/>
      <c r="AC127" s="2"/>
      <c r="AD127" s="2"/>
      <c r="AE127" s="2"/>
      <c r="AF127" s="1"/>
      <c r="AG127" s="55"/>
      <c r="AJ127" s="1845"/>
    </row>
    <row r="128" spans="2:36" ht="32.25" customHeight="1" x14ac:dyDescent="0.3">
      <c r="B128" s="1748"/>
      <c r="C128" s="1600"/>
      <c r="D128" s="1600"/>
      <c r="E128" s="1600"/>
      <c r="F128" s="1600"/>
      <c r="G128" s="1600"/>
      <c r="H128" s="1600"/>
      <c r="I128" s="1600"/>
      <c r="J128" s="1711"/>
      <c r="K128" s="1600"/>
      <c r="L128" s="1692"/>
      <c r="M128" s="891"/>
      <c r="N128" s="891" t="s">
        <v>1352</v>
      </c>
      <c r="O128" s="893" t="s">
        <v>1420</v>
      </c>
      <c r="P128" s="1600"/>
      <c r="Q128" s="1745"/>
      <c r="R128" s="1600"/>
      <c r="S128" s="1722"/>
      <c r="T128" s="1692"/>
      <c r="U128" s="1719"/>
      <c r="V128" s="274"/>
      <c r="W128" s="1"/>
      <c r="X128" s="1"/>
      <c r="Y128" s="1"/>
      <c r="Z128" s="1"/>
      <c r="AA128" s="1"/>
      <c r="AB128" s="28"/>
      <c r="AC128" s="1"/>
      <c r="AD128" s="1"/>
      <c r="AE128" s="1"/>
      <c r="AF128" s="1"/>
      <c r="AG128" s="55"/>
      <c r="AJ128" s="1845"/>
    </row>
    <row r="129" spans="2:36" ht="51" customHeight="1" thickBot="1" x14ac:dyDescent="0.35">
      <c r="B129" s="1749"/>
      <c r="C129" s="1601"/>
      <c r="D129" s="1601"/>
      <c r="E129" s="1601"/>
      <c r="F129" s="1601"/>
      <c r="G129" s="1601"/>
      <c r="H129" s="1601"/>
      <c r="I129" s="1601"/>
      <c r="J129" s="1712"/>
      <c r="K129" s="1601"/>
      <c r="L129" s="1693"/>
      <c r="M129" s="894"/>
      <c r="N129" s="894" t="s">
        <v>1421</v>
      </c>
      <c r="O129" s="895" t="s">
        <v>1422</v>
      </c>
      <c r="P129" s="1601"/>
      <c r="Q129" s="1746"/>
      <c r="R129" s="1601"/>
      <c r="S129" s="1723"/>
      <c r="T129" s="1693"/>
      <c r="U129" s="1720"/>
      <c r="V129" s="274"/>
      <c r="W129" s="1"/>
      <c r="X129" s="1"/>
      <c r="Y129" s="1"/>
      <c r="Z129" s="1"/>
      <c r="AA129" s="1"/>
      <c r="AB129" s="28"/>
      <c r="AC129" s="1"/>
      <c r="AD129" s="1"/>
      <c r="AE129" s="1"/>
      <c r="AF129" s="1"/>
      <c r="AG129" s="55"/>
      <c r="AJ129" s="1846"/>
    </row>
    <row r="130" spans="2:36" ht="54.75" customHeight="1" x14ac:dyDescent="0.25">
      <c r="B130" s="1741" t="s">
        <v>2222</v>
      </c>
      <c r="C130" s="1565" t="s">
        <v>134</v>
      </c>
      <c r="D130" s="1565" t="s">
        <v>59</v>
      </c>
      <c r="E130" s="1565" t="s">
        <v>60</v>
      </c>
      <c r="F130" s="1565" t="s">
        <v>83</v>
      </c>
      <c r="G130" s="1565" t="s">
        <v>53</v>
      </c>
      <c r="H130" s="1565" t="s">
        <v>94</v>
      </c>
      <c r="I130" s="1565" t="s">
        <v>100</v>
      </c>
      <c r="J130" s="1694" t="s">
        <v>1434</v>
      </c>
      <c r="K130" s="1565" t="s">
        <v>1410</v>
      </c>
      <c r="L130" s="1571" t="s">
        <v>647</v>
      </c>
      <c r="M130" s="751" t="s">
        <v>1411</v>
      </c>
      <c r="N130" s="751" t="s">
        <v>1352</v>
      </c>
      <c r="O130" s="754" t="s">
        <v>1413</v>
      </c>
      <c r="P130" s="1565" t="s">
        <v>1414</v>
      </c>
      <c r="Q130" s="1756" t="s">
        <v>1435</v>
      </c>
      <c r="R130" s="1571" t="s">
        <v>1436</v>
      </c>
      <c r="S130" s="1715">
        <v>1</v>
      </c>
      <c r="T130" s="1715">
        <v>0</v>
      </c>
      <c r="U130" s="1753" t="s">
        <v>1417</v>
      </c>
      <c r="V130" s="874"/>
      <c r="W130" s="565"/>
      <c r="X130" s="565"/>
      <c r="Y130" s="558"/>
      <c r="Z130" s="558"/>
      <c r="AA130" s="542"/>
      <c r="AB130" s="559"/>
      <c r="AC130" s="558"/>
      <c r="AD130" s="558"/>
      <c r="AE130" s="542"/>
      <c r="AF130" s="542"/>
      <c r="AG130" s="599"/>
      <c r="AJ130" s="1844" t="s">
        <v>1435</v>
      </c>
    </row>
    <row r="131" spans="2:36" ht="45.75" customHeight="1" x14ac:dyDescent="0.25">
      <c r="B131" s="1742"/>
      <c r="C131" s="1566"/>
      <c r="D131" s="1566"/>
      <c r="E131" s="1566"/>
      <c r="F131" s="1566"/>
      <c r="G131" s="1566"/>
      <c r="H131" s="1566"/>
      <c r="I131" s="1566"/>
      <c r="J131" s="1695"/>
      <c r="K131" s="1566"/>
      <c r="L131" s="1572"/>
      <c r="M131" s="742" t="s">
        <v>1418</v>
      </c>
      <c r="N131" s="742" t="s">
        <v>1419</v>
      </c>
      <c r="O131" s="755" t="s">
        <v>1420</v>
      </c>
      <c r="P131" s="1566"/>
      <c r="Q131" s="1757"/>
      <c r="R131" s="1572"/>
      <c r="S131" s="1716"/>
      <c r="T131" s="1572"/>
      <c r="U131" s="1754"/>
      <c r="V131" s="325"/>
      <c r="W131" s="28"/>
      <c r="X131" s="28"/>
      <c r="Y131" s="1"/>
      <c r="Z131" s="2"/>
      <c r="AA131" s="1"/>
      <c r="AB131" s="1"/>
      <c r="AC131" s="1"/>
      <c r="AD131" s="2"/>
      <c r="AE131" s="1"/>
      <c r="AF131" s="1"/>
      <c r="AG131" s="55"/>
      <c r="AJ131" s="1845"/>
    </row>
    <row r="132" spans="2:36" ht="47.25" customHeight="1" x14ac:dyDescent="0.25">
      <c r="B132" s="1742"/>
      <c r="C132" s="1566"/>
      <c r="D132" s="1566"/>
      <c r="E132" s="1566"/>
      <c r="F132" s="1566"/>
      <c r="G132" s="1566"/>
      <c r="H132" s="1566"/>
      <c r="I132" s="1566"/>
      <c r="J132" s="1695"/>
      <c r="K132" s="1566"/>
      <c r="L132" s="1572"/>
      <c r="M132" s="742"/>
      <c r="N132" s="742" t="s">
        <v>133</v>
      </c>
      <c r="O132" s="755" t="s">
        <v>1420</v>
      </c>
      <c r="P132" s="1566"/>
      <c r="Q132" s="1757"/>
      <c r="R132" s="1572"/>
      <c r="S132" s="1716"/>
      <c r="T132" s="1572"/>
      <c r="U132" s="1754"/>
      <c r="V132" s="325"/>
      <c r="W132" s="28"/>
      <c r="X132" s="28"/>
      <c r="Y132" s="1"/>
      <c r="Z132" s="2"/>
      <c r="AA132" s="1"/>
      <c r="AB132" s="2"/>
      <c r="AC132" s="2"/>
      <c r="AD132" s="2"/>
      <c r="AE132" s="2"/>
      <c r="AF132" s="1"/>
      <c r="AG132" s="55"/>
      <c r="AJ132" s="1845"/>
    </row>
    <row r="133" spans="2:36" ht="54.75" customHeight="1" x14ac:dyDescent="0.3">
      <c r="B133" s="1742"/>
      <c r="C133" s="1566"/>
      <c r="D133" s="1566"/>
      <c r="E133" s="1566"/>
      <c r="F133" s="1566"/>
      <c r="G133" s="1566"/>
      <c r="H133" s="1566"/>
      <c r="I133" s="1566"/>
      <c r="J133" s="1695"/>
      <c r="K133" s="1566"/>
      <c r="L133" s="1572"/>
      <c r="M133" s="742"/>
      <c r="N133" s="742" t="s">
        <v>1352</v>
      </c>
      <c r="O133" s="568" t="s">
        <v>1420</v>
      </c>
      <c r="P133" s="1566"/>
      <c r="Q133" s="1757"/>
      <c r="R133" s="1572"/>
      <c r="S133" s="1716"/>
      <c r="T133" s="1572"/>
      <c r="U133" s="1754"/>
      <c r="V133" s="325"/>
      <c r="W133" s="28"/>
      <c r="X133" s="28"/>
      <c r="Y133" s="1"/>
      <c r="Z133" s="1"/>
      <c r="AA133" s="1"/>
      <c r="AB133" s="1"/>
      <c r="AC133" s="1"/>
      <c r="AD133" s="1"/>
      <c r="AE133" s="1"/>
      <c r="AF133" s="1"/>
      <c r="AG133" s="55"/>
      <c r="AJ133" s="1845"/>
    </row>
    <row r="134" spans="2:36" ht="34.5" customHeight="1" thickBot="1" x14ac:dyDescent="0.35">
      <c r="B134" s="1743"/>
      <c r="C134" s="1567"/>
      <c r="D134" s="1567"/>
      <c r="E134" s="1567"/>
      <c r="F134" s="1567"/>
      <c r="G134" s="1567"/>
      <c r="H134" s="1567"/>
      <c r="I134" s="1567"/>
      <c r="J134" s="1696"/>
      <c r="K134" s="1567"/>
      <c r="L134" s="1573"/>
      <c r="M134" s="747"/>
      <c r="N134" s="747" t="s">
        <v>1421</v>
      </c>
      <c r="O134" s="847" t="s">
        <v>1422</v>
      </c>
      <c r="P134" s="1567"/>
      <c r="Q134" s="1758"/>
      <c r="R134" s="1573"/>
      <c r="S134" s="1717"/>
      <c r="T134" s="1573"/>
      <c r="U134" s="1755"/>
      <c r="V134" s="325"/>
      <c r="W134" s="28"/>
      <c r="X134" s="28"/>
      <c r="Y134" s="1"/>
      <c r="Z134" s="1"/>
      <c r="AA134" s="1"/>
      <c r="AB134" s="1"/>
      <c r="AC134" s="1"/>
      <c r="AD134" s="1"/>
      <c r="AE134" s="1"/>
      <c r="AF134" s="1"/>
      <c r="AG134" s="55"/>
      <c r="AJ134" s="1846"/>
    </row>
    <row r="135" spans="2:36" ht="63.75" customHeight="1" x14ac:dyDescent="0.25">
      <c r="B135" s="1747" t="s">
        <v>2230</v>
      </c>
      <c r="C135" s="1599" t="s">
        <v>134</v>
      </c>
      <c r="D135" s="1599" t="s">
        <v>59</v>
      </c>
      <c r="E135" s="1599" t="s">
        <v>60</v>
      </c>
      <c r="F135" s="1599" t="s">
        <v>83</v>
      </c>
      <c r="G135" s="1599" t="s">
        <v>53</v>
      </c>
      <c r="H135" s="1599" t="s">
        <v>94</v>
      </c>
      <c r="I135" s="1599" t="s">
        <v>100</v>
      </c>
      <c r="J135" s="1710" t="s">
        <v>1437</v>
      </c>
      <c r="K135" s="1599" t="s">
        <v>1438</v>
      </c>
      <c r="L135" s="1691" t="s">
        <v>647</v>
      </c>
      <c r="M135" s="885" t="s">
        <v>1411</v>
      </c>
      <c r="N135" s="885" t="s">
        <v>1352</v>
      </c>
      <c r="O135" s="886" t="s">
        <v>1413</v>
      </c>
      <c r="P135" s="1599" t="s">
        <v>1414</v>
      </c>
      <c r="Q135" s="1744" t="s">
        <v>1439</v>
      </c>
      <c r="R135" s="1599" t="s">
        <v>1440</v>
      </c>
      <c r="S135" s="1721">
        <v>1</v>
      </c>
      <c r="T135" s="1721">
        <v>0</v>
      </c>
      <c r="U135" s="1718" t="s">
        <v>1417</v>
      </c>
      <c r="V135" s="873"/>
      <c r="W135" s="565"/>
      <c r="X135" s="559"/>
      <c r="Y135" s="558"/>
      <c r="Z135" s="558"/>
      <c r="AA135" s="563"/>
      <c r="AB135" s="559"/>
      <c r="AC135" s="558"/>
      <c r="AD135" s="784"/>
      <c r="AE135" s="542"/>
      <c r="AF135" s="542"/>
      <c r="AG135" s="599"/>
      <c r="AJ135" s="1844" t="s">
        <v>1439</v>
      </c>
    </row>
    <row r="136" spans="2:36" ht="59.25" customHeight="1" x14ac:dyDescent="0.25">
      <c r="B136" s="1748"/>
      <c r="C136" s="1600"/>
      <c r="D136" s="1600"/>
      <c r="E136" s="1600"/>
      <c r="F136" s="1600"/>
      <c r="G136" s="1600"/>
      <c r="H136" s="1600"/>
      <c r="I136" s="1600"/>
      <c r="J136" s="1711"/>
      <c r="K136" s="1600"/>
      <c r="L136" s="1692"/>
      <c r="M136" s="891" t="s">
        <v>1418</v>
      </c>
      <c r="N136" s="891" t="s">
        <v>1419</v>
      </c>
      <c r="O136" s="812" t="s">
        <v>1420</v>
      </c>
      <c r="P136" s="1600"/>
      <c r="Q136" s="1745"/>
      <c r="R136" s="1600"/>
      <c r="S136" s="1722"/>
      <c r="T136" s="1692"/>
      <c r="U136" s="1719"/>
      <c r="V136" s="274"/>
      <c r="W136" s="28"/>
      <c r="X136" s="1"/>
      <c r="Y136" s="1"/>
      <c r="Z136" s="2"/>
      <c r="AA136" s="28"/>
      <c r="AB136" s="1"/>
      <c r="AC136" s="1"/>
      <c r="AD136" s="27"/>
      <c r="AE136" s="1"/>
      <c r="AF136" s="1"/>
      <c r="AG136" s="55"/>
      <c r="AJ136" s="1845"/>
    </row>
    <row r="137" spans="2:36" ht="57.75" customHeight="1" x14ac:dyDescent="0.25">
      <c r="B137" s="1748"/>
      <c r="C137" s="1600"/>
      <c r="D137" s="1600"/>
      <c r="E137" s="1600"/>
      <c r="F137" s="1600"/>
      <c r="G137" s="1600"/>
      <c r="H137" s="1600"/>
      <c r="I137" s="1600"/>
      <c r="J137" s="1711"/>
      <c r="K137" s="1600"/>
      <c r="L137" s="1692"/>
      <c r="M137" s="891"/>
      <c r="N137" s="891" t="s">
        <v>133</v>
      </c>
      <c r="O137" s="812" t="s">
        <v>1420</v>
      </c>
      <c r="P137" s="1600"/>
      <c r="Q137" s="1745"/>
      <c r="R137" s="1600"/>
      <c r="S137" s="1722"/>
      <c r="T137" s="1692"/>
      <c r="U137" s="1719"/>
      <c r="V137" s="274"/>
      <c r="W137" s="28"/>
      <c r="X137" s="1"/>
      <c r="Y137" s="1"/>
      <c r="Z137" s="2"/>
      <c r="AA137" s="28"/>
      <c r="AB137" s="2"/>
      <c r="AC137" s="2"/>
      <c r="AD137" s="27"/>
      <c r="AE137" s="2"/>
      <c r="AF137" s="1"/>
      <c r="AG137" s="55"/>
      <c r="AJ137" s="1845"/>
    </row>
    <row r="138" spans="2:36" ht="45.75" customHeight="1" x14ac:dyDescent="0.3">
      <c r="B138" s="1748"/>
      <c r="C138" s="1600"/>
      <c r="D138" s="1600"/>
      <c r="E138" s="1600"/>
      <c r="F138" s="1600"/>
      <c r="G138" s="1600"/>
      <c r="H138" s="1600"/>
      <c r="I138" s="1600"/>
      <c r="J138" s="1711"/>
      <c r="K138" s="1600"/>
      <c r="L138" s="1692"/>
      <c r="M138" s="891"/>
      <c r="N138" s="891" t="s">
        <v>1352</v>
      </c>
      <c r="O138" s="893" t="s">
        <v>1420</v>
      </c>
      <c r="P138" s="1600"/>
      <c r="Q138" s="1745"/>
      <c r="R138" s="1600"/>
      <c r="S138" s="1722"/>
      <c r="T138" s="1692"/>
      <c r="U138" s="1719"/>
      <c r="V138" s="274"/>
      <c r="W138" s="28"/>
      <c r="X138" s="1"/>
      <c r="Y138" s="1"/>
      <c r="Z138" s="1"/>
      <c r="AA138" s="28"/>
      <c r="AB138" s="1"/>
      <c r="AC138" s="1"/>
      <c r="AD138" s="28"/>
      <c r="AE138" s="1"/>
      <c r="AF138" s="1"/>
      <c r="AG138" s="55"/>
      <c r="AJ138" s="1845"/>
    </row>
    <row r="139" spans="2:36" ht="19.5" thickBot="1" x14ac:dyDescent="0.35">
      <c r="B139" s="1749"/>
      <c r="C139" s="1601"/>
      <c r="D139" s="1601"/>
      <c r="E139" s="1601"/>
      <c r="F139" s="1601"/>
      <c r="G139" s="1601"/>
      <c r="H139" s="1601"/>
      <c r="I139" s="1601"/>
      <c r="J139" s="1712"/>
      <c r="K139" s="1601"/>
      <c r="L139" s="1693"/>
      <c r="M139" s="894"/>
      <c r="N139" s="894" t="s">
        <v>1421</v>
      </c>
      <c r="O139" s="895" t="s">
        <v>1422</v>
      </c>
      <c r="P139" s="1601"/>
      <c r="Q139" s="1746"/>
      <c r="R139" s="1601"/>
      <c r="S139" s="1723"/>
      <c r="T139" s="1693"/>
      <c r="U139" s="1720"/>
      <c r="V139" s="274"/>
      <c r="W139" s="28"/>
      <c r="X139" s="1"/>
      <c r="Y139" s="1"/>
      <c r="Z139" s="1"/>
      <c r="AA139" s="28"/>
      <c r="AB139" s="1"/>
      <c r="AC139" s="1"/>
      <c r="AD139" s="28"/>
      <c r="AE139" s="1"/>
      <c r="AF139" s="1"/>
      <c r="AG139" s="55"/>
      <c r="AJ139" s="1846"/>
    </row>
    <row r="140" spans="2:36" ht="45.75" customHeight="1" x14ac:dyDescent="0.25">
      <c r="B140" s="1741" t="s">
        <v>2239</v>
      </c>
      <c r="C140" s="1565" t="s">
        <v>134</v>
      </c>
      <c r="D140" s="1565" t="s">
        <v>59</v>
      </c>
      <c r="E140" s="1565" t="s">
        <v>60</v>
      </c>
      <c r="F140" s="1565" t="s">
        <v>83</v>
      </c>
      <c r="G140" s="1565" t="s">
        <v>53</v>
      </c>
      <c r="H140" s="1565" t="s">
        <v>94</v>
      </c>
      <c r="I140" s="1565" t="s">
        <v>100</v>
      </c>
      <c r="J140" s="1694" t="s">
        <v>1441</v>
      </c>
      <c r="K140" s="1565" t="s">
        <v>1442</v>
      </c>
      <c r="L140" s="1571" t="s">
        <v>647</v>
      </c>
      <c r="M140" s="751" t="s">
        <v>1411</v>
      </c>
      <c r="N140" s="751" t="s">
        <v>1352</v>
      </c>
      <c r="O140" s="754" t="s">
        <v>1413</v>
      </c>
      <c r="P140" s="1565" t="s">
        <v>1414</v>
      </c>
      <c r="Q140" s="1756" t="s">
        <v>1443</v>
      </c>
      <c r="R140" s="1565" t="s">
        <v>1444</v>
      </c>
      <c r="S140" s="1715">
        <v>1</v>
      </c>
      <c r="T140" s="1715">
        <v>0</v>
      </c>
      <c r="U140" s="1753" t="s">
        <v>1417</v>
      </c>
      <c r="V140" s="873"/>
      <c r="W140" s="559"/>
      <c r="X140" s="565"/>
      <c r="Y140" s="784"/>
      <c r="Z140" s="558"/>
      <c r="AA140" s="542"/>
      <c r="AB140" s="559"/>
      <c r="AC140" s="558"/>
      <c r="AD140" s="558"/>
      <c r="AE140" s="542"/>
      <c r="AF140" s="542"/>
      <c r="AG140" s="599"/>
      <c r="AJ140" s="1844" t="s">
        <v>1443</v>
      </c>
    </row>
    <row r="141" spans="2:36" ht="42.75" customHeight="1" x14ac:dyDescent="0.25">
      <c r="B141" s="1742"/>
      <c r="C141" s="1566"/>
      <c r="D141" s="1566"/>
      <c r="E141" s="1566"/>
      <c r="F141" s="1566"/>
      <c r="G141" s="1566"/>
      <c r="H141" s="1566"/>
      <c r="I141" s="1566"/>
      <c r="J141" s="1695"/>
      <c r="K141" s="1566"/>
      <c r="L141" s="1572"/>
      <c r="M141" s="742" t="s">
        <v>1418</v>
      </c>
      <c r="N141" s="742" t="s">
        <v>1419</v>
      </c>
      <c r="O141" s="755" t="s">
        <v>1420</v>
      </c>
      <c r="P141" s="1566"/>
      <c r="Q141" s="1757"/>
      <c r="R141" s="1566"/>
      <c r="S141" s="1716"/>
      <c r="T141" s="1572"/>
      <c r="U141" s="1754"/>
      <c r="V141" s="274"/>
      <c r="W141" s="1"/>
      <c r="X141" s="28"/>
      <c r="Y141" s="28"/>
      <c r="Z141" s="2"/>
      <c r="AA141" s="1"/>
      <c r="AB141" s="1"/>
      <c r="AC141" s="1"/>
      <c r="AD141" s="2"/>
      <c r="AE141" s="1"/>
      <c r="AF141" s="1"/>
      <c r="AG141" s="55"/>
      <c r="AJ141" s="1845"/>
    </row>
    <row r="142" spans="2:36" ht="39.75" customHeight="1" x14ac:dyDescent="0.25">
      <c r="B142" s="1742"/>
      <c r="C142" s="1566"/>
      <c r="D142" s="1566"/>
      <c r="E142" s="1566"/>
      <c r="F142" s="1566"/>
      <c r="G142" s="1566"/>
      <c r="H142" s="1566"/>
      <c r="I142" s="1566"/>
      <c r="J142" s="1695"/>
      <c r="K142" s="1566"/>
      <c r="L142" s="1572"/>
      <c r="M142" s="742"/>
      <c r="N142" s="742" t="s">
        <v>133</v>
      </c>
      <c r="O142" s="755" t="s">
        <v>1420</v>
      </c>
      <c r="P142" s="1566"/>
      <c r="Q142" s="1757"/>
      <c r="R142" s="1566"/>
      <c r="S142" s="1716"/>
      <c r="T142" s="1572"/>
      <c r="U142" s="1754"/>
      <c r="V142" s="274"/>
      <c r="W142" s="1"/>
      <c r="X142" s="28"/>
      <c r="Y142" s="28"/>
      <c r="Z142" s="2"/>
      <c r="AA142" s="1"/>
      <c r="AB142" s="2"/>
      <c r="AC142" s="2"/>
      <c r="AD142" s="2"/>
      <c r="AE142" s="2"/>
      <c r="AF142" s="1"/>
      <c r="AG142" s="55"/>
      <c r="AJ142" s="1845"/>
    </row>
    <row r="143" spans="2:36" ht="38.25" customHeight="1" x14ac:dyDescent="0.3">
      <c r="B143" s="1742"/>
      <c r="C143" s="1566"/>
      <c r="D143" s="1566"/>
      <c r="E143" s="1566"/>
      <c r="F143" s="1566"/>
      <c r="G143" s="1566"/>
      <c r="H143" s="1566"/>
      <c r="I143" s="1566"/>
      <c r="J143" s="1695"/>
      <c r="K143" s="1566"/>
      <c r="L143" s="1572"/>
      <c r="M143" s="742"/>
      <c r="N143" s="742" t="s">
        <v>1352</v>
      </c>
      <c r="O143" s="568" t="s">
        <v>1420</v>
      </c>
      <c r="P143" s="1566"/>
      <c r="Q143" s="1757"/>
      <c r="R143" s="1566"/>
      <c r="S143" s="1716"/>
      <c r="T143" s="1572"/>
      <c r="U143" s="1754"/>
      <c r="V143" s="274"/>
      <c r="W143" s="1"/>
      <c r="X143" s="28"/>
      <c r="Y143" s="28"/>
      <c r="Z143" s="1"/>
      <c r="AA143" s="1"/>
      <c r="AB143" s="1"/>
      <c r="AC143" s="1"/>
      <c r="AD143" s="1"/>
      <c r="AE143" s="1"/>
      <c r="AF143" s="1"/>
      <c r="AG143" s="55"/>
      <c r="AJ143" s="1845"/>
    </row>
    <row r="144" spans="2:36" ht="45" customHeight="1" thickBot="1" x14ac:dyDescent="0.35">
      <c r="B144" s="1743"/>
      <c r="C144" s="1567"/>
      <c r="D144" s="1567"/>
      <c r="E144" s="1567"/>
      <c r="F144" s="1567"/>
      <c r="G144" s="1567"/>
      <c r="H144" s="1567"/>
      <c r="I144" s="1567"/>
      <c r="J144" s="1696"/>
      <c r="K144" s="1567"/>
      <c r="L144" s="1573"/>
      <c r="M144" s="747"/>
      <c r="N144" s="747" t="s">
        <v>1421</v>
      </c>
      <c r="O144" s="847" t="s">
        <v>1422</v>
      </c>
      <c r="P144" s="1567"/>
      <c r="Q144" s="1758"/>
      <c r="R144" s="1567"/>
      <c r="S144" s="1717"/>
      <c r="T144" s="1573"/>
      <c r="U144" s="1755"/>
      <c r="V144" s="274"/>
      <c r="W144" s="1"/>
      <c r="X144" s="28"/>
      <c r="Y144" s="28"/>
      <c r="Z144" s="1"/>
      <c r="AA144" s="1"/>
      <c r="AB144" s="1"/>
      <c r="AC144" s="1"/>
      <c r="AD144" s="1"/>
      <c r="AE144" s="1"/>
      <c r="AF144" s="1"/>
      <c r="AG144" s="55"/>
      <c r="AJ144" s="1846"/>
    </row>
    <row r="145" spans="2:36" ht="47.25" customHeight="1" x14ac:dyDescent="0.25">
      <c r="B145" s="1747" t="s">
        <v>2248</v>
      </c>
      <c r="C145" s="1599" t="s">
        <v>134</v>
      </c>
      <c r="D145" s="1599" t="s">
        <v>59</v>
      </c>
      <c r="E145" s="1599" t="s">
        <v>60</v>
      </c>
      <c r="F145" s="1599" t="s">
        <v>83</v>
      </c>
      <c r="G145" s="1599" t="s">
        <v>53</v>
      </c>
      <c r="H145" s="1599" t="s">
        <v>94</v>
      </c>
      <c r="I145" s="1599" t="s">
        <v>100</v>
      </c>
      <c r="J145" s="1710" t="s">
        <v>1445</v>
      </c>
      <c r="K145" s="1599" t="s">
        <v>1438</v>
      </c>
      <c r="L145" s="1691" t="s">
        <v>647</v>
      </c>
      <c r="M145" s="885" t="s">
        <v>1411</v>
      </c>
      <c r="N145" s="885" t="s">
        <v>1446</v>
      </c>
      <c r="O145" s="886" t="s">
        <v>1413</v>
      </c>
      <c r="P145" s="1599" t="s">
        <v>1414</v>
      </c>
      <c r="Q145" s="1744" t="s">
        <v>1447</v>
      </c>
      <c r="R145" s="1599" t="s">
        <v>1448</v>
      </c>
      <c r="S145" s="1721">
        <v>1</v>
      </c>
      <c r="T145" s="1721">
        <v>0</v>
      </c>
      <c r="U145" s="1718" t="s">
        <v>1417</v>
      </c>
      <c r="V145" s="874"/>
      <c r="W145" s="559"/>
      <c r="X145" s="559"/>
      <c r="Y145" s="558"/>
      <c r="Z145" s="558"/>
      <c r="AA145" s="542"/>
      <c r="AB145" s="559"/>
      <c r="AC145" s="558"/>
      <c r="AD145" s="558"/>
      <c r="AE145" s="542"/>
      <c r="AF145" s="542"/>
      <c r="AG145" s="599"/>
      <c r="AJ145" s="1844" t="s">
        <v>1447</v>
      </c>
    </row>
    <row r="146" spans="2:36" ht="42.75" customHeight="1" x14ac:dyDescent="0.25">
      <c r="B146" s="1748"/>
      <c r="C146" s="1600"/>
      <c r="D146" s="1600"/>
      <c r="E146" s="1600"/>
      <c r="F146" s="1600"/>
      <c r="G146" s="1600"/>
      <c r="H146" s="1600"/>
      <c r="I146" s="1600"/>
      <c r="J146" s="1711"/>
      <c r="K146" s="1600"/>
      <c r="L146" s="1692"/>
      <c r="M146" s="891" t="s">
        <v>1418</v>
      </c>
      <c r="N146" s="891" t="s">
        <v>1419</v>
      </c>
      <c r="O146" s="812" t="s">
        <v>1420</v>
      </c>
      <c r="P146" s="1600"/>
      <c r="Q146" s="1745"/>
      <c r="R146" s="1600"/>
      <c r="S146" s="1722"/>
      <c r="T146" s="1692"/>
      <c r="U146" s="1719"/>
      <c r="V146" s="325"/>
      <c r="W146" s="1"/>
      <c r="X146" s="1"/>
      <c r="Y146" s="1"/>
      <c r="Z146" s="2"/>
      <c r="AA146" s="1"/>
      <c r="AB146" s="1"/>
      <c r="AC146" s="1"/>
      <c r="AD146" s="2"/>
      <c r="AE146" s="1"/>
      <c r="AF146" s="1"/>
      <c r="AG146" s="55"/>
      <c r="AJ146" s="1845"/>
    </row>
    <row r="147" spans="2:36" ht="45.75" customHeight="1" x14ac:dyDescent="0.25">
      <c r="B147" s="1748"/>
      <c r="C147" s="1600"/>
      <c r="D147" s="1600"/>
      <c r="E147" s="1600"/>
      <c r="F147" s="1600"/>
      <c r="G147" s="1600"/>
      <c r="H147" s="1600"/>
      <c r="I147" s="1600"/>
      <c r="J147" s="1711"/>
      <c r="K147" s="1600"/>
      <c r="L147" s="1692"/>
      <c r="M147" s="891"/>
      <c r="N147" s="891" t="s">
        <v>133</v>
      </c>
      <c r="O147" s="812" t="s">
        <v>1420</v>
      </c>
      <c r="P147" s="1600"/>
      <c r="Q147" s="1745"/>
      <c r="R147" s="1600"/>
      <c r="S147" s="1722"/>
      <c r="T147" s="1692"/>
      <c r="U147" s="1719"/>
      <c r="V147" s="325"/>
      <c r="W147" s="1"/>
      <c r="X147" s="1"/>
      <c r="Y147" s="1"/>
      <c r="Z147" s="2"/>
      <c r="AA147" s="1"/>
      <c r="AB147" s="2"/>
      <c r="AC147" s="2"/>
      <c r="AD147" s="2"/>
      <c r="AE147" s="2"/>
      <c r="AF147" s="1"/>
      <c r="AG147" s="55"/>
      <c r="AJ147" s="1845"/>
    </row>
    <row r="148" spans="2:36" ht="47.25" customHeight="1" x14ac:dyDescent="0.3">
      <c r="B148" s="1748"/>
      <c r="C148" s="1600"/>
      <c r="D148" s="1600"/>
      <c r="E148" s="1600"/>
      <c r="F148" s="1600"/>
      <c r="G148" s="1600"/>
      <c r="H148" s="1600"/>
      <c r="I148" s="1600"/>
      <c r="J148" s="1711"/>
      <c r="K148" s="1600"/>
      <c r="L148" s="1692"/>
      <c r="M148" s="891"/>
      <c r="N148" s="891" t="s">
        <v>1352</v>
      </c>
      <c r="O148" s="893" t="s">
        <v>1420</v>
      </c>
      <c r="P148" s="1600"/>
      <c r="Q148" s="1745"/>
      <c r="R148" s="1600"/>
      <c r="S148" s="1722"/>
      <c r="T148" s="1692"/>
      <c r="U148" s="1719"/>
      <c r="V148" s="325"/>
      <c r="W148" s="1"/>
      <c r="X148" s="1"/>
      <c r="Y148" s="1"/>
      <c r="Z148" s="1"/>
      <c r="AA148" s="1"/>
      <c r="AB148" s="1"/>
      <c r="AC148" s="1"/>
      <c r="AD148" s="1"/>
      <c r="AE148" s="1"/>
      <c r="AF148" s="1"/>
      <c r="AG148" s="55"/>
      <c r="AJ148" s="1845"/>
    </row>
    <row r="149" spans="2:36" ht="45" customHeight="1" thickBot="1" x14ac:dyDescent="0.35">
      <c r="B149" s="1749"/>
      <c r="C149" s="1601"/>
      <c r="D149" s="1601"/>
      <c r="E149" s="1601"/>
      <c r="F149" s="1601"/>
      <c r="G149" s="1601"/>
      <c r="H149" s="1601"/>
      <c r="I149" s="1601"/>
      <c r="J149" s="1712"/>
      <c r="K149" s="1601"/>
      <c r="L149" s="1693"/>
      <c r="M149" s="894"/>
      <c r="N149" s="894" t="s">
        <v>1421</v>
      </c>
      <c r="O149" s="895" t="s">
        <v>1422</v>
      </c>
      <c r="P149" s="1601"/>
      <c r="Q149" s="1746"/>
      <c r="R149" s="1601"/>
      <c r="S149" s="1723"/>
      <c r="T149" s="1693"/>
      <c r="U149" s="1720"/>
      <c r="V149" s="325"/>
      <c r="W149" s="1"/>
      <c r="X149" s="1"/>
      <c r="Y149" s="1"/>
      <c r="Z149" s="1"/>
      <c r="AA149" s="1"/>
      <c r="AB149" s="1"/>
      <c r="AC149" s="1"/>
      <c r="AD149" s="1"/>
      <c r="AE149" s="1"/>
      <c r="AF149" s="1"/>
      <c r="AG149" s="55"/>
      <c r="AJ149" s="1846"/>
    </row>
    <row r="150" spans="2:36" ht="47.25" customHeight="1" x14ac:dyDescent="0.25">
      <c r="B150" s="1741" t="s">
        <v>2257</v>
      </c>
      <c r="C150" s="1565" t="s">
        <v>134</v>
      </c>
      <c r="D150" s="1565" t="s">
        <v>59</v>
      </c>
      <c r="E150" s="1565" t="s">
        <v>60</v>
      </c>
      <c r="F150" s="1565" t="s">
        <v>83</v>
      </c>
      <c r="G150" s="1565" t="s">
        <v>53</v>
      </c>
      <c r="H150" s="1565" t="s">
        <v>94</v>
      </c>
      <c r="I150" s="1565" t="s">
        <v>100</v>
      </c>
      <c r="J150" s="1694" t="s">
        <v>1449</v>
      </c>
      <c r="K150" s="1565" t="s">
        <v>1438</v>
      </c>
      <c r="L150" s="1571" t="s">
        <v>647</v>
      </c>
      <c r="M150" s="751" t="s">
        <v>1411</v>
      </c>
      <c r="N150" s="751" t="s">
        <v>1446</v>
      </c>
      <c r="O150" s="754" t="s">
        <v>1413</v>
      </c>
      <c r="P150" s="1565" t="s">
        <v>1414</v>
      </c>
      <c r="Q150" s="1756" t="s">
        <v>1450</v>
      </c>
      <c r="R150" s="1565" t="s">
        <v>1451</v>
      </c>
      <c r="S150" s="1715">
        <v>1</v>
      </c>
      <c r="T150" s="1715">
        <v>0</v>
      </c>
      <c r="U150" s="1753" t="s">
        <v>1417</v>
      </c>
      <c r="V150" s="873"/>
      <c r="W150" s="559"/>
      <c r="X150" s="559"/>
      <c r="Y150" s="558"/>
      <c r="Z150" s="784"/>
      <c r="AA150" s="542"/>
      <c r="AB150" s="559"/>
      <c r="AC150" s="558"/>
      <c r="AD150" s="558"/>
      <c r="AE150" s="542"/>
      <c r="AF150" s="563"/>
      <c r="AG150" s="599"/>
      <c r="AJ150" s="1844" t="s">
        <v>1450</v>
      </c>
    </row>
    <row r="151" spans="2:36" ht="45.75" customHeight="1" x14ac:dyDescent="0.25">
      <c r="B151" s="1742"/>
      <c r="C151" s="1566"/>
      <c r="D151" s="1566"/>
      <c r="E151" s="1566"/>
      <c r="F151" s="1566"/>
      <c r="G151" s="1566"/>
      <c r="H151" s="1566"/>
      <c r="I151" s="1566"/>
      <c r="J151" s="1695"/>
      <c r="K151" s="1566"/>
      <c r="L151" s="1572"/>
      <c r="M151" s="742" t="s">
        <v>1418</v>
      </c>
      <c r="N151" s="742" t="s">
        <v>1419</v>
      </c>
      <c r="O151" s="755" t="s">
        <v>1420</v>
      </c>
      <c r="P151" s="1566"/>
      <c r="Q151" s="1757"/>
      <c r="R151" s="1566"/>
      <c r="S151" s="1716"/>
      <c r="T151" s="1572"/>
      <c r="U151" s="1754"/>
      <c r="V151" s="274"/>
      <c r="W151" s="1"/>
      <c r="X151" s="1"/>
      <c r="Y151" s="1"/>
      <c r="Z151" s="27"/>
      <c r="AA151" s="1"/>
      <c r="AB151" s="1"/>
      <c r="AC151" s="1"/>
      <c r="AD151" s="2"/>
      <c r="AE151" s="1"/>
      <c r="AF151" s="28"/>
      <c r="AG151" s="55"/>
      <c r="AJ151" s="1845"/>
    </row>
    <row r="152" spans="2:36" ht="36.75" customHeight="1" x14ac:dyDescent="0.25">
      <c r="B152" s="1742"/>
      <c r="C152" s="1566"/>
      <c r="D152" s="1566"/>
      <c r="E152" s="1566"/>
      <c r="F152" s="1566"/>
      <c r="G152" s="1566"/>
      <c r="H152" s="1566"/>
      <c r="I152" s="1566"/>
      <c r="J152" s="1695"/>
      <c r="K152" s="1566"/>
      <c r="L152" s="1572"/>
      <c r="M152" s="742"/>
      <c r="N152" s="742" t="s">
        <v>133</v>
      </c>
      <c r="O152" s="755" t="s">
        <v>1420</v>
      </c>
      <c r="P152" s="1566"/>
      <c r="Q152" s="1757"/>
      <c r="R152" s="1566"/>
      <c r="S152" s="1716"/>
      <c r="T152" s="1572"/>
      <c r="U152" s="1754"/>
      <c r="V152" s="274"/>
      <c r="W152" s="1"/>
      <c r="X152" s="1"/>
      <c r="Y152" s="1"/>
      <c r="Z152" s="27"/>
      <c r="AA152" s="1"/>
      <c r="AB152" s="2"/>
      <c r="AC152" s="2"/>
      <c r="AD152" s="2"/>
      <c r="AE152" s="2"/>
      <c r="AF152" s="28"/>
      <c r="AG152" s="55"/>
      <c r="AJ152" s="1845"/>
    </row>
    <row r="153" spans="2:36" ht="39.75" customHeight="1" x14ac:dyDescent="0.3">
      <c r="B153" s="1742"/>
      <c r="C153" s="1566"/>
      <c r="D153" s="1566"/>
      <c r="E153" s="1566"/>
      <c r="F153" s="1566"/>
      <c r="G153" s="1566"/>
      <c r="H153" s="1566"/>
      <c r="I153" s="1566"/>
      <c r="J153" s="1695"/>
      <c r="K153" s="1566"/>
      <c r="L153" s="1572"/>
      <c r="M153" s="742"/>
      <c r="N153" s="742" t="s">
        <v>1352</v>
      </c>
      <c r="O153" s="568" t="s">
        <v>1420</v>
      </c>
      <c r="P153" s="1566"/>
      <c r="Q153" s="1757"/>
      <c r="R153" s="1566"/>
      <c r="S153" s="1716"/>
      <c r="T153" s="1572"/>
      <c r="U153" s="1754"/>
      <c r="V153" s="274"/>
      <c r="W153" s="1"/>
      <c r="X153" s="1"/>
      <c r="Y153" s="1"/>
      <c r="Z153" s="28"/>
      <c r="AA153" s="1"/>
      <c r="AB153" s="1"/>
      <c r="AC153" s="1"/>
      <c r="AD153" s="1"/>
      <c r="AE153" s="1"/>
      <c r="AF153" s="28"/>
      <c r="AG153" s="55"/>
      <c r="AJ153" s="1845"/>
    </row>
    <row r="154" spans="2:36" ht="60" customHeight="1" thickBot="1" x14ac:dyDescent="0.35">
      <c r="B154" s="1743"/>
      <c r="C154" s="1567"/>
      <c r="D154" s="1567"/>
      <c r="E154" s="1567"/>
      <c r="F154" s="1567"/>
      <c r="G154" s="1567"/>
      <c r="H154" s="1567"/>
      <c r="I154" s="1567"/>
      <c r="J154" s="1696"/>
      <c r="K154" s="1567"/>
      <c r="L154" s="1573"/>
      <c r="M154" s="747"/>
      <c r="N154" s="747" t="s">
        <v>1421</v>
      </c>
      <c r="O154" s="847" t="s">
        <v>1422</v>
      </c>
      <c r="P154" s="1567"/>
      <c r="Q154" s="1758"/>
      <c r="R154" s="1567"/>
      <c r="S154" s="1717"/>
      <c r="T154" s="1573"/>
      <c r="U154" s="1755"/>
      <c r="V154" s="274"/>
      <c r="W154" s="1"/>
      <c r="X154" s="1"/>
      <c r="Y154" s="1"/>
      <c r="Z154" s="28"/>
      <c r="AA154" s="1"/>
      <c r="AB154" s="1"/>
      <c r="AC154" s="1"/>
      <c r="AD154" s="1"/>
      <c r="AE154" s="1"/>
      <c r="AF154" s="28"/>
      <c r="AG154" s="55"/>
      <c r="AJ154" s="1846"/>
    </row>
    <row r="155" spans="2:36" ht="53.25" customHeight="1" x14ac:dyDescent="0.25">
      <c r="B155" s="1747" t="s">
        <v>2266</v>
      </c>
      <c r="C155" s="1599" t="s">
        <v>134</v>
      </c>
      <c r="D155" s="1599" t="s">
        <v>59</v>
      </c>
      <c r="E155" s="1599" t="s">
        <v>60</v>
      </c>
      <c r="F155" s="1599" t="s">
        <v>83</v>
      </c>
      <c r="G155" s="1599" t="s">
        <v>53</v>
      </c>
      <c r="H155" s="1599" t="s">
        <v>94</v>
      </c>
      <c r="I155" s="1599" t="s">
        <v>100</v>
      </c>
      <c r="J155" s="1710" t="s">
        <v>1452</v>
      </c>
      <c r="K155" s="1599" t="s">
        <v>1410</v>
      </c>
      <c r="L155" s="1691" t="s">
        <v>1424</v>
      </c>
      <c r="M155" s="885" t="s">
        <v>1411</v>
      </c>
      <c r="N155" s="885" t="s">
        <v>1446</v>
      </c>
      <c r="O155" s="886" t="s">
        <v>1413</v>
      </c>
      <c r="P155" s="1599" t="s">
        <v>1414</v>
      </c>
      <c r="Q155" s="1744" t="s">
        <v>1453</v>
      </c>
      <c r="R155" s="1599" t="s">
        <v>1454</v>
      </c>
      <c r="S155" s="1721">
        <v>1</v>
      </c>
      <c r="T155" s="1721">
        <v>0</v>
      </c>
      <c r="U155" s="1718" t="s">
        <v>1417</v>
      </c>
      <c r="V155" s="873"/>
      <c r="W155" s="559"/>
      <c r="X155" s="559"/>
      <c r="Y155" s="558"/>
      <c r="Z155" s="784"/>
      <c r="AA155" s="542"/>
      <c r="AB155" s="559"/>
      <c r="AC155" s="558"/>
      <c r="AD155" s="558"/>
      <c r="AE155" s="542"/>
      <c r="AF155" s="542"/>
      <c r="AG155" s="599"/>
      <c r="AJ155" s="1844" t="s">
        <v>1453</v>
      </c>
    </row>
    <row r="156" spans="2:36" ht="39" customHeight="1" x14ac:dyDescent="0.25">
      <c r="B156" s="1748"/>
      <c r="C156" s="1600"/>
      <c r="D156" s="1600"/>
      <c r="E156" s="1600"/>
      <c r="F156" s="1600"/>
      <c r="G156" s="1600"/>
      <c r="H156" s="1600"/>
      <c r="I156" s="1600"/>
      <c r="J156" s="1711"/>
      <c r="K156" s="1600"/>
      <c r="L156" s="1692"/>
      <c r="M156" s="891" t="s">
        <v>1418</v>
      </c>
      <c r="N156" s="891" t="s">
        <v>1419</v>
      </c>
      <c r="O156" s="812" t="s">
        <v>1420</v>
      </c>
      <c r="P156" s="1600"/>
      <c r="Q156" s="1745"/>
      <c r="R156" s="1600"/>
      <c r="S156" s="1722"/>
      <c r="T156" s="1692"/>
      <c r="U156" s="1719"/>
      <c r="V156" s="274"/>
      <c r="W156" s="1"/>
      <c r="X156" s="1"/>
      <c r="Y156" s="1"/>
      <c r="Z156" s="27"/>
      <c r="AA156" s="1"/>
      <c r="AB156" s="1"/>
      <c r="AC156" s="1"/>
      <c r="AD156" s="2"/>
      <c r="AE156" s="1"/>
      <c r="AF156" s="1"/>
      <c r="AG156" s="55"/>
      <c r="AJ156" s="1845"/>
    </row>
    <row r="157" spans="2:36" ht="44.25" customHeight="1" x14ac:dyDescent="0.25">
      <c r="B157" s="1748"/>
      <c r="C157" s="1600"/>
      <c r="D157" s="1600"/>
      <c r="E157" s="1600"/>
      <c r="F157" s="1600"/>
      <c r="G157" s="1600"/>
      <c r="H157" s="1600"/>
      <c r="I157" s="1600"/>
      <c r="J157" s="1711"/>
      <c r="K157" s="1600"/>
      <c r="L157" s="1692"/>
      <c r="M157" s="891"/>
      <c r="N157" s="891" t="s">
        <v>133</v>
      </c>
      <c r="O157" s="812" t="s">
        <v>1420</v>
      </c>
      <c r="P157" s="1600"/>
      <c r="Q157" s="1745"/>
      <c r="R157" s="1600"/>
      <c r="S157" s="1722"/>
      <c r="T157" s="1692"/>
      <c r="U157" s="1719"/>
      <c r="V157" s="274"/>
      <c r="W157" s="1"/>
      <c r="X157" s="1"/>
      <c r="Y157" s="1"/>
      <c r="Z157" s="27"/>
      <c r="AA157" s="1"/>
      <c r="AB157" s="2"/>
      <c r="AC157" s="2"/>
      <c r="AD157" s="2"/>
      <c r="AE157" s="2"/>
      <c r="AF157" s="1"/>
      <c r="AG157" s="55"/>
      <c r="AJ157" s="1845"/>
    </row>
    <row r="158" spans="2:36" ht="41.25" customHeight="1" x14ac:dyDescent="0.3">
      <c r="B158" s="1748"/>
      <c r="C158" s="1600"/>
      <c r="D158" s="1600"/>
      <c r="E158" s="1600"/>
      <c r="F158" s="1600"/>
      <c r="G158" s="1600"/>
      <c r="H158" s="1600"/>
      <c r="I158" s="1600"/>
      <c r="J158" s="1711"/>
      <c r="K158" s="1600"/>
      <c r="L158" s="1692"/>
      <c r="M158" s="891"/>
      <c r="N158" s="891" t="s">
        <v>1352</v>
      </c>
      <c r="O158" s="893" t="s">
        <v>1420</v>
      </c>
      <c r="P158" s="1600"/>
      <c r="Q158" s="1745"/>
      <c r="R158" s="1600"/>
      <c r="S158" s="1722"/>
      <c r="T158" s="1692"/>
      <c r="U158" s="1719"/>
      <c r="V158" s="274"/>
      <c r="W158" s="1"/>
      <c r="X158" s="1"/>
      <c r="Y158" s="1"/>
      <c r="Z158" s="28"/>
      <c r="AA158" s="1"/>
      <c r="AB158" s="1"/>
      <c r="AC158" s="1"/>
      <c r="AD158" s="1"/>
      <c r="AE158" s="1"/>
      <c r="AF158" s="1"/>
      <c r="AG158" s="55"/>
      <c r="AJ158" s="1845"/>
    </row>
    <row r="159" spans="2:36" ht="52.5" customHeight="1" thickBot="1" x14ac:dyDescent="0.35">
      <c r="B159" s="1749"/>
      <c r="C159" s="1601"/>
      <c r="D159" s="1601"/>
      <c r="E159" s="1601"/>
      <c r="F159" s="1601"/>
      <c r="G159" s="1601"/>
      <c r="H159" s="1601"/>
      <c r="I159" s="1601"/>
      <c r="J159" s="1712"/>
      <c r="K159" s="1601"/>
      <c r="L159" s="1693"/>
      <c r="M159" s="894"/>
      <c r="N159" s="894" t="s">
        <v>1421</v>
      </c>
      <c r="O159" s="895" t="s">
        <v>1422</v>
      </c>
      <c r="P159" s="1601"/>
      <c r="Q159" s="1746"/>
      <c r="R159" s="1601"/>
      <c r="S159" s="1723"/>
      <c r="T159" s="1693"/>
      <c r="U159" s="1720"/>
      <c r="V159" s="274"/>
      <c r="W159" s="1"/>
      <c r="X159" s="1"/>
      <c r="Y159" s="1"/>
      <c r="Z159" s="28"/>
      <c r="AA159" s="1"/>
      <c r="AB159" s="1"/>
      <c r="AC159" s="1"/>
      <c r="AD159" s="1"/>
      <c r="AE159" s="1"/>
      <c r="AF159" s="1"/>
      <c r="AG159" s="55"/>
      <c r="AJ159" s="1846"/>
    </row>
    <row r="160" spans="2:36" ht="51.75" customHeight="1" x14ac:dyDescent="0.25">
      <c r="B160" s="1741" t="s">
        <v>2274</v>
      </c>
      <c r="C160" s="1565" t="s">
        <v>134</v>
      </c>
      <c r="D160" s="1565" t="s">
        <v>59</v>
      </c>
      <c r="E160" s="1565" t="s">
        <v>60</v>
      </c>
      <c r="F160" s="1565" t="s">
        <v>83</v>
      </c>
      <c r="G160" s="1565" t="s">
        <v>53</v>
      </c>
      <c r="H160" s="1565" t="s">
        <v>94</v>
      </c>
      <c r="I160" s="1565" t="s">
        <v>100</v>
      </c>
      <c r="J160" s="1694" t="s">
        <v>1455</v>
      </c>
      <c r="K160" s="1565" t="s">
        <v>1410</v>
      </c>
      <c r="L160" s="1571" t="s">
        <v>647</v>
      </c>
      <c r="M160" s="751" t="s">
        <v>1411</v>
      </c>
      <c r="N160" s="751" t="s">
        <v>1456</v>
      </c>
      <c r="O160" s="754" t="s">
        <v>1413</v>
      </c>
      <c r="P160" s="1565" t="s">
        <v>1414</v>
      </c>
      <c r="Q160" s="1756" t="s">
        <v>1457</v>
      </c>
      <c r="R160" s="1565" t="s">
        <v>1458</v>
      </c>
      <c r="S160" s="1715">
        <v>1</v>
      </c>
      <c r="T160" s="1715">
        <v>0</v>
      </c>
      <c r="U160" s="1753" t="s">
        <v>1417</v>
      </c>
      <c r="V160" s="873"/>
      <c r="W160" s="559"/>
      <c r="X160" s="565"/>
      <c r="Y160" s="558"/>
      <c r="Z160" s="558"/>
      <c r="AA160" s="563"/>
      <c r="AB160" s="559"/>
      <c r="AC160" s="558"/>
      <c r="AD160" s="558"/>
      <c r="AE160" s="542"/>
      <c r="AF160" s="542"/>
      <c r="AG160" s="599"/>
      <c r="AJ160" s="1844" t="s">
        <v>1457</v>
      </c>
    </row>
    <row r="161" spans="2:36" ht="37.5" customHeight="1" x14ac:dyDescent="0.25">
      <c r="B161" s="1742"/>
      <c r="C161" s="1566"/>
      <c r="D161" s="1566"/>
      <c r="E161" s="1566"/>
      <c r="F161" s="1566"/>
      <c r="G161" s="1566"/>
      <c r="H161" s="1566"/>
      <c r="I161" s="1566"/>
      <c r="J161" s="1695"/>
      <c r="K161" s="1566"/>
      <c r="L161" s="1572"/>
      <c r="M161" s="742" t="s">
        <v>1418</v>
      </c>
      <c r="N161" s="742" t="s">
        <v>1419</v>
      </c>
      <c r="O161" s="755" t="s">
        <v>1420</v>
      </c>
      <c r="P161" s="1566"/>
      <c r="Q161" s="1757"/>
      <c r="R161" s="1566"/>
      <c r="S161" s="1716"/>
      <c r="T161" s="1572"/>
      <c r="U161" s="1754"/>
      <c r="V161" s="274"/>
      <c r="W161" s="1"/>
      <c r="X161" s="28"/>
      <c r="Y161" s="1"/>
      <c r="Z161" s="2"/>
      <c r="AA161" s="28"/>
      <c r="AB161" s="1"/>
      <c r="AC161" s="1"/>
      <c r="AD161" s="2"/>
      <c r="AE161" s="1"/>
      <c r="AF161" s="1"/>
      <c r="AG161" s="55"/>
      <c r="AJ161" s="1845"/>
    </row>
    <row r="162" spans="2:36" ht="45.75" customHeight="1" x14ac:dyDescent="0.25">
      <c r="B162" s="1742"/>
      <c r="C162" s="1566"/>
      <c r="D162" s="1566"/>
      <c r="E162" s="1566"/>
      <c r="F162" s="1566"/>
      <c r="G162" s="1566"/>
      <c r="H162" s="1566"/>
      <c r="I162" s="1566"/>
      <c r="J162" s="1695"/>
      <c r="K162" s="1566"/>
      <c r="L162" s="1572"/>
      <c r="M162" s="742"/>
      <c r="N162" s="742" t="s">
        <v>133</v>
      </c>
      <c r="O162" s="755" t="s">
        <v>1420</v>
      </c>
      <c r="P162" s="1566"/>
      <c r="Q162" s="1757"/>
      <c r="R162" s="1566"/>
      <c r="S162" s="1716"/>
      <c r="T162" s="1572"/>
      <c r="U162" s="1754"/>
      <c r="V162" s="274"/>
      <c r="W162" s="1"/>
      <c r="X162" s="28"/>
      <c r="Y162" s="1"/>
      <c r="Z162" s="2"/>
      <c r="AA162" s="28"/>
      <c r="AB162" s="2"/>
      <c r="AC162" s="2"/>
      <c r="AD162" s="2"/>
      <c r="AE162" s="2"/>
      <c r="AF162" s="1"/>
      <c r="AG162" s="55"/>
      <c r="AJ162" s="1845"/>
    </row>
    <row r="163" spans="2:36" ht="65.25" customHeight="1" x14ac:dyDescent="0.3">
      <c r="B163" s="1742"/>
      <c r="C163" s="1566"/>
      <c r="D163" s="1566"/>
      <c r="E163" s="1566"/>
      <c r="F163" s="1566"/>
      <c r="G163" s="1566"/>
      <c r="H163" s="1566"/>
      <c r="I163" s="1566"/>
      <c r="J163" s="1695"/>
      <c r="K163" s="1566"/>
      <c r="L163" s="1572"/>
      <c r="M163" s="742"/>
      <c r="N163" s="742" t="s">
        <v>1352</v>
      </c>
      <c r="O163" s="568" t="s">
        <v>1420</v>
      </c>
      <c r="P163" s="1566"/>
      <c r="Q163" s="1757"/>
      <c r="R163" s="1566"/>
      <c r="S163" s="1716"/>
      <c r="T163" s="1572"/>
      <c r="U163" s="1754"/>
      <c r="V163" s="274"/>
      <c r="W163" s="1"/>
      <c r="X163" s="28"/>
      <c r="Y163" s="1"/>
      <c r="Z163" s="1"/>
      <c r="AA163" s="28"/>
      <c r="AB163" s="1"/>
      <c r="AC163" s="1"/>
      <c r="AD163" s="1"/>
      <c r="AE163" s="1"/>
      <c r="AF163" s="1"/>
      <c r="AG163" s="55"/>
      <c r="AJ163" s="1845"/>
    </row>
    <row r="164" spans="2:36" ht="43.5" customHeight="1" thickBot="1" x14ac:dyDescent="0.35">
      <c r="B164" s="1743"/>
      <c r="C164" s="1567"/>
      <c r="D164" s="1567"/>
      <c r="E164" s="1567"/>
      <c r="F164" s="1567"/>
      <c r="G164" s="1567"/>
      <c r="H164" s="1567"/>
      <c r="I164" s="1567"/>
      <c r="J164" s="1696"/>
      <c r="K164" s="1567"/>
      <c r="L164" s="1573"/>
      <c r="M164" s="747"/>
      <c r="N164" s="747" t="s">
        <v>1421</v>
      </c>
      <c r="O164" s="847" t="s">
        <v>1422</v>
      </c>
      <c r="P164" s="1567"/>
      <c r="Q164" s="1758"/>
      <c r="R164" s="1567"/>
      <c r="S164" s="1717"/>
      <c r="T164" s="1573"/>
      <c r="U164" s="1755"/>
      <c r="V164" s="274"/>
      <c r="W164" s="1"/>
      <c r="X164" s="28"/>
      <c r="Y164" s="1"/>
      <c r="Z164" s="1"/>
      <c r="AA164" s="28"/>
      <c r="AB164" s="1"/>
      <c r="AC164" s="1"/>
      <c r="AD164" s="1"/>
      <c r="AE164" s="1"/>
      <c r="AF164" s="1"/>
      <c r="AG164" s="55"/>
      <c r="AJ164" s="1846"/>
    </row>
    <row r="165" spans="2:36" ht="53.25" customHeight="1" x14ac:dyDescent="0.25">
      <c r="B165" s="1747" t="s">
        <v>2366</v>
      </c>
      <c r="C165" s="1599" t="s">
        <v>134</v>
      </c>
      <c r="D165" s="1599" t="s">
        <v>59</v>
      </c>
      <c r="E165" s="1599" t="s">
        <v>60</v>
      </c>
      <c r="F165" s="1599" t="s">
        <v>83</v>
      </c>
      <c r="G165" s="1599" t="s">
        <v>53</v>
      </c>
      <c r="H165" s="1599" t="s">
        <v>94</v>
      </c>
      <c r="I165" s="1599" t="s">
        <v>100</v>
      </c>
      <c r="J165" s="1710" t="s">
        <v>1459</v>
      </c>
      <c r="K165" s="1599" t="s">
        <v>1460</v>
      </c>
      <c r="L165" s="1691" t="s">
        <v>647</v>
      </c>
      <c r="M165" s="885" t="s">
        <v>1411</v>
      </c>
      <c r="N165" s="885" t="s">
        <v>1456</v>
      </c>
      <c r="O165" s="886" t="s">
        <v>1413</v>
      </c>
      <c r="P165" s="1599" t="s">
        <v>1414</v>
      </c>
      <c r="Q165" s="1744">
        <v>2336556.7000000002</v>
      </c>
      <c r="R165" s="1599" t="s">
        <v>1461</v>
      </c>
      <c r="S165" s="1721">
        <v>1</v>
      </c>
      <c r="T165" s="1721">
        <v>0</v>
      </c>
      <c r="U165" s="1718" t="s">
        <v>1417</v>
      </c>
      <c r="V165" s="874"/>
      <c r="W165" s="559"/>
      <c r="X165" s="559"/>
      <c r="Y165" s="558"/>
      <c r="Z165" s="558"/>
      <c r="AA165" s="563"/>
      <c r="AB165" s="559"/>
      <c r="AC165" s="558"/>
      <c r="AD165" s="558"/>
      <c r="AE165" s="542"/>
      <c r="AF165" s="542"/>
      <c r="AG165" s="599"/>
      <c r="AJ165" s="1844">
        <v>2336556.7000000002</v>
      </c>
    </row>
    <row r="166" spans="2:36" ht="47.25" customHeight="1" x14ac:dyDescent="0.25">
      <c r="B166" s="1748"/>
      <c r="C166" s="1600"/>
      <c r="D166" s="1600"/>
      <c r="E166" s="1600"/>
      <c r="F166" s="1600"/>
      <c r="G166" s="1600"/>
      <c r="H166" s="1600"/>
      <c r="I166" s="1600"/>
      <c r="J166" s="1711"/>
      <c r="K166" s="1600"/>
      <c r="L166" s="1692"/>
      <c r="M166" s="891" t="s">
        <v>1418</v>
      </c>
      <c r="N166" s="891" t="s">
        <v>1419</v>
      </c>
      <c r="O166" s="812" t="s">
        <v>1420</v>
      </c>
      <c r="P166" s="1600"/>
      <c r="Q166" s="1745"/>
      <c r="R166" s="1600"/>
      <c r="S166" s="1722"/>
      <c r="T166" s="1692"/>
      <c r="U166" s="1719"/>
      <c r="V166" s="325"/>
      <c r="W166" s="1"/>
      <c r="X166" s="1"/>
      <c r="Y166" s="1"/>
      <c r="Z166" s="2"/>
      <c r="AA166" s="28"/>
      <c r="AB166" s="1"/>
      <c r="AC166" s="1"/>
      <c r="AD166" s="2"/>
      <c r="AE166" s="1"/>
      <c r="AF166" s="1"/>
      <c r="AG166" s="55"/>
      <c r="AJ166" s="1845"/>
    </row>
    <row r="167" spans="2:36" ht="44.25" customHeight="1" x14ac:dyDescent="0.25">
      <c r="B167" s="1748"/>
      <c r="C167" s="1600"/>
      <c r="D167" s="1600"/>
      <c r="E167" s="1600"/>
      <c r="F167" s="1600"/>
      <c r="G167" s="1600"/>
      <c r="H167" s="1600"/>
      <c r="I167" s="1600"/>
      <c r="J167" s="1711"/>
      <c r="K167" s="1600"/>
      <c r="L167" s="1692"/>
      <c r="M167" s="891"/>
      <c r="N167" s="891" t="s">
        <v>133</v>
      </c>
      <c r="O167" s="812" t="s">
        <v>1420</v>
      </c>
      <c r="P167" s="1600"/>
      <c r="Q167" s="1745"/>
      <c r="R167" s="1600"/>
      <c r="S167" s="1722"/>
      <c r="T167" s="1692"/>
      <c r="U167" s="1719"/>
      <c r="V167" s="325"/>
      <c r="W167" s="1"/>
      <c r="X167" s="1"/>
      <c r="Y167" s="1"/>
      <c r="Z167" s="2"/>
      <c r="AA167" s="28"/>
      <c r="AB167" s="2"/>
      <c r="AC167" s="2"/>
      <c r="AD167" s="2"/>
      <c r="AE167" s="2"/>
      <c r="AF167" s="1"/>
      <c r="AG167" s="55"/>
      <c r="AJ167" s="1845"/>
    </row>
    <row r="168" spans="2:36" ht="47.25" customHeight="1" x14ac:dyDescent="0.3">
      <c r="B168" s="1748"/>
      <c r="C168" s="1600"/>
      <c r="D168" s="1600"/>
      <c r="E168" s="1600"/>
      <c r="F168" s="1600"/>
      <c r="G168" s="1600"/>
      <c r="H168" s="1600"/>
      <c r="I168" s="1600"/>
      <c r="J168" s="1711"/>
      <c r="K168" s="1600"/>
      <c r="L168" s="1692"/>
      <c r="M168" s="891"/>
      <c r="N168" s="891" t="s">
        <v>1352</v>
      </c>
      <c r="O168" s="893" t="s">
        <v>1420</v>
      </c>
      <c r="P168" s="1600"/>
      <c r="Q168" s="1745"/>
      <c r="R168" s="1600"/>
      <c r="S168" s="1722"/>
      <c r="T168" s="1692"/>
      <c r="U168" s="1719"/>
      <c r="V168" s="325"/>
      <c r="W168" s="1"/>
      <c r="X168" s="1"/>
      <c r="Y168" s="1"/>
      <c r="Z168" s="1"/>
      <c r="AA168" s="28"/>
      <c r="AB168" s="1"/>
      <c r="AC168" s="1"/>
      <c r="AD168" s="1"/>
      <c r="AE168" s="1"/>
      <c r="AF168" s="1"/>
      <c r="AG168" s="55"/>
      <c r="AJ168" s="1845"/>
    </row>
    <row r="169" spans="2:36" ht="55.5" customHeight="1" thickBot="1" x14ac:dyDescent="0.35">
      <c r="B169" s="1749"/>
      <c r="C169" s="1601"/>
      <c r="D169" s="1601"/>
      <c r="E169" s="1601"/>
      <c r="F169" s="1601"/>
      <c r="G169" s="1601"/>
      <c r="H169" s="1601"/>
      <c r="I169" s="1601"/>
      <c r="J169" s="1712"/>
      <c r="K169" s="1601"/>
      <c r="L169" s="1693"/>
      <c r="M169" s="894"/>
      <c r="N169" s="894" t="s">
        <v>1421</v>
      </c>
      <c r="O169" s="895" t="s">
        <v>1422</v>
      </c>
      <c r="P169" s="1601"/>
      <c r="Q169" s="1746"/>
      <c r="R169" s="1601"/>
      <c r="S169" s="1723"/>
      <c r="T169" s="1693"/>
      <c r="U169" s="1720"/>
      <c r="V169" s="325"/>
      <c r="W169" s="1"/>
      <c r="X169" s="1"/>
      <c r="Y169" s="1"/>
      <c r="Z169" s="1"/>
      <c r="AA169" s="28"/>
      <c r="AB169" s="1"/>
      <c r="AC169" s="1"/>
      <c r="AD169" s="1"/>
      <c r="AE169" s="1"/>
      <c r="AF169" s="1"/>
      <c r="AG169" s="55"/>
      <c r="AJ169" s="1846"/>
    </row>
    <row r="170" spans="2:36" ht="57.75" customHeight="1" x14ac:dyDescent="0.25">
      <c r="B170" s="1741" t="s">
        <v>2367</v>
      </c>
      <c r="C170" s="1565" t="s">
        <v>134</v>
      </c>
      <c r="D170" s="1565" t="s">
        <v>59</v>
      </c>
      <c r="E170" s="1565" t="s">
        <v>60</v>
      </c>
      <c r="F170" s="1565" t="s">
        <v>83</v>
      </c>
      <c r="G170" s="1565" t="s">
        <v>53</v>
      </c>
      <c r="H170" s="1565" t="s">
        <v>94</v>
      </c>
      <c r="I170" s="1565" t="s">
        <v>100</v>
      </c>
      <c r="J170" s="1694" t="s">
        <v>1462</v>
      </c>
      <c r="K170" s="1565" t="s">
        <v>1438</v>
      </c>
      <c r="L170" s="1571" t="s">
        <v>647</v>
      </c>
      <c r="M170" s="751" t="s">
        <v>1411</v>
      </c>
      <c r="N170" s="751" t="s">
        <v>1463</v>
      </c>
      <c r="O170" s="754" t="s">
        <v>1413</v>
      </c>
      <c r="P170" s="1565" t="s">
        <v>1414</v>
      </c>
      <c r="Q170" s="1756" t="s">
        <v>1464</v>
      </c>
      <c r="R170" s="1565" t="s">
        <v>1465</v>
      </c>
      <c r="S170" s="1715">
        <v>1</v>
      </c>
      <c r="T170" s="1715">
        <v>0</v>
      </c>
      <c r="U170" s="1753" t="s">
        <v>1417</v>
      </c>
      <c r="V170" s="873"/>
      <c r="W170" s="565"/>
      <c r="X170" s="559"/>
      <c r="Y170" s="558"/>
      <c r="Z170" s="558"/>
      <c r="AA170" s="542"/>
      <c r="AB170" s="559"/>
      <c r="AC170" s="558"/>
      <c r="AD170" s="558"/>
      <c r="AE170" s="542"/>
      <c r="AF170" s="542"/>
      <c r="AG170" s="599"/>
      <c r="AJ170" s="1844" t="s">
        <v>1464</v>
      </c>
    </row>
    <row r="171" spans="2:36" ht="36.75" customHeight="1" x14ac:dyDescent="0.25">
      <c r="B171" s="1742"/>
      <c r="C171" s="1566"/>
      <c r="D171" s="1566"/>
      <c r="E171" s="1566"/>
      <c r="F171" s="1566"/>
      <c r="G171" s="1566"/>
      <c r="H171" s="1566"/>
      <c r="I171" s="1566"/>
      <c r="J171" s="1695"/>
      <c r="K171" s="1566"/>
      <c r="L171" s="1572"/>
      <c r="M171" s="742" t="s">
        <v>1418</v>
      </c>
      <c r="N171" s="742" t="s">
        <v>1419</v>
      </c>
      <c r="O171" s="755" t="s">
        <v>1420</v>
      </c>
      <c r="P171" s="1566"/>
      <c r="Q171" s="1757"/>
      <c r="R171" s="1566"/>
      <c r="S171" s="1716"/>
      <c r="T171" s="1572"/>
      <c r="U171" s="1754"/>
      <c r="V171" s="274"/>
      <c r="W171" s="28"/>
      <c r="X171" s="1"/>
      <c r="Y171" s="1"/>
      <c r="Z171" s="2"/>
      <c r="AA171" s="1"/>
      <c r="AB171" s="1"/>
      <c r="AC171" s="1"/>
      <c r="AD171" s="2"/>
      <c r="AE171" s="1"/>
      <c r="AF171" s="1"/>
      <c r="AG171" s="55"/>
      <c r="AJ171" s="1845"/>
    </row>
    <row r="172" spans="2:36" ht="45.75" customHeight="1" x14ac:dyDescent="0.25">
      <c r="B172" s="1742"/>
      <c r="C172" s="1566"/>
      <c r="D172" s="1566"/>
      <c r="E172" s="1566"/>
      <c r="F172" s="1566"/>
      <c r="G172" s="1566"/>
      <c r="H172" s="1566"/>
      <c r="I172" s="1566"/>
      <c r="J172" s="1695"/>
      <c r="K172" s="1566"/>
      <c r="L172" s="1572"/>
      <c r="M172" s="742"/>
      <c r="N172" s="742" t="s">
        <v>133</v>
      </c>
      <c r="O172" s="755" t="s">
        <v>1420</v>
      </c>
      <c r="P172" s="1566"/>
      <c r="Q172" s="1757"/>
      <c r="R172" s="1566"/>
      <c r="S172" s="1716"/>
      <c r="T172" s="1572"/>
      <c r="U172" s="1754"/>
      <c r="V172" s="274"/>
      <c r="W172" s="28"/>
      <c r="X172" s="1"/>
      <c r="Y172" s="1"/>
      <c r="Z172" s="2"/>
      <c r="AA172" s="1"/>
      <c r="AB172" s="2"/>
      <c r="AC172" s="2"/>
      <c r="AD172" s="2"/>
      <c r="AE172" s="2"/>
      <c r="AF172" s="1"/>
      <c r="AG172" s="55"/>
      <c r="AJ172" s="1845"/>
    </row>
    <row r="173" spans="2:36" ht="45.75" customHeight="1" x14ac:dyDescent="0.3">
      <c r="B173" s="1742"/>
      <c r="C173" s="1566"/>
      <c r="D173" s="1566"/>
      <c r="E173" s="1566"/>
      <c r="F173" s="1566"/>
      <c r="G173" s="1566"/>
      <c r="H173" s="1566"/>
      <c r="I173" s="1566"/>
      <c r="J173" s="1695"/>
      <c r="K173" s="1566"/>
      <c r="L173" s="1572"/>
      <c r="M173" s="742"/>
      <c r="N173" s="742" t="s">
        <v>1352</v>
      </c>
      <c r="O173" s="568" t="s">
        <v>1420</v>
      </c>
      <c r="P173" s="1566"/>
      <c r="Q173" s="1757"/>
      <c r="R173" s="1566"/>
      <c r="S173" s="1716"/>
      <c r="T173" s="1572"/>
      <c r="U173" s="1754"/>
      <c r="V173" s="274"/>
      <c r="W173" s="28"/>
      <c r="X173" s="1"/>
      <c r="Y173" s="1"/>
      <c r="Z173" s="1"/>
      <c r="AA173" s="1"/>
      <c r="AB173" s="1"/>
      <c r="AC173" s="1"/>
      <c r="AD173" s="1"/>
      <c r="AE173" s="1"/>
      <c r="AF173" s="1"/>
      <c r="AG173" s="55"/>
      <c r="AJ173" s="1845"/>
    </row>
    <row r="174" spans="2:36" ht="43.5" customHeight="1" thickBot="1" x14ac:dyDescent="0.35">
      <c r="B174" s="1743"/>
      <c r="C174" s="1567"/>
      <c r="D174" s="1567"/>
      <c r="E174" s="1567"/>
      <c r="F174" s="1567"/>
      <c r="G174" s="1567"/>
      <c r="H174" s="1567"/>
      <c r="I174" s="1567"/>
      <c r="J174" s="1696"/>
      <c r="K174" s="1567"/>
      <c r="L174" s="1573"/>
      <c r="M174" s="747"/>
      <c r="N174" s="747" t="s">
        <v>1421</v>
      </c>
      <c r="O174" s="847" t="s">
        <v>1422</v>
      </c>
      <c r="P174" s="1567"/>
      <c r="Q174" s="1758"/>
      <c r="R174" s="1567"/>
      <c r="S174" s="1717"/>
      <c r="T174" s="1573"/>
      <c r="U174" s="1755"/>
      <c r="V174" s="274"/>
      <c r="W174" s="28"/>
      <c r="X174" s="1"/>
      <c r="Y174" s="1"/>
      <c r="Z174" s="1"/>
      <c r="AA174" s="1"/>
      <c r="AB174" s="1"/>
      <c r="AC174" s="1"/>
      <c r="AD174" s="1"/>
      <c r="AE174" s="1"/>
      <c r="AF174" s="1"/>
      <c r="AG174" s="55"/>
      <c r="AJ174" s="1846"/>
    </row>
    <row r="175" spans="2:36" ht="53.25" customHeight="1" x14ac:dyDescent="0.25">
      <c r="B175" s="1747" t="s">
        <v>2368</v>
      </c>
      <c r="C175" s="1599" t="s">
        <v>134</v>
      </c>
      <c r="D175" s="1599" t="s">
        <v>59</v>
      </c>
      <c r="E175" s="1599" t="s">
        <v>60</v>
      </c>
      <c r="F175" s="1599" t="s">
        <v>83</v>
      </c>
      <c r="G175" s="1599" t="s">
        <v>53</v>
      </c>
      <c r="H175" s="1599" t="s">
        <v>94</v>
      </c>
      <c r="I175" s="1599" t="s">
        <v>100</v>
      </c>
      <c r="J175" s="1710" t="s">
        <v>1466</v>
      </c>
      <c r="K175" s="1599" t="s">
        <v>1438</v>
      </c>
      <c r="L175" s="1691" t="s">
        <v>647</v>
      </c>
      <c r="M175" s="885" t="s">
        <v>1411</v>
      </c>
      <c r="N175" s="885" t="s">
        <v>1463</v>
      </c>
      <c r="O175" s="886" t="s">
        <v>1413</v>
      </c>
      <c r="P175" s="1599" t="s">
        <v>1414</v>
      </c>
      <c r="Q175" s="1744" t="s">
        <v>1467</v>
      </c>
      <c r="R175" s="1599" t="s">
        <v>1468</v>
      </c>
      <c r="S175" s="1721">
        <v>1</v>
      </c>
      <c r="T175" s="1721">
        <v>0</v>
      </c>
      <c r="U175" s="1718" t="s">
        <v>1417</v>
      </c>
      <c r="V175" s="874"/>
      <c r="W175" s="565"/>
      <c r="X175" s="559"/>
      <c r="Y175" s="569"/>
      <c r="Z175" s="558"/>
      <c r="AA175" s="542"/>
      <c r="AB175" s="559"/>
      <c r="AC175" s="558"/>
      <c r="AD175" s="558"/>
      <c r="AE175" s="542"/>
      <c r="AF175" s="542"/>
      <c r="AG175" s="599"/>
      <c r="AJ175" s="1844" t="s">
        <v>1467</v>
      </c>
    </row>
    <row r="176" spans="2:36" ht="48.75" customHeight="1" x14ac:dyDescent="0.25">
      <c r="B176" s="1748"/>
      <c r="C176" s="1600"/>
      <c r="D176" s="1600"/>
      <c r="E176" s="1600"/>
      <c r="F176" s="1600"/>
      <c r="G176" s="1600"/>
      <c r="H176" s="1600"/>
      <c r="I176" s="1600"/>
      <c r="J176" s="1711"/>
      <c r="K176" s="1600"/>
      <c r="L176" s="1692"/>
      <c r="M176" s="891" t="s">
        <v>1418</v>
      </c>
      <c r="N176" s="891" t="s">
        <v>1419</v>
      </c>
      <c r="O176" s="812" t="s">
        <v>1420</v>
      </c>
      <c r="P176" s="1600"/>
      <c r="Q176" s="1745"/>
      <c r="R176" s="1600"/>
      <c r="S176" s="1722"/>
      <c r="T176" s="1692"/>
      <c r="U176" s="1719"/>
      <c r="V176" s="325"/>
      <c r="W176" s="28"/>
      <c r="X176" s="1"/>
      <c r="Y176" s="326"/>
      <c r="Z176" s="2"/>
      <c r="AA176" s="1"/>
      <c r="AB176" s="1"/>
      <c r="AC176" s="1"/>
      <c r="AD176" s="2"/>
      <c r="AE176" s="1"/>
      <c r="AF176" s="1"/>
      <c r="AG176" s="55"/>
      <c r="AJ176" s="1845"/>
    </row>
    <row r="177" spans="2:36" ht="41.25" customHeight="1" x14ac:dyDescent="0.25">
      <c r="B177" s="1748"/>
      <c r="C177" s="1600"/>
      <c r="D177" s="1600"/>
      <c r="E177" s="1600"/>
      <c r="F177" s="1600"/>
      <c r="G177" s="1600"/>
      <c r="H177" s="1600"/>
      <c r="I177" s="1600"/>
      <c r="J177" s="1711"/>
      <c r="K177" s="1600"/>
      <c r="L177" s="1692"/>
      <c r="M177" s="891"/>
      <c r="N177" s="891" t="s">
        <v>133</v>
      </c>
      <c r="O177" s="812" t="s">
        <v>1420</v>
      </c>
      <c r="P177" s="1600"/>
      <c r="Q177" s="1745"/>
      <c r="R177" s="1600"/>
      <c r="S177" s="1722"/>
      <c r="T177" s="1692"/>
      <c r="U177" s="1719"/>
      <c r="V177" s="325"/>
      <c r="W177" s="28"/>
      <c r="X177" s="1"/>
      <c r="Y177" s="326"/>
      <c r="Z177" s="2"/>
      <c r="AA177" s="1"/>
      <c r="AB177" s="2"/>
      <c r="AC177" s="2"/>
      <c r="AD177" s="2"/>
      <c r="AE177" s="2"/>
      <c r="AF177" s="1"/>
      <c r="AG177" s="55"/>
      <c r="AJ177" s="1845"/>
    </row>
    <row r="178" spans="2:36" ht="36.75" customHeight="1" x14ac:dyDescent="0.3">
      <c r="B178" s="1748"/>
      <c r="C178" s="1600"/>
      <c r="D178" s="1600"/>
      <c r="E178" s="1600"/>
      <c r="F178" s="1600"/>
      <c r="G178" s="1600"/>
      <c r="H178" s="1600"/>
      <c r="I178" s="1600"/>
      <c r="J178" s="1711"/>
      <c r="K178" s="1600"/>
      <c r="L178" s="1692"/>
      <c r="M178" s="891"/>
      <c r="N178" s="891" t="s">
        <v>1352</v>
      </c>
      <c r="O178" s="893" t="s">
        <v>1420</v>
      </c>
      <c r="P178" s="1600"/>
      <c r="Q178" s="1745"/>
      <c r="R178" s="1600"/>
      <c r="S178" s="1722"/>
      <c r="T178" s="1692"/>
      <c r="U178" s="1719"/>
      <c r="V178" s="325"/>
      <c r="W178" s="28"/>
      <c r="X178" s="1"/>
      <c r="Y178" s="326"/>
      <c r="Z178" s="1"/>
      <c r="AA178" s="1"/>
      <c r="AB178" s="1"/>
      <c r="AC178" s="1"/>
      <c r="AD178" s="1"/>
      <c r="AE178" s="1"/>
      <c r="AF178" s="1"/>
      <c r="AG178" s="55"/>
      <c r="AJ178" s="1845"/>
    </row>
    <row r="179" spans="2:36" ht="49.5" customHeight="1" thickBot="1" x14ac:dyDescent="0.35">
      <c r="B179" s="1749"/>
      <c r="C179" s="1601"/>
      <c r="D179" s="1601"/>
      <c r="E179" s="1601"/>
      <c r="F179" s="1601"/>
      <c r="G179" s="1601"/>
      <c r="H179" s="1601"/>
      <c r="I179" s="1601"/>
      <c r="J179" s="1712"/>
      <c r="K179" s="1601"/>
      <c r="L179" s="1693"/>
      <c r="M179" s="894"/>
      <c r="N179" s="894" t="s">
        <v>1421</v>
      </c>
      <c r="O179" s="895" t="s">
        <v>1422</v>
      </c>
      <c r="P179" s="1601"/>
      <c r="Q179" s="1746"/>
      <c r="R179" s="1601"/>
      <c r="S179" s="1723"/>
      <c r="T179" s="1693"/>
      <c r="U179" s="1720"/>
      <c r="V179" s="325"/>
      <c r="W179" s="28"/>
      <c r="X179" s="1"/>
      <c r="Y179" s="326"/>
      <c r="Z179" s="1"/>
      <c r="AA179" s="1"/>
      <c r="AB179" s="1"/>
      <c r="AC179" s="1"/>
      <c r="AD179" s="1"/>
      <c r="AE179" s="1"/>
      <c r="AF179" s="1"/>
      <c r="AG179" s="55"/>
      <c r="AJ179" s="1846"/>
    </row>
    <row r="180" spans="2:36" ht="56.25" customHeight="1" x14ac:dyDescent="0.25">
      <c r="B180" s="1741" t="s">
        <v>2369</v>
      </c>
      <c r="C180" s="1565" t="s">
        <v>134</v>
      </c>
      <c r="D180" s="1565" t="s">
        <v>59</v>
      </c>
      <c r="E180" s="1565" t="s">
        <v>60</v>
      </c>
      <c r="F180" s="1565" t="s">
        <v>83</v>
      </c>
      <c r="G180" s="1565" t="s">
        <v>53</v>
      </c>
      <c r="H180" s="1565" t="s">
        <v>94</v>
      </c>
      <c r="I180" s="1565" t="s">
        <v>100</v>
      </c>
      <c r="J180" s="1694" t="s">
        <v>1469</v>
      </c>
      <c r="K180" s="1565" t="s">
        <v>1438</v>
      </c>
      <c r="L180" s="1571" t="s">
        <v>1424</v>
      </c>
      <c r="M180" s="751" t="s">
        <v>1411</v>
      </c>
      <c r="N180" s="751" t="s">
        <v>1446</v>
      </c>
      <c r="O180" s="754" t="s">
        <v>1413</v>
      </c>
      <c r="P180" s="1565" t="s">
        <v>1414</v>
      </c>
      <c r="Q180" s="1756">
        <v>2000000</v>
      </c>
      <c r="R180" s="1565" t="s">
        <v>1470</v>
      </c>
      <c r="S180" s="1715">
        <v>1</v>
      </c>
      <c r="T180" s="1715">
        <v>0</v>
      </c>
      <c r="U180" s="1753" t="s">
        <v>1417</v>
      </c>
      <c r="V180" s="875"/>
      <c r="W180" s="559"/>
      <c r="X180" s="559"/>
      <c r="Y180" s="784"/>
      <c r="Z180" s="558"/>
      <c r="AA180" s="542"/>
      <c r="AB180" s="559"/>
      <c r="AC180" s="558"/>
      <c r="AD180" s="558"/>
      <c r="AE180" s="542"/>
      <c r="AF180" s="542"/>
      <c r="AG180" s="599"/>
      <c r="AJ180" s="1844">
        <v>2000000</v>
      </c>
    </row>
    <row r="181" spans="2:36" ht="53.25" customHeight="1" x14ac:dyDescent="0.25">
      <c r="B181" s="1742"/>
      <c r="C181" s="1566"/>
      <c r="D181" s="1566"/>
      <c r="E181" s="1566"/>
      <c r="F181" s="1566"/>
      <c r="G181" s="1566"/>
      <c r="H181" s="1566"/>
      <c r="I181" s="1566"/>
      <c r="J181" s="1695"/>
      <c r="K181" s="1566"/>
      <c r="L181" s="1572"/>
      <c r="M181" s="742" t="s">
        <v>1418</v>
      </c>
      <c r="N181" s="742" t="s">
        <v>1419</v>
      </c>
      <c r="O181" s="755" t="s">
        <v>1420</v>
      </c>
      <c r="P181" s="1566"/>
      <c r="Q181" s="1757"/>
      <c r="R181" s="1566"/>
      <c r="S181" s="1716"/>
      <c r="T181" s="1572"/>
      <c r="U181" s="1754"/>
      <c r="V181" s="274"/>
      <c r="W181" s="1"/>
      <c r="X181" s="1"/>
      <c r="Y181" s="28"/>
      <c r="Z181" s="2"/>
      <c r="AA181" s="1"/>
      <c r="AB181" s="1"/>
      <c r="AC181" s="1"/>
      <c r="AD181" s="2"/>
      <c r="AE181" s="1"/>
      <c r="AF181" s="1"/>
      <c r="AG181" s="55"/>
      <c r="AJ181" s="1845"/>
    </row>
    <row r="182" spans="2:36" ht="59.25" customHeight="1" x14ac:dyDescent="0.25">
      <c r="B182" s="1742"/>
      <c r="C182" s="1566"/>
      <c r="D182" s="1566"/>
      <c r="E182" s="1566"/>
      <c r="F182" s="1566"/>
      <c r="G182" s="1566"/>
      <c r="H182" s="1566"/>
      <c r="I182" s="1566"/>
      <c r="J182" s="1695"/>
      <c r="K182" s="1566"/>
      <c r="L182" s="1572"/>
      <c r="M182" s="742"/>
      <c r="N182" s="742" t="s">
        <v>133</v>
      </c>
      <c r="O182" s="755" t="s">
        <v>1420</v>
      </c>
      <c r="P182" s="1566"/>
      <c r="Q182" s="1757"/>
      <c r="R182" s="1566"/>
      <c r="S182" s="1716"/>
      <c r="T182" s="1572"/>
      <c r="U182" s="1754"/>
      <c r="V182" s="274"/>
      <c r="W182" s="1"/>
      <c r="X182" s="1"/>
      <c r="Y182" s="28"/>
      <c r="Z182" s="2"/>
      <c r="AA182" s="1"/>
      <c r="AB182" s="2"/>
      <c r="AC182" s="2"/>
      <c r="AD182" s="2"/>
      <c r="AE182" s="2"/>
      <c r="AF182" s="1"/>
      <c r="AG182" s="55"/>
      <c r="AJ182" s="1845"/>
    </row>
    <row r="183" spans="2:36" ht="50.25" customHeight="1" x14ac:dyDescent="0.3">
      <c r="B183" s="1742"/>
      <c r="C183" s="1566"/>
      <c r="D183" s="1566"/>
      <c r="E183" s="1566"/>
      <c r="F183" s="1566"/>
      <c r="G183" s="1566"/>
      <c r="H183" s="1566"/>
      <c r="I183" s="1566"/>
      <c r="J183" s="1695"/>
      <c r="K183" s="1566"/>
      <c r="L183" s="1572"/>
      <c r="M183" s="742"/>
      <c r="N183" s="742" t="s">
        <v>1352</v>
      </c>
      <c r="O183" s="568" t="s">
        <v>1420</v>
      </c>
      <c r="P183" s="1566"/>
      <c r="Q183" s="1757"/>
      <c r="R183" s="1566"/>
      <c r="S183" s="1716"/>
      <c r="T183" s="1572"/>
      <c r="U183" s="1754"/>
      <c r="V183" s="274"/>
      <c r="W183" s="1"/>
      <c r="X183" s="1"/>
      <c r="Y183" s="28"/>
      <c r="Z183" s="1"/>
      <c r="AA183" s="1"/>
      <c r="AB183" s="1"/>
      <c r="AC183" s="1"/>
      <c r="AD183" s="1"/>
      <c r="AE183" s="1"/>
      <c r="AF183" s="1"/>
      <c r="AG183" s="55"/>
      <c r="AJ183" s="1845"/>
    </row>
    <row r="184" spans="2:36" ht="27" customHeight="1" thickBot="1" x14ac:dyDescent="0.35">
      <c r="B184" s="1743"/>
      <c r="C184" s="1567"/>
      <c r="D184" s="1567"/>
      <c r="E184" s="1567"/>
      <c r="F184" s="1567"/>
      <c r="G184" s="1567"/>
      <c r="H184" s="1567"/>
      <c r="I184" s="1567"/>
      <c r="J184" s="1696"/>
      <c r="K184" s="1567"/>
      <c r="L184" s="1573"/>
      <c r="M184" s="747"/>
      <c r="N184" s="747" t="s">
        <v>1421</v>
      </c>
      <c r="O184" s="847" t="s">
        <v>1422</v>
      </c>
      <c r="P184" s="1567"/>
      <c r="Q184" s="1758"/>
      <c r="R184" s="1567"/>
      <c r="S184" s="1717"/>
      <c r="T184" s="1573"/>
      <c r="U184" s="1755"/>
      <c r="V184" s="274"/>
      <c r="W184" s="1"/>
      <c r="X184" s="1"/>
      <c r="Y184" s="28"/>
      <c r="Z184" s="1"/>
      <c r="AA184" s="1"/>
      <c r="AB184" s="1"/>
      <c r="AC184" s="1"/>
      <c r="AD184" s="1"/>
      <c r="AE184" s="1"/>
      <c r="AF184" s="1"/>
      <c r="AG184" s="55"/>
      <c r="AJ184" s="1846"/>
    </row>
    <row r="185" spans="2:36" ht="36.75" customHeight="1" x14ac:dyDescent="0.25">
      <c r="B185" s="1741" t="s">
        <v>2370</v>
      </c>
      <c r="C185" s="1565" t="s">
        <v>134</v>
      </c>
      <c r="D185" s="1565" t="s">
        <v>59</v>
      </c>
      <c r="E185" s="1565" t="s">
        <v>60</v>
      </c>
      <c r="F185" s="1565" t="s">
        <v>83</v>
      </c>
      <c r="G185" s="1565" t="s">
        <v>53</v>
      </c>
      <c r="H185" s="1565" t="s">
        <v>94</v>
      </c>
      <c r="I185" s="1565" t="s">
        <v>100</v>
      </c>
      <c r="J185" s="1694" t="s">
        <v>1473</v>
      </c>
      <c r="K185" s="1565" t="s">
        <v>1442</v>
      </c>
      <c r="L185" s="1571" t="s">
        <v>1424</v>
      </c>
      <c r="M185" s="751" t="s">
        <v>1411</v>
      </c>
      <c r="N185" s="751" t="s">
        <v>1472</v>
      </c>
      <c r="O185" s="754" t="s">
        <v>1413</v>
      </c>
      <c r="P185" s="1565" t="s">
        <v>1414</v>
      </c>
      <c r="Q185" s="1756" t="s">
        <v>1474</v>
      </c>
      <c r="R185" s="1565" t="s">
        <v>1475</v>
      </c>
      <c r="S185" s="1715">
        <v>1</v>
      </c>
      <c r="T185" s="1715">
        <v>0</v>
      </c>
      <c r="U185" s="1753" t="s">
        <v>1417</v>
      </c>
      <c r="V185" s="873"/>
      <c r="W185" s="559"/>
      <c r="X185" s="559"/>
      <c r="Y185" s="558"/>
      <c r="Z185" s="784"/>
      <c r="AA185" s="542"/>
      <c r="AB185" s="559"/>
      <c r="AC185" s="558"/>
      <c r="AD185" s="558"/>
      <c r="AE185" s="542"/>
      <c r="AF185" s="542"/>
      <c r="AG185" s="599"/>
      <c r="AJ185" s="1844" t="s">
        <v>1474</v>
      </c>
    </row>
    <row r="186" spans="2:36" ht="32.25" customHeight="1" x14ac:dyDescent="0.25">
      <c r="B186" s="1742"/>
      <c r="C186" s="1566"/>
      <c r="D186" s="1566"/>
      <c r="E186" s="1566"/>
      <c r="F186" s="1566"/>
      <c r="G186" s="1566"/>
      <c r="H186" s="1566"/>
      <c r="I186" s="1566"/>
      <c r="J186" s="1695"/>
      <c r="K186" s="1566"/>
      <c r="L186" s="1572"/>
      <c r="M186" s="742" t="s">
        <v>1418</v>
      </c>
      <c r="N186" s="742" t="s">
        <v>1419</v>
      </c>
      <c r="O186" s="755" t="s">
        <v>1420</v>
      </c>
      <c r="P186" s="1566"/>
      <c r="Q186" s="1757"/>
      <c r="R186" s="1566"/>
      <c r="S186" s="1716"/>
      <c r="T186" s="1572"/>
      <c r="U186" s="1754"/>
      <c r="V186" s="274"/>
      <c r="W186" s="1"/>
      <c r="X186" s="1"/>
      <c r="Y186" s="1"/>
      <c r="Z186" s="27"/>
      <c r="AA186" s="1"/>
      <c r="AB186" s="1"/>
      <c r="AC186" s="1"/>
      <c r="AD186" s="2"/>
      <c r="AE186" s="1"/>
      <c r="AF186" s="1"/>
      <c r="AG186" s="55"/>
      <c r="AJ186" s="1845"/>
    </row>
    <row r="187" spans="2:36" ht="38.25" customHeight="1" x14ac:dyDescent="0.25">
      <c r="B187" s="1742"/>
      <c r="C187" s="1566"/>
      <c r="D187" s="1566"/>
      <c r="E187" s="1566"/>
      <c r="F187" s="1566"/>
      <c r="G187" s="1566"/>
      <c r="H187" s="1566"/>
      <c r="I187" s="1566"/>
      <c r="J187" s="1695"/>
      <c r="K187" s="1566"/>
      <c r="L187" s="1572"/>
      <c r="M187" s="742"/>
      <c r="N187" s="742" t="s">
        <v>133</v>
      </c>
      <c r="O187" s="755" t="s">
        <v>1420</v>
      </c>
      <c r="P187" s="1566"/>
      <c r="Q187" s="1757"/>
      <c r="R187" s="1566"/>
      <c r="S187" s="1716"/>
      <c r="T187" s="1572"/>
      <c r="U187" s="1754"/>
      <c r="V187" s="274"/>
      <c r="W187" s="1"/>
      <c r="X187" s="1"/>
      <c r="Y187" s="1"/>
      <c r="Z187" s="27"/>
      <c r="AA187" s="1"/>
      <c r="AB187" s="2"/>
      <c r="AC187" s="2"/>
      <c r="AD187" s="2"/>
      <c r="AE187" s="2"/>
      <c r="AF187" s="1"/>
      <c r="AG187" s="55"/>
      <c r="AJ187" s="1845"/>
    </row>
    <row r="188" spans="2:36" ht="59.25" customHeight="1" x14ac:dyDescent="0.3">
      <c r="B188" s="1742"/>
      <c r="C188" s="1566"/>
      <c r="D188" s="1566"/>
      <c r="E188" s="1566"/>
      <c r="F188" s="1566"/>
      <c r="G188" s="1566"/>
      <c r="H188" s="1566"/>
      <c r="I188" s="1566"/>
      <c r="J188" s="1695"/>
      <c r="K188" s="1566"/>
      <c r="L188" s="1572"/>
      <c r="M188" s="742"/>
      <c r="N188" s="742" t="s">
        <v>1352</v>
      </c>
      <c r="O188" s="568" t="s">
        <v>1420</v>
      </c>
      <c r="P188" s="1566"/>
      <c r="Q188" s="1757"/>
      <c r="R188" s="1566"/>
      <c r="S188" s="1716"/>
      <c r="T188" s="1572"/>
      <c r="U188" s="1754"/>
      <c r="V188" s="274"/>
      <c r="W188" s="1"/>
      <c r="X188" s="1"/>
      <c r="Y188" s="1"/>
      <c r="Z188" s="28"/>
      <c r="AA188" s="1"/>
      <c r="AB188" s="1"/>
      <c r="AC188" s="1"/>
      <c r="AD188" s="1"/>
      <c r="AE188" s="1"/>
      <c r="AF188" s="1"/>
      <c r="AG188" s="55"/>
      <c r="AJ188" s="1845"/>
    </row>
    <row r="189" spans="2:36" ht="48" customHeight="1" thickBot="1" x14ac:dyDescent="0.35">
      <c r="B189" s="1743"/>
      <c r="C189" s="1567"/>
      <c r="D189" s="1567"/>
      <c r="E189" s="1567"/>
      <c r="F189" s="1567"/>
      <c r="G189" s="1567"/>
      <c r="H189" s="1567"/>
      <c r="I189" s="1567"/>
      <c r="J189" s="1696"/>
      <c r="K189" s="1567"/>
      <c r="L189" s="1573"/>
      <c r="M189" s="747"/>
      <c r="N189" s="747" t="s">
        <v>1421</v>
      </c>
      <c r="O189" s="847" t="s">
        <v>1422</v>
      </c>
      <c r="P189" s="1567"/>
      <c r="Q189" s="1758"/>
      <c r="R189" s="1567"/>
      <c r="S189" s="1717"/>
      <c r="T189" s="1573"/>
      <c r="U189" s="1755"/>
      <c r="V189" s="274"/>
      <c r="W189" s="1"/>
      <c r="X189" s="1"/>
      <c r="Y189" s="1"/>
      <c r="Z189" s="28"/>
      <c r="AA189" s="1"/>
      <c r="AB189" s="1"/>
      <c r="AC189" s="1"/>
      <c r="AD189" s="1"/>
      <c r="AE189" s="1"/>
      <c r="AF189" s="1"/>
      <c r="AG189" s="55"/>
      <c r="AJ189" s="1846"/>
    </row>
    <row r="190" spans="2:36" ht="48.75" customHeight="1" x14ac:dyDescent="0.25">
      <c r="B190" s="1741" t="s">
        <v>2371</v>
      </c>
      <c r="C190" s="1565" t="s">
        <v>134</v>
      </c>
      <c r="D190" s="1565" t="s">
        <v>59</v>
      </c>
      <c r="E190" s="1565" t="s">
        <v>60</v>
      </c>
      <c r="F190" s="1565" t="s">
        <v>83</v>
      </c>
      <c r="G190" s="1565" t="s">
        <v>53</v>
      </c>
      <c r="H190" s="1565" t="s">
        <v>94</v>
      </c>
      <c r="I190" s="1565" t="s">
        <v>100</v>
      </c>
      <c r="J190" s="1694" t="s">
        <v>1476</v>
      </c>
      <c r="K190" s="1565" t="s">
        <v>1438</v>
      </c>
      <c r="L190" s="1571" t="s">
        <v>1477</v>
      </c>
      <c r="M190" s="751" t="s">
        <v>1411</v>
      </c>
      <c r="N190" s="751" t="s">
        <v>1463</v>
      </c>
      <c r="O190" s="754" t="s">
        <v>1413</v>
      </c>
      <c r="P190" s="1565" t="s">
        <v>1414</v>
      </c>
      <c r="Q190" s="1756" t="s">
        <v>1478</v>
      </c>
      <c r="R190" s="1565" t="s">
        <v>1479</v>
      </c>
      <c r="S190" s="1715">
        <v>1</v>
      </c>
      <c r="T190" s="1715">
        <v>0</v>
      </c>
      <c r="U190" s="1753" t="s">
        <v>1417</v>
      </c>
      <c r="V190" s="873"/>
      <c r="W190" s="559"/>
      <c r="X190" s="559"/>
      <c r="Y190" s="558"/>
      <c r="Z190" s="558"/>
      <c r="AA190" s="542"/>
      <c r="AB190" s="565"/>
      <c r="AC190" s="558"/>
      <c r="AD190" s="558"/>
      <c r="AE190" s="542"/>
      <c r="AF190" s="542"/>
      <c r="AG190" s="599"/>
      <c r="AJ190" s="1844" t="s">
        <v>1478</v>
      </c>
    </row>
    <row r="191" spans="2:36" ht="50.25" customHeight="1" x14ac:dyDescent="0.25">
      <c r="B191" s="1742"/>
      <c r="C191" s="1566"/>
      <c r="D191" s="1566"/>
      <c r="E191" s="1566"/>
      <c r="F191" s="1566"/>
      <c r="G191" s="1566"/>
      <c r="H191" s="1566"/>
      <c r="I191" s="1566"/>
      <c r="J191" s="1695"/>
      <c r="K191" s="1566"/>
      <c r="L191" s="1572"/>
      <c r="M191" s="742" t="s">
        <v>1418</v>
      </c>
      <c r="N191" s="742" t="s">
        <v>1419</v>
      </c>
      <c r="O191" s="755" t="s">
        <v>1420</v>
      </c>
      <c r="P191" s="1566"/>
      <c r="Q191" s="1757"/>
      <c r="R191" s="1566"/>
      <c r="S191" s="1716"/>
      <c r="T191" s="1572"/>
      <c r="U191" s="1754"/>
      <c r="V191" s="274"/>
      <c r="W191" s="1"/>
      <c r="X191" s="1"/>
      <c r="Y191" s="1"/>
      <c r="Z191" s="2"/>
      <c r="AA191" s="1"/>
      <c r="AB191" s="28"/>
      <c r="AC191" s="1"/>
      <c r="AD191" s="2"/>
      <c r="AE191" s="1"/>
      <c r="AF191" s="1"/>
      <c r="AG191" s="55"/>
      <c r="AJ191" s="1845"/>
    </row>
    <row r="192" spans="2:36" ht="41.25" customHeight="1" x14ac:dyDescent="0.25">
      <c r="B192" s="1742"/>
      <c r="C192" s="1566"/>
      <c r="D192" s="1566"/>
      <c r="E192" s="1566"/>
      <c r="F192" s="1566"/>
      <c r="G192" s="1566"/>
      <c r="H192" s="1566"/>
      <c r="I192" s="1566"/>
      <c r="J192" s="1695"/>
      <c r="K192" s="1566"/>
      <c r="L192" s="1572"/>
      <c r="M192" s="742"/>
      <c r="N192" s="742" t="s">
        <v>133</v>
      </c>
      <c r="O192" s="755" t="s">
        <v>1420</v>
      </c>
      <c r="P192" s="1566"/>
      <c r="Q192" s="1757"/>
      <c r="R192" s="1566"/>
      <c r="S192" s="1716"/>
      <c r="T192" s="1572"/>
      <c r="U192" s="1754"/>
      <c r="V192" s="274"/>
      <c r="W192" s="1"/>
      <c r="X192" s="1"/>
      <c r="Y192" s="1"/>
      <c r="Z192" s="2"/>
      <c r="AA192" s="1"/>
      <c r="AB192" s="27"/>
      <c r="AC192" s="2"/>
      <c r="AD192" s="2"/>
      <c r="AE192" s="2"/>
      <c r="AF192" s="1"/>
      <c r="AG192" s="55"/>
      <c r="AJ192" s="1845"/>
    </row>
    <row r="193" spans="2:36" ht="47.25" customHeight="1" x14ac:dyDescent="0.3">
      <c r="B193" s="1742"/>
      <c r="C193" s="1566"/>
      <c r="D193" s="1566"/>
      <c r="E193" s="1566"/>
      <c r="F193" s="1566"/>
      <c r="G193" s="1566"/>
      <c r="H193" s="1566"/>
      <c r="I193" s="1566"/>
      <c r="J193" s="1695"/>
      <c r="K193" s="1566"/>
      <c r="L193" s="1572"/>
      <c r="M193" s="742"/>
      <c r="N193" s="742" t="s">
        <v>1352</v>
      </c>
      <c r="O193" s="568" t="s">
        <v>1420</v>
      </c>
      <c r="P193" s="1566"/>
      <c r="Q193" s="1757"/>
      <c r="R193" s="1566"/>
      <c r="S193" s="1716"/>
      <c r="T193" s="1572"/>
      <c r="U193" s="1754"/>
      <c r="V193" s="274"/>
      <c r="W193" s="1"/>
      <c r="X193" s="1"/>
      <c r="Y193" s="1"/>
      <c r="Z193" s="1"/>
      <c r="AA193" s="1"/>
      <c r="AB193" s="28"/>
      <c r="AC193" s="1"/>
      <c r="AD193" s="1"/>
      <c r="AE193" s="1"/>
      <c r="AF193" s="1"/>
      <c r="AG193" s="55"/>
      <c r="AJ193" s="1845"/>
    </row>
    <row r="194" spans="2:36" ht="52.5" customHeight="1" thickBot="1" x14ac:dyDescent="0.35">
      <c r="B194" s="1743"/>
      <c r="C194" s="1567"/>
      <c r="D194" s="1567"/>
      <c r="E194" s="1567"/>
      <c r="F194" s="1567"/>
      <c r="G194" s="1567"/>
      <c r="H194" s="1567"/>
      <c r="I194" s="1567"/>
      <c r="J194" s="1696"/>
      <c r="K194" s="1567"/>
      <c r="L194" s="1573"/>
      <c r="M194" s="747"/>
      <c r="N194" s="747" t="s">
        <v>1421</v>
      </c>
      <c r="O194" s="847" t="s">
        <v>1422</v>
      </c>
      <c r="P194" s="1567"/>
      <c r="Q194" s="1758"/>
      <c r="R194" s="1567"/>
      <c r="S194" s="1717"/>
      <c r="T194" s="1573"/>
      <c r="U194" s="1755"/>
      <c r="V194" s="274"/>
      <c r="W194" s="1"/>
      <c r="X194" s="1"/>
      <c r="Y194" s="1"/>
      <c r="Z194" s="1"/>
      <c r="AA194" s="1"/>
      <c r="AB194" s="28"/>
      <c r="AC194" s="1"/>
      <c r="AD194" s="1"/>
      <c r="AE194" s="1"/>
      <c r="AF194" s="1"/>
      <c r="AG194" s="55"/>
      <c r="AJ194" s="1846"/>
    </row>
    <row r="195" spans="2:36" ht="45.75" customHeight="1" x14ac:dyDescent="0.25">
      <c r="B195" s="1747" t="s">
        <v>2372</v>
      </c>
      <c r="C195" s="1599" t="s">
        <v>78</v>
      </c>
      <c r="D195" s="1599" t="s">
        <v>79</v>
      </c>
      <c r="E195" s="1599" t="s">
        <v>81</v>
      </c>
      <c r="F195" s="1599" t="s">
        <v>91</v>
      </c>
      <c r="G195" s="1599" t="s">
        <v>53</v>
      </c>
      <c r="H195" s="1599" t="s">
        <v>94</v>
      </c>
      <c r="I195" s="1599" t="s">
        <v>100</v>
      </c>
      <c r="J195" s="1710" t="s">
        <v>1480</v>
      </c>
      <c r="K195" s="1599" t="s">
        <v>1481</v>
      </c>
      <c r="L195" s="1691" t="s">
        <v>1424</v>
      </c>
      <c r="M195" s="885" t="s">
        <v>1411</v>
      </c>
      <c r="N195" s="885" t="s">
        <v>1395</v>
      </c>
      <c r="O195" s="886" t="s">
        <v>1413</v>
      </c>
      <c r="P195" s="1599" t="s">
        <v>1414</v>
      </c>
      <c r="Q195" s="1744" t="s">
        <v>1439</v>
      </c>
      <c r="R195" s="1599" t="s">
        <v>1482</v>
      </c>
      <c r="S195" s="1721">
        <v>1</v>
      </c>
      <c r="T195" s="1721">
        <v>0</v>
      </c>
      <c r="U195" s="1718" t="s">
        <v>1417</v>
      </c>
      <c r="V195" s="873"/>
      <c r="W195" s="559"/>
      <c r="X195" s="559"/>
      <c r="Y195" s="558"/>
      <c r="Z195" s="558"/>
      <c r="AA195" s="542"/>
      <c r="AB195" s="559"/>
      <c r="AC195" s="784"/>
      <c r="AD195" s="558"/>
      <c r="AE195" s="542"/>
      <c r="AF195" s="542"/>
      <c r="AG195" s="599"/>
      <c r="AJ195" s="1844" t="s">
        <v>1439</v>
      </c>
    </row>
    <row r="196" spans="2:36" ht="44.25" customHeight="1" x14ac:dyDescent="0.25">
      <c r="B196" s="1748"/>
      <c r="C196" s="1600"/>
      <c r="D196" s="1600"/>
      <c r="E196" s="1600"/>
      <c r="F196" s="1600"/>
      <c r="G196" s="1600"/>
      <c r="H196" s="1600"/>
      <c r="I196" s="1600"/>
      <c r="J196" s="1711"/>
      <c r="K196" s="1600"/>
      <c r="L196" s="1692"/>
      <c r="M196" s="891" t="s">
        <v>1418</v>
      </c>
      <c r="N196" s="891" t="s">
        <v>1419</v>
      </c>
      <c r="O196" s="812" t="s">
        <v>1420</v>
      </c>
      <c r="P196" s="1600"/>
      <c r="Q196" s="1745"/>
      <c r="R196" s="1600"/>
      <c r="S196" s="1722"/>
      <c r="T196" s="1692"/>
      <c r="U196" s="1719"/>
      <c r="V196" s="274"/>
      <c r="W196" s="1"/>
      <c r="X196" s="1"/>
      <c r="Y196" s="1"/>
      <c r="Z196" s="2"/>
      <c r="AA196" s="1"/>
      <c r="AB196" s="1"/>
      <c r="AC196" s="28"/>
      <c r="AD196" s="2"/>
      <c r="AE196" s="1"/>
      <c r="AF196" s="1"/>
      <c r="AG196" s="55"/>
      <c r="AJ196" s="1845"/>
    </row>
    <row r="197" spans="2:36" ht="35.25" customHeight="1" x14ac:dyDescent="0.25">
      <c r="B197" s="1748"/>
      <c r="C197" s="1600"/>
      <c r="D197" s="1600"/>
      <c r="E197" s="1600"/>
      <c r="F197" s="1600"/>
      <c r="G197" s="1600"/>
      <c r="H197" s="1600"/>
      <c r="I197" s="1600"/>
      <c r="J197" s="1711"/>
      <c r="K197" s="1600"/>
      <c r="L197" s="1692"/>
      <c r="M197" s="891"/>
      <c r="N197" s="891" t="s">
        <v>133</v>
      </c>
      <c r="O197" s="812" t="s">
        <v>1420</v>
      </c>
      <c r="P197" s="1600"/>
      <c r="Q197" s="1745"/>
      <c r="R197" s="1600"/>
      <c r="S197" s="1722"/>
      <c r="T197" s="1692"/>
      <c r="U197" s="1719"/>
      <c r="V197" s="274"/>
      <c r="W197" s="1"/>
      <c r="X197" s="1"/>
      <c r="Y197" s="1"/>
      <c r="Z197" s="2"/>
      <c r="AA197" s="1"/>
      <c r="AB197" s="2"/>
      <c r="AC197" s="27"/>
      <c r="AD197" s="2"/>
      <c r="AE197" s="2"/>
      <c r="AF197" s="1"/>
      <c r="AG197" s="55"/>
      <c r="AJ197" s="1845"/>
    </row>
    <row r="198" spans="2:36" ht="35.25" customHeight="1" x14ac:dyDescent="0.3">
      <c r="B198" s="1748"/>
      <c r="C198" s="1600"/>
      <c r="D198" s="1600"/>
      <c r="E198" s="1600"/>
      <c r="F198" s="1600"/>
      <c r="G198" s="1600"/>
      <c r="H198" s="1600"/>
      <c r="I198" s="1600"/>
      <c r="J198" s="1711"/>
      <c r="K198" s="1600"/>
      <c r="L198" s="1692"/>
      <c r="M198" s="891"/>
      <c r="N198" s="891" t="s">
        <v>1352</v>
      </c>
      <c r="O198" s="893" t="s">
        <v>1420</v>
      </c>
      <c r="P198" s="1600"/>
      <c r="Q198" s="1745"/>
      <c r="R198" s="1600"/>
      <c r="S198" s="1722"/>
      <c r="T198" s="1692"/>
      <c r="U198" s="1719"/>
      <c r="V198" s="274"/>
      <c r="W198" s="1"/>
      <c r="X198" s="1"/>
      <c r="Y198" s="1"/>
      <c r="Z198" s="1"/>
      <c r="AA198" s="1"/>
      <c r="AB198" s="1"/>
      <c r="AC198" s="28"/>
      <c r="AD198" s="1"/>
      <c r="AE198" s="1"/>
      <c r="AF198" s="1"/>
      <c r="AG198" s="55"/>
      <c r="AJ198" s="1845"/>
    </row>
    <row r="199" spans="2:36" ht="42" customHeight="1" thickBot="1" x14ac:dyDescent="0.35">
      <c r="B199" s="1749"/>
      <c r="C199" s="1601"/>
      <c r="D199" s="1601"/>
      <c r="E199" s="1601"/>
      <c r="F199" s="1601"/>
      <c r="G199" s="1601"/>
      <c r="H199" s="1601"/>
      <c r="I199" s="1601"/>
      <c r="J199" s="1712"/>
      <c r="K199" s="1601"/>
      <c r="L199" s="1693"/>
      <c r="M199" s="894"/>
      <c r="N199" s="894" t="s">
        <v>1421</v>
      </c>
      <c r="O199" s="895" t="s">
        <v>1422</v>
      </c>
      <c r="P199" s="1601"/>
      <c r="Q199" s="1746"/>
      <c r="R199" s="1601"/>
      <c r="S199" s="1723"/>
      <c r="T199" s="1693"/>
      <c r="U199" s="1720"/>
      <c r="V199" s="274"/>
      <c r="W199" s="1"/>
      <c r="X199" s="1"/>
      <c r="Y199" s="1"/>
      <c r="Z199" s="1"/>
      <c r="AA199" s="1"/>
      <c r="AB199" s="1"/>
      <c r="AC199" s="28"/>
      <c r="AD199" s="1"/>
      <c r="AE199" s="1"/>
      <c r="AF199" s="1"/>
      <c r="AG199" s="55"/>
      <c r="AJ199" s="1846"/>
    </row>
    <row r="200" spans="2:36" ht="53.25" customHeight="1" x14ac:dyDescent="0.25">
      <c r="B200" s="1747" t="s">
        <v>2373</v>
      </c>
      <c r="C200" s="1599" t="s">
        <v>134</v>
      </c>
      <c r="D200" s="1599" t="s">
        <v>59</v>
      </c>
      <c r="E200" s="1599" t="s">
        <v>60</v>
      </c>
      <c r="F200" s="1599" t="s">
        <v>83</v>
      </c>
      <c r="G200" s="1599" t="s">
        <v>53</v>
      </c>
      <c r="H200" s="1599" t="s">
        <v>94</v>
      </c>
      <c r="I200" s="1599" t="s">
        <v>100</v>
      </c>
      <c r="J200" s="1710" t="s">
        <v>1483</v>
      </c>
      <c r="K200" s="1599" t="s">
        <v>1442</v>
      </c>
      <c r="L200" s="1691" t="s">
        <v>1424</v>
      </c>
      <c r="M200" s="885" t="s">
        <v>1411</v>
      </c>
      <c r="N200" s="885" t="s">
        <v>1463</v>
      </c>
      <c r="O200" s="886" t="s">
        <v>1413</v>
      </c>
      <c r="P200" s="1599" t="s">
        <v>1414</v>
      </c>
      <c r="Q200" s="1744" t="s">
        <v>1484</v>
      </c>
      <c r="R200" s="1599" t="s">
        <v>1485</v>
      </c>
      <c r="S200" s="1721">
        <v>1</v>
      </c>
      <c r="T200" s="1721">
        <v>0</v>
      </c>
      <c r="U200" s="1718" t="s">
        <v>1417</v>
      </c>
      <c r="V200" s="873"/>
      <c r="W200" s="559"/>
      <c r="X200" s="559"/>
      <c r="Y200" s="558"/>
      <c r="Z200" s="558"/>
      <c r="AA200" s="542"/>
      <c r="AB200" s="559"/>
      <c r="AC200" s="558"/>
      <c r="AD200" s="784"/>
      <c r="AE200" s="542"/>
      <c r="AF200" s="542"/>
      <c r="AG200" s="599"/>
      <c r="AJ200" s="1844" t="s">
        <v>1484</v>
      </c>
    </row>
    <row r="201" spans="2:36" ht="42.75" customHeight="1" x14ac:dyDescent="0.25">
      <c r="B201" s="1748"/>
      <c r="C201" s="1600"/>
      <c r="D201" s="1600"/>
      <c r="E201" s="1600"/>
      <c r="F201" s="1600"/>
      <c r="G201" s="1600"/>
      <c r="H201" s="1600"/>
      <c r="I201" s="1600"/>
      <c r="J201" s="1711"/>
      <c r="K201" s="1600"/>
      <c r="L201" s="1692"/>
      <c r="M201" s="891" t="s">
        <v>1418</v>
      </c>
      <c r="N201" s="891" t="s">
        <v>1419</v>
      </c>
      <c r="O201" s="812" t="s">
        <v>1420</v>
      </c>
      <c r="P201" s="1600"/>
      <c r="Q201" s="1745"/>
      <c r="R201" s="1600"/>
      <c r="S201" s="1722"/>
      <c r="T201" s="1692"/>
      <c r="U201" s="1719"/>
      <c r="V201" s="274"/>
      <c r="W201" s="1"/>
      <c r="X201" s="1"/>
      <c r="Y201" s="1"/>
      <c r="Z201" s="2"/>
      <c r="AA201" s="1"/>
      <c r="AB201" s="1"/>
      <c r="AC201" s="1"/>
      <c r="AD201" s="27"/>
      <c r="AE201" s="1"/>
      <c r="AF201" s="1"/>
      <c r="AG201" s="55"/>
      <c r="AJ201" s="1845"/>
    </row>
    <row r="202" spans="2:36" ht="48.75" customHeight="1" x14ac:dyDescent="0.25">
      <c r="B202" s="1748"/>
      <c r="C202" s="1600"/>
      <c r="D202" s="1600"/>
      <c r="E202" s="1600"/>
      <c r="F202" s="1600"/>
      <c r="G202" s="1600"/>
      <c r="H202" s="1600"/>
      <c r="I202" s="1600"/>
      <c r="J202" s="1711"/>
      <c r="K202" s="1600"/>
      <c r="L202" s="1692"/>
      <c r="M202" s="891"/>
      <c r="N202" s="891" t="s">
        <v>133</v>
      </c>
      <c r="O202" s="812" t="s">
        <v>1420</v>
      </c>
      <c r="P202" s="1600"/>
      <c r="Q202" s="1745"/>
      <c r="R202" s="1600"/>
      <c r="S202" s="1722"/>
      <c r="T202" s="1692"/>
      <c r="U202" s="1719"/>
      <c r="V202" s="274"/>
      <c r="W202" s="1"/>
      <c r="X202" s="1"/>
      <c r="Y202" s="1"/>
      <c r="Z202" s="2"/>
      <c r="AA202" s="1"/>
      <c r="AB202" s="2"/>
      <c r="AC202" s="2"/>
      <c r="AD202" s="27"/>
      <c r="AE202" s="2"/>
      <c r="AF202" s="1"/>
      <c r="AG202" s="55"/>
      <c r="AJ202" s="1845"/>
    </row>
    <row r="203" spans="2:36" ht="42.75" customHeight="1" x14ac:dyDescent="0.3">
      <c r="B203" s="1748"/>
      <c r="C203" s="1600"/>
      <c r="D203" s="1600"/>
      <c r="E203" s="1600"/>
      <c r="F203" s="1600"/>
      <c r="G203" s="1600"/>
      <c r="H203" s="1600"/>
      <c r="I203" s="1600"/>
      <c r="J203" s="1711"/>
      <c r="K203" s="1600"/>
      <c r="L203" s="1692"/>
      <c r="M203" s="891"/>
      <c r="N203" s="891" t="s">
        <v>1352</v>
      </c>
      <c r="O203" s="893" t="s">
        <v>1420</v>
      </c>
      <c r="P203" s="1600"/>
      <c r="Q203" s="1745"/>
      <c r="R203" s="1600"/>
      <c r="S203" s="1722"/>
      <c r="T203" s="1692"/>
      <c r="U203" s="1719"/>
      <c r="V203" s="274"/>
      <c r="W203" s="1"/>
      <c r="X203" s="1"/>
      <c r="Y203" s="1"/>
      <c r="Z203" s="1"/>
      <c r="AA203" s="1"/>
      <c r="AB203" s="1"/>
      <c r="AC203" s="1"/>
      <c r="AD203" s="28"/>
      <c r="AE203" s="1"/>
      <c r="AF203" s="1"/>
      <c r="AG203" s="55"/>
      <c r="AJ203" s="1845"/>
    </row>
    <row r="204" spans="2:36" ht="34.5" customHeight="1" thickBot="1" x14ac:dyDescent="0.35">
      <c r="B204" s="1749"/>
      <c r="C204" s="1601"/>
      <c r="D204" s="1601"/>
      <c r="E204" s="1601"/>
      <c r="F204" s="1601"/>
      <c r="G204" s="1601"/>
      <c r="H204" s="1601"/>
      <c r="I204" s="1601"/>
      <c r="J204" s="1712"/>
      <c r="K204" s="1601"/>
      <c r="L204" s="1693"/>
      <c r="M204" s="894"/>
      <c r="N204" s="894" t="s">
        <v>1421</v>
      </c>
      <c r="O204" s="895" t="s">
        <v>1422</v>
      </c>
      <c r="P204" s="1601"/>
      <c r="Q204" s="1746"/>
      <c r="R204" s="1601"/>
      <c r="S204" s="1723"/>
      <c r="T204" s="1693"/>
      <c r="U204" s="1720"/>
      <c r="V204" s="274"/>
      <c r="W204" s="1"/>
      <c r="X204" s="1"/>
      <c r="Y204" s="1"/>
      <c r="Z204" s="1"/>
      <c r="AA204" s="1"/>
      <c r="AB204" s="1"/>
      <c r="AC204" s="1"/>
      <c r="AD204" s="28"/>
      <c r="AE204" s="1"/>
      <c r="AF204" s="1"/>
      <c r="AG204" s="55"/>
      <c r="AJ204" s="1846"/>
    </row>
    <row r="205" spans="2:36" ht="48.75" customHeight="1" x14ac:dyDescent="0.25">
      <c r="B205" s="1741" t="s">
        <v>2374</v>
      </c>
      <c r="C205" s="1565" t="s">
        <v>134</v>
      </c>
      <c r="D205" s="1565" t="s">
        <v>59</v>
      </c>
      <c r="E205" s="1565" t="s">
        <v>60</v>
      </c>
      <c r="F205" s="1565" t="s">
        <v>83</v>
      </c>
      <c r="G205" s="1565" t="s">
        <v>53</v>
      </c>
      <c r="H205" s="1565" t="s">
        <v>94</v>
      </c>
      <c r="I205" s="1565" t="s">
        <v>100</v>
      </c>
      <c r="J205" s="1694" t="s">
        <v>1486</v>
      </c>
      <c r="K205" s="1565" t="s">
        <v>1442</v>
      </c>
      <c r="L205" s="1571" t="s">
        <v>647</v>
      </c>
      <c r="M205" s="751" t="s">
        <v>1411</v>
      </c>
      <c r="N205" s="751" t="s">
        <v>1412</v>
      </c>
      <c r="O205" s="754" t="s">
        <v>1413</v>
      </c>
      <c r="P205" s="1565" t="s">
        <v>1414</v>
      </c>
      <c r="Q205" s="1756" t="s">
        <v>1487</v>
      </c>
      <c r="R205" s="1565" t="s">
        <v>1488</v>
      </c>
      <c r="S205" s="1715">
        <v>1</v>
      </c>
      <c r="T205" s="1715">
        <v>0</v>
      </c>
      <c r="U205" s="1753" t="s">
        <v>1417</v>
      </c>
      <c r="V205" s="873"/>
      <c r="W205" s="559"/>
      <c r="X205" s="565"/>
      <c r="Y205" s="558"/>
      <c r="Z205" s="558"/>
      <c r="AA205" s="542"/>
      <c r="AB205" s="559"/>
      <c r="AC205" s="558"/>
      <c r="AD205" s="558"/>
      <c r="AE205" s="542"/>
      <c r="AF205" s="542"/>
      <c r="AG205" s="599"/>
      <c r="AJ205" s="1844" t="s">
        <v>1487</v>
      </c>
    </row>
    <row r="206" spans="2:36" ht="33.75" customHeight="1" x14ac:dyDescent="0.25">
      <c r="B206" s="1742"/>
      <c r="C206" s="1566"/>
      <c r="D206" s="1566"/>
      <c r="E206" s="1566"/>
      <c r="F206" s="1566"/>
      <c r="G206" s="1566"/>
      <c r="H206" s="1566"/>
      <c r="I206" s="1566"/>
      <c r="J206" s="1695"/>
      <c r="K206" s="1566"/>
      <c r="L206" s="1572"/>
      <c r="M206" s="742" t="s">
        <v>1418</v>
      </c>
      <c r="N206" s="742" t="s">
        <v>1419</v>
      </c>
      <c r="O206" s="755" t="s">
        <v>1420</v>
      </c>
      <c r="P206" s="1566"/>
      <c r="Q206" s="1757"/>
      <c r="R206" s="1566"/>
      <c r="S206" s="1716"/>
      <c r="T206" s="1572"/>
      <c r="U206" s="1754"/>
      <c r="V206" s="274"/>
      <c r="W206" s="1"/>
      <c r="X206" s="28"/>
      <c r="Y206" s="1"/>
      <c r="Z206" s="2"/>
      <c r="AA206" s="1"/>
      <c r="AB206" s="1"/>
      <c r="AC206" s="1"/>
      <c r="AD206" s="2"/>
      <c r="AE206" s="1"/>
      <c r="AF206" s="1"/>
      <c r="AG206" s="55"/>
      <c r="AJ206" s="1845"/>
    </row>
    <row r="207" spans="2:36" ht="45.75" customHeight="1" x14ac:dyDescent="0.25">
      <c r="B207" s="1742"/>
      <c r="C207" s="1566"/>
      <c r="D207" s="1566"/>
      <c r="E207" s="1566"/>
      <c r="F207" s="1566"/>
      <c r="G207" s="1566"/>
      <c r="H207" s="1566"/>
      <c r="I207" s="1566"/>
      <c r="J207" s="1695"/>
      <c r="K207" s="1566"/>
      <c r="L207" s="1572"/>
      <c r="M207" s="742"/>
      <c r="N207" s="742" t="s">
        <v>133</v>
      </c>
      <c r="O207" s="755" t="s">
        <v>1420</v>
      </c>
      <c r="P207" s="1566"/>
      <c r="Q207" s="1757"/>
      <c r="R207" s="1566"/>
      <c r="S207" s="1716"/>
      <c r="T207" s="1572"/>
      <c r="U207" s="1754"/>
      <c r="V207" s="274"/>
      <c r="W207" s="1"/>
      <c r="X207" s="28"/>
      <c r="Y207" s="1"/>
      <c r="Z207" s="2"/>
      <c r="AA207" s="1"/>
      <c r="AB207" s="2"/>
      <c r="AC207" s="2"/>
      <c r="AD207" s="2"/>
      <c r="AE207" s="2"/>
      <c r="AF207" s="1"/>
      <c r="AG207" s="55"/>
      <c r="AJ207" s="1845"/>
    </row>
    <row r="208" spans="2:36" ht="57.75" customHeight="1" x14ac:dyDescent="0.3">
      <c r="B208" s="1742"/>
      <c r="C208" s="1566"/>
      <c r="D208" s="1566"/>
      <c r="E208" s="1566"/>
      <c r="F208" s="1566"/>
      <c r="G208" s="1566"/>
      <c r="H208" s="1566"/>
      <c r="I208" s="1566"/>
      <c r="J208" s="1695"/>
      <c r="K208" s="1566"/>
      <c r="L208" s="1572"/>
      <c r="M208" s="742"/>
      <c r="N208" s="742" t="s">
        <v>1352</v>
      </c>
      <c r="O208" s="568" t="s">
        <v>1420</v>
      </c>
      <c r="P208" s="1566"/>
      <c r="Q208" s="1757"/>
      <c r="R208" s="1566"/>
      <c r="S208" s="1716"/>
      <c r="T208" s="1572"/>
      <c r="U208" s="1754"/>
      <c r="V208" s="274"/>
      <c r="W208" s="1"/>
      <c r="X208" s="28"/>
      <c r="Y208" s="1"/>
      <c r="Z208" s="1"/>
      <c r="AA208" s="1"/>
      <c r="AB208" s="1"/>
      <c r="AC208" s="1"/>
      <c r="AD208" s="1"/>
      <c r="AE208" s="1"/>
      <c r="AF208" s="1"/>
      <c r="AG208" s="55"/>
      <c r="AJ208" s="1845"/>
    </row>
    <row r="209" spans="2:36" ht="42" customHeight="1" thickBot="1" x14ac:dyDescent="0.35">
      <c r="B209" s="1743"/>
      <c r="C209" s="1567"/>
      <c r="D209" s="1567"/>
      <c r="E209" s="1567"/>
      <c r="F209" s="1567"/>
      <c r="G209" s="1567"/>
      <c r="H209" s="1567"/>
      <c r="I209" s="1567"/>
      <c r="J209" s="1696"/>
      <c r="K209" s="1567"/>
      <c r="L209" s="1573"/>
      <c r="M209" s="747"/>
      <c r="N209" s="747" t="s">
        <v>1421</v>
      </c>
      <c r="O209" s="847" t="s">
        <v>1422</v>
      </c>
      <c r="P209" s="1567"/>
      <c r="Q209" s="1758"/>
      <c r="R209" s="1567"/>
      <c r="S209" s="1717"/>
      <c r="T209" s="1573"/>
      <c r="U209" s="1755"/>
      <c r="V209" s="274"/>
      <c r="W209" s="1"/>
      <c r="X209" s="28"/>
      <c r="Y209" s="1"/>
      <c r="Z209" s="1"/>
      <c r="AA209" s="1"/>
      <c r="AB209" s="1"/>
      <c r="AC209" s="1"/>
      <c r="AD209" s="1"/>
      <c r="AE209" s="1"/>
      <c r="AF209" s="1"/>
      <c r="AG209" s="55"/>
      <c r="AJ209" s="1846"/>
    </row>
    <row r="210" spans="2:36" ht="59.25" customHeight="1" x14ac:dyDescent="0.25">
      <c r="B210" s="1747" t="s">
        <v>2375</v>
      </c>
      <c r="C210" s="1599" t="s">
        <v>134</v>
      </c>
      <c r="D210" s="1599" t="s">
        <v>59</v>
      </c>
      <c r="E210" s="1599" t="s">
        <v>60</v>
      </c>
      <c r="F210" s="1599" t="s">
        <v>83</v>
      </c>
      <c r="G210" s="1599" t="s">
        <v>58</v>
      </c>
      <c r="H210" s="1599" t="s">
        <v>99</v>
      </c>
      <c r="I210" s="1599" t="s">
        <v>132</v>
      </c>
      <c r="J210" s="1710" t="s">
        <v>1489</v>
      </c>
      <c r="K210" s="1599" t="s">
        <v>1442</v>
      </c>
      <c r="L210" s="1691" t="s">
        <v>1424</v>
      </c>
      <c r="M210" s="885" t="s">
        <v>1411</v>
      </c>
      <c r="N210" s="885" t="s">
        <v>1419</v>
      </c>
      <c r="O210" s="886" t="s">
        <v>1413</v>
      </c>
      <c r="P210" s="1599" t="s">
        <v>1414</v>
      </c>
      <c r="Q210" s="1744" t="s">
        <v>1490</v>
      </c>
      <c r="R210" s="1599" t="s">
        <v>1491</v>
      </c>
      <c r="S210" s="1721">
        <v>1</v>
      </c>
      <c r="T210" s="1721">
        <v>0</v>
      </c>
      <c r="U210" s="1718" t="s">
        <v>1417</v>
      </c>
      <c r="V210" s="873"/>
      <c r="W210" s="559"/>
      <c r="X210" s="565"/>
      <c r="Y210" s="558"/>
      <c r="Z210" s="558"/>
      <c r="AA210" s="542"/>
      <c r="AB210" s="559"/>
      <c r="AC210" s="558"/>
      <c r="AD210" s="558"/>
      <c r="AE210" s="542"/>
      <c r="AF210" s="542"/>
      <c r="AG210" s="599"/>
      <c r="AJ210" s="1844" t="s">
        <v>1490</v>
      </c>
    </row>
    <row r="211" spans="2:36" ht="42.75" customHeight="1" x14ac:dyDescent="0.25">
      <c r="B211" s="1748"/>
      <c r="C211" s="1600"/>
      <c r="D211" s="1600"/>
      <c r="E211" s="1600"/>
      <c r="F211" s="1600"/>
      <c r="G211" s="1600"/>
      <c r="H211" s="1600"/>
      <c r="I211" s="1600"/>
      <c r="J211" s="1711"/>
      <c r="K211" s="1600"/>
      <c r="L211" s="1692"/>
      <c r="M211" s="891" t="s">
        <v>1418</v>
      </c>
      <c r="N211" s="891" t="s">
        <v>133</v>
      </c>
      <c r="O211" s="812" t="s">
        <v>1420</v>
      </c>
      <c r="P211" s="1600"/>
      <c r="Q211" s="1745"/>
      <c r="R211" s="1600"/>
      <c r="S211" s="1722"/>
      <c r="T211" s="1692"/>
      <c r="U211" s="1719"/>
      <c r="V211" s="274"/>
      <c r="W211" s="1"/>
      <c r="X211" s="28"/>
      <c r="Y211" s="1"/>
      <c r="Z211" s="2"/>
      <c r="AA211" s="1"/>
      <c r="AB211" s="1"/>
      <c r="AC211" s="1"/>
      <c r="AD211" s="2"/>
      <c r="AE211" s="1"/>
      <c r="AF211" s="1"/>
      <c r="AG211" s="55"/>
      <c r="AJ211" s="1845"/>
    </row>
    <row r="212" spans="2:36" ht="33.75" customHeight="1" x14ac:dyDescent="0.25">
      <c r="B212" s="1748"/>
      <c r="C212" s="1600"/>
      <c r="D212" s="1600"/>
      <c r="E212" s="1600"/>
      <c r="F212" s="1600"/>
      <c r="G212" s="1600"/>
      <c r="H212" s="1600"/>
      <c r="I212" s="1600"/>
      <c r="J212" s="1711"/>
      <c r="K212" s="1600"/>
      <c r="L212" s="1692"/>
      <c r="M212" s="891"/>
      <c r="N212" s="891" t="s">
        <v>1352</v>
      </c>
      <c r="O212" s="812" t="s">
        <v>1420</v>
      </c>
      <c r="P212" s="1600"/>
      <c r="Q212" s="1745"/>
      <c r="R212" s="1600"/>
      <c r="S212" s="1722"/>
      <c r="T212" s="1692"/>
      <c r="U212" s="1719"/>
      <c r="V212" s="274"/>
      <c r="W212" s="1"/>
      <c r="X212" s="28"/>
      <c r="Y212" s="1"/>
      <c r="Z212" s="2"/>
      <c r="AA212" s="1"/>
      <c r="AB212" s="2"/>
      <c r="AC212" s="2"/>
      <c r="AD212" s="2"/>
      <c r="AE212" s="2"/>
      <c r="AF212" s="1"/>
      <c r="AG212" s="55"/>
      <c r="AJ212" s="1845"/>
    </row>
    <row r="213" spans="2:36" ht="57.75" customHeight="1" x14ac:dyDescent="0.3">
      <c r="B213" s="1748"/>
      <c r="C213" s="1600"/>
      <c r="D213" s="1600"/>
      <c r="E213" s="1600"/>
      <c r="F213" s="1600"/>
      <c r="G213" s="1600"/>
      <c r="H213" s="1600"/>
      <c r="I213" s="1600"/>
      <c r="J213" s="1711"/>
      <c r="K213" s="1600"/>
      <c r="L213" s="1692"/>
      <c r="M213" s="891"/>
      <c r="N213" s="891" t="s">
        <v>1421</v>
      </c>
      <c r="O213" s="893" t="s">
        <v>1422</v>
      </c>
      <c r="P213" s="1600"/>
      <c r="Q213" s="1745"/>
      <c r="R213" s="1600"/>
      <c r="S213" s="1722"/>
      <c r="T213" s="1692"/>
      <c r="U213" s="1719"/>
      <c r="V213" s="274"/>
      <c r="W213" s="1"/>
      <c r="X213" s="28"/>
      <c r="Y213" s="1"/>
      <c r="Z213" s="1"/>
      <c r="AA213" s="1"/>
      <c r="AB213" s="1"/>
      <c r="AC213" s="1"/>
      <c r="AD213" s="1"/>
      <c r="AE213" s="1"/>
      <c r="AF213" s="1"/>
      <c r="AG213" s="55"/>
      <c r="AJ213" s="1845"/>
    </row>
    <row r="214" spans="2:36" ht="42" customHeight="1" thickBot="1" x14ac:dyDescent="0.35">
      <c r="B214" s="1749"/>
      <c r="C214" s="1601"/>
      <c r="D214" s="1601"/>
      <c r="E214" s="1601"/>
      <c r="F214" s="1601"/>
      <c r="G214" s="1601"/>
      <c r="H214" s="1601"/>
      <c r="I214" s="1601"/>
      <c r="J214" s="1712"/>
      <c r="K214" s="1601"/>
      <c r="L214" s="1693"/>
      <c r="M214" s="894"/>
      <c r="N214" s="894"/>
      <c r="O214" s="895"/>
      <c r="P214" s="1601"/>
      <c r="Q214" s="1746"/>
      <c r="R214" s="1601"/>
      <c r="S214" s="1723"/>
      <c r="T214" s="1693"/>
      <c r="U214" s="1720"/>
      <c r="V214" s="274"/>
      <c r="W214" s="1"/>
      <c r="X214" s="28"/>
      <c r="Y214" s="1"/>
      <c r="Z214" s="1"/>
      <c r="AA214" s="1"/>
      <c r="AB214" s="1"/>
      <c r="AC214" s="1"/>
      <c r="AD214" s="1"/>
      <c r="AE214" s="1"/>
      <c r="AF214" s="1"/>
      <c r="AG214" s="55"/>
      <c r="AJ214" s="1846"/>
    </row>
    <row r="215" spans="2:36" ht="81.75" customHeight="1" x14ac:dyDescent="0.25">
      <c r="B215" s="1741" t="s">
        <v>2376</v>
      </c>
      <c r="C215" s="1565" t="s">
        <v>134</v>
      </c>
      <c r="D215" s="1565" t="s">
        <v>59</v>
      </c>
      <c r="E215" s="1565" t="s">
        <v>60</v>
      </c>
      <c r="F215" s="1565" t="s">
        <v>83</v>
      </c>
      <c r="G215" s="1565" t="s">
        <v>54</v>
      </c>
      <c r="H215" s="1565" t="s">
        <v>96</v>
      </c>
      <c r="I215" s="1565" t="s">
        <v>106</v>
      </c>
      <c r="J215" s="1694" t="s">
        <v>1492</v>
      </c>
      <c r="K215" s="1565" t="s">
        <v>1442</v>
      </c>
      <c r="L215" s="1571" t="s">
        <v>1424</v>
      </c>
      <c r="M215" s="751" t="s">
        <v>1411</v>
      </c>
      <c r="N215" s="751" t="s">
        <v>1395</v>
      </c>
      <c r="O215" s="754" t="s">
        <v>1413</v>
      </c>
      <c r="P215" s="1565" t="s">
        <v>1414</v>
      </c>
      <c r="Q215" s="1756">
        <v>8704000</v>
      </c>
      <c r="R215" s="1565" t="s">
        <v>1493</v>
      </c>
      <c r="S215" s="1715">
        <v>1</v>
      </c>
      <c r="T215" s="1715">
        <v>0</v>
      </c>
      <c r="U215" s="1753" t="s">
        <v>1417</v>
      </c>
      <c r="V215" s="873"/>
      <c r="W215" s="559"/>
      <c r="X215" s="559"/>
      <c r="Y215" s="558"/>
      <c r="Z215" s="558"/>
      <c r="AA215" s="542"/>
      <c r="AB215" s="559"/>
      <c r="AC215" s="784"/>
      <c r="AD215" s="558"/>
      <c r="AE215" s="542"/>
      <c r="AF215" s="542"/>
      <c r="AG215" s="599"/>
      <c r="AJ215" s="1844">
        <v>8704000</v>
      </c>
    </row>
    <row r="216" spans="2:36" ht="66.75" customHeight="1" x14ac:dyDescent="0.25">
      <c r="B216" s="1742"/>
      <c r="C216" s="1566"/>
      <c r="D216" s="1566"/>
      <c r="E216" s="1566"/>
      <c r="F216" s="1566"/>
      <c r="G216" s="1566"/>
      <c r="H216" s="1566"/>
      <c r="I216" s="1566"/>
      <c r="J216" s="1695"/>
      <c r="K216" s="1566"/>
      <c r="L216" s="1572"/>
      <c r="M216" s="742" t="s">
        <v>1418</v>
      </c>
      <c r="N216" s="742" t="s">
        <v>1419</v>
      </c>
      <c r="O216" s="755" t="s">
        <v>1420</v>
      </c>
      <c r="P216" s="1566"/>
      <c r="Q216" s="1757"/>
      <c r="R216" s="1566"/>
      <c r="S216" s="1716"/>
      <c r="T216" s="1572"/>
      <c r="U216" s="1754"/>
      <c r="V216" s="274"/>
      <c r="W216" s="1"/>
      <c r="X216" s="1"/>
      <c r="Y216" s="1"/>
      <c r="Z216" s="2"/>
      <c r="AA216" s="1"/>
      <c r="AB216" s="1"/>
      <c r="AC216" s="28"/>
      <c r="AD216" s="2"/>
      <c r="AE216" s="1"/>
      <c r="AF216" s="1"/>
      <c r="AG216" s="55"/>
      <c r="AJ216" s="1845"/>
    </row>
    <row r="217" spans="2:36" ht="48.75" customHeight="1" x14ac:dyDescent="0.25">
      <c r="B217" s="1742"/>
      <c r="C217" s="1566"/>
      <c r="D217" s="1566"/>
      <c r="E217" s="1566"/>
      <c r="F217" s="1566"/>
      <c r="G217" s="1566"/>
      <c r="H217" s="1566"/>
      <c r="I217" s="1566"/>
      <c r="J217" s="1695"/>
      <c r="K217" s="1566"/>
      <c r="L217" s="1572"/>
      <c r="M217" s="742"/>
      <c r="N217" s="742" t="s">
        <v>133</v>
      </c>
      <c r="O217" s="755" t="s">
        <v>1420</v>
      </c>
      <c r="P217" s="1566"/>
      <c r="Q217" s="1757"/>
      <c r="R217" s="1566"/>
      <c r="S217" s="1716"/>
      <c r="T217" s="1572"/>
      <c r="U217" s="1754"/>
      <c r="V217" s="274"/>
      <c r="W217" s="1"/>
      <c r="X217" s="1"/>
      <c r="Y217" s="1"/>
      <c r="Z217" s="2"/>
      <c r="AA217" s="1"/>
      <c r="AB217" s="2"/>
      <c r="AC217" s="27"/>
      <c r="AD217" s="2"/>
      <c r="AE217" s="2"/>
      <c r="AF217" s="1"/>
      <c r="AG217" s="55"/>
      <c r="AJ217" s="1845"/>
    </row>
    <row r="218" spans="2:36" ht="54.75" customHeight="1" x14ac:dyDescent="0.3">
      <c r="B218" s="1742"/>
      <c r="C218" s="1566"/>
      <c r="D218" s="1566"/>
      <c r="E218" s="1566"/>
      <c r="F218" s="1566"/>
      <c r="G218" s="1566"/>
      <c r="H218" s="1566"/>
      <c r="I218" s="1566"/>
      <c r="J218" s="1695"/>
      <c r="K218" s="1566"/>
      <c r="L218" s="1572"/>
      <c r="M218" s="742"/>
      <c r="N218" s="742" t="s">
        <v>1352</v>
      </c>
      <c r="O218" s="568" t="s">
        <v>1420</v>
      </c>
      <c r="P218" s="1566"/>
      <c r="Q218" s="1757"/>
      <c r="R218" s="1566"/>
      <c r="S218" s="1716"/>
      <c r="T218" s="1572"/>
      <c r="U218" s="1754"/>
      <c r="V218" s="274"/>
      <c r="W218" s="1"/>
      <c r="X218" s="1"/>
      <c r="Y218" s="1"/>
      <c r="Z218" s="1"/>
      <c r="AA218" s="1"/>
      <c r="AB218" s="1"/>
      <c r="AC218" s="28"/>
      <c r="AD218" s="1"/>
      <c r="AE218" s="1"/>
      <c r="AF218" s="1"/>
      <c r="AG218" s="55"/>
      <c r="AJ218" s="1845"/>
    </row>
    <row r="219" spans="2:36" ht="64.5" customHeight="1" thickBot="1" x14ac:dyDescent="0.35">
      <c r="B219" s="1743"/>
      <c r="C219" s="1567"/>
      <c r="D219" s="1567"/>
      <c r="E219" s="1567"/>
      <c r="F219" s="1567"/>
      <c r="G219" s="1567"/>
      <c r="H219" s="1567"/>
      <c r="I219" s="1567"/>
      <c r="J219" s="1696"/>
      <c r="K219" s="1567"/>
      <c r="L219" s="1573"/>
      <c r="M219" s="747"/>
      <c r="N219" s="747" t="s">
        <v>1421</v>
      </c>
      <c r="O219" s="847" t="s">
        <v>1422</v>
      </c>
      <c r="P219" s="1567"/>
      <c r="Q219" s="1758"/>
      <c r="R219" s="1567"/>
      <c r="S219" s="1717"/>
      <c r="T219" s="1573"/>
      <c r="U219" s="1755"/>
      <c r="V219" s="274"/>
      <c r="W219" s="1"/>
      <c r="X219" s="1"/>
      <c r="Y219" s="1"/>
      <c r="Z219" s="1"/>
      <c r="AA219" s="1"/>
      <c r="AB219" s="1"/>
      <c r="AC219" s="28"/>
      <c r="AD219" s="1"/>
      <c r="AE219" s="1"/>
      <c r="AF219" s="1"/>
      <c r="AG219" s="55"/>
      <c r="AJ219" s="1846"/>
    </row>
    <row r="220" spans="2:36" ht="47.25" customHeight="1" x14ac:dyDescent="0.25">
      <c r="B220" s="1747" t="s">
        <v>2377</v>
      </c>
      <c r="C220" s="1599" t="s">
        <v>78</v>
      </c>
      <c r="D220" s="1599" t="s">
        <v>79</v>
      </c>
      <c r="E220" s="1599" t="s">
        <v>81</v>
      </c>
      <c r="F220" s="1599" t="s">
        <v>83</v>
      </c>
      <c r="G220" s="1599" t="s">
        <v>53</v>
      </c>
      <c r="H220" s="1599" t="s">
        <v>94</v>
      </c>
      <c r="I220" s="1599" t="s">
        <v>100</v>
      </c>
      <c r="J220" s="1710" t="s">
        <v>1494</v>
      </c>
      <c r="K220" s="1599" t="s">
        <v>1471</v>
      </c>
      <c r="L220" s="1691" t="s">
        <v>1424</v>
      </c>
      <c r="M220" s="885" t="s">
        <v>1411</v>
      </c>
      <c r="N220" s="885" t="s">
        <v>1495</v>
      </c>
      <c r="O220" s="886" t="s">
        <v>1413</v>
      </c>
      <c r="P220" s="1599" t="s">
        <v>1414</v>
      </c>
      <c r="Q220" s="1744" t="s">
        <v>1496</v>
      </c>
      <c r="R220" s="1599" t="s">
        <v>1497</v>
      </c>
      <c r="S220" s="1721">
        <v>1</v>
      </c>
      <c r="T220" s="1721">
        <v>0</v>
      </c>
      <c r="U220" s="1718" t="s">
        <v>1417</v>
      </c>
      <c r="V220" s="874"/>
      <c r="W220" s="559"/>
      <c r="X220" s="559"/>
      <c r="Y220" s="558"/>
      <c r="Z220" s="558"/>
      <c r="AA220" s="542"/>
      <c r="AB220" s="559"/>
      <c r="AC220" s="558"/>
      <c r="AD220" s="558"/>
      <c r="AE220" s="542"/>
      <c r="AF220" s="542"/>
      <c r="AG220" s="599"/>
      <c r="AJ220" s="1844" t="s">
        <v>1496</v>
      </c>
    </row>
    <row r="221" spans="2:36" ht="47.25" customHeight="1" x14ac:dyDescent="0.25">
      <c r="B221" s="1748"/>
      <c r="C221" s="1600"/>
      <c r="D221" s="1600"/>
      <c r="E221" s="1600"/>
      <c r="F221" s="1600"/>
      <c r="G221" s="1600"/>
      <c r="H221" s="1600"/>
      <c r="I221" s="1600"/>
      <c r="J221" s="1711"/>
      <c r="K221" s="1600"/>
      <c r="L221" s="1692"/>
      <c r="M221" s="891" t="s">
        <v>1418</v>
      </c>
      <c r="N221" s="891" t="s">
        <v>1419</v>
      </c>
      <c r="O221" s="812" t="s">
        <v>1420</v>
      </c>
      <c r="P221" s="1600"/>
      <c r="Q221" s="1745"/>
      <c r="R221" s="1600"/>
      <c r="S221" s="1722"/>
      <c r="T221" s="1692"/>
      <c r="U221" s="1719"/>
      <c r="V221" s="325"/>
      <c r="W221" s="1"/>
      <c r="X221" s="1"/>
      <c r="Y221" s="1"/>
      <c r="Z221" s="2"/>
      <c r="AA221" s="1"/>
      <c r="AB221" s="1"/>
      <c r="AC221" s="1"/>
      <c r="AD221" s="2"/>
      <c r="AE221" s="1"/>
      <c r="AF221" s="1"/>
      <c r="AG221" s="55"/>
      <c r="AJ221" s="1845"/>
    </row>
    <row r="222" spans="2:36" ht="39.75" customHeight="1" x14ac:dyDescent="0.25">
      <c r="B222" s="1748"/>
      <c r="C222" s="1600"/>
      <c r="D222" s="1600"/>
      <c r="E222" s="1600"/>
      <c r="F222" s="1600"/>
      <c r="G222" s="1600"/>
      <c r="H222" s="1600"/>
      <c r="I222" s="1600"/>
      <c r="J222" s="1711"/>
      <c r="K222" s="1600"/>
      <c r="L222" s="1692"/>
      <c r="M222" s="891"/>
      <c r="N222" s="891" t="s">
        <v>133</v>
      </c>
      <c r="O222" s="812" t="s">
        <v>1420</v>
      </c>
      <c r="P222" s="1600"/>
      <c r="Q222" s="1745"/>
      <c r="R222" s="1600"/>
      <c r="S222" s="1722"/>
      <c r="T222" s="1692"/>
      <c r="U222" s="1719"/>
      <c r="V222" s="325"/>
      <c r="W222" s="1"/>
      <c r="X222" s="1"/>
      <c r="Y222" s="1"/>
      <c r="Z222" s="2"/>
      <c r="AA222" s="1"/>
      <c r="AB222" s="2"/>
      <c r="AC222" s="2"/>
      <c r="AD222" s="2"/>
      <c r="AE222" s="2"/>
      <c r="AF222" s="1"/>
      <c r="AG222" s="55"/>
      <c r="AJ222" s="1845"/>
    </row>
    <row r="223" spans="2:36" ht="45.75" customHeight="1" x14ac:dyDescent="0.3">
      <c r="B223" s="1748"/>
      <c r="C223" s="1600"/>
      <c r="D223" s="1600"/>
      <c r="E223" s="1600"/>
      <c r="F223" s="1600"/>
      <c r="G223" s="1600"/>
      <c r="H223" s="1600"/>
      <c r="I223" s="1600"/>
      <c r="J223" s="1711"/>
      <c r="K223" s="1600"/>
      <c r="L223" s="1692"/>
      <c r="M223" s="891"/>
      <c r="N223" s="891" t="s">
        <v>1352</v>
      </c>
      <c r="O223" s="893" t="s">
        <v>1420</v>
      </c>
      <c r="P223" s="1600"/>
      <c r="Q223" s="1745"/>
      <c r="R223" s="1600"/>
      <c r="S223" s="1722"/>
      <c r="T223" s="1692"/>
      <c r="U223" s="1719"/>
      <c r="V223" s="325"/>
      <c r="W223" s="1"/>
      <c r="X223" s="1"/>
      <c r="Y223" s="1"/>
      <c r="Z223" s="1"/>
      <c r="AA223" s="1"/>
      <c r="AB223" s="1"/>
      <c r="AC223" s="1"/>
      <c r="AD223" s="1"/>
      <c r="AE223" s="1"/>
      <c r="AF223" s="1"/>
      <c r="AG223" s="55"/>
      <c r="AJ223" s="1845"/>
    </row>
    <row r="224" spans="2:36" ht="49.5" customHeight="1" thickBot="1" x14ac:dyDescent="0.35">
      <c r="B224" s="1749"/>
      <c r="C224" s="1601"/>
      <c r="D224" s="1601"/>
      <c r="E224" s="1601"/>
      <c r="F224" s="1601"/>
      <c r="G224" s="1601"/>
      <c r="H224" s="1601"/>
      <c r="I224" s="1601"/>
      <c r="J224" s="1712"/>
      <c r="K224" s="1601"/>
      <c r="L224" s="1693"/>
      <c r="M224" s="894"/>
      <c r="N224" s="894" t="s">
        <v>1421</v>
      </c>
      <c r="O224" s="895" t="s">
        <v>1422</v>
      </c>
      <c r="P224" s="1601"/>
      <c r="Q224" s="1746"/>
      <c r="R224" s="1601"/>
      <c r="S224" s="1723"/>
      <c r="T224" s="1693"/>
      <c r="U224" s="1720"/>
      <c r="V224" s="325"/>
      <c r="W224" s="1"/>
      <c r="X224" s="1"/>
      <c r="Y224" s="1"/>
      <c r="Z224" s="1"/>
      <c r="AA224" s="1"/>
      <c r="AB224" s="1"/>
      <c r="AC224" s="1"/>
      <c r="AD224" s="1"/>
      <c r="AE224" s="1"/>
      <c r="AF224" s="1"/>
      <c r="AG224" s="55"/>
      <c r="AJ224" s="1846"/>
    </row>
    <row r="225" spans="2:36" ht="56.25" customHeight="1" x14ac:dyDescent="0.25">
      <c r="B225" s="1741" t="s">
        <v>2378</v>
      </c>
      <c r="C225" s="1565" t="s">
        <v>134</v>
      </c>
      <c r="D225" s="1565" t="s">
        <v>59</v>
      </c>
      <c r="E225" s="1565" t="s">
        <v>60</v>
      </c>
      <c r="F225" s="1565" t="s">
        <v>83</v>
      </c>
      <c r="G225" s="1565" t="s">
        <v>53</v>
      </c>
      <c r="H225" s="1565" t="s">
        <v>94</v>
      </c>
      <c r="I225" s="1565" t="s">
        <v>100</v>
      </c>
      <c r="J225" s="1694" t="s">
        <v>1498</v>
      </c>
      <c r="K225" s="1565" t="s">
        <v>1471</v>
      </c>
      <c r="L225" s="1571" t="s">
        <v>647</v>
      </c>
      <c r="M225" s="751" t="s">
        <v>1411</v>
      </c>
      <c r="N225" s="751" t="s">
        <v>1456</v>
      </c>
      <c r="O225" s="754" t="s">
        <v>1413</v>
      </c>
      <c r="P225" s="1565" t="s">
        <v>1414</v>
      </c>
      <c r="Q225" s="1756" t="s">
        <v>1435</v>
      </c>
      <c r="R225" s="1565" t="s">
        <v>1499</v>
      </c>
      <c r="S225" s="1715">
        <v>1</v>
      </c>
      <c r="T225" s="1715">
        <v>0</v>
      </c>
      <c r="U225" s="1753" t="s">
        <v>1417</v>
      </c>
      <c r="V225" s="873"/>
      <c r="W225" s="559"/>
      <c r="X225" s="559"/>
      <c r="Y225" s="784"/>
      <c r="Z225" s="558"/>
      <c r="AA225" s="542"/>
      <c r="AB225" s="559"/>
      <c r="AC225" s="558"/>
      <c r="AD225" s="558"/>
      <c r="AE225" s="542"/>
      <c r="AF225" s="542"/>
      <c r="AG225" s="599"/>
      <c r="AJ225" s="1844" t="s">
        <v>1435</v>
      </c>
    </row>
    <row r="226" spans="2:36" ht="57.75" customHeight="1" x14ac:dyDescent="0.25">
      <c r="B226" s="1742"/>
      <c r="C226" s="1566"/>
      <c r="D226" s="1566"/>
      <c r="E226" s="1566"/>
      <c r="F226" s="1566"/>
      <c r="G226" s="1566"/>
      <c r="H226" s="1566"/>
      <c r="I226" s="1566"/>
      <c r="J226" s="1695"/>
      <c r="K226" s="1566"/>
      <c r="L226" s="1572"/>
      <c r="M226" s="742" t="s">
        <v>1418</v>
      </c>
      <c r="N226" s="742" t="s">
        <v>1419</v>
      </c>
      <c r="O226" s="755" t="s">
        <v>1420</v>
      </c>
      <c r="P226" s="1566"/>
      <c r="Q226" s="1757"/>
      <c r="R226" s="1566"/>
      <c r="S226" s="1716"/>
      <c r="T226" s="1572"/>
      <c r="U226" s="1754"/>
      <c r="V226" s="274"/>
      <c r="W226" s="1"/>
      <c r="X226" s="1"/>
      <c r="Y226" s="28"/>
      <c r="Z226" s="2"/>
      <c r="AA226" s="1"/>
      <c r="AB226" s="1"/>
      <c r="AC226" s="1"/>
      <c r="AD226" s="2"/>
      <c r="AE226" s="1"/>
      <c r="AF226" s="1"/>
      <c r="AG226" s="55"/>
      <c r="AJ226" s="1845"/>
    </row>
    <row r="227" spans="2:36" ht="51.75" customHeight="1" x14ac:dyDescent="0.25">
      <c r="B227" s="1742"/>
      <c r="C227" s="1566"/>
      <c r="D227" s="1566"/>
      <c r="E227" s="1566"/>
      <c r="F227" s="1566"/>
      <c r="G227" s="1566"/>
      <c r="H227" s="1566"/>
      <c r="I227" s="1566"/>
      <c r="J227" s="1695"/>
      <c r="K227" s="1566"/>
      <c r="L227" s="1572"/>
      <c r="M227" s="742"/>
      <c r="N227" s="742" t="s">
        <v>133</v>
      </c>
      <c r="O227" s="755" t="s">
        <v>1420</v>
      </c>
      <c r="P227" s="1566"/>
      <c r="Q227" s="1757"/>
      <c r="R227" s="1566"/>
      <c r="S227" s="1716"/>
      <c r="T227" s="1572"/>
      <c r="U227" s="1754"/>
      <c r="V227" s="274"/>
      <c r="W227" s="1"/>
      <c r="X227" s="1"/>
      <c r="Y227" s="28"/>
      <c r="Z227" s="2"/>
      <c r="AA227" s="1"/>
      <c r="AB227" s="2"/>
      <c r="AC227" s="2"/>
      <c r="AD227" s="2"/>
      <c r="AE227" s="2"/>
      <c r="AF227" s="1"/>
      <c r="AG227" s="55"/>
      <c r="AJ227" s="1845"/>
    </row>
    <row r="228" spans="2:36" ht="48.75" customHeight="1" x14ac:dyDescent="0.3">
      <c r="B228" s="1742"/>
      <c r="C228" s="1566"/>
      <c r="D228" s="1566"/>
      <c r="E228" s="1566"/>
      <c r="F228" s="1566"/>
      <c r="G228" s="1566"/>
      <c r="H228" s="1566"/>
      <c r="I228" s="1566"/>
      <c r="J228" s="1695"/>
      <c r="K228" s="1566"/>
      <c r="L228" s="1572"/>
      <c r="M228" s="742"/>
      <c r="N228" s="742" t="s">
        <v>1352</v>
      </c>
      <c r="O228" s="568" t="s">
        <v>1420</v>
      </c>
      <c r="P228" s="1566"/>
      <c r="Q228" s="1757"/>
      <c r="R228" s="1566"/>
      <c r="S228" s="1716"/>
      <c r="T228" s="1572"/>
      <c r="U228" s="1754"/>
      <c r="V228" s="274"/>
      <c r="W228" s="1"/>
      <c r="X228" s="1"/>
      <c r="Y228" s="28"/>
      <c r="Z228" s="1"/>
      <c r="AA228" s="1"/>
      <c r="AB228" s="1"/>
      <c r="AC228" s="1"/>
      <c r="AD228" s="1"/>
      <c r="AE228" s="1"/>
      <c r="AF228" s="1"/>
      <c r="AG228" s="55"/>
      <c r="AJ228" s="1845"/>
    </row>
    <row r="229" spans="2:36" ht="39" customHeight="1" thickBot="1" x14ac:dyDescent="0.35">
      <c r="B229" s="1743"/>
      <c r="C229" s="1567"/>
      <c r="D229" s="1567"/>
      <c r="E229" s="1567"/>
      <c r="F229" s="1567"/>
      <c r="G229" s="1567"/>
      <c r="H229" s="1567"/>
      <c r="I229" s="1567"/>
      <c r="J229" s="1696"/>
      <c r="K229" s="1567"/>
      <c r="L229" s="1573"/>
      <c r="M229" s="747"/>
      <c r="N229" s="747" t="s">
        <v>1421</v>
      </c>
      <c r="O229" s="847" t="s">
        <v>1422</v>
      </c>
      <c r="P229" s="1567"/>
      <c r="Q229" s="1758"/>
      <c r="R229" s="1567"/>
      <c r="S229" s="1717"/>
      <c r="T229" s="1573"/>
      <c r="U229" s="1755"/>
      <c r="V229" s="274"/>
      <c r="W229" s="1"/>
      <c r="X229" s="1"/>
      <c r="Y229" s="28"/>
      <c r="Z229" s="1"/>
      <c r="AA229" s="1"/>
      <c r="AB229" s="1"/>
      <c r="AC229" s="1"/>
      <c r="AD229" s="1"/>
      <c r="AE229" s="1"/>
      <c r="AF229" s="1"/>
      <c r="AG229" s="55"/>
      <c r="AJ229" s="1846"/>
    </row>
    <row r="230" spans="2:36" ht="57.75" customHeight="1" x14ac:dyDescent="0.25">
      <c r="B230" s="1747" t="s">
        <v>2379</v>
      </c>
      <c r="C230" s="1599" t="s">
        <v>134</v>
      </c>
      <c r="D230" s="1599" t="s">
        <v>59</v>
      </c>
      <c r="E230" s="1599" t="s">
        <v>60</v>
      </c>
      <c r="F230" s="1599" t="s">
        <v>83</v>
      </c>
      <c r="G230" s="1599" t="s">
        <v>53</v>
      </c>
      <c r="H230" s="1599" t="s">
        <v>94</v>
      </c>
      <c r="I230" s="1599" t="s">
        <v>100</v>
      </c>
      <c r="J230" s="1710" t="s">
        <v>1500</v>
      </c>
      <c r="K230" s="1599" t="s">
        <v>1471</v>
      </c>
      <c r="L230" s="1691" t="s">
        <v>647</v>
      </c>
      <c r="M230" s="885" t="s">
        <v>1411</v>
      </c>
      <c r="N230" s="885" t="s">
        <v>1463</v>
      </c>
      <c r="O230" s="886" t="s">
        <v>1413</v>
      </c>
      <c r="P230" s="1599" t="s">
        <v>1414</v>
      </c>
      <c r="Q230" s="1744" t="s">
        <v>1484</v>
      </c>
      <c r="R230" s="1599" t="s">
        <v>1501</v>
      </c>
      <c r="S230" s="1721">
        <v>1</v>
      </c>
      <c r="T230" s="1721">
        <v>0</v>
      </c>
      <c r="U230" s="1718" t="s">
        <v>1417</v>
      </c>
      <c r="V230" s="873"/>
      <c r="W230" s="565"/>
      <c r="X230" s="565"/>
      <c r="Y230" s="558"/>
      <c r="Z230" s="558"/>
      <c r="AA230" s="542"/>
      <c r="AB230" s="559"/>
      <c r="AC230" s="558"/>
      <c r="AD230" s="558"/>
      <c r="AE230" s="542"/>
      <c r="AF230" s="542"/>
      <c r="AG230" s="599"/>
      <c r="AJ230" s="1844" t="s">
        <v>1484</v>
      </c>
    </row>
    <row r="231" spans="2:36" ht="51.75" customHeight="1" x14ac:dyDescent="0.25">
      <c r="B231" s="1748"/>
      <c r="C231" s="1600"/>
      <c r="D231" s="1600"/>
      <c r="E231" s="1600"/>
      <c r="F231" s="1600"/>
      <c r="G231" s="1600"/>
      <c r="H231" s="1600"/>
      <c r="I231" s="1600"/>
      <c r="J231" s="1711"/>
      <c r="K231" s="1600"/>
      <c r="L231" s="1692"/>
      <c r="M231" s="891" t="s">
        <v>1418</v>
      </c>
      <c r="N231" s="891" t="s">
        <v>1419</v>
      </c>
      <c r="O231" s="812" t="s">
        <v>1420</v>
      </c>
      <c r="P231" s="1600"/>
      <c r="Q231" s="1745"/>
      <c r="R231" s="1600"/>
      <c r="S231" s="1722"/>
      <c r="T231" s="1692"/>
      <c r="U231" s="1719"/>
      <c r="V231" s="274"/>
      <c r="W231" s="28"/>
      <c r="X231" s="28"/>
      <c r="Y231" s="1"/>
      <c r="Z231" s="2"/>
      <c r="AA231" s="1"/>
      <c r="AB231" s="1"/>
      <c r="AC231" s="1"/>
      <c r="AD231" s="2"/>
      <c r="AE231" s="1"/>
      <c r="AF231" s="1"/>
      <c r="AG231" s="55"/>
      <c r="AJ231" s="1845"/>
    </row>
    <row r="232" spans="2:36" ht="54.75" customHeight="1" x14ac:dyDescent="0.25">
      <c r="B232" s="1748"/>
      <c r="C232" s="1600"/>
      <c r="D232" s="1600"/>
      <c r="E232" s="1600"/>
      <c r="F232" s="1600"/>
      <c r="G232" s="1600"/>
      <c r="H232" s="1600"/>
      <c r="I232" s="1600"/>
      <c r="J232" s="1711"/>
      <c r="K232" s="1600"/>
      <c r="L232" s="1692"/>
      <c r="M232" s="891"/>
      <c r="N232" s="891" t="s">
        <v>133</v>
      </c>
      <c r="O232" s="812" t="s">
        <v>1420</v>
      </c>
      <c r="P232" s="1600"/>
      <c r="Q232" s="1745"/>
      <c r="R232" s="1600"/>
      <c r="S232" s="1722"/>
      <c r="T232" s="1692"/>
      <c r="U232" s="1719"/>
      <c r="V232" s="274"/>
      <c r="W232" s="28"/>
      <c r="X232" s="28"/>
      <c r="Y232" s="1"/>
      <c r="Z232" s="2"/>
      <c r="AA232" s="1"/>
      <c r="AB232" s="2"/>
      <c r="AC232" s="2"/>
      <c r="AD232" s="2"/>
      <c r="AE232" s="2"/>
      <c r="AF232" s="1"/>
      <c r="AG232" s="55"/>
      <c r="AJ232" s="1845"/>
    </row>
    <row r="233" spans="2:36" ht="36.75" customHeight="1" x14ac:dyDescent="0.3">
      <c r="B233" s="1748"/>
      <c r="C233" s="1600"/>
      <c r="D233" s="1600"/>
      <c r="E233" s="1600"/>
      <c r="F233" s="1600"/>
      <c r="G233" s="1600"/>
      <c r="H233" s="1600"/>
      <c r="I233" s="1600"/>
      <c r="J233" s="1711"/>
      <c r="K233" s="1600"/>
      <c r="L233" s="1692"/>
      <c r="M233" s="891"/>
      <c r="N233" s="891" t="s">
        <v>1352</v>
      </c>
      <c r="O233" s="893" t="s">
        <v>1420</v>
      </c>
      <c r="P233" s="1600"/>
      <c r="Q233" s="1745"/>
      <c r="R233" s="1600"/>
      <c r="S233" s="1722"/>
      <c r="T233" s="1692"/>
      <c r="U233" s="1719"/>
      <c r="V233" s="274"/>
      <c r="W233" s="28"/>
      <c r="X233" s="28"/>
      <c r="Y233" s="1"/>
      <c r="Z233" s="1"/>
      <c r="AA233" s="1"/>
      <c r="AB233" s="1"/>
      <c r="AC233" s="1"/>
      <c r="AD233" s="1"/>
      <c r="AE233" s="1"/>
      <c r="AF233" s="1"/>
      <c r="AG233" s="55"/>
      <c r="AJ233" s="1845"/>
    </row>
    <row r="234" spans="2:36" ht="46.5" customHeight="1" thickBot="1" x14ac:dyDescent="0.35">
      <c r="B234" s="1749"/>
      <c r="C234" s="1601"/>
      <c r="D234" s="1601"/>
      <c r="E234" s="1601"/>
      <c r="F234" s="1601"/>
      <c r="G234" s="1601"/>
      <c r="H234" s="1601"/>
      <c r="I234" s="1601"/>
      <c r="J234" s="1712"/>
      <c r="K234" s="1601"/>
      <c r="L234" s="1693"/>
      <c r="M234" s="894"/>
      <c r="N234" s="894" t="s">
        <v>1421</v>
      </c>
      <c r="O234" s="895" t="s">
        <v>1422</v>
      </c>
      <c r="P234" s="1601"/>
      <c r="Q234" s="1746"/>
      <c r="R234" s="1601"/>
      <c r="S234" s="1723"/>
      <c r="T234" s="1693"/>
      <c r="U234" s="1720"/>
      <c r="V234" s="274"/>
      <c r="W234" s="28"/>
      <c r="X234" s="28"/>
      <c r="Y234" s="1"/>
      <c r="Z234" s="1"/>
      <c r="AA234" s="1"/>
      <c r="AB234" s="1"/>
      <c r="AC234" s="1"/>
      <c r="AD234" s="1"/>
      <c r="AE234" s="1"/>
      <c r="AF234" s="1"/>
      <c r="AG234" s="55"/>
      <c r="AJ234" s="1846"/>
    </row>
    <row r="235" spans="2:36" ht="72.75" customHeight="1" x14ac:dyDescent="0.25">
      <c r="B235" s="1747" t="s">
        <v>2380</v>
      </c>
      <c r="C235" s="1599" t="s">
        <v>134</v>
      </c>
      <c r="D235" s="1599" t="s">
        <v>59</v>
      </c>
      <c r="E235" s="1599" t="s">
        <v>60</v>
      </c>
      <c r="F235" s="1599" t="s">
        <v>93</v>
      </c>
      <c r="G235" s="1599" t="s">
        <v>54</v>
      </c>
      <c r="H235" s="1599" t="s">
        <v>96</v>
      </c>
      <c r="I235" s="1599" t="s">
        <v>104</v>
      </c>
      <c r="J235" s="1710" t="s">
        <v>1502</v>
      </c>
      <c r="K235" s="1599" t="s">
        <v>1471</v>
      </c>
      <c r="L235" s="1691" t="s">
        <v>647</v>
      </c>
      <c r="M235" s="885" t="s">
        <v>1411</v>
      </c>
      <c r="N235" s="885" t="s">
        <v>1412</v>
      </c>
      <c r="O235" s="886" t="s">
        <v>1413</v>
      </c>
      <c r="P235" s="1599" t="s">
        <v>1414</v>
      </c>
      <c r="Q235" s="1744" t="s">
        <v>1503</v>
      </c>
      <c r="R235" s="1599" t="s">
        <v>1504</v>
      </c>
      <c r="S235" s="1721">
        <v>1</v>
      </c>
      <c r="T235" s="1721">
        <v>0</v>
      </c>
      <c r="U235" s="1718" t="s">
        <v>1417</v>
      </c>
      <c r="V235" s="873"/>
      <c r="W235" s="559"/>
      <c r="X235" s="559"/>
      <c r="Y235" s="558"/>
      <c r="Z235" s="784"/>
      <c r="AA235" s="542"/>
      <c r="AB235" s="559"/>
      <c r="AC235" s="558"/>
      <c r="AD235" s="558"/>
      <c r="AE235" s="542"/>
      <c r="AF235" s="542"/>
      <c r="AG235" s="599"/>
      <c r="AJ235" s="1844" t="s">
        <v>1503</v>
      </c>
    </row>
    <row r="236" spans="2:36" ht="74.25" customHeight="1" x14ac:dyDescent="0.25">
      <c r="B236" s="1748"/>
      <c r="C236" s="1600"/>
      <c r="D236" s="1600"/>
      <c r="E236" s="1600"/>
      <c r="F236" s="1600"/>
      <c r="G236" s="1600"/>
      <c r="H236" s="1600"/>
      <c r="I236" s="1600"/>
      <c r="J236" s="1711"/>
      <c r="K236" s="1600"/>
      <c r="L236" s="1692"/>
      <c r="M236" s="891" t="s">
        <v>1418</v>
      </c>
      <c r="N236" s="891" t="s">
        <v>1419</v>
      </c>
      <c r="O236" s="812" t="s">
        <v>1420</v>
      </c>
      <c r="P236" s="1600"/>
      <c r="Q236" s="1745"/>
      <c r="R236" s="1600"/>
      <c r="S236" s="1722"/>
      <c r="T236" s="1692"/>
      <c r="U236" s="1719"/>
      <c r="V236" s="274"/>
      <c r="W236" s="1"/>
      <c r="X236" s="1"/>
      <c r="Y236" s="1"/>
      <c r="Z236" s="27"/>
      <c r="AA236" s="1"/>
      <c r="AB236" s="1"/>
      <c r="AC236" s="1"/>
      <c r="AD236" s="2"/>
      <c r="AE236" s="1"/>
      <c r="AF236" s="1"/>
      <c r="AG236" s="55"/>
      <c r="AJ236" s="1845"/>
    </row>
    <row r="237" spans="2:36" ht="66.75" customHeight="1" x14ac:dyDescent="0.25">
      <c r="B237" s="1748"/>
      <c r="C237" s="1600"/>
      <c r="D237" s="1600"/>
      <c r="E237" s="1600"/>
      <c r="F237" s="1600"/>
      <c r="G237" s="1600"/>
      <c r="H237" s="1600"/>
      <c r="I237" s="1600"/>
      <c r="J237" s="1711"/>
      <c r="K237" s="1600"/>
      <c r="L237" s="1692"/>
      <c r="M237" s="891"/>
      <c r="N237" s="891" t="s">
        <v>133</v>
      </c>
      <c r="O237" s="812" t="s">
        <v>1420</v>
      </c>
      <c r="P237" s="1600"/>
      <c r="Q237" s="1745"/>
      <c r="R237" s="1600"/>
      <c r="S237" s="1722"/>
      <c r="T237" s="1692"/>
      <c r="U237" s="1719"/>
      <c r="V237" s="274"/>
      <c r="W237" s="1"/>
      <c r="X237" s="1"/>
      <c r="Y237" s="1"/>
      <c r="Z237" s="27"/>
      <c r="AA237" s="1"/>
      <c r="AB237" s="2"/>
      <c r="AC237" s="2"/>
      <c r="AD237" s="2"/>
      <c r="AE237" s="2"/>
      <c r="AF237" s="1"/>
      <c r="AG237" s="55"/>
      <c r="AJ237" s="1845"/>
    </row>
    <row r="238" spans="2:36" ht="44.25" customHeight="1" x14ac:dyDescent="0.3">
      <c r="B238" s="1748"/>
      <c r="C238" s="1600"/>
      <c r="D238" s="1600"/>
      <c r="E238" s="1600"/>
      <c r="F238" s="1600"/>
      <c r="G238" s="1600"/>
      <c r="H238" s="1600"/>
      <c r="I238" s="1600"/>
      <c r="J238" s="1711"/>
      <c r="K238" s="1600"/>
      <c r="L238" s="1692"/>
      <c r="M238" s="891"/>
      <c r="N238" s="891" t="s">
        <v>1352</v>
      </c>
      <c r="O238" s="893" t="s">
        <v>1420</v>
      </c>
      <c r="P238" s="1600"/>
      <c r="Q238" s="1745"/>
      <c r="R238" s="1600"/>
      <c r="S238" s="1722"/>
      <c r="T238" s="1692"/>
      <c r="U238" s="1719"/>
      <c r="V238" s="274"/>
      <c r="W238" s="1"/>
      <c r="X238" s="1"/>
      <c r="Y238" s="1"/>
      <c r="Z238" s="28"/>
      <c r="AA238" s="1"/>
      <c r="AB238" s="1"/>
      <c r="AC238" s="1"/>
      <c r="AD238" s="1"/>
      <c r="AE238" s="1"/>
      <c r="AF238" s="1"/>
      <c r="AG238" s="55"/>
      <c r="AJ238" s="1845"/>
    </row>
    <row r="239" spans="2:36" ht="60" customHeight="1" thickBot="1" x14ac:dyDescent="0.35">
      <c r="B239" s="1749"/>
      <c r="C239" s="1601"/>
      <c r="D239" s="1601"/>
      <c r="E239" s="1601"/>
      <c r="F239" s="1601"/>
      <c r="G239" s="1601"/>
      <c r="H239" s="1601"/>
      <c r="I239" s="1601"/>
      <c r="J239" s="1712"/>
      <c r="K239" s="1601"/>
      <c r="L239" s="1693"/>
      <c r="M239" s="894"/>
      <c r="N239" s="894" t="s">
        <v>1421</v>
      </c>
      <c r="O239" s="895" t="s">
        <v>1422</v>
      </c>
      <c r="P239" s="1601"/>
      <c r="Q239" s="1746"/>
      <c r="R239" s="1601"/>
      <c r="S239" s="1723"/>
      <c r="T239" s="1693"/>
      <c r="U239" s="1720"/>
      <c r="V239" s="274"/>
      <c r="W239" s="1"/>
      <c r="X239" s="1"/>
      <c r="Y239" s="1"/>
      <c r="Z239" s="28"/>
      <c r="AA239" s="1"/>
      <c r="AB239" s="1"/>
      <c r="AC239" s="1"/>
      <c r="AD239" s="1"/>
      <c r="AE239" s="1"/>
      <c r="AF239" s="1"/>
      <c r="AG239" s="55"/>
      <c r="AJ239" s="1846"/>
    </row>
    <row r="240" spans="2:36" ht="71.25" customHeight="1" x14ac:dyDescent="0.25">
      <c r="B240" s="1741" t="s">
        <v>2381</v>
      </c>
      <c r="C240" s="1565" t="s">
        <v>134</v>
      </c>
      <c r="D240" s="1565" t="s">
        <v>59</v>
      </c>
      <c r="E240" s="1565" t="s">
        <v>60</v>
      </c>
      <c r="F240" s="1565" t="s">
        <v>83</v>
      </c>
      <c r="G240" s="1565" t="s">
        <v>54</v>
      </c>
      <c r="H240" s="1565" t="s">
        <v>96</v>
      </c>
      <c r="I240" s="1565" t="s">
        <v>104</v>
      </c>
      <c r="J240" s="1694" t="s">
        <v>1505</v>
      </c>
      <c r="K240" s="1565" t="s">
        <v>1471</v>
      </c>
      <c r="L240" s="1571" t="s">
        <v>647</v>
      </c>
      <c r="M240" s="751" t="s">
        <v>1411</v>
      </c>
      <c r="N240" s="751" t="s">
        <v>1412</v>
      </c>
      <c r="O240" s="754" t="s">
        <v>1413</v>
      </c>
      <c r="P240" s="1565" t="s">
        <v>1414</v>
      </c>
      <c r="Q240" s="1756" t="s">
        <v>1435</v>
      </c>
      <c r="R240" s="1565" t="s">
        <v>1506</v>
      </c>
      <c r="S240" s="1715">
        <v>1</v>
      </c>
      <c r="T240" s="1715">
        <v>0</v>
      </c>
      <c r="U240" s="1753" t="s">
        <v>1417</v>
      </c>
      <c r="V240" s="873"/>
      <c r="W240" s="559"/>
      <c r="X240" s="559"/>
      <c r="Y240" s="558"/>
      <c r="Z240" s="558"/>
      <c r="AA240" s="542"/>
      <c r="AB240" s="559"/>
      <c r="AC240" s="784"/>
      <c r="AD240" s="558"/>
      <c r="AE240" s="542"/>
      <c r="AF240" s="542"/>
      <c r="AG240" s="599"/>
      <c r="AJ240" s="1844" t="s">
        <v>1435</v>
      </c>
    </row>
    <row r="241" spans="2:36" ht="65.25" customHeight="1" x14ac:dyDescent="0.25">
      <c r="B241" s="1742"/>
      <c r="C241" s="1566"/>
      <c r="D241" s="1566"/>
      <c r="E241" s="1566"/>
      <c r="F241" s="1566"/>
      <c r="G241" s="1566"/>
      <c r="H241" s="1566"/>
      <c r="I241" s="1566"/>
      <c r="J241" s="1695"/>
      <c r="K241" s="1566"/>
      <c r="L241" s="1572"/>
      <c r="M241" s="742" t="s">
        <v>1418</v>
      </c>
      <c r="N241" s="742" t="s">
        <v>1419</v>
      </c>
      <c r="O241" s="755" t="s">
        <v>1420</v>
      </c>
      <c r="P241" s="1566"/>
      <c r="Q241" s="1757"/>
      <c r="R241" s="1566"/>
      <c r="S241" s="1716"/>
      <c r="T241" s="1572"/>
      <c r="U241" s="1754"/>
      <c r="V241" s="274"/>
      <c r="W241" s="1"/>
      <c r="X241" s="1"/>
      <c r="Y241" s="1"/>
      <c r="Z241" s="2"/>
      <c r="AA241" s="1"/>
      <c r="AB241" s="1"/>
      <c r="AC241" s="28"/>
      <c r="AD241" s="2"/>
      <c r="AE241" s="1"/>
      <c r="AF241" s="1"/>
      <c r="AG241" s="55"/>
      <c r="AJ241" s="1845"/>
    </row>
    <row r="242" spans="2:36" ht="60.75" customHeight="1" x14ac:dyDescent="0.25">
      <c r="B242" s="1742"/>
      <c r="C242" s="1566"/>
      <c r="D242" s="1566"/>
      <c r="E242" s="1566"/>
      <c r="F242" s="1566"/>
      <c r="G242" s="1566"/>
      <c r="H242" s="1566"/>
      <c r="I242" s="1566"/>
      <c r="J242" s="1695"/>
      <c r="K242" s="1566"/>
      <c r="L242" s="1572"/>
      <c r="M242" s="742"/>
      <c r="N242" s="742" t="s">
        <v>133</v>
      </c>
      <c r="O242" s="755" t="s">
        <v>1420</v>
      </c>
      <c r="P242" s="1566"/>
      <c r="Q242" s="1757"/>
      <c r="R242" s="1566"/>
      <c r="S242" s="1716"/>
      <c r="T242" s="1572"/>
      <c r="U242" s="1754"/>
      <c r="V242" s="274"/>
      <c r="W242" s="1"/>
      <c r="X242" s="1"/>
      <c r="Y242" s="1"/>
      <c r="Z242" s="2"/>
      <c r="AA242" s="1"/>
      <c r="AB242" s="2"/>
      <c r="AC242" s="27"/>
      <c r="AD242" s="2"/>
      <c r="AE242" s="2"/>
      <c r="AF242" s="1"/>
      <c r="AG242" s="55"/>
      <c r="AJ242" s="1845"/>
    </row>
    <row r="243" spans="2:36" ht="63.75" customHeight="1" x14ac:dyDescent="0.3">
      <c r="B243" s="1742"/>
      <c r="C243" s="1566"/>
      <c r="D243" s="1566"/>
      <c r="E243" s="1566"/>
      <c r="F243" s="1566"/>
      <c r="G243" s="1566"/>
      <c r="H243" s="1566"/>
      <c r="I243" s="1566"/>
      <c r="J243" s="1695"/>
      <c r="K243" s="1566"/>
      <c r="L243" s="1572"/>
      <c r="M243" s="742"/>
      <c r="N243" s="742" t="s">
        <v>1352</v>
      </c>
      <c r="O243" s="568" t="s">
        <v>1420</v>
      </c>
      <c r="P243" s="1566"/>
      <c r="Q243" s="1757"/>
      <c r="R243" s="1566"/>
      <c r="S243" s="1716"/>
      <c r="T243" s="1572"/>
      <c r="U243" s="1754"/>
      <c r="V243" s="274"/>
      <c r="W243" s="1"/>
      <c r="X243" s="1"/>
      <c r="Y243" s="1"/>
      <c r="Z243" s="1"/>
      <c r="AA243" s="1"/>
      <c r="AB243" s="1"/>
      <c r="AC243" s="28"/>
      <c r="AD243" s="1"/>
      <c r="AE243" s="1"/>
      <c r="AF243" s="1"/>
      <c r="AG243" s="55"/>
      <c r="AJ243" s="1845"/>
    </row>
    <row r="244" spans="2:36" ht="58.5" customHeight="1" thickBot="1" x14ac:dyDescent="0.35">
      <c r="B244" s="1743"/>
      <c r="C244" s="1567"/>
      <c r="D244" s="1567"/>
      <c r="E244" s="1567"/>
      <c r="F244" s="1567"/>
      <c r="G244" s="1567"/>
      <c r="H244" s="1567"/>
      <c r="I244" s="1567"/>
      <c r="J244" s="1696"/>
      <c r="K244" s="1567"/>
      <c r="L244" s="1573"/>
      <c r="M244" s="747"/>
      <c r="N244" s="747" t="s">
        <v>1421</v>
      </c>
      <c r="O244" s="847" t="s">
        <v>1422</v>
      </c>
      <c r="P244" s="1567"/>
      <c r="Q244" s="1758"/>
      <c r="R244" s="1567"/>
      <c r="S244" s="1717"/>
      <c r="T244" s="1573"/>
      <c r="U244" s="1755"/>
      <c r="V244" s="274"/>
      <c r="W244" s="1"/>
      <c r="X244" s="1"/>
      <c r="Y244" s="1"/>
      <c r="Z244" s="1"/>
      <c r="AA244" s="1"/>
      <c r="AB244" s="1"/>
      <c r="AC244" s="28"/>
      <c r="AD244" s="1"/>
      <c r="AE244" s="1"/>
      <c r="AF244" s="1"/>
      <c r="AG244" s="55"/>
      <c r="AJ244" s="1846"/>
    </row>
    <row r="245" spans="2:36" ht="65.25" customHeight="1" x14ac:dyDescent="0.25">
      <c r="B245" s="1747" t="s">
        <v>2382</v>
      </c>
      <c r="C245" s="1599" t="s">
        <v>134</v>
      </c>
      <c r="D245" s="1599" t="s">
        <v>59</v>
      </c>
      <c r="E245" s="1599" t="s">
        <v>60</v>
      </c>
      <c r="F245" s="1599" t="s">
        <v>83</v>
      </c>
      <c r="G245" s="1599" t="s">
        <v>54</v>
      </c>
      <c r="H245" s="1599" t="s">
        <v>96</v>
      </c>
      <c r="I245" s="1599" t="s">
        <v>104</v>
      </c>
      <c r="J245" s="1710" t="s">
        <v>1507</v>
      </c>
      <c r="K245" s="1599" t="s">
        <v>1438</v>
      </c>
      <c r="L245" s="1691" t="s">
        <v>647</v>
      </c>
      <c r="M245" s="885" t="s">
        <v>1411</v>
      </c>
      <c r="N245" s="885" t="s">
        <v>1412</v>
      </c>
      <c r="O245" s="886" t="s">
        <v>1413</v>
      </c>
      <c r="P245" s="1599" t="s">
        <v>1414</v>
      </c>
      <c r="Q245" s="1744" t="s">
        <v>1508</v>
      </c>
      <c r="R245" s="1599" t="s">
        <v>1509</v>
      </c>
      <c r="S245" s="1721">
        <v>1</v>
      </c>
      <c r="T245" s="1721">
        <v>0</v>
      </c>
      <c r="U245" s="1718" t="s">
        <v>1417</v>
      </c>
      <c r="V245" s="873"/>
      <c r="W245" s="559"/>
      <c r="X245" s="559"/>
      <c r="Y245" s="558"/>
      <c r="Z245" s="558"/>
      <c r="AA245" s="542"/>
      <c r="AB245" s="565"/>
      <c r="AC245" s="558"/>
      <c r="AD245" s="558"/>
      <c r="AE245" s="542"/>
      <c r="AF245" s="542"/>
      <c r="AG245" s="599"/>
      <c r="AJ245" s="1844" t="s">
        <v>1508</v>
      </c>
    </row>
    <row r="246" spans="2:36" ht="72.75" customHeight="1" x14ac:dyDescent="0.25">
      <c r="B246" s="1748"/>
      <c r="C246" s="1600"/>
      <c r="D246" s="1600"/>
      <c r="E246" s="1600"/>
      <c r="F246" s="1600"/>
      <c r="G246" s="1600"/>
      <c r="H246" s="1600"/>
      <c r="I246" s="1600"/>
      <c r="J246" s="1711"/>
      <c r="K246" s="1600"/>
      <c r="L246" s="1692"/>
      <c r="M246" s="891" t="s">
        <v>1418</v>
      </c>
      <c r="N246" s="891" t="s">
        <v>1419</v>
      </c>
      <c r="O246" s="812" t="s">
        <v>1420</v>
      </c>
      <c r="P246" s="1600"/>
      <c r="Q246" s="1745"/>
      <c r="R246" s="1600"/>
      <c r="S246" s="1722"/>
      <c r="T246" s="1692"/>
      <c r="U246" s="1719"/>
      <c r="V246" s="274"/>
      <c r="W246" s="1"/>
      <c r="X246" s="1"/>
      <c r="Y246" s="1"/>
      <c r="Z246" s="2"/>
      <c r="AA246" s="1"/>
      <c r="AB246" s="28"/>
      <c r="AC246" s="1"/>
      <c r="AD246" s="2"/>
      <c r="AE246" s="1"/>
      <c r="AF246" s="1"/>
      <c r="AG246" s="55"/>
      <c r="AJ246" s="1845"/>
    </row>
    <row r="247" spans="2:36" ht="63.75" customHeight="1" x14ac:dyDescent="0.25">
      <c r="B247" s="1748"/>
      <c r="C247" s="1600"/>
      <c r="D247" s="1600"/>
      <c r="E247" s="1600"/>
      <c r="F247" s="1600"/>
      <c r="G247" s="1600"/>
      <c r="H247" s="1600"/>
      <c r="I247" s="1600"/>
      <c r="J247" s="1711"/>
      <c r="K247" s="1600"/>
      <c r="L247" s="1692"/>
      <c r="M247" s="891"/>
      <c r="N247" s="891" t="s">
        <v>133</v>
      </c>
      <c r="O247" s="812" t="s">
        <v>1420</v>
      </c>
      <c r="P247" s="1600"/>
      <c r="Q247" s="1745"/>
      <c r="R247" s="1600"/>
      <c r="S247" s="1722"/>
      <c r="T247" s="1692"/>
      <c r="U247" s="1719"/>
      <c r="V247" s="274"/>
      <c r="W247" s="1"/>
      <c r="X247" s="1"/>
      <c r="Y247" s="1"/>
      <c r="Z247" s="2"/>
      <c r="AA247" s="1"/>
      <c r="AB247" s="27"/>
      <c r="AC247" s="2"/>
      <c r="AD247" s="2"/>
      <c r="AE247" s="2"/>
      <c r="AF247" s="1"/>
      <c r="AG247" s="55"/>
      <c r="AJ247" s="1845"/>
    </row>
    <row r="248" spans="2:36" ht="57.75" customHeight="1" x14ac:dyDescent="0.3">
      <c r="B248" s="1748"/>
      <c r="C248" s="1600"/>
      <c r="D248" s="1600"/>
      <c r="E248" s="1600"/>
      <c r="F248" s="1600"/>
      <c r="G248" s="1600"/>
      <c r="H248" s="1600"/>
      <c r="I248" s="1600"/>
      <c r="J248" s="1711"/>
      <c r="K248" s="1600"/>
      <c r="L248" s="1692"/>
      <c r="M248" s="891"/>
      <c r="N248" s="891" t="s">
        <v>1352</v>
      </c>
      <c r="O248" s="893" t="s">
        <v>1420</v>
      </c>
      <c r="P248" s="1600"/>
      <c r="Q248" s="1745"/>
      <c r="R248" s="1600"/>
      <c r="S248" s="1722"/>
      <c r="T248" s="1692"/>
      <c r="U248" s="1719"/>
      <c r="V248" s="274"/>
      <c r="W248" s="1"/>
      <c r="X248" s="1"/>
      <c r="Y248" s="1"/>
      <c r="Z248" s="1"/>
      <c r="AA248" s="1"/>
      <c r="AB248" s="28"/>
      <c r="AC248" s="1"/>
      <c r="AD248" s="1"/>
      <c r="AE248" s="1"/>
      <c r="AF248" s="1"/>
      <c r="AG248" s="55"/>
      <c r="AJ248" s="1845"/>
    </row>
    <row r="249" spans="2:36" ht="57" customHeight="1" thickBot="1" x14ac:dyDescent="0.35">
      <c r="B249" s="1749"/>
      <c r="C249" s="1601"/>
      <c r="D249" s="1601"/>
      <c r="E249" s="1601"/>
      <c r="F249" s="1601"/>
      <c r="G249" s="1601"/>
      <c r="H249" s="1601"/>
      <c r="I249" s="1601"/>
      <c r="J249" s="1712"/>
      <c r="K249" s="1601"/>
      <c r="L249" s="1693"/>
      <c r="M249" s="894"/>
      <c r="N249" s="894" t="s">
        <v>1421</v>
      </c>
      <c r="O249" s="895" t="s">
        <v>1422</v>
      </c>
      <c r="P249" s="1601"/>
      <c r="Q249" s="1746"/>
      <c r="R249" s="1601"/>
      <c r="S249" s="1723"/>
      <c r="T249" s="1693"/>
      <c r="U249" s="1720"/>
      <c r="V249" s="274"/>
      <c r="W249" s="1"/>
      <c r="X249" s="1"/>
      <c r="Y249" s="1"/>
      <c r="Z249" s="1"/>
      <c r="AA249" s="1"/>
      <c r="AB249" s="28"/>
      <c r="AC249" s="1"/>
      <c r="AD249" s="1"/>
      <c r="AE249" s="1"/>
      <c r="AF249" s="1"/>
      <c r="AG249" s="55"/>
      <c r="AJ249" s="1846"/>
    </row>
    <row r="250" spans="2:36" ht="68.25" customHeight="1" x14ac:dyDescent="0.25">
      <c r="B250" s="1741" t="s">
        <v>2383</v>
      </c>
      <c r="C250" s="1565" t="s">
        <v>134</v>
      </c>
      <c r="D250" s="1565" t="s">
        <v>59</v>
      </c>
      <c r="E250" s="1565" t="s">
        <v>60</v>
      </c>
      <c r="F250" s="1565" t="s">
        <v>83</v>
      </c>
      <c r="G250" s="1565" t="s">
        <v>54</v>
      </c>
      <c r="H250" s="1565" t="s">
        <v>96</v>
      </c>
      <c r="I250" s="1565" t="s">
        <v>104</v>
      </c>
      <c r="J250" s="1694" t="s">
        <v>1510</v>
      </c>
      <c r="K250" s="1565" t="s">
        <v>1471</v>
      </c>
      <c r="L250" s="1571" t="s">
        <v>647</v>
      </c>
      <c r="M250" s="751" t="s">
        <v>1411</v>
      </c>
      <c r="N250" s="751" t="s">
        <v>1495</v>
      </c>
      <c r="O250" s="754" t="s">
        <v>1413</v>
      </c>
      <c r="P250" s="1565" t="s">
        <v>1414</v>
      </c>
      <c r="Q250" s="1756" t="s">
        <v>1511</v>
      </c>
      <c r="R250" s="1565" t="s">
        <v>1512</v>
      </c>
      <c r="S250" s="1715">
        <v>1</v>
      </c>
      <c r="T250" s="1715">
        <v>0</v>
      </c>
      <c r="U250" s="1753" t="s">
        <v>1417</v>
      </c>
      <c r="V250" s="873"/>
      <c r="W250" s="559"/>
      <c r="X250" s="559"/>
      <c r="Y250" s="558"/>
      <c r="Z250" s="558"/>
      <c r="AA250" s="563"/>
      <c r="AB250" s="559"/>
      <c r="AC250" s="558"/>
      <c r="AD250" s="558"/>
      <c r="AE250" s="542"/>
      <c r="AF250" s="542"/>
      <c r="AG250" s="599"/>
      <c r="AJ250" s="1844" t="s">
        <v>1511</v>
      </c>
    </row>
    <row r="251" spans="2:36" ht="69.75" customHeight="1" x14ac:dyDescent="0.25">
      <c r="B251" s="1742"/>
      <c r="C251" s="1566"/>
      <c r="D251" s="1566"/>
      <c r="E251" s="1566"/>
      <c r="F251" s="1566"/>
      <c r="G251" s="1566"/>
      <c r="H251" s="1566"/>
      <c r="I251" s="1566"/>
      <c r="J251" s="1695"/>
      <c r="K251" s="1566"/>
      <c r="L251" s="1572"/>
      <c r="M251" s="742" t="s">
        <v>1418</v>
      </c>
      <c r="N251" s="742" t="s">
        <v>1419</v>
      </c>
      <c r="O251" s="755" t="s">
        <v>1420</v>
      </c>
      <c r="P251" s="1566"/>
      <c r="Q251" s="1757"/>
      <c r="R251" s="1566"/>
      <c r="S251" s="1716"/>
      <c r="T251" s="1572"/>
      <c r="U251" s="1754"/>
      <c r="V251" s="274"/>
      <c r="W251" s="1"/>
      <c r="X251" s="1"/>
      <c r="Y251" s="1"/>
      <c r="Z251" s="2"/>
      <c r="AA251" s="28"/>
      <c r="AB251" s="1"/>
      <c r="AC251" s="1"/>
      <c r="AD251" s="2"/>
      <c r="AE251" s="1"/>
      <c r="AF251" s="1"/>
      <c r="AG251" s="55"/>
      <c r="AJ251" s="1845"/>
    </row>
    <row r="252" spans="2:36" ht="66.75" customHeight="1" x14ac:dyDescent="0.25">
      <c r="B252" s="1742"/>
      <c r="C252" s="1566"/>
      <c r="D252" s="1566"/>
      <c r="E252" s="1566"/>
      <c r="F252" s="1566"/>
      <c r="G252" s="1566"/>
      <c r="H252" s="1566"/>
      <c r="I252" s="1566"/>
      <c r="J252" s="1695"/>
      <c r="K252" s="1566"/>
      <c r="L252" s="1572"/>
      <c r="M252" s="742"/>
      <c r="N252" s="742" t="s">
        <v>133</v>
      </c>
      <c r="O252" s="755" t="s">
        <v>1420</v>
      </c>
      <c r="P252" s="1566"/>
      <c r="Q252" s="1757"/>
      <c r="R252" s="1566"/>
      <c r="S252" s="1716"/>
      <c r="T252" s="1572"/>
      <c r="U252" s="1754"/>
      <c r="V252" s="274"/>
      <c r="W252" s="1"/>
      <c r="X252" s="1"/>
      <c r="Y252" s="1"/>
      <c r="Z252" s="2"/>
      <c r="AA252" s="28"/>
      <c r="AB252" s="2"/>
      <c r="AC252" s="2"/>
      <c r="AD252" s="2"/>
      <c r="AE252" s="2"/>
      <c r="AF252" s="1"/>
      <c r="AG252" s="55"/>
      <c r="AJ252" s="1845"/>
    </row>
    <row r="253" spans="2:36" ht="41.25" customHeight="1" x14ac:dyDescent="0.3">
      <c r="B253" s="1742"/>
      <c r="C253" s="1566"/>
      <c r="D253" s="1566"/>
      <c r="E253" s="1566"/>
      <c r="F253" s="1566"/>
      <c r="G253" s="1566"/>
      <c r="H253" s="1566"/>
      <c r="I253" s="1566"/>
      <c r="J253" s="1695"/>
      <c r="K253" s="1566"/>
      <c r="L253" s="1572"/>
      <c r="M253" s="742"/>
      <c r="N253" s="742" t="s">
        <v>1352</v>
      </c>
      <c r="O253" s="568" t="s">
        <v>1420</v>
      </c>
      <c r="P253" s="1566"/>
      <c r="Q253" s="1757"/>
      <c r="R253" s="1566"/>
      <c r="S253" s="1716"/>
      <c r="T253" s="1572"/>
      <c r="U253" s="1754"/>
      <c r="V253" s="274"/>
      <c r="W253" s="1"/>
      <c r="X253" s="1"/>
      <c r="Y253" s="1"/>
      <c r="Z253" s="1"/>
      <c r="AA253" s="28"/>
      <c r="AB253" s="1"/>
      <c r="AC253" s="1"/>
      <c r="AD253" s="1"/>
      <c r="AE253" s="1"/>
      <c r="AF253" s="1"/>
      <c r="AG253" s="55"/>
      <c r="AJ253" s="1845"/>
    </row>
    <row r="254" spans="2:36" ht="48" customHeight="1" thickBot="1" x14ac:dyDescent="0.35">
      <c r="B254" s="1743"/>
      <c r="C254" s="1567"/>
      <c r="D254" s="1567"/>
      <c r="E254" s="1567"/>
      <c r="F254" s="1567"/>
      <c r="G254" s="1567"/>
      <c r="H254" s="1567"/>
      <c r="I254" s="1567"/>
      <c r="J254" s="1696"/>
      <c r="K254" s="1567"/>
      <c r="L254" s="1573"/>
      <c r="M254" s="747"/>
      <c r="N254" s="747" t="s">
        <v>1421</v>
      </c>
      <c r="O254" s="847" t="s">
        <v>1422</v>
      </c>
      <c r="P254" s="1567"/>
      <c r="Q254" s="1758"/>
      <c r="R254" s="1567"/>
      <c r="S254" s="1717"/>
      <c r="T254" s="1573"/>
      <c r="U254" s="1755"/>
      <c r="V254" s="274"/>
      <c r="W254" s="1"/>
      <c r="X254" s="1"/>
      <c r="Y254" s="1"/>
      <c r="Z254" s="1"/>
      <c r="AA254" s="28"/>
      <c r="AB254" s="1"/>
      <c r="AC254" s="1"/>
      <c r="AD254" s="1"/>
      <c r="AE254" s="1"/>
      <c r="AF254" s="1"/>
      <c r="AG254" s="55"/>
      <c r="AJ254" s="1846"/>
    </row>
    <row r="255" spans="2:36" ht="44.25" customHeight="1" x14ac:dyDescent="0.25">
      <c r="B255" s="1747" t="s">
        <v>2384</v>
      </c>
      <c r="C255" s="1599" t="s">
        <v>134</v>
      </c>
      <c r="D255" s="1599" t="s">
        <v>59</v>
      </c>
      <c r="E255" s="1599" t="s">
        <v>60</v>
      </c>
      <c r="F255" s="1599" t="s">
        <v>83</v>
      </c>
      <c r="G255" s="1599" t="s">
        <v>53</v>
      </c>
      <c r="H255" s="1599" t="s">
        <v>94</v>
      </c>
      <c r="I255" s="1599" t="s">
        <v>100</v>
      </c>
      <c r="J255" s="1710" t="s">
        <v>1513</v>
      </c>
      <c r="K255" s="1599" t="s">
        <v>1438</v>
      </c>
      <c r="L255" s="1691" t="s">
        <v>1424</v>
      </c>
      <c r="M255" s="885" t="s">
        <v>1411</v>
      </c>
      <c r="N255" s="885" t="s">
        <v>1352</v>
      </c>
      <c r="O255" s="886" t="s">
        <v>1413</v>
      </c>
      <c r="P255" s="1599" t="s">
        <v>1414</v>
      </c>
      <c r="Q255" s="1744" t="s">
        <v>1514</v>
      </c>
      <c r="R255" s="1599" t="s">
        <v>1515</v>
      </c>
      <c r="S255" s="1721">
        <v>1</v>
      </c>
      <c r="T255" s="1721">
        <v>0</v>
      </c>
      <c r="U255" s="1718" t="s">
        <v>1417</v>
      </c>
      <c r="V255" s="873"/>
      <c r="W255" s="559"/>
      <c r="X255" s="565"/>
      <c r="Y255" s="558"/>
      <c r="Z255" s="558"/>
      <c r="AA255" s="542"/>
      <c r="AB255" s="559"/>
      <c r="AC255" s="558"/>
      <c r="AD255" s="558"/>
      <c r="AE255" s="542"/>
      <c r="AF255" s="542"/>
      <c r="AG255" s="599"/>
      <c r="AJ255" s="1844" t="s">
        <v>1514</v>
      </c>
    </row>
    <row r="256" spans="2:36" ht="41.25" customHeight="1" x14ac:dyDescent="0.25">
      <c r="B256" s="1748"/>
      <c r="C256" s="1600"/>
      <c r="D256" s="1600"/>
      <c r="E256" s="1600"/>
      <c r="F256" s="1600"/>
      <c r="G256" s="1600"/>
      <c r="H256" s="1600"/>
      <c r="I256" s="1600"/>
      <c r="J256" s="1711"/>
      <c r="K256" s="1600"/>
      <c r="L256" s="1692"/>
      <c r="M256" s="891" t="s">
        <v>1418</v>
      </c>
      <c r="N256" s="891" t="s">
        <v>1419</v>
      </c>
      <c r="O256" s="812" t="s">
        <v>1420</v>
      </c>
      <c r="P256" s="1600"/>
      <c r="Q256" s="1745"/>
      <c r="R256" s="1600"/>
      <c r="S256" s="1722"/>
      <c r="T256" s="1692"/>
      <c r="U256" s="1719"/>
      <c r="V256" s="274"/>
      <c r="W256" s="1"/>
      <c r="X256" s="28"/>
      <c r="Y256" s="1"/>
      <c r="Z256" s="2"/>
      <c r="AA256" s="1"/>
      <c r="AB256" s="1"/>
      <c r="AC256" s="1"/>
      <c r="AD256" s="2"/>
      <c r="AE256" s="1"/>
      <c r="AF256" s="1"/>
      <c r="AG256" s="55"/>
      <c r="AJ256" s="1845"/>
    </row>
    <row r="257" spans="2:36" ht="51.75" customHeight="1" x14ac:dyDescent="0.25">
      <c r="B257" s="1748"/>
      <c r="C257" s="1600"/>
      <c r="D257" s="1600"/>
      <c r="E257" s="1600"/>
      <c r="F257" s="1600"/>
      <c r="G257" s="1600"/>
      <c r="H257" s="1600"/>
      <c r="I257" s="1600"/>
      <c r="J257" s="1711"/>
      <c r="K257" s="1600"/>
      <c r="L257" s="1692"/>
      <c r="M257" s="891"/>
      <c r="N257" s="891" t="s">
        <v>133</v>
      </c>
      <c r="O257" s="812" t="s">
        <v>1420</v>
      </c>
      <c r="P257" s="1600"/>
      <c r="Q257" s="1745"/>
      <c r="R257" s="1600"/>
      <c r="S257" s="1722"/>
      <c r="T257" s="1692"/>
      <c r="U257" s="1719"/>
      <c r="V257" s="274"/>
      <c r="W257" s="1"/>
      <c r="X257" s="28"/>
      <c r="Y257" s="1"/>
      <c r="Z257" s="2"/>
      <c r="AA257" s="1"/>
      <c r="AB257" s="2"/>
      <c r="AC257" s="2"/>
      <c r="AD257" s="2"/>
      <c r="AE257" s="2"/>
      <c r="AF257" s="1"/>
      <c r="AG257" s="55"/>
      <c r="AJ257" s="1845"/>
    </row>
    <row r="258" spans="2:36" ht="48.75" customHeight="1" x14ac:dyDescent="0.3">
      <c r="B258" s="1748"/>
      <c r="C258" s="1600"/>
      <c r="D258" s="1600"/>
      <c r="E258" s="1600"/>
      <c r="F258" s="1600"/>
      <c r="G258" s="1600"/>
      <c r="H258" s="1600"/>
      <c r="I258" s="1600"/>
      <c r="J258" s="1711"/>
      <c r="K258" s="1600"/>
      <c r="L258" s="1692"/>
      <c r="M258" s="891"/>
      <c r="N258" s="891" t="s">
        <v>1352</v>
      </c>
      <c r="O258" s="893" t="s">
        <v>1420</v>
      </c>
      <c r="P258" s="1600"/>
      <c r="Q258" s="1745"/>
      <c r="R258" s="1600"/>
      <c r="S258" s="1722"/>
      <c r="T258" s="1692"/>
      <c r="U258" s="1719"/>
      <c r="V258" s="274"/>
      <c r="W258" s="1"/>
      <c r="X258" s="28"/>
      <c r="Y258" s="1"/>
      <c r="Z258" s="1"/>
      <c r="AA258" s="1"/>
      <c r="AB258" s="1"/>
      <c r="AC258" s="1"/>
      <c r="AD258" s="1"/>
      <c r="AE258" s="1"/>
      <c r="AF258" s="1"/>
      <c r="AG258" s="55"/>
      <c r="AJ258" s="1845"/>
    </row>
    <row r="259" spans="2:36" ht="52.5" customHeight="1" thickBot="1" x14ac:dyDescent="0.35">
      <c r="B259" s="1749"/>
      <c r="C259" s="1601"/>
      <c r="D259" s="1601"/>
      <c r="E259" s="1601"/>
      <c r="F259" s="1601"/>
      <c r="G259" s="1601"/>
      <c r="H259" s="1601"/>
      <c r="I259" s="1601"/>
      <c r="J259" s="1712"/>
      <c r="K259" s="1601"/>
      <c r="L259" s="1693"/>
      <c r="M259" s="894"/>
      <c r="N259" s="894" t="s">
        <v>1421</v>
      </c>
      <c r="O259" s="895" t="s">
        <v>1422</v>
      </c>
      <c r="P259" s="1601"/>
      <c r="Q259" s="1746"/>
      <c r="R259" s="1601"/>
      <c r="S259" s="1723"/>
      <c r="T259" s="1693"/>
      <c r="U259" s="1720"/>
      <c r="V259" s="274"/>
      <c r="W259" s="1"/>
      <c r="X259" s="28"/>
      <c r="Y259" s="1"/>
      <c r="Z259" s="1"/>
      <c r="AA259" s="1"/>
      <c r="AB259" s="1"/>
      <c r="AC259" s="1"/>
      <c r="AD259" s="1"/>
      <c r="AE259" s="1"/>
      <c r="AF259" s="1"/>
      <c r="AG259" s="55"/>
      <c r="AJ259" s="1846"/>
    </row>
    <row r="260" spans="2:36" ht="59.25" customHeight="1" x14ac:dyDescent="0.25">
      <c r="B260" s="1741" t="s">
        <v>2385</v>
      </c>
      <c r="C260" s="1565" t="s">
        <v>134</v>
      </c>
      <c r="D260" s="1565" t="s">
        <v>59</v>
      </c>
      <c r="E260" s="1565" t="s">
        <v>60</v>
      </c>
      <c r="F260" s="1565" t="s">
        <v>83</v>
      </c>
      <c r="G260" s="1565" t="s">
        <v>54</v>
      </c>
      <c r="H260" s="1565" t="s">
        <v>96</v>
      </c>
      <c r="I260" s="1565" t="s">
        <v>104</v>
      </c>
      <c r="J260" s="1694" t="s">
        <v>1516</v>
      </c>
      <c r="K260" s="1565" t="s">
        <v>1438</v>
      </c>
      <c r="L260" s="1571" t="s">
        <v>647</v>
      </c>
      <c r="M260" s="751" t="s">
        <v>1411</v>
      </c>
      <c r="N260" s="751" t="s">
        <v>1412</v>
      </c>
      <c r="O260" s="754" t="s">
        <v>1413</v>
      </c>
      <c r="P260" s="1565" t="s">
        <v>1414</v>
      </c>
      <c r="Q260" s="1756" t="s">
        <v>1517</v>
      </c>
      <c r="R260" s="1565" t="s">
        <v>1518</v>
      </c>
      <c r="S260" s="1715">
        <v>1</v>
      </c>
      <c r="T260" s="1715">
        <v>0</v>
      </c>
      <c r="U260" s="1753" t="s">
        <v>1417</v>
      </c>
      <c r="V260" s="873"/>
      <c r="W260" s="559"/>
      <c r="X260" s="559"/>
      <c r="Y260" s="558"/>
      <c r="Z260" s="558"/>
      <c r="AA260" s="542"/>
      <c r="AB260" s="565"/>
      <c r="AC260" s="558"/>
      <c r="AD260" s="558"/>
      <c r="AE260" s="542"/>
      <c r="AF260" s="542"/>
      <c r="AG260" s="599"/>
      <c r="AJ260" s="1844" t="s">
        <v>1517</v>
      </c>
    </row>
    <row r="261" spans="2:36" ht="57.75" customHeight="1" x14ac:dyDescent="0.25">
      <c r="B261" s="1742"/>
      <c r="C261" s="1566"/>
      <c r="D261" s="1566"/>
      <c r="E261" s="1566"/>
      <c r="F261" s="1566"/>
      <c r="G261" s="1566"/>
      <c r="H261" s="1566"/>
      <c r="I261" s="1566"/>
      <c r="J261" s="1695"/>
      <c r="K261" s="1566"/>
      <c r="L261" s="1572"/>
      <c r="M261" s="742" t="s">
        <v>1418</v>
      </c>
      <c r="N261" s="742" t="s">
        <v>1419</v>
      </c>
      <c r="O261" s="755" t="s">
        <v>1420</v>
      </c>
      <c r="P261" s="1566"/>
      <c r="Q261" s="1757"/>
      <c r="R261" s="1566"/>
      <c r="S261" s="1716"/>
      <c r="T261" s="1572"/>
      <c r="U261" s="1754"/>
      <c r="V261" s="274"/>
      <c r="W261" s="1"/>
      <c r="X261" s="1"/>
      <c r="Y261" s="1"/>
      <c r="Z261" s="2"/>
      <c r="AA261" s="1"/>
      <c r="AB261" s="28"/>
      <c r="AC261" s="1"/>
      <c r="AD261" s="2"/>
      <c r="AE261" s="1"/>
      <c r="AF261" s="1"/>
      <c r="AG261" s="55"/>
      <c r="AJ261" s="1845"/>
    </row>
    <row r="262" spans="2:36" ht="53.25" customHeight="1" x14ac:dyDescent="0.25">
      <c r="B262" s="1742"/>
      <c r="C262" s="1566"/>
      <c r="D262" s="1566"/>
      <c r="E262" s="1566"/>
      <c r="F262" s="1566"/>
      <c r="G262" s="1566"/>
      <c r="H262" s="1566"/>
      <c r="I262" s="1566"/>
      <c r="J262" s="1695"/>
      <c r="K262" s="1566"/>
      <c r="L262" s="1572"/>
      <c r="M262" s="742"/>
      <c r="N262" s="742" t="s">
        <v>133</v>
      </c>
      <c r="O262" s="755" t="s">
        <v>1420</v>
      </c>
      <c r="P262" s="1566"/>
      <c r="Q262" s="1757"/>
      <c r="R262" s="1566"/>
      <c r="S262" s="1716"/>
      <c r="T262" s="1572"/>
      <c r="U262" s="1754"/>
      <c r="V262" s="274"/>
      <c r="W262" s="1"/>
      <c r="X262" s="1"/>
      <c r="Y262" s="1"/>
      <c r="Z262" s="2"/>
      <c r="AA262" s="1"/>
      <c r="AB262" s="27"/>
      <c r="AC262" s="2"/>
      <c r="AD262" s="2"/>
      <c r="AE262" s="2"/>
      <c r="AF262" s="1"/>
      <c r="AG262" s="55"/>
      <c r="AJ262" s="1845"/>
    </row>
    <row r="263" spans="2:36" ht="62.25" customHeight="1" x14ac:dyDescent="0.3">
      <c r="B263" s="1742"/>
      <c r="C263" s="1566"/>
      <c r="D263" s="1566"/>
      <c r="E263" s="1566"/>
      <c r="F263" s="1566"/>
      <c r="G263" s="1566"/>
      <c r="H263" s="1566"/>
      <c r="I263" s="1566"/>
      <c r="J263" s="1695"/>
      <c r="K263" s="1566"/>
      <c r="L263" s="1572"/>
      <c r="M263" s="742"/>
      <c r="N263" s="742" t="s">
        <v>1352</v>
      </c>
      <c r="O263" s="568" t="s">
        <v>1420</v>
      </c>
      <c r="P263" s="1566"/>
      <c r="Q263" s="1757"/>
      <c r="R263" s="1566"/>
      <c r="S263" s="1716"/>
      <c r="T263" s="1572"/>
      <c r="U263" s="1754"/>
      <c r="V263" s="274"/>
      <c r="W263" s="1"/>
      <c r="X263" s="1"/>
      <c r="Y263" s="1"/>
      <c r="Z263" s="1"/>
      <c r="AA263" s="1"/>
      <c r="AB263" s="28"/>
      <c r="AC263" s="1"/>
      <c r="AD263" s="1"/>
      <c r="AE263" s="1"/>
      <c r="AF263" s="1"/>
      <c r="AG263" s="55"/>
      <c r="AJ263" s="1845"/>
    </row>
    <row r="264" spans="2:36" ht="58.5" customHeight="1" thickBot="1" x14ac:dyDescent="0.35">
      <c r="B264" s="1743"/>
      <c r="C264" s="1567"/>
      <c r="D264" s="1567"/>
      <c r="E264" s="1567"/>
      <c r="F264" s="1567"/>
      <c r="G264" s="1567"/>
      <c r="H264" s="1567"/>
      <c r="I264" s="1567"/>
      <c r="J264" s="1696"/>
      <c r="K264" s="1567"/>
      <c r="L264" s="1573"/>
      <c r="M264" s="747"/>
      <c r="N264" s="747" t="s">
        <v>1421</v>
      </c>
      <c r="O264" s="847" t="s">
        <v>1422</v>
      </c>
      <c r="P264" s="1567"/>
      <c r="Q264" s="1758"/>
      <c r="R264" s="1567"/>
      <c r="S264" s="1717"/>
      <c r="T264" s="1573"/>
      <c r="U264" s="1755"/>
      <c r="V264" s="274"/>
      <c r="W264" s="1"/>
      <c r="X264" s="1"/>
      <c r="Y264" s="1"/>
      <c r="Z264" s="1"/>
      <c r="AA264" s="1"/>
      <c r="AB264" s="28"/>
      <c r="AC264" s="1"/>
      <c r="AD264" s="1"/>
      <c r="AE264" s="1"/>
      <c r="AF264" s="1"/>
      <c r="AG264" s="55"/>
      <c r="AJ264" s="1846"/>
    </row>
    <row r="265" spans="2:36" ht="74.25" customHeight="1" x14ac:dyDescent="0.25">
      <c r="B265" s="1747" t="s">
        <v>2386</v>
      </c>
      <c r="C265" s="1599" t="s">
        <v>134</v>
      </c>
      <c r="D265" s="1599" t="s">
        <v>59</v>
      </c>
      <c r="E265" s="1599" t="s">
        <v>60</v>
      </c>
      <c r="F265" s="1599" t="s">
        <v>83</v>
      </c>
      <c r="G265" s="1599" t="s">
        <v>54</v>
      </c>
      <c r="H265" s="1599" t="s">
        <v>96</v>
      </c>
      <c r="I265" s="1599" t="s">
        <v>104</v>
      </c>
      <c r="J265" s="1710" t="s">
        <v>1519</v>
      </c>
      <c r="K265" s="1599" t="s">
        <v>1442</v>
      </c>
      <c r="L265" s="1691" t="s">
        <v>647</v>
      </c>
      <c r="M265" s="885" t="s">
        <v>1411</v>
      </c>
      <c r="N265" s="885" t="s">
        <v>1412</v>
      </c>
      <c r="O265" s="886" t="s">
        <v>1413</v>
      </c>
      <c r="P265" s="1599" t="s">
        <v>1414</v>
      </c>
      <c r="Q265" s="1744" t="s">
        <v>1520</v>
      </c>
      <c r="R265" s="1599" t="s">
        <v>1521</v>
      </c>
      <c r="S265" s="1721">
        <v>1</v>
      </c>
      <c r="T265" s="1721">
        <v>0</v>
      </c>
      <c r="U265" s="1718" t="s">
        <v>1417</v>
      </c>
      <c r="V265" s="873"/>
      <c r="W265" s="559"/>
      <c r="X265" s="559"/>
      <c r="Y265" s="558"/>
      <c r="Z265" s="558"/>
      <c r="AA265" s="542"/>
      <c r="AB265" s="559"/>
      <c r="AC265" s="558"/>
      <c r="AD265" s="558"/>
      <c r="AE265" s="563"/>
      <c r="AF265" s="542"/>
      <c r="AG265" s="599"/>
      <c r="AJ265" s="1844" t="s">
        <v>1520</v>
      </c>
    </row>
    <row r="266" spans="2:36" ht="69.75" customHeight="1" x14ac:dyDescent="0.25">
      <c r="B266" s="1748"/>
      <c r="C266" s="1600"/>
      <c r="D266" s="1600"/>
      <c r="E266" s="1600"/>
      <c r="F266" s="1600"/>
      <c r="G266" s="1600"/>
      <c r="H266" s="1600"/>
      <c r="I266" s="1600"/>
      <c r="J266" s="1711"/>
      <c r="K266" s="1600"/>
      <c r="L266" s="1692"/>
      <c r="M266" s="891" t="s">
        <v>1418</v>
      </c>
      <c r="N266" s="891" t="s">
        <v>1419</v>
      </c>
      <c r="O266" s="812" t="s">
        <v>1420</v>
      </c>
      <c r="P266" s="1600"/>
      <c r="Q266" s="1745"/>
      <c r="R266" s="1600"/>
      <c r="S266" s="1722"/>
      <c r="T266" s="1692"/>
      <c r="U266" s="1719"/>
      <c r="V266" s="274"/>
      <c r="W266" s="1"/>
      <c r="X266" s="1"/>
      <c r="Y266" s="1"/>
      <c r="Z266" s="2"/>
      <c r="AA266" s="1"/>
      <c r="AB266" s="1"/>
      <c r="AC266" s="1"/>
      <c r="AD266" s="2"/>
      <c r="AE266" s="28"/>
      <c r="AF266" s="1"/>
      <c r="AG266" s="55"/>
      <c r="AJ266" s="1845"/>
    </row>
    <row r="267" spans="2:36" ht="66.75" customHeight="1" x14ac:dyDescent="0.25">
      <c r="B267" s="1748"/>
      <c r="C267" s="1600"/>
      <c r="D267" s="1600"/>
      <c r="E267" s="1600"/>
      <c r="F267" s="1600"/>
      <c r="G267" s="1600"/>
      <c r="H267" s="1600"/>
      <c r="I267" s="1600"/>
      <c r="J267" s="1711"/>
      <c r="K267" s="1600"/>
      <c r="L267" s="1692"/>
      <c r="M267" s="891"/>
      <c r="N267" s="891" t="s">
        <v>133</v>
      </c>
      <c r="O267" s="812" t="s">
        <v>1420</v>
      </c>
      <c r="P267" s="1600"/>
      <c r="Q267" s="1745"/>
      <c r="R267" s="1600"/>
      <c r="S267" s="1722"/>
      <c r="T267" s="1692"/>
      <c r="U267" s="1719"/>
      <c r="V267" s="274"/>
      <c r="W267" s="1"/>
      <c r="X267" s="1"/>
      <c r="Y267" s="1"/>
      <c r="Z267" s="2"/>
      <c r="AA267" s="1"/>
      <c r="AB267" s="2"/>
      <c r="AC267" s="2"/>
      <c r="AD267" s="2"/>
      <c r="AE267" s="27"/>
      <c r="AF267" s="1"/>
      <c r="AG267" s="55"/>
      <c r="AJ267" s="1845"/>
    </row>
    <row r="268" spans="2:36" ht="53.25" customHeight="1" x14ac:dyDescent="0.3">
      <c r="B268" s="1748"/>
      <c r="C268" s="1600"/>
      <c r="D268" s="1600"/>
      <c r="E268" s="1600"/>
      <c r="F268" s="1600"/>
      <c r="G268" s="1600"/>
      <c r="H268" s="1600"/>
      <c r="I268" s="1600"/>
      <c r="J268" s="1711"/>
      <c r="K268" s="1600"/>
      <c r="L268" s="1692"/>
      <c r="M268" s="891"/>
      <c r="N268" s="891" t="s">
        <v>1352</v>
      </c>
      <c r="O268" s="893" t="s">
        <v>1420</v>
      </c>
      <c r="P268" s="1600"/>
      <c r="Q268" s="1745"/>
      <c r="R268" s="1600"/>
      <c r="S268" s="1722"/>
      <c r="T268" s="1692"/>
      <c r="U268" s="1719"/>
      <c r="V268" s="274"/>
      <c r="W268" s="1"/>
      <c r="X268" s="1"/>
      <c r="Y268" s="1"/>
      <c r="Z268" s="1"/>
      <c r="AA268" s="1"/>
      <c r="AB268" s="1"/>
      <c r="AC268" s="1"/>
      <c r="AD268" s="1"/>
      <c r="AE268" s="28"/>
      <c r="AF268" s="1"/>
      <c r="AG268" s="55"/>
      <c r="AJ268" s="1845"/>
    </row>
    <row r="269" spans="2:36" ht="51" customHeight="1" thickBot="1" x14ac:dyDescent="0.35">
      <c r="B269" s="1749"/>
      <c r="C269" s="1601"/>
      <c r="D269" s="1601"/>
      <c r="E269" s="1601"/>
      <c r="F269" s="1601"/>
      <c r="G269" s="1601"/>
      <c r="H269" s="1601"/>
      <c r="I269" s="1601"/>
      <c r="J269" s="1712"/>
      <c r="K269" s="1601"/>
      <c r="L269" s="1693"/>
      <c r="M269" s="894"/>
      <c r="N269" s="894" t="s">
        <v>1421</v>
      </c>
      <c r="O269" s="895" t="s">
        <v>1422</v>
      </c>
      <c r="P269" s="1601"/>
      <c r="Q269" s="1746"/>
      <c r="R269" s="1601"/>
      <c r="S269" s="1723"/>
      <c r="T269" s="1693"/>
      <c r="U269" s="1720"/>
      <c r="V269" s="274"/>
      <c r="W269" s="1"/>
      <c r="X269" s="1"/>
      <c r="Y269" s="1"/>
      <c r="Z269" s="1"/>
      <c r="AA269" s="1"/>
      <c r="AB269" s="1"/>
      <c r="AC269" s="1"/>
      <c r="AD269" s="1"/>
      <c r="AE269" s="28"/>
      <c r="AF269" s="1"/>
      <c r="AG269" s="55"/>
      <c r="AJ269" s="1846"/>
    </row>
    <row r="270" spans="2:36" ht="72.75" customHeight="1" x14ac:dyDescent="0.25">
      <c r="B270" s="1741" t="s">
        <v>2387</v>
      </c>
      <c r="C270" s="1565" t="s">
        <v>134</v>
      </c>
      <c r="D270" s="1565" t="s">
        <v>59</v>
      </c>
      <c r="E270" s="1565" t="s">
        <v>60</v>
      </c>
      <c r="F270" s="1565" t="s">
        <v>83</v>
      </c>
      <c r="G270" s="1565" t="s">
        <v>54</v>
      </c>
      <c r="H270" s="1565" t="s">
        <v>96</v>
      </c>
      <c r="I270" s="1565" t="s">
        <v>104</v>
      </c>
      <c r="J270" s="1694" t="s">
        <v>1522</v>
      </c>
      <c r="K270" s="1565" t="s">
        <v>1438</v>
      </c>
      <c r="L270" s="1571" t="s">
        <v>647</v>
      </c>
      <c r="M270" s="751" t="s">
        <v>1411</v>
      </c>
      <c r="N270" s="751" t="s">
        <v>1412</v>
      </c>
      <c r="O270" s="754" t="s">
        <v>1413</v>
      </c>
      <c r="P270" s="1565" t="s">
        <v>1414</v>
      </c>
      <c r="Q270" s="1756" t="s">
        <v>1523</v>
      </c>
      <c r="R270" s="1565" t="s">
        <v>1524</v>
      </c>
      <c r="S270" s="1715">
        <v>1</v>
      </c>
      <c r="T270" s="1715">
        <v>0</v>
      </c>
      <c r="U270" s="1753" t="s">
        <v>1417</v>
      </c>
      <c r="V270" s="873"/>
      <c r="W270" s="559"/>
      <c r="X270" s="565"/>
      <c r="Y270" s="558"/>
      <c r="Z270" s="558"/>
      <c r="AA270" s="542"/>
      <c r="AB270" s="559"/>
      <c r="AC270" s="558"/>
      <c r="AD270" s="558"/>
      <c r="AE270" s="542"/>
      <c r="AF270" s="542"/>
      <c r="AG270" s="599"/>
      <c r="AJ270" s="1844" t="s">
        <v>1523</v>
      </c>
    </row>
    <row r="271" spans="2:36" ht="62.25" customHeight="1" x14ac:dyDescent="0.25">
      <c r="B271" s="1742"/>
      <c r="C271" s="1566"/>
      <c r="D271" s="1566"/>
      <c r="E271" s="1566"/>
      <c r="F271" s="1566"/>
      <c r="G271" s="1566"/>
      <c r="H271" s="1566"/>
      <c r="I271" s="1566"/>
      <c r="J271" s="1695"/>
      <c r="K271" s="1566"/>
      <c r="L271" s="1572"/>
      <c r="M271" s="742" t="s">
        <v>1418</v>
      </c>
      <c r="N271" s="742" t="s">
        <v>1419</v>
      </c>
      <c r="O271" s="755" t="s">
        <v>1420</v>
      </c>
      <c r="P271" s="1566"/>
      <c r="Q271" s="1757"/>
      <c r="R271" s="1566"/>
      <c r="S271" s="1716"/>
      <c r="T271" s="1572"/>
      <c r="U271" s="1754"/>
      <c r="V271" s="274"/>
      <c r="W271" s="1"/>
      <c r="X271" s="28"/>
      <c r="Y271" s="1"/>
      <c r="Z271" s="2"/>
      <c r="AA271" s="1"/>
      <c r="AB271" s="1"/>
      <c r="AC271" s="1"/>
      <c r="AD271" s="2"/>
      <c r="AE271" s="1"/>
      <c r="AF271" s="1"/>
      <c r="AG271" s="55"/>
      <c r="AJ271" s="1845"/>
    </row>
    <row r="272" spans="2:36" ht="68.25" customHeight="1" x14ac:dyDescent="0.25">
      <c r="B272" s="1742"/>
      <c r="C272" s="1566"/>
      <c r="D272" s="1566"/>
      <c r="E272" s="1566"/>
      <c r="F272" s="1566"/>
      <c r="G272" s="1566"/>
      <c r="H272" s="1566"/>
      <c r="I272" s="1566"/>
      <c r="J272" s="1695"/>
      <c r="K272" s="1566"/>
      <c r="L272" s="1572"/>
      <c r="M272" s="742"/>
      <c r="N272" s="742" t="s">
        <v>133</v>
      </c>
      <c r="O272" s="755" t="s">
        <v>1420</v>
      </c>
      <c r="P272" s="1566"/>
      <c r="Q272" s="1757"/>
      <c r="R272" s="1566"/>
      <c r="S272" s="1716"/>
      <c r="T272" s="1572"/>
      <c r="U272" s="1754"/>
      <c r="V272" s="274"/>
      <c r="W272" s="1"/>
      <c r="X272" s="28"/>
      <c r="Y272" s="1"/>
      <c r="Z272" s="2"/>
      <c r="AA272" s="1"/>
      <c r="AB272" s="2"/>
      <c r="AC272" s="2"/>
      <c r="AD272" s="2"/>
      <c r="AE272" s="2"/>
      <c r="AF272" s="1"/>
      <c r="AG272" s="55"/>
      <c r="AJ272" s="1845"/>
    </row>
    <row r="273" spans="2:36" ht="50.25" customHeight="1" x14ac:dyDescent="0.3">
      <c r="B273" s="1742"/>
      <c r="C273" s="1566"/>
      <c r="D273" s="1566"/>
      <c r="E273" s="1566"/>
      <c r="F273" s="1566"/>
      <c r="G273" s="1566"/>
      <c r="H273" s="1566"/>
      <c r="I273" s="1566"/>
      <c r="J273" s="1695"/>
      <c r="K273" s="1566"/>
      <c r="L273" s="1572"/>
      <c r="M273" s="742"/>
      <c r="N273" s="742" t="s">
        <v>1352</v>
      </c>
      <c r="O273" s="568" t="s">
        <v>1420</v>
      </c>
      <c r="P273" s="1566"/>
      <c r="Q273" s="1757"/>
      <c r="R273" s="1566"/>
      <c r="S273" s="1716"/>
      <c r="T273" s="1572"/>
      <c r="U273" s="1754"/>
      <c r="V273" s="274"/>
      <c r="W273" s="1"/>
      <c r="X273" s="28"/>
      <c r="Y273" s="1"/>
      <c r="Z273" s="1"/>
      <c r="AA273" s="1"/>
      <c r="AB273" s="1"/>
      <c r="AC273" s="1"/>
      <c r="AD273" s="1"/>
      <c r="AE273" s="1"/>
      <c r="AF273" s="1"/>
      <c r="AG273" s="55"/>
      <c r="AJ273" s="1845"/>
    </row>
    <row r="274" spans="2:36" ht="49.5" customHeight="1" thickBot="1" x14ac:dyDescent="0.35">
      <c r="B274" s="1743"/>
      <c r="C274" s="1567"/>
      <c r="D274" s="1567"/>
      <c r="E274" s="1567"/>
      <c r="F274" s="1567"/>
      <c r="G274" s="1567"/>
      <c r="H274" s="1567"/>
      <c r="I274" s="1567"/>
      <c r="J274" s="1696"/>
      <c r="K274" s="1567"/>
      <c r="L274" s="1573"/>
      <c r="M274" s="747"/>
      <c r="N274" s="747" t="s">
        <v>1421</v>
      </c>
      <c r="O274" s="847" t="s">
        <v>1422</v>
      </c>
      <c r="P274" s="1567"/>
      <c r="Q274" s="1758"/>
      <c r="R274" s="1567"/>
      <c r="S274" s="1717"/>
      <c r="T274" s="1573"/>
      <c r="U274" s="1755"/>
      <c r="V274" s="274"/>
      <c r="W274" s="1"/>
      <c r="X274" s="28"/>
      <c r="Y274" s="1"/>
      <c r="Z274" s="1"/>
      <c r="AA274" s="1"/>
      <c r="AB274" s="1"/>
      <c r="AC274" s="1"/>
      <c r="AD274" s="1"/>
      <c r="AE274" s="1"/>
      <c r="AF274" s="1"/>
      <c r="AG274" s="55"/>
      <c r="AJ274" s="1846"/>
    </row>
    <row r="275" spans="2:36" ht="45.75" customHeight="1" x14ac:dyDescent="0.25">
      <c r="B275" s="1747" t="s">
        <v>2388</v>
      </c>
      <c r="C275" s="1599" t="s">
        <v>134</v>
      </c>
      <c r="D275" s="1599" t="s">
        <v>59</v>
      </c>
      <c r="E275" s="1599" t="s">
        <v>60</v>
      </c>
      <c r="F275" s="1599" t="s">
        <v>83</v>
      </c>
      <c r="G275" s="1599" t="s">
        <v>53</v>
      </c>
      <c r="H275" s="1599" t="s">
        <v>94</v>
      </c>
      <c r="I275" s="1599" t="s">
        <v>100</v>
      </c>
      <c r="J275" s="1710" t="s">
        <v>1525</v>
      </c>
      <c r="K275" s="1599" t="s">
        <v>1438</v>
      </c>
      <c r="L275" s="1691" t="s">
        <v>1424</v>
      </c>
      <c r="M275" s="885" t="s">
        <v>1411</v>
      </c>
      <c r="N275" s="885" t="s">
        <v>1456</v>
      </c>
      <c r="O275" s="886" t="s">
        <v>1413</v>
      </c>
      <c r="P275" s="1599" t="s">
        <v>1414</v>
      </c>
      <c r="Q275" s="1744" t="s">
        <v>1526</v>
      </c>
      <c r="R275" s="1599" t="s">
        <v>1527</v>
      </c>
      <c r="S275" s="1721">
        <v>1</v>
      </c>
      <c r="T275" s="1721">
        <v>0</v>
      </c>
      <c r="U275" s="1718" t="s">
        <v>1417</v>
      </c>
      <c r="V275" s="873"/>
      <c r="W275" s="559"/>
      <c r="X275" s="559"/>
      <c r="Y275" s="784"/>
      <c r="Z275" s="558"/>
      <c r="AA275" s="542"/>
      <c r="AB275" s="559"/>
      <c r="AC275" s="558"/>
      <c r="AD275" s="558"/>
      <c r="AE275" s="542"/>
      <c r="AF275" s="542"/>
      <c r="AG275" s="599"/>
      <c r="AJ275" s="1858" t="s">
        <v>1526</v>
      </c>
    </row>
    <row r="276" spans="2:36" ht="47.25" customHeight="1" x14ac:dyDescent="0.25">
      <c r="B276" s="1748"/>
      <c r="C276" s="1600"/>
      <c r="D276" s="1600"/>
      <c r="E276" s="1600"/>
      <c r="F276" s="1600"/>
      <c r="G276" s="1600"/>
      <c r="H276" s="1600"/>
      <c r="I276" s="1600"/>
      <c r="J276" s="1711"/>
      <c r="K276" s="1600"/>
      <c r="L276" s="1692"/>
      <c r="M276" s="891" t="s">
        <v>1418</v>
      </c>
      <c r="N276" s="891" t="s">
        <v>1419</v>
      </c>
      <c r="O276" s="812" t="s">
        <v>1420</v>
      </c>
      <c r="P276" s="1600"/>
      <c r="Q276" s="1745"/>
      <c r="R276" s="1600"/>
      <c r="S276" s="1722"/>
      <c r="T276" s="1692"/>
      <c r="U276" s="1719"/>
      <c r="V276" s="274"/>
      <c r="W276" s="1"/>
      <c r="X276" s="1"/>
      <c r="Y276" s="28"/>
      <c r="Z276" s="2"/>
      <c r="AA276" s="1"/>
      <c r="AB276" s="1"/>
      <c r="AC276" s="1"/>
      <c r="AD276" s="2"/>
      <c r="AE276" s="1"/>
      <c r="AF276" s="1"/>
      <c r="AG276" s="55"/>
      <c r="AJ276" s="1859"/>
    </row>
    <row r="277" spans="2:36" ht="44.25" customHeight="1" x14ac:dyDescent="0.25">
      <c r="B277" s="1748"/>
      <c r="C277" s="1600"/>
      <c r="D277" s="1600"/>
      <c r="E277" s="1600"/>
      <c r="F277" s="1600"/>
      <c r="G277" s="1600"/>
      <c r="H277" s="1600"/>
      <c r="I277" s="1600"/>
      <c r="J277" s="1711"/>
      <c r="K277" s="1600"/>
      <c r="L277" s="1692"/>
      <c r="M277" s="891"/>
      <c r="N277" s="891" t="s">
        <v>133</v>
      </c>
      <c r="O277" s="812" t="s">
        <v>1420</v>
      </c>
      <c r="P277" s="1600"/>
      <c r="Q277" s="1745"/>
      <c r="R277" s="1600"/>
      <c r="S277" s="1722"/>
      <c r="T277" s="1692"/>
      <c r="U277" s="1719"/>
      <c r="V277" s="274"/>
      <c r="W277" s="1"/>
      <c r="X277" s="1"/>
      <c r="Y277" s="28"/>
      <c r="Z277" s="2"/>
      <c r="AA277" s="1"/>
      <c r="AB277" s="2"/>
      <c r="AC277" s="2"/>
      <c r="AD277" s="2"/>
      <c r="AE277" s="2"/>
      <c r="AF277" s="1"/>
      <c r="AG277" s="55"/>
      <c r="AJ277" s="1859"/>
    </row>
    <row r="278" spans="2:36" ht="56.25" customHeight="1" x14ac:dyDescent="0.3">
      <c r="B278" s="1748"/>
      <c r="C278" s="1600"/>
      <c r="D278" s="1600"/>
      <c r="E278" s="1600"/>
      <c r="F278" s="1600"/>
      <c r="G278" s="1600"/>
      <c r="H278" s="1600"/>
      <c r="I278" s="1600"/>
      <c r="J278" s="1711"/>
      <c r="K278" s="1600"/>
      <c r="L278" s="1692"/>
      <c r="M278" s="891"/>
      <c r="N278" s="891" t="s">
        <v>1352</v>
      </c>
      <c r="O278" s="893" t="s">
        <v>1420</v>
      </c>
      <c r="P278" s="1600"/>
      <c r="Q278" s="1745"/>
      <c r="R278" s="1600"/>
      <c r="S278" s="1722"/>
      <c r="T278" s="1692"/>
      <c r="U278" s="1719"/>
      <c r="V278" s="274"/>
      <c r="W278" s="1"/>
      <c r="X278" s="1"/>
      <c r="Y278" s="28"/>
      <c r="Z278" s="1"/>
      <c r="AA278" s="1"/>
      <c r="AB278" s="1"/>
      <c r="AC278" s="1"/>
      <c r="AD278" s="1"/>
      <c r="AE278" s="1"/>
      <c r="AF278" s="1"/>
      <c r="AG278" s="55"/>
      <c r="AJ278" s="1859"/>
    </row>
    <row r="279" spans="2:36" ht="42" customHeight="1" thickBot="1" x14ac:dyDescent="0.35">
      <c r="B279" s="1749"/>
      <c r="C279" s="1601"/>
      <c r="D279" s="1601"/>
      <c r="E279" s="1601"/>
      <c r="F279" s="1601"/>
      <c r="G279" s="1601"/>
      <c r="H279" s="1601"/>
      <c r="I279" s="1601"/>
      <c r="J279" s="1712"/>
      <c r="K279" s="1601"/>
      <c r="L279" s="1693"/>
      <c r="M279" s="894"/>
      <c r="N279" s="894" t="s">
        <v>1421</v>
      </c>
      <c r="O279" s="895" t="s">
        <v>1422</v>
      </c>
      <c r="P279" s="1601"/>
      <c r="Q279" s="1746"/>
      <c r="R279" s="1601"/>
      <c r="S279" s="1723"/>
      <c r="T279" s="1693"/>
      <c r="U279" s="1720"/>
      <c r="V279" s="274"/>
      <c r="W279" s="1"/>
      <c r="X279" s="1"/>
      <c r="Y279" s="28"/>
      <c r="Z279" s="1"/>
      <c r="AA279" s="1"/>
      <c r="AB279" s="1"/>
      <c r="AC279" s="1"/>
      <c r="AD279" s="1"/>
      <c r="AE279" s="1"/>
      <c r="AF279" s="1"/>
      <c r="AG279" s="55"/>
      <c r="AJ279" s="1860"/>
    </row>
    <row r="280" spans="2:36" ht="41.25" customHeight="1" x14ac:dyDescent="0.25">
      <c r="B280" s="1741" t="s">
        <v>2389</v>
      </c>
      <c r="C280" s="1565" t="s">
        <v>134</v>
      </c>
      <c r="D280" s="1565" t="s">
        <v>59</v>
      </c>
      <c r="E280" s="1565" t="s">
        <v>60</v>
      </c>
      <c r="F280" s="1565" t="s">
        <v>83</v>
      </c>
      <c r="G280" s="1565" t="s">
        <v>53</v>
      </c>
      <c r="H280" s="1565" t="s">
        <v>94</v>
      </c>
      <c r="I280" s="1565" t="s">
        <v>100</v>
      </c>
      <c r="J280" s="1694" t="s">
        <v>1528</v>
      </c>
      <c r="K280" s="1565" t="s">
        <v>1442</v>
      </c>
      <c r="L280" s="1571" t="s">
        <v>647</v>
      </c>
      <c r="M280" s="751" t="s">
        <v>1411</v>
      </c>
      <c r="N280" s="751" t="s">
        <v>1395</v>
      </c>
      <c r="O280" s="754" t="s">
        <v>1413</v>
      </c>
      <c r="P280" s="1565" t="s">
        <v>1414</v>
      </c>
      <c r="Q280" s="1756">
        <v>15500000</v>
      </c>
      <c r="R280" s="1565" t="s">
        <v>1529</v>
      </c>
      <c r="S280" s="1715">
        <v>1</v>
      </c>
      <c r="T280" s="1715">
        <v>0</v>
      </c>
      <c r="U280" s="1753" t="s">
        <v>1417</v>
      </c>
      <c r="V280" s="873"/>
      <c r="W280" s="28"/>
      <c r="X280" s="559"/>
      <c r="Y280" s="558"/>
      <c r="Z280" s="558"/>
      <c r="AA280" s="542"/>
      <c r="AB280" s="559"/>
      <c r="AC280" s="558"/>
      <c r="AD280" s="558"/>
      <c r="AE280" s="542"/>
      <c r="AF280" s="542"/>
      <c r="AG280" s="599"/>
      <c r="AJ280" s="1844">
        <v>15500000</v>
      </c>
    </row>
    <row r="281" spans="2:36" ht="42.75" customHeight="1" x14ac:dyDescent="0.25">
      <c r="B281" s="1742"/>
      <c r="C281" s="1566"/>
      <c r="D281" s="1566"/>
      <c r="E281" s="1566"/>
      <c r="F281" s="1566"/>
      <c r="G281" s="1566"/>
      <c r="H281" s="1566"/>
      <c r="I281" s="1566"/>
      <c r="J281" s="1695"/>
      <c r="K281" s="1566"/>
      <c r="L281" s="1572"/>
      <c r="M281" s="742" t="s">
        <v>1418</v>
      </c>
      <c r="N281" s="742" t="s">
        <v>1419</v>
      </c>
      <c r="O281" s="755" t="s">
        <v>1420</v>
      </c>
      <c r="P281" s="1566"/>
      <c r="Q281" s="1757"/>
      <c r="R281" s="1566"/>
      <c r="S281" s="1716"/>
      <c r="T281" s="1572"/>
      <c r="U281" s="1754"/>
      <c r="V281" s="274"/>
      <c r="W281" s="28"/>
      <c r="X281" s="1"/>
      <c r="Y281" s="1"/>
      <c r="Z281" s="2"/>
      <c r="AA281" s="1"/>
      <c r="AB281" s="1"/>
      <c r="AC281" s="1"/>
      <c r="AD281" s="2"/>
      <c r="AE281" s="1"/>
      <c r="AF281" s="1"/>
      <c r="AG281" s="55"/>
      <c r="AJ281" s="1845"/>
    </row>
    <row r="282" spans="2:36" ht="33.75" customHeight="1" x14ac:dyDescent="0.25">
      <c r="B282" s="1742"/>
      <c r="C282" s="1566"/>
      <c r="D282" s="1566"/>
      <c r="E282" s="1566"/>
      <c r="F282" s="1566"/>
      <c r="G282" s="1566"/>
      <c r="H282" s="1566"/>
      <c r="I282" s="1566"/>
      <c r="J282" s="1695"/>
      <c r="K282" s="1566"/>
      <c r="L282" s="1572"/>
      <c r="M282" s="742"/>
      <c r="N282" s="742" t="s">
        <v>133</v>
      </c>
      <c r="O282" s="755" t="s">
        <v>1420</v>
      </c>
      <c r="P282" s="1566"/>
      <c r="Q282" s="1757"/>
      <c r="R282" s="1566"/>
      <c r="S282" s="1716"/>
      <c r="T282" s="1572"/>
      <c r="U282" s="1754"/>
      <c r="V282" s="274"/>
      <c r="W282" s="28"/>
      <c r="X282" s="1"/>
      <c r="Y282" s="1"/>
      <c r="Z282" s="2"/>
      <c r="AA282" s="1"/>
      <c r="AB282" s="2"/>
      <c r="AC282" s="2"/>
      <c r="AD282" s="2"/>
      <c r="AE282" s="2"/>
      <c r="AF282" s="1"/>
      <c r="AG282" s="55"/>
      <c r="AJ282" s="1845"/>
    </row>
    <row r="283" spans="2:36" ht="41.25" customHeight="1" x14ac:dyDescent="0.3">
      <c r="B283" s="1742"/>
      <c r="C283" s="1566"/>
      <c r="D283" s="1566"/>
      <c r="E283" s="1566"/>
      <c r="F283" s="1566"/>
      <c r="G283" s="1566"/>
      <c r="H283" s="1566"/>
      <c r="I283" s="1566"/>
      <c r="J283" s="1695"/>
      <c r="K283" s="1566"/>
      <c r="L283" s="1572"/>
      <c r="M283" s="742"/>
      <c r="N283" s="742" t="s">
        <v>1352</v>
      </c>
      <c r="O283" s="568" t="s">
        <v>1420</v>
      </c>
      <c r="P283" s="1566"/>
      <c r="Q283" s="1757"/>
      <c r="R283" s="1566"/>
      <c r="S283" s="1716"/>
      <c r="T283" s="1572"/>
      <c r="U283" s="1754"/>
      <c r="V283" s="274"/>
      <c r="W283" s="28"/>
      <c r="X283" s="1"/>
      <c r="Y283" s="1"/>
      <c r="Z283" s="1"/>
      <c r="AA283" s="1"/>
      <c r="AB283" s="1"/>
      <c r="AC283" s="1"/>
      <c r="AD283" s="1"/>
      <c r="AE283" s="1"/>
      <c r="AF283" s="1"/>
      <c r="AG283" s="55"/>
      <c r="AJ283" s="1845"/>
    </row>
    <row r="284" spans="2:36" ht="42.75" customHeight="1" thickBot="1" x14ac:dyDescent="0.35">
      <c r="B284" s="1743"/>
      <c r="C284" s="1567"/>
      <c r="D284" s="1567"/>
      <c r="E284" s="1567"/>
      <c r="F284" s="1567"/>
      <c r="G284" s="1567"/>
      <c r="H284" s="1567"/>
      <c r="I284" s="1567"/>
      <c r="J284" s="1696"/>
      <c r="K284" s="1567"/>
      <c r="L284" s="1573"/>
      <c r="M284" s="747"/>
      <c r="N284" s="747" t="s">
        <v>1421</v>
      </c>
      <c r="O284" s="847" t="s">
        <v>1422</v>
      </c>
      <c r="P284" s="1567"/>
      <c r="Q284" s="1758"/>
      <c r="R284" s="1567"/>
      <c r="S284" s="1717"/>
      <c r="T284" s="1573"/>
      <c r="U284" s="1755"/>
      <c r="V284" s="276"/>
      <c r="W284" s="62"/>
      <c r="X284" s="57"/>
      <c r="Y284" s="57"/>
      <c r="Z284" s="57"/>
      <c r="AA284" s="57"/>
      <c r="AB284" s="57"/>
      <c r="AC284" s="57"/>
      <c r="AD284" s="57"/>
      <c r="AE284" s="57"/>
      <c r="AF284" s="57"/>
      <c r="AG284" s="64"/>
      <c r="AJ284" s="1846"/>
    </row>
    <row r="285" spans="2:36" x14ac:dyDescent="0.25">
      <c r="B285" s="1759" t="s">
        <v>1530</v>
      </c>
      <c r="C285" s="1760"/>
      <c r="D285" s="1760"/>
      <c r="E285" s="1760"/>
      <c r="F285" s="1760"/>
      <c r="G285" s="1760"/>
      <c r="H285" s="1760"/>
      <c r="I285" s="1760"/>
      <c r="J285" s="1760"/>
      <c r="K285" s="1760"/>
      <c r="L285" s="1760"/>
      <c r="M285" s="1760"/>
      <c r="N285" s="1760"/>
      <c r="O285" s="1760"/>
      <c r="P285" s="1760"/>
      <c r="Q285" s="1760"/>
      <c r="R285" s="1760"/>
      <c r="S285" s="1760"/>
      <c r="T285" s="1760"/>
      <c r="U285" s="1760"/>
      <c r="V285" s="1760"/>
      <c r="W285" s="1760"/>
      <c r="X285" s="1760"/>
      <c r="Y285" s="1760"/>
      <c r="Z285" s="1760"/>
      <c r="AA285" s="1760"/>
      <c r="AB285" s="1760"/>
      <c r="AC285" s="1760"/>
      <c r="AD285" s="1760"/>
      <c r="AE285" s="1760"/>
      <c r="AF285" s="1760"/>
      <c r="AG285" s="1760"/>
    </row>
    <row r="286" spans="2:36" x14ac:dyDescent="0.25">
      <c r="B286" s="1761"/>
      <c r="C286" s="1762"/>
      <c r="D286" s="1762"/>
      <c r="E286" s="1762"/>
      <c r="F286" s="1762"/>
      <c r="G286" s="1762"/>
      <c r="H286" s="1762"/>
      <c r="I286" s="1762"/>
      <c r="J286" s="1762"/>
      <c r="K286" s="1762"/>
      <c r="L286" s="1762"/>
      <c r="M286" s="1762"/>
      <c r="N286" s="1762"/>
      <c r="O286" s="1762"/>
      <c r="P286" s="1762"/>
      <c r="Q286" s="1762"/>
      <c r="R286" s="1762"/>
      <c r="S286" s="1762"/>
      <c r="T286" s="1762"/>
      <c r="U286" s="1762"/>
      <c r="V286" s="1762"/>
      <c r="W286" s="1762"/>
      <c r="X286" s="1762"/>
      <c r="Y286" s="1762"/>
      <c r="Z286" s="1762"/>
      <c r="AA286" s="1762"/>
      <c r="AB286" s="1762"/>
      <c r="AC286" s="1762"/>
      <c r="AD286" s="1762"/>
      <c r="AE286" s="1762"/>
      <c r="AF286" s="1762"/>
      <c r="AG286" s="1762"/>
    </row>
    <row r="287" spans="2:36" ht="15.75" thickBot="1" x14ac:dyDescent="0.3">
      <c r="B287" s="1763"/>
      <c r="C287" s="1764"/>
      <c r="D287" s="1764"/>
      <c r="E287" s="1764"/>
      <c r="F287" s="1764"/>
      <c r="G287" s="1764"/>
      <c r="H287" s="1764"/>
      <c r="I287" s="1764"/>
      <c r="J287" s="1764"/>
      <c r="K287" s="1764"/>
      <c r="L287" s="1764"/>
      <c r="M287" s="1764"/>
      <c r="N287" s="1764"/>
      <c r="O287" s="1764"/>
      <c r="P287" s="1764"/>
      <c r="Q287" s="1764"/>
      <c r="R287" s="1764"/>
      <c r="S287" s="1764"/>
      <c r="T287" s="1764"/>
      <c r="U287" s="1764"/>
      <c r="V287" s="1764"/>
      <c r="W287" s="1764"/>
      <c r="X287" s="1764"/>
      <c r="Y287" s="1764"/>
      <c r="Z287" s="1764"/>
      <c r="AA287" s="1764"/>
      <c r="AB287" s="1764"/>
      <c r="AC287" s="1764"/>
      <c r="AD287" s="1764"/>
      <c r="AE287" s="1764"/>
      <c r="AF287" s="1764"/>
      <c r="AG287" s="1764"/>
    </row>
    <row r="288" spans="2:36" ht="28.5" x14ac:dyDescent="0.45">
      <c r="B288" s="1735" t="s">
        <v>7</v>
      </c>
      <c r="C288" s="1736"/>
      <c r="D288" s="1736"/>
      <c r="E288" s="1736"/>
      <c r="F288" s="1736"/>
      <c r="G288" s="1736"/>
      <c r="H288" s="1736"/>
      <c r="I288" s="1736"/>
      <c r="J288" s="1736"/>
      <c r="K288" s="1736"/>
      <c r="L288" s="1736"/>
      <c r="M288" s="1736"/>
      <c r="N288" s="1736"/>
      <c r="O288" s="1736"/>
      <c r="P288" s="1736"/>
      <c r="Q288" s="1736"/>
      <c r="R288" s="1736"/>
      <c r="S288" s="1736"/>
      <c r="T288" s="1736"/>
      <c r="U288" s="1736"/>
      <c r="V288" s="1736"/>
      <c r="W288" s="1736"/>
      <c r="X288" s="1736"/>
      <c r="Y288" s="1736"/>
      <c r="Z288" s="1736"/>
      <c r="AA288" s="1736"/>
      <c r="AB288" s="1736"/>
      <c r="AC288" s="1736"/>
      <c r="AD288" s="1736"/>
      <c r="AE288" s="1736"/>
      <c r="AF288" s="1736"/>
      <c r="AG288" s="1736"/>
    </row>
    <row r="289" spans="2:33" ht="62.25" customHeight="1" thickBot="1" x14ac:dyDescent="0.3">
      <c r="B289" s="1727" t="s">
        <v>2600</v>
      </c>
      <c r="C289" s="1728"/>
      <c r="D289" s="1728"/>
      <c r="E289" s="1728"/>
      <c r="F289" s="1728"/>
      <c r="G289" s="1728"/>
      <c r="H289" s="1728"/>
      <c r="I289" s="1728"/>
      <c r="J289" s="1728"/>
      <c r="K289" s="1728"/>
      <c r="L289" s="1728"/>
      <c r="M289" s="1728"/>
      <c r="N289" s="1728"/>
      <c r="O289" s="1728"/>
      <c r="P289" s="1728"/>
      <c r="Q289" s="1728"/>
      <c r="R289" s="1728"/>
      <c r="S289" s="1728"/>
      <c r="T289" s="1728"/>
      <c r="U289" s="1728"/>
      <c r="V289" s="1728"/>
      <c r="W289" s="1728"/>
      <c r="X289" s="1728"/>
      <c r="Y289" s="1728"/>
      <c r="Z289" s="1728"/>
      <c r="AA289" s="1728"/>
      <c r="AB289" s="1728"/>
      <c r="AC289" s="1728"/>
      <c r="AD289" s="1728"/>
      <c r="AE289" s="1728"/>
      <c r="AF289" s="1728"/>
      <c r="AG289" s="1728"/>
    </row>
    <row r="290" spans="2:33" ht="19.5" thickBot="1" x14ac:dyDescent="0.3">
      <c r="B290" s="1663" t="s">
        <v>2</v>
      </c>
      <c r="C290" s="1677" t="s">
        <v>33</v>
      </c>
      <c r="D290" s="1678"/>
      <c r="E290" s="1679"/>
      <c r="F290" s="1657" t="s">
        <v>38</v>
      </c>
      <c r="G290" s="1661" t="s">
        <v>32</v>
      </c>
      <c r="H290" s="1683" t="s">
        <v>39</v>
      </c>
      <c r="I290" s="1684"/>
      <c r="J290" s="1661" t="s">
        <v>43</v>
      </c>
      <c r="K290" s="1661" t="s">
        <v>22</v>
      </c>
      <c r="L290" s="1661" t="s">
        <v>37</v>
      </c>
      <c r="M290" s="1663" t="s">
        <v>26</v>
      </c>
      <c r="N290" s="1665" t="s">
        <v>3</v>
      </c>
      <c r="O290" s="1667" t="s">
        <v>23</v>
      </c>
      <c r="P290" s="1668"/>
      <c r="Q290" s="1669"/>
      <c r="R290" s="1670" t="s">
        <v>4</v>
      </c>
      <c r="S290" s="1657" t="s">
        <v>5</v>
      </c>
      <c r="T290" s="1661" t="s">
        <v>27</v>
      </c>
      <c r="U290" s="1663" t="s">
        <v>6</v>
      </c>
      <c r="V290" s="1552" t="s">
        <v>8</v>
      </c>
      <c r="W290" s="1553"/>
      <c r="X290" s="1553"/>
      <c r="Y290" s="1553"/>
      <c r="Z290" s="1553"/>
      <c r="AA290" s="1553"/>
      <c r="AB290" s="1553"/>
      <c r="AC290" s="1553"/>
      <c r="AD290" s="1553"/>
      <c r="AE290" s="1553"/>
      <c r="AF290" s="1553"/>
      <c r="AG290" s="1554"/>
    </row>
    <row r="291" spans="2:33" ht="19.5" thickBot="1" x14ac:dyDescent="0.3">
      <c r="B291" s="1662"/>
      <c r="C291" s="1680"/>
      <c r="D291" s="1681"/>
      <c r="E291" s="1682"/>
      <c r="F291" s="1658"/>
      <c r="G291" s="1662"/>
      <c r="H291" s="1685"/>
      <c r="I291" s="1686"/>
      <c r="J291" s="1662"/>
      <c r="K291" s="1662"/>
      <c r="L291" s="1662"/>
      <c r="M291" s="1662"/>
      <c r="N291" s="1658"/>
      <c r="O291" s="1657" t="s">
        <v>24</v>
      </c>
      <c r="P291" s="1659" t="s">
        <v>36</v>
      </c>
      <c r="Q291" s="1660"/>
      <c r="R291" s="1671"/>
      <c r="S291" s="1658"/>
      <c r="T291" s="1662"/>
      <c r="U291" s="1662"/>
      <c r="V291" s="1557" t="s">
        <v>28</v>
      </c>
      <c r="W291" s="1558"/>
      <c r="X291" s="1559"/>
      <c r="Y291" s="1557" t="s">
        <v>29</v>
      </c>
      <c r="Z291" s="1558"/>
      <c r="AA291" s="1559"/>
      <c r="AB291" s="1557" t="s">
        <v>30</v>
      </c>
      <c r="AC291" s="1558"/>
      <c r="AD291" s="1559"/>
      <c r="AE291" s="1557" t="s">
        <v>31</v>
      </c>
      <c r="AF291" s="1558"/>
      <c r="AG291" s="1559"/>
    </row>
    <row r="292" spans="2:33" ht="38.25" thickBot="1" x14ac:dyDescent="0.3">
      <c r="B292" s="1664"/>
      <c r="C292" s="202" t="s">
        <v>34</v>
      </c>
      <c r="D292" s="202" t="s">
        <v>35</v>
      </c>
      <c r="E292" s="202" t="s">
        <v>200</v>
      </c>
      <c r="F292" s="1658"/>
      <c r="G292" s="1662"/>
      <c r="H292" s="341" t="s">
        <v>40</v>
      </c>
      <c r="I292" s="341" t="s">
        <v>41</v>
      </c>
      <c r="J292" s="1662"/>
      <c r="K292" s="1662"/>
      <c r="L292" s="1662"/>
      <c r="M292" s="1664"/>
      <c r="N292" s="1666"/>
      <c r="O292" s="1658"/>
      <c r="P292" s="203" t="s">
        <v>25</v>
      </c>
      <c r="Q292" s="89" t="s">
        <v>0</v>
      </c>
      <c r="R292" s="1672"/>
      <c r="S292" s="1703"/>
      <c r="T292" s="1704"/>
      <c r="U292" s="1705"/>
      <c r="V292" s="40" t="s">
        <v>12</v>
      </c>
      <c r="W292" s="40" t="s">
        <v>13</v>
      </c>
      <c r="X292" s="40" t="s">
        <v>14</v>
      </c>
      <c r="Y292" s="40" t="s">
        <v>15</v>
      </c>
      <c r="Z292" s="40" t="s">
        <v>16</v>
      </c>
      <c r="AA292" s="40" t="s">
        <v>17</v>
      </c>
      <c r="AB292" s="40" t="s">
        <v>18</v>
      </c>
      <c r="AC292" s="40" t="s">
        <v>19</v>
      </c>
      <c r="AD292" s="40" t="s">
        <v>20</v>
      </c>
      <c r="AE292" s="40" t="s">
        <v>9</v>
      </c>
      <c r="AF292" s="40" t="s">
        <v>10</v>
      </c>
      <c r="AG292" s="40" t="s">
        <v>11</v>
      </c>
    </row>
    <row r="293" spans="2:33" ht="15.75" thickBot="1" x14ac:dyDescent="0.3">
      <c r="B293" s="1699">
        <v>0</v>
      </c>
      <c r="C293" s="1700"/>
      <c r="D293" s="1700"/>
      <c r="E293" s="1700"/>
      <c r="F293" s="1700"/>
      <c r="G293" s="1700"/>
      <c r="H293" s="1700"/>
      <c r="I293" s="1700"/>
      <c r="J293" s="1700"/>
      <c r="K293" s="1700"/>
      <c r="L293" s="1700"/>
      <c r="M293" s="1700"/>
      <c r="N293" s="1700"/>
      <c r="O293" s="1700"/>
      <c r="P293" s="1700"/>
      <c r="Q293" s="1700"/>
      <c r="R293" s="1700"/>
      <c r="S293" s="1700"/>
      <c r="T293" s="1700"/>
      <c r="U293" s="1700"/>
      <c r="V293" s="1700"/>
      <c r="W293" s="1700"/>
      <c r="X293" s="1700"/>
      <c r="Y293" s="1700"/>
      <c r="Z293" s="1700"/>
      <c r="AA293" s="1700"/>
      <c r="AB293" s="1700"/>
      <c r="AC293" s="1700"/>
      <c r="AD293" s="1700"/>
      <c r="AE293" s="1700"/>
      <c r="AF293" s="1700"/>
      <c r="AG293" s="1765"/>
    </row>
    <row r="294" spans="2:33" ht="36.75" customHeight="1" x14ac:dyDescent="0.3">
      <c r="B294" s="1741" t="s">
        <v>2390</v>
      </c>
      <c r="C294" s="1565" t="s">
        <v>134</v>
      </c>
      <c r="D294" s="1565" t="s">
        <v>59</v>
      </c>
      <c r="E294" s="1565" t="s">
        <v>60</v>
      </c>
      <c r="F294" s="1565" t="s">
        <v>83</v>
      </c>
      <c r="G294" s="1565" t="s">
        <v>53</v>
      </c>
      <c r="H294" s="1565" t="s">
        <v>94</v>
      </c>
      <c r="I294" s="1565" t="s">
        <v>60</v>
      </c>
      <c r="J294" s="1766" t="s">
        <v>1531</v>
      </c>
      <c r="K294" s="1565" t="s">
        <v>1532</v>
      </c>
      <c r="L294" s="1571" t="s">
        <v>48</v>
      </c>
      <c r="M294" s="570" t="s">
        <v>1533</v>
      </c>
      <c r="N294" s="1565" t="s">
        <v>1534</v>
      </c>
      <c r="O294" s="1571"/>
      <c r="P294" s="1571" t="s">
        <v>1414</v>
      </c>
      <c r="Q294" s="1750">
        <v>0</v>
      </c>
      <c r="R294" s="1565" t="s">
        <v>1535</v>
      </c>
      <c r="S294" s="1715">
        <v>1</v>
      </c>
      <c r="T294" s="1715">
        <v>0</v>
      </c>
      <c r="U294" s="1771" t="s">
        <v>1536</v>
      </c>
      <c r="V294" s="848"/>
      <c r="W294" s="571"/>
      <c r="X294" s="571"/>
      <c r="Y294" s="571"/>
      <c r="Z294" s="571"/>
      <c r="AA294" s="572"/>
      <c r="AB294" s="571"/>
      <c r="AC294" s="571"/>
      <c r="AD294" s="571"/>
      <c r="AE294" s="572"/>
      <c r="AF294" s="572"/>
      <c r="AG294" s="573"/>
    </row>
    <row r="295" spans="2:33" ht="37.5" x14ac:dyDescent="0.3">
      <c r="B295" s="1742"/>
      <c r="C295" s="1566"/>
      <c r="D295" s="1566"/>
      <c r="E295" s="1566"/>
      <c r="F295" s="1566"/>
      <c r="G295" s="1566"/>
      <c r="H295" s="1566"/>
      <c r="I295" s="1566"/>
      <c r="J295" s="1767"/>
      <c r="K295" s="1566"/>
      <c r="L295" s="1572"/>
      <c r="M295" s="574" t="s">
        <v>1537</v>
      </c>
      <c r="N295" s="1566"/>
      <c r="O295" s="1572"/>
      <c r="P295" s="1572"/>
      <c r="Q295" s="1751"/>
      <c r="R295" s="1566"/>
      <c r="S295" s="1716"/>
      <c r="T295" s="1572"/>
      <c r="U295" s="1772"/>
      <c r="V295" s="849"/>
      <c r="W295" s="576"/>
      <c r="X295" s="575"/>
      <c r="Y295" s="575"/>
      <c r="Z295" s="577"/>
      <c r="AA295" s="575"/>
      <c r="AB295" s="575"/>
      <c r="AC295" s="575"/>
      <c r="AD295" s="577"/>
      <c r="AE295" s="575"/>
      <c r="AF295" s="575"/>
      <c r="AG295" s="578"/>
    </row>
    <row r="296" spans="2:33" ht="56.25" x14ac:dyDescent="0.3">
      <c r="B296" s="1742"/>
      <c r="C296" s="1566"/>
      <c r="D296" s="1566"/>
      <c r="E296" s="1566"/>
      <c r="F296" s="1566"/>
      <c r="G296" s="1566"/>
      <c r="H296" s="1566"/>
      <c r="I296" s="1566"/>
      <c r="J296" s="1767"/>
      <c r="K296" s="1566"/>
      <c r="L296" s="1572"/>
      <c r="M296" s="574" t="s">
        <v>1538</v>
      </c>
      <c r="N296" s="1566"/>
      <c r="O296" s="1572"/>
      <c r="P296" s="1572"/>
      <c r="Q296" s="1751"/>
      <c r="R296" s="1566"/>
      <c r="S296" s="1716"/>
      <c r="T296" s="1572"/>
      <c r="U296" s="1772"/>
      <c r="V296" s="849"/>
      <c r="W296" s="575"/>
      <c r="X296" s="575"/>
      <c r="Y296" s="576"/>
      <c r="Z296" s="577"/>
      <c r="AA296" s="575"/>
      <c r="AB296" s="577"/>
      <c r="AC296" s="577"/>
      <c r="AD296" s="577"/>
      <c r="AE296" s="577"/>
      <c r="AF296" s="575"/>
      <c r="AG296" s="578"/>
    </row>
    <row r="297" spans="2:33" ht="46.5" customHeight="1" x14ac:dyDescent="0.3">
      <c r="B297" s="1742"/>
      <c r="C297" s="1566"/>
      <c r="D297" s="1566"/>
      <c r="E297" s="1566"/>
      <c r="F297" s="1566"/>
      <c r="G297" s="1566"/>
      <c r="H297" s="1566"/>
      <c r="I297" s="1566"/>
      <c r="J297" s="1767"/>
      <c r="K297" s="1566"/>
      <c r="L297" s="1572"/>
      <c r="M297" s="574" t="s">
        <v>1539</v>
      </c>
      <c r="N297" s="1566"/>
      <c r="O297" s="1572"/>
      <c r="P297" s="1572"/>
      <c r="Q297" s="1751"/>
      <c r="R297" s="1566"/>
      <c r="S297" s="1716"/>
      <c r="T297" s="1572"/>
      <c r="U297" s="1772"/>
      <c r="V297" s="849"/>
      <c r="W297" s="575"/>
      <c r="X297" s="576"/>
      <c r="Y297" s="575"/>
      <c r="Z297" s="575"/>
      <c r="AA297" s="575"/>
      <c r="AB297" s="575"/>
      <c r="AC297" s="575"/>
      <c r="AD297" s="575"/>
      <c r="AE297" s="575"/>
      <c r="AF297" s="575"/>
      <c r="AG297" s="578"/>
    </row>
    <row r="298" spans="2:33" ht="71.25" customHeight="1" thickBot="1" x14ac:dyDescent="0.35">
      <c r="B298" s="1743"/>
      <c r="C298" s="1567"/>
      <c r="D298" s="1567"/>
      <c r="E298" s="1567"/>
      <c r="F298" s="1567"/>
      <c r="G298" s="1567"/>
      <c r="H298" s="1567"/>
      <c r="I298" s="1567"/>
      <c r="J298" s="1768"/>
      <c r="K298" s="1567"/>
      <c r="L298" s="1573"/>
      <c r="M298" s="579" t="s">
        <v>1540</v>
      </c>
      <c r="N298" s="1567"/>
      <c r="O298" s="1573"/>
      <c r="P298" s="1573"/>
      <c r="Q298" s="1752"/>
      <c r="R298" s="1567"/>
      <c r="S298" s="1717"/>
      <c r="T298" s="1770"/>
      <c r="U298" s="1773"/>
      <c r="V298" s="850"/>
      <c r="W298" s="581"/>
      <c r="X298" s="562"/>
      <c r="Y298" s="562"/>
      <c r="Z298" s="562"/>
      <c r="AA298" s="562"/>
      <c r="AB298" s="562"/>
      <c r="AC298" s="562"/>
      <c r="AD298" s="562"/>
      <c r="AE298" s="562"/>
      <c r="AF298" s="562"/>
      <c r="AG298" s="578"/>
    </row>
    <row r="299" spans="2:33" ht="57.75" customHeight="1" x14ac:dyDescent="0.25">
      <c r="B299" s="1748" t="s">
        <v>2391</v>
      </c>
      <c r="C299" s="1600" t="s">
        <v>134</v>
      </c>
      <c r="D299" s="1600" t="s">
        <v>59</v>
      </c>
      <c r="E299" s="1600" t="s">
        <v>60</v>
      </c>
      <c r="F299" s="1600" t="s">
        <v>83</v>
      </c>
      <c r="G299" s="1599" t="s">
        <v>54</v>
      </c>
      <c r="H299" s="1600" t="s">
        <v>96</v>
      </c>
      <c r="I299" s="1600" t="s">
        <v>60</v>
      </c>
      <c r="J299" s="1711" t="s">
        <v>1541</v>
      </c>
      <c r="K299" s="1600" t="s">
        <v>1542</v>
      </c>
      <c r="L299" s="1692" t="s">
        <v>48</v>
      </c>
      <c r="M299" s="1769" t="s">
        <v>1543</v>
      </c>
      <c r="N299" s="1600" t="s">
        <v>1544</v>
      </c>
      <c r="O299" s="1600" t="s">
        <v>1545</v>
      </c>
      <c r="P299" s="1600" t="s">
        <v>1414</v>
      </c>
      <c r="Q299" s="1745">
        <v>0</v>
      </c>
      <c r="R299" s="1600" t="s">
        <v>1535</v>
      </c>
      <c r="S299" s="1721">
        <v>1</v>
      </c>
      <c r="T299" s="1721">
        <v>0</v>
      </c>
      <c r="U299" s="1769" t="s">
        <v>1546</v>
      </c>
      <c r="V299" s="1777"/>
      <c r="W299" s="1774"/>
      <c r="X299" s="1774"/>
      <c r="Y299" s="1774"/>
      <c r="Z299" s="1774"/>
      <c r="AA299" s="1774"/>
      <c r="AB299" s="1774"/>
      <c r="AC299" s="1774"/>
      <c r="AD299" s="1774"/>
      <c r="AE299" s="1774"/>
      <c r="AF299" s="1774"/>
      <c r="AG299" s="1775"/>
    </row>
    <row r="300" spans="2:33" ht="45.75" customHeight="1" x14ac:dyDescent="0.25">
      <c r="B300" s="1748"/>
      <c r="C300" s="1600"/>
      <c r="D300" s="1600"/>
      <c r="E300" s="1600"/>
      <c r="F300" s="1600"/>
      <c r="G300" s="1600"/>
      <c r="H300" s="1600"/>
      <c r="I300" s="1600"/>
      <c r="J300" s="1711"/>
      <c r="K300" s="1600"/>
      <c r="L300" s="1692"/>
      <c r="M300" s="1769"/>
      <c r="N300" s="1600"/>
      <c r="O300" s="1600"/>
      <c r="P300" s="1600"/>
      <c r="Q300" s="1745"/>
      <c r="R300" s="1600"/>
      <c r="S300" s="1722"/>
      <c r="T300" s="1692"/>
      <c r="U300" s="1769"/>
      <c r="V300" s="1777"/>
      <c r="W300" s="1774"/>
      <c r="X300" s="1774"/>
      <c r="Y300" s="1774"/>
      <c r="Z300" s="1774"/>
      <c r="AA300" s="1774"/>
      <c r="AB300" s="1774"/>
      <c r="AC300" s="1774"/>
      <c r="AD300" s="1774"/>
      <c r="AE300" s="1774"/>
      <c r="AF300" s="1774"/>
      <c r="AG300" s="1775"/>
    </row>
    <row r="301" spans="2:33" ht="52.5" customHeight="1" x14ac:dyDescent="0.25">
      <c r="B301" s="1748"/>
      <c r="C301" s="1600"/>
      <c r="D301" s="1600"/>
      <c r="E301" s="1600"/>
      <c r="F301" s="1600"/>
      <c r="G301" s="1600"/>
      <c r="H301" s="1600"/>
      <c r="I301" s="1600"/>
      <c r="J301" s="1711"/>
      <c r="K301" s="1600"/>
      <c r="L301" s="1692"/>
      <c r="M301" s="1769"/>
      <c r="N301" s="1600"/>
      <c r="O301" s="1600"/>
      <c r="P301" s="1600"/>
      <c r="Q301" s="1745"/>
      <c r="R301" s="1600"/>
      <c r="S301" s="1722"/>
      <c r="T301" s="1692"/>
      <c r="U301" s="1769"/>
      <c r="V301" s="1777"/>
      <c r="W301" s="1774"/>
      <c r="X301" s="1774"/>
      <c r="Y301" s="1774"/>
      <c r="Z301" s="1774"/>
      <c r="AA301" s="1774"/>
      <c r="AB301" s="1774"/>
      <c r="AC301" s="1774"/>
      <c r="AD301" s="1774"/>
      <c r="AE301" s="1774"/>
      <c r="AF301" s="1774"/>
      <c r="AG301" s="1775"/>
    </row>
    <row r="302" spans="2:33" ht="51.75" customHeight="1" x14ac:dyDescent="0.25">
      <c r="B302" s="1748"/>
      <c r="C302" s="1600"/>
      <c r="D302" s="1600"/>
      <c r="E302" s="1600"/>
      <c r="F302" s="1600"/>
      <c r="G302" s="1600"/>
      <c r="H302" s="1600"/>
      <c r="I302" s="1600"/>
      <c r="J302" s="1711"/>
      <c r="K302" s="1600"/>
      <c r="L302" s="1692"/>
      <c r="M302" s="1769"/>
      <c r="N302" s="1600"/>
      <c r="O302" s="1600"/>
      <c r="P302" s="1600"/>
      <c r="Q302" s="1745"/>
      <c r="R302" s="1600"/>
      <c r="S302" s="1722"/>
      <c r="T302" s="1692"/>
      <c r="U302" s="1769"/>
      <c r="V302" s="1777"/>
      <c r="W302" s="1774"/>
      <c r="X302" s="1774"/>
      <c r="Y302" s="1774"/>
      <c r="Z302" s="1774"/>
      <c r="AA302" s="1774"/>
      <c r="AB302" s="1774"/>
      <c r="AC302" s="1774"/>
      <c r="AD302" s="1774"/>
      <c r="AE302" s="1774"/>
      <c r="AF302" s="1774"/>
      <c r="AG302" s="1775"/>
    </row>
    <row r="303" spans="2:33" ht="58.5" customHeight="1" thickBot="1" x14ac:dyDescent="0.3">
      <c r="B303" s="1748"/>
      <c r="C303" s="1600"/>
      <c r="D303" s="1600"/>
      <c r="E303" s="1600"/>
      <c r="F303" s="1600"/>
      <c r="G303" s="1601"/>
      <c r="H303" s="1600"/>
      <c r="I303" s="1600"/>
      <c r="J303" s="1711"/>
      <c r="K303" s="1600"/>
      <c r="L303" s="1692"/>
      <c r="M303" s="1769"/>
      <c r="N303" s="1600"/>
      <c r="O303" s="1600"/>
      <c r="P303" s="1600"/>
      <c r="Q303" s="1745"/>
      <c r="R303" s="1600"/>
      <c r="S303" s="1723"/>
      <c r="T303" s="1776"/>
      <c r="U303" s="1769"/>
      <c r="V303" s="1777"/>
      <c r="W303" s="1774"/>
      <c r="X303" s="1774"/>
      <c r="Y303" s="1774"/>
      <c r="Z303" s="1774"/>
      <c r="AA303" s="1774"/>
      <c r="AB303" s="1774"/>
      <c r="AC303" s="1774"/>
      <c r="AD303" s="1774"/>
      <c r="AE303" s="1774"/>
      <c r="AF303" s="1774"/>
      <c r="AG303" s="1775"/>
    </row>
    <row r="304" spans="2:33" ht="37.5" customHeight="1" thickBot="1" x14ac:dyDescent="0.35">
      <c r="B304" s="1741" t="s">
        <v>2392</v>
      </c>
      <c r="C304" s="1565" t="s">
        <v>134</v>
      </c>
      <c r="D304" s="1565" t="s">
        <v>59</v>
      </c>
      <c r="E304" s="1565" t="s">
        <v>60</v>
      </c>
      <c r="F304" s="1565" t="s">
        <v>83</v>
      </c>
      <c r="G304" s="1565" t="s">
        <v>53</v>
      </c>
      <c r="H304" s="1565" t="s">
        <v>95</v>
      </c>
      <c r="I304" s="1565" t="s">
        <v>60</v>
      </c>
      <c r="J304" s="1694" t="s">
        <v>1547</v>
      </c>
      <c r="K304" s="1565" t="s">
        <v>1548</v>
      </c>
      <c r="L304" s="1571" t="s">
        <v>48</v>
      </c>
      <c r="M304" s="1565" t="s">
        <v>1549</v>
      </c>
      <c r="N304" s="1565" t="s">
        <v>1550</v>
      </c>
      <c r="O304" s="1571"/>
      <c r="P304" s="1571" t="s">
        <v>1414</v>
      </c>
      <c r="Q304" s="1750">
        <v>25000000</v>
      </c>
      <c r="R304" s="1565" t="s">
        <v>1535</v>
      </c>
      <c r="S304" s="1715">
        <v>1</v>
      </c>
      <c r="T304" s="1715">
        <v>0</v>
      </c>
      <c r="U304" s="1771" t="s">
        <v>1551</v>
      </c>
      <c r="V304" s="851"/>
      <c r="W304" s="582"/>
      <c r="X304" s="582"/>
      <c r="Y304" s="582"/>
      <c r="Z304" s="582"/>
      <c r="AA304" s="581"/>
      <c r="AB304" s="582"/>
      <c r="AC304" s="582"/>
      <c r="AD304" s="582"/>
      <c r="AE304" s="581"/>
      <c r="AF304" s="581"/>
      <c r="AG304" s="852"/>
    </row>
    <row r="305" spans="2:36" ht="37.5" customHeight="1" x14ac:dyDescent="0.3">
      <c r="B305" s="1742"/>
      <c r="C305" s="1566"/>
      <c r="D305" s="1566"/>
      <c r="E305" s="1566"/>
      <c r="F305" s="1566"/>
      <c r="G305" s="1566"/>
      <c r="H305" s="1566"/>
      <c r="I305" s="1566"/>
      <c r="J305" s="1695"/>
      <c r="K305" s="1566"/>
      <c r="L305" s="1572"/>
      <c r="M305" s="1566"/>
      <c r="N305" s="1566"/>
      <c r="O305" s="1572"/>
      <c r="P305" s="1572"/>
      <c r="Q305" s="1751"/>
      <c r="R305" s="1566"/>
      <c r="S305" s="1716"/>
      <c r="T305" s="1572"/>
      <c r="U305" s="1772"/>
      <c r="V305" s="853"/>
      <c r="W305" s="581"/>
      <c r="X305" s="581"/>
      <c r="Y305" s="581"/>
      <c r="Z305" s="582"/>
      <c r="AA305" s="581"/>
      <c r="AB305" s="581"/>
      <c r="AC305" s="581"/>
      <c r="AD305" s="582"/>
      <c r="AE305" s="581"/>
      <c r="AF305" s="581"/>
      <c r="AG305" s="852"/>
      <c r="AJ305" s="1861">
        <v>25000000</v>
      </c>
    </row>
    <row r="306" spans="2:36" ht="33.75" customHeight="1" x14ac:dyDescent="0.3">
      <c r="B306" s="1742"/>
      <c r="C306" s="1566"/>
      <c r="D306" s="1566"/>
      <c r="E306" s="1566"/>
      <c r="F306" s="1566"/>
      <c r="G306" s="1566"/>
      <c r="H306" s="1566"/>
      <c r="I306" s="1566"/>
      <c r="J306" s="1695"/>
      <c r="K306" s="1566"/>
      <c r="L306" s="1572"/>
      <c r="M306" s="1566"/>
      <c r="N306" s="1566"/>
      <c r="O306" s="1572"/>
      <c r="P306" s="1572"/>
      <c r="Q306" s="1751"/>
      <c r="R306" s="1566"/>
      <c r="S306" s="1716"/>
      <c r="T306" s="1572"/>
      <c r="U306" s="1772"/>
      <c r="V306" s="853"/>
      <c r="W306" s="581"/>
      <c r="X306" s="581"/>
      <c r="Y306" s="581"/>
      <c r="Z306" s="582"/>
      <c r="AA306" s="581"/>
      <c r="AB306" s="582"/>
      <c r="AC306" s="582"/>
      <c r="AD306" s="582"/>
      <c r="AE306" s="582"/>
      <c r="AF306" s="581"/>
      <c r="AG306" s="852"/>
      <c r="AJ306" s="1862"/>
    </row>
    <row r="307" spans="2:36" ht="38.25" customHeight="1" x14ac:dyDescent="0.3">
      <c r="B307" s="1742"/>
      <c r="C307" s="1566"/>
      <c r="D307" s="1566"/>
      <c r="E307" s="1566"/>
      <c r="F307" s="1566"/>
      <c r="G307" s="1566"/>
      <c r="H307" s="1566"/>
      <c r="I307" s="1566"/>
      <c r="J307" s="1695"/>
      <c r="K307" s="1566"/>
      <c r="L307" s="1572"/>
      <c r="M307" s="1566"/>
      <c r="N307" s="1566"/>
      <c r="O307" s="1572"/>
      <c r="P307" s="1572"/>
      <c r="Q307" s="1751"/>
      <c r="R307" s="1566"/>
      <c r="S307" s="1716"/>
      <c r="T307" s="1572"/>
      <c r="U307" s="1772"/>
      <c r="V307" s="853"/>
      <c r="W307" s="581"/>
      <c r="X307" s="581"/>
      <c r="Y307" s="581"/>
      <c r="Z307" s="581"/>
      <c r="AA307" s="581"/>
      <c r="AB307" s="581"/>
      <c r="AC307" s="581"/>
      <c r="AD307" s="581"/>
      <c r="AE307" s="581"/>
      <c r="AF307" s="581"/>
      <c r="AG307" s="852"/>
      <c r="AJ307" s="1862"/>
    </row>
    <row r="308" spans="2:36" ht="30" customHeight="1" thickBot="1" x14ac:dyDescent="0.35">
      <c r="B308" s="1743"/>
      <c r="C308" s="1567"/>
      <c r="D308" s="1567"/>
      <c r="E308" s="1567"/>
      <c r="F308" s="1567"/>
      <c r="G308" s="1567"/>
      <c r="H308" s="1567"/>
      <c r="I308" s="1567"/>
      <c r="J308" s="1696"/>
      <c r="K308" s="1567"/>
      <c r="L308" s="1573"/>
      <c r="M308" s="1567"/>
      <c r="N308" s="1567"/>
      <c r="O308" s="1573"/>
      <c r="P308" s="1573"/>
      <c r="Q308" s="1752"/>
      <c r="R308" s="1567"/>
      <c r="S308" s="1717"/>
      <c r="T308" s="1770"/>
      <c r="U308" s="1773"/>
      <c r="V308" s="853"/>
      <c r="W308" s="581"/>
      <c r="X308" s="581"/>
      <c r="Y308" s="581"/>
      <c r="Z308" s="581"/>
      <c r="AA308" s="581"/>
      <c r="AB308" s="581"/>
      <c r="AC308" s="581"/>
      <c r="AD308" s="581"/>
      <c r="AE308" s="581"/>
      <c r="AF308" s="581"/>
      <c r="AG308" s="852"/>
      <c r="AJ308" s="1862"/>
    </row>
    <row r="309" spans="2:36" ht="42" customHeight="1" thickBot="1" x14ac:dyDescent="0.35">
      <c r="B309" s="1748" t="s">
        <v>2393</v>
      </c>
      <c r="C309" s="1600" t="s">
        <v>134</v>
      </c>
      <c r="D309" s="1600" t="s">
        <v>59</v>
      </c>
      <c r="E309" s="1600" t="s">
        <v>60</v>
      </c>
      <c r="F309" s="1600" t="s">
        <v>83</v>
      </c>
      <c r="G309" s="1599" t="s">
        <v>53</v>
      </c>
      <c r="H309" s="1600" t="s">
        <v>95</v>
      </c>
      <c r="I309" s="1600" t="s">
        <v>60</v>
      </c>
      <c r="J309" s="1738" t="s">
        <v>1552</v>
      </c>
      <c r="K309" s="1600" t="s">
        <v>1553</v>
      </c>
      <c r="L309" s="1692" t="s">
        <v>48</v>
      </c>
      <c r="M309" s="896" t="s">
        <v>1554</v>
      </c>
      <c r="N309" s="1600" t="s">
        <v>1555</v>
      </c>
      <c r="O309" s="1692"/>
      <c r="P309" s="1692" t="s">
        <v>1414</v>
      </c>
      <c r="Q309" s="1448">
        <v>8000000</v>
      </c>
      <c r="R309" s="1713" t="s">
        <v>1535</v>
      </c>
      <c r="S309" s="1721">
        <v>1</v>
      </c>
      <c r="T309" s="1721">
        <v>0</v>
      </c>
      <c r="U309" s="1781" t="s">
        <v>1556</v>
      </c>
      <c r="V309" s="851"/>
      <c r="W309" s="582"/>
      <c r="X309" s="582"/>
      <c r="Y309" s="582"/>
      <c r="Z309" s="582"/>
      <c r="AA309" s="581"/>
      <c r="AB309" s="582"/>
      <c r="AC309" s="582"/>
      <c r="AD309" s="582"/>
      <c r="AE309" s="581"/>
      <c r="AF309" s="581"/>
      <c r="AG309" s="852"/>
      <c r="AJ309" s="1863"/>
    </row>
    <row r="310" spans="2:36" ht="45.75" customHeight="1" x14ac:dyDescent="0.3">
      <c r="B310" s="1748"/>
      <c r="C310" s="1600"/>
      <c r="D310" s="1600"/>
      <c r="E310" s="1600"/>
      <c r="F310" s="1600"/>
      <c r="G310" s="1600"/>
      <c r="H310" s="1600"/>
      <c r="I310" s="1600"/>
      <c r="J310" s="1738"/>
      <c r="K310" s="1600"/>
      <c r="L310" s="1692"/>
      <c r="M310" s="896" t="s">
        <v>1557</v>
      </c>
      <c r="N310" s="1600"/>
      <c r="O310" s="1692"/>
      <c r="P310" s="1692"/>
      <c r="Q310" s="1449">
        <v>11180000</v>
      </c>
      <c r="R310" s="1713"/>
      <c r="S310" s="1722"/>
      <c r="T310" s="1692"/>
      <c r="U310" s="1781"/>
      <c r="V310" s="851"/>
      <c r="W310" s="582"/>
      <c r="X310" s="582"/>
      <c r="Y310" s="582"/>
      <c r="Z310" s="582"/>
      <c r="AA310" s="581"/>
      <c r="AB310" s="582"/>
      <c r="AC310" s="582"/>
      <c r="AD310" s="582"/>
      <c r="AE310" s="581"/>
      <c r="AF310" s="581"/>
      <c r="AG310" s="852"/>
      <c r="AJ310" s="732">
        <v>8000000</v>
      </c>
    </row>
    <row r="311" spans="2:36" ht="41.25" customHeight="1" x14ac:dyDescent="0.3">
      <c r="B311" s="1748"/>
      <c r="C311" s="1600"/>
      <c r="D311" s="1600"/>
      <c r="E311" s="1600"/>
      <c r="F311" s="1600"/>
      <c r="G311" s="1600"/>
      <c r="H311" s="1600"/>
      <c r="I311" s="1600"/>
      <c r="J311" s="1738"/>
      <c r="K311" s="1600"/>
      <c r="L311" s="1692"/>
      <c r="M311" s="896" t="s">
        <v>1558</v>
      </c>
      <c r="N311" s="1600"/>
      <c r="O311" s="1692"/>
      <c r="P311" s="1692"/>
      <c r="Q311" s="1449">
        <v>180000</v>
      </c>
      <c r="R311" s="1713"/>
      <c r="S311" s="1722"/>
      <c r="T311" s="1692"/>
      <c r="U311" s="1781"/>
      <c r="V311" s="851"/>
      <c r="W311" s="582"/>
      <c r="X311" s="582"/>
      <c r="Y311" s="582"/>
      <c r="Z311" s="582"/>
      <c r="AA311" s="581"/>
      <c r="AB311" s="582"/>
      <c r="AC311" s="582"/>
      <c r="AD311" s="582"/>
      <c r="AE311" s="581"/>
      <c r="AF311" s="581"/>
      <c r="AG311" s="852"/>
      <c r="AJ311" s="733">
        <v>11180000</v>
      </c>
    </row>
    <row r="312" spans="2:36" ht="30" customHeight="1" x14ac:dyDescent="0.3">
      <c r="B312" s="1748"/>
      <c r="C312" s="1600"/>
      <c r="D312" s="1600"/>
      <c r="E312" s="1600"/>
      <c r="F312" s="1600"/>
      <c r="G312" s="1600"/>
      <c r="H312" s="1600"/>
      <c r="I312" s="1600"/>
      <c r="J312" s="1738"/>
      <c r="K312" s="1600"/>
      <c r="L312" s="1692"/>
      <c r="M312" s="896" t="s">
        <v>1559</v>
      </c>
      <c r="N312" s="1600"/>
      <c r="O312" s="1692"/>
      <c r="P312" s="1692"/>
      <c r="Q312" s="1449">
        <v>3500000</v>
      </c>
      <c r="R312" s="1713"/>
      <c r="S312" s="1722"/>
      <c r="T312" s="1692"/>
      <c r="U312" s="1781"/>
      <c r="V312" s="851"/>
      <c r="W312" s="582"/>
      <c r="X312" s="582"/>
      <c r="Y312" s="582"/>
      <c r="Z312" s="582"/>
      <c r="AA312" s="581"/>
      <c r="AB312" s="582"/>
      <c r="AC312" s="582"/>
      <c r="AD312" s="582"/>
      <c r="AE312" s="581"/>
      <c r="AF312" s="581"/>
      <c r="AG312" s="852"/>
      <c r="AJ312" s="733">
        <v>180000</v>
      </c>
    </row>
    <row r="313" spans="2:36" ht="27" customHeight="1" thickBot="1" x14ac:dyDescent="0.35">
      <c r="B313" s="1748"/>
      <c r="C313" s="1600"/>
      <c r="D313" s="1600"/>
      <c r="E313" s="1600"/>
      <c r="F313" s="1600"/>
      <c r="G313" s="1600"/>
      <c r="H313" s="1600"/>
      <c r="I313" s="1600"/>
      <c r="J313" s="1738"/>
      <c r="K313" s="1600"/>
      <c r="L313" s="1692"/>
      <c r="M313" s="896" t="s">
        <v>1560</v>
      </c>
      <c r="N313" s="1600"/>
      <c r="O313" s="1692"/>
      <c r="P313" s="1692"/>
      <c r="Q313" s="1449">
        <v>50000</v>
      </c>
      <c r="R313" s="1713"/>
      <c r="S313" s="1723"/>
      <c r="T313" s="1776"/>
      <c r="U313" s="1781"/>
      <c r="V313" s="851"/>
      <c r="W313" s="582"/>
      <c r="X313" s="582"/>
      <c r="Y313" s="582"/>
      <c r="Z313" s="582"/>
      <c r="AA313" s="581"/>
      <c r="AB313" s="582"/>
      <c r="AC313" s="582"/>
      <c r="AD313" s="582"/>
      <c r="AE313" s="581"/>
      <c r="AF313" s="581"/>
      <c r="AG313" s="852"/>
      <c r="AJ313" s="733">
        <v>3500000</v>
      </c>
    </row>
    <row r="314" spans="2:36" ht="74.25" customHeight="1" x14ac:dyDescent="0.3">
      <c r="B314" s="1741" t="s">
        <v>2394</v>
      </c>
      <c r="C314" s="1565" t="s">
        <v>134</v>
      </c>
      <c r="D314" s="1565" t="s">
        <v>59</v>
      </c>
      <c r="E314" s="1565" t="s">
        <v>60</v>
      </c>
      <c r="F314" s="1565" t="s">
        <v>83</v>
      </c>
      <c r="G314" s="1565" t="s">
        <v>54</v>
      </c>
      <c r="H314" s="1565" t="s">
        <v>96</v>
      </c>
      <c r="I314" s="1565" t="s">
        <v>68</v>
      </c>
      <c r="J314" s="1766" t="s">
        <v>1561</v>
      </c>
      <c r="K314" s="1778" t="s">
        <v>1562</v>
      </c>
      <c r="L314" s="1571" t="s">
        <v>48</v>
      </c>
      <c r="M314" s="583" t="s">
        <v>1563</v>
      </c>
      <c r="N314" s="1565" t="s">
        <v>1564</v>
      </c>
      <c r="O314" s="1565" t="s">
        <v>1545</v>
      </c>
      <c r="P314" s="1565" t="s">
        <v>1414</v>
      </c>
      <c r="Q314" s="1750">
        <v>0</v>
      </c>
      <c r="R314" s="1565" t="s">
        <v>1535</v>
      </c>
      <c r="S314" s="1715">
        <v>1</v>
      </c>
      <c r="T314" s="1715">
        <v>0</v>
      </c>
      <c r="U314" s="1771" t="s">
        <v>1565</v>
      </c>
      <c r="V314" s="853"/>
      <c r="W314" s="581"/>
      <c r="X314" s="562"/>
      <c r="Y314" s="562"/>
      <c r="Z314" s="562"/>
      <c r="AA314" s="562"/>
      <c r="AB314" s="562"/>
      <c r="AC314" s="581"/>
      <c r="AD314" s="562"/>
      <c r="AE314" s="562"/>
      <c r="AF314" s="581"/>
      <c r="AG314" s="578"/>
      <c r="AJ314" s="733">
        <v>50000</v>
      </c>
    </row>
    <row r="315" spans="2:36" ht="71.25" customHeight="1" x14ac:dyDescent="0.3">
      <c r="B315" s="1742"/>
      <c r="C315" s="1566"/>
      <c r="D315" s="1566"/>
      <c r="E315" s="1566"/>
      <c r="F315" s="1566"/>
      <c r="G315" s="1566"/>
      <c r="H315" s="1566"/>
      <c r="I315" s="1566"/>
      <c r="J315" s="1767"/>
      <c r="K315" s="1779"/>
      <c r="L315" s="1572"/>
      <c r="M315" s="557" t="s">
        <v>1566</v>
      </c>
      <c r="N315" s="1566"/>
      <c r="O315" s="1566"/>
      <c r="P315" s="1566"/>
      <c r="Q315" s="1751"/>
      <c r="R315" s="1566"/>
      <c r="S315" s="1716"/>
      <c r="T315" s="1572"/>
      <c r="U315" s="1772"/>
      <c r="V315" s="853"/>
      <c r="W315" s="562"/>
      <c r="X315" s="581"/>
      <c r="Y315" s="562"/>
      <c r="Z315" s="581"/>
      <c r="AA315" s="562"/>
      <c r="AB315" s="581"/>
      <c r="AC315" s="562"/>
      <c r="AD315" s="562"/>
      <c r="AE315" s="562"/>
      <c r="AF315" s="562"/>
      <c r="AG315" s="578"/>
    </row>
    <row r="316" spans="2:36" ht="71.25" customHeight="1" x14ac:dyDescent="0.3">
      <c r="B316" s="1742"/>
      <c r="C316" s="1566"/>
      <c r="D316" s="1566"/>
      <c r="E316" s="1566"/>
      <c r="F316" s="1566"/>
      <c r="G316" s="1566"/>
      <c r="H316" s="1566"/>
      <c r="I316" s="1566"/>
      <c r="J316" s="1767"/>
      <c r="K316" s="1779"/>
      <c r="L316" s="1572"/>
      <c r="M316" s="557" t="s">
        <v>1567</v>
      </c>
      <c r="N316" s="1566"/>
      <c r="O316" s="1566"/>
      <c r="P316" s="1566"/>
      <c r="Q316" s="1751"/>
      <c r="R316" s="1566"/>
      <c r="S316" s="1716"/>
      <c r="T316" s="1572"/>
      <c r="U316" s="1772"/>
      <c r="V316" s="850"/>
      <c r="W316" s="562"/>
      <c r="X316" s="562"/>
      <c r="Y316" s="581"/>
      <c r="Z316" s="562"/>
      <c r="AA316" s="562"/>
      <c r="AB316" s="562"/>
      <c r="AC316" s="562"/>
      <c r="AD316" s="562"/>
      <c r="AE316" s="562"/>
      <c r="AF316" s="562"/>
      <c r="AG316" s="578"/>
    </row>
    <row r="317" spans="2:36" ht="81.75" customHeight="1" thickBot="1" x14ac:dyDescent="0.35">
      <c r="B317" s="1743"/>
      <c r="C317" s="1567"/>
      <c r="D317" s="1567"/>
      <c r="E317" s="1567"/>
      <c r="F317" s="1567"/>
      <c r="G317" s="1567"/>
      <c r="H317" s="1567"/>
      <c r="I317" s="1567"/>
      <c r="J317" s="1768"/>
      <c r="K317" s="1780"/>
      <c r="L317" s="1573"/>
      <c r="M317" s="584" t="s">
        <v>1568</v>
      </c>
      <c r="N317" s="1567"/>
      <c r="O317" s="1567"/>
      <c r="P317" s="1567"/>
      <c r="Q317" s="1752"/>
      <c r="R317" s="1567"/>
      <c r="S317" s="1717"/>
      <c r="T317" s="1572"/>
      <c r="U317" s="1773"/>
      <c r="V317" s="850"/>
      <c r="W317" s="562"/>
      <c r="X317" s="562"/>
      <c r="Y317" s="562"/>
      <c r="Z317" s="562"/>
      <c r="AA317" s="562"/>
      <c r="AB317" s="562"/>
      <c r="AC317" s="562"/>
      <c r="AD317" s="562"/>
      <c r="AE317" s="581"/>
      <c r="AF317" s="562"/>
      <c r="AG317" s="578"/>
      <c r="AJ317" s="785">
        <f>SUM(AJ110:AJ316)</f>
        <v>76450556.700000003</v>
      </c>
    </row>
    <row r="318" spans="2:36" ht="168.75" customHeight="1" x14ac:dyDescent="0.3">
      <c r="B318" s="1747" t="s">
        <v>2395</v>
      </c>
      <c r="C318" s="1599" t="s">
        <v>134</v>
      </c>
      <c r="D318" s="1599" t="s">
        <v>59</v>
      </c>
      <c r="E318" s="1599" t="s">
        <v>60</v>
      </c>
      <c r="F318" s="1599" t="s">
        <v>83</v>
      </c>
      <c r="G318" s="1599" t="s">
        <v>53</v>
      </c>
      <c r="H318" s="1599" t="s">
        <v>94</v>
      </c>
      <c r="I318" s="1599" t="s">
        <v>60</v>
      </c>
      <c r="J318" s="1710" t="s">
        <v>1569</v>
      </c>
      <c r="K318" s="1782" t="s">
        <v>1570</v>
      </c>
      <c r="L318" s="1691" t="s">
        <v>48</v>
      </c>
      <c r="M318" s="898" t="s">
        <v>1571</v>
      </c>
      <c r="N318" s="1599" t="s">
        <v>1572</v>
      </c>
      <c r="O318" s="1691"/>
      <c r="P318" s="1691" t="s">
        <v>1414</v>
      </c>
      <c r="Q318" s="1797">
        <v>0</v>
      </c>
      <c r="R318" s="1599" t="s">
        <v>1535</v>
      </c>
      <c r="S318" s="1721">
        <v>1</v>
      </c>
      <c r="T318" s="1721">
        <v>0</v>
      </c>
      <c r="U318" s="1790" t="s">
        <v>1573</v>
      </c>
      <c r="V318" s="853"/>
      <c r="W318" s="562"/>
      <c r="X318" s="562"/>
      <c r="Y318" s="562"/>
      <c r="Z318" s="562"/>
      <c r="AA318" s="581"/>
      <c r="AB318" s="581"/>
      <c r="AC318" s="581"/>
      <c r="AD318" s="562"/>
      <c r="AE318" s="562"/>
      <c r="AF318" s="562"/>
      <c r="AG318" s="578"/>
    </row>
    <row r="319" spans="2:36" ht="18.75" x14ac:dyDescent="0.3">
      <c r="B319" s="1748"/>
      <c r="C319" s="1600"/>
      <c r="D319" s="1600"/>
      <c r="E319" s="1600"/>
      <c r="F319" s="1600"/>
      <c r="G319" s="1600"/>
      <c r="H319" s="1600"/>
      <c r="I319" s="1600"/>
      <c r="J319" s="1711"/>
      <c r="K319" s="1783"/>
      <c r="L319" s="1692"/>
      <c r="M319" s="900" t="s">
        <v>1574</v>
      </c>
      <c r="N319" s="1600"/>
      <c r="O319" s="1692"/>
      <c r="P319" s="1692"/>
      <c r="Q319" s="1798"/>
      <c r="R319" s="1600"/>
      <c r="S319" s="1722"/>
      <c r="T319" s="1692"/>
      <c r="U319" s="1769"/>
      <c r="V319" s="853"/>
      <c r="W319" s="562"/>
      <c r="X319" s="562"/>
      <c r="Y319" s="562"/>
      <c r="Z319" s="562"/>
      <c r="AA319" s="562"/>
      <c r="AB319" s="562"/>
      <c r="AC319" s="562"/>
      <c r="AD319" s="581"/>
      <c r="AE319" s="562"/>
      <c r="AF319" s="562"/>
      <c r="AG319" s="578"/>
    </row>
    <row r="320" spans="2:36" ht="18.75" x14ac:dyDescent="0.3">
      <c r="B320" s="1748"/>
      <c r="C320" s="1600"/>
      <c r="D320" s="1600"/>
      <c r="E320" s="1600"/>
      <c r="F320" s="1600"/>
      <c r="G320" s="1600"/>
      <c r="H320" s="1600"/>
      <c r="I320" s="1600"/>
      <c r="J320" s="1711"/>
      <c r="K320" s="1783"/>
      <c r="L320" s="1692"/>
      <c r="M320" s="900" t="s">
        <v>1575</v>
      </c>
      <c r="N320" s="1600"/>
      <c r="O320" s="1692"/>
      <c r="P320" s="1692"/>
      <c r="Q320" s="1798"/>
      <c r="R320" s="1600"/>
      <c r="S320" s="1722"/>
      <c r="T320" s="1692"/>
      <c r="U320" s="1769"/>
      <c r="V320" s="850"/>
      <c r="W320" s="562"/>
      <c r="X320" s="562"/>
      <c r="Y320" s="562"/>
      <c r="Z320" s="581"/>
      <c r="AA320" s="562"/>
      <c r="AB320" s="562"/>
      <c r="AC320" s="562"/>
      <c r="AD320" s="562"/>
      <c r="AE320" s="562"/>
      <c r="AF320" s="562"/>
      <c r="AG320" s="578"/>
    </row>
    <row r="321" spans="2:33" ht="39" customHeight="1" thickBot="1" x14ac:dyDescent="0.35">
      <c r="B321" s="1748"/>
      <c r="C321" s="1600"/>
      <c r="D321" s="1600"/>
      <c r="E321" s="1600"/>
      <c r="F321" s="1600"/>
      <c r="G321" s="1600"/>
      <c r="H321" s="1600"/>
      <c r="I321" s="1600"/>
      <c r="J321" s="1711"/>
      <c r="K321" s="1783"/>
      <c r="L321" s="1692"/>
      <c r="M321" s="901" t="s">
        <v>1576</v>
      </c>
      <c r="N321" s="1600"/>
      <c r="O321" s="1692"/>
      <c r="P321" s="1692"/>
      <c r="Q321" s="1798"/>
      <c r="R321" s="1600"/>
      <c r="S321" s="1723"/>
      <c r="T321" s="1692"/>
      <c r="U321" s="1769"/>
      <c r="V321" s="853"/>
      <c r="W321" s="581"/>
      <c r="X321" s="581"/>
      <c r="Y321" s="581"/>
      <c r="Z321" s="581"/>
      <c r="AA321" s="581"/>
      <c r="AB321" s="581"/>
      <c r="AC321" s="581"/>
      <c r="AD321" s="581"/>
      <c r="AE321" s="581"/>
      <c r="AF321" s="581"/>
      <c r="AG321" s="852"/>
    </row>
    <row r="322" spans="2:33" ht="19.5" thickBot="1" x14ac:dyDescent="0.35">
      <c r="B322" s="1749"/>
      <c r="C322" s="1601"/>
      <c r="D322" s="1601"/>
      <c r="E322" s="1601"/>
      <c r="F322" s="1601"/>
      <c r="G322" s="1601"/>
      <c r="H322" s="1601"/>
      <c r="I322" s="1601"/>
      <c r="J322" s="1712"/>
      <c r="K322" s="1784"/>
      <c r="L322" s="1693"/>
      <c r="M322" s="902" t="s">
        <v>1577</v>
      </c>
      <c r="N322" s="1601"/>
      <c r="O322" s="1693"/>
      <c r="P322" s="1693"/>
      <c r="Q322" s="1799"/>
      <c r="R322" s="1601"/>
      <c r="S322" s="903"/>
      <c r="T322" s="903"/>
      <c r="U322" s="1791"/>
      <c r="V322" s="853"/>
      <c r="W322" s="562"/>
      <c r="X322" s="562"/>
      <c r="Y322" s="562"/>
      <c r="Z322" s="562"/>
      <c r="AA322" s="562"/>
      <c r="AB322" s="562"/>
      <c r="AC322" s="562"/>
      <c r="AD322" s="581"/>
      <c r="AE322" s="562"/>
      <c r="AF322" s="562"/>
      <c r="AG322" s="578"/>
    </row>
    <row r="323" spans="2:33" ht="39.75" customHeight="1" x14ac:dyDescent="0.25">
      <c r="B323" s="1804" t="s">
        <v>2396</v>
      </c>
      <c r="C323" s="1565" t="s">
        <v>78</v>
      </c>
      <c r="D323" s="1785" t="s">
        <v>79</v>
      </c>
      <c r="E323" s="1785" t="s">
        <v>81</v>
      </c>
      <c r="F323" s="1785" t="s">
        <v>83</v>
      </c>
      <c r="G323" s="1565" t="s">
        <v>53</v>
      </c>
      <c r="H323" s="1785" t="s">
        <v>94</v>
      </c>
      <c r="I323" s="1785" t="s">
        <v>60</v>
      </c>
      <c r="J323" s="1807" t="s">
        <v>1480</v>
      </c>
      <c r="K323" s="1785" t="s">
        <v>1578</v>
      </c>
      <c r="L323" s="1810" t="s">
        <v>48</v>
      </c>
      <c r="M323" s="583" t="s">
        <v>1579</v>
      </c>
      <c r="N323" s="1785" t="s">
        <v>1580</v>
      </c>
      <c r="O323" s="1810"/>
      <c r="P323" s="1810" t="s">
        <v>1414</v>
      </c>
      <c r="Q323" s="1816">
        <v>0</v>
      </c>
      <c r="R323" s="1785" t="s">
        <v>1535</v>
      </c>
      <c r="S323" s="1715">
        <v>1</v>
      </c>
      <c r="T323" s="1788">
        <v>0</v>
      </c>
      <c r="U323" s="1813" t="s">
        <v>1581</v>
      </c>
      <c r="V323" s="854"/>
      <c r="W323" s="585"/>
      <c r="X323" s="585"/>
      <c r="Y323" s="585"/>
      <c r="Z323" s="585"/>
      <c r="AA323" s="585"/>
      <c r="AB323" s="585"/>
      <c r="AC323" s="585"/>
      <c r="AD323" s="586"/>
      <c r="AE323" s="585"/>
      <c r="AF323" s="585"/>
      <c r="AG323" s="855"/>
    </row>
    <row r="324" spans="2:33" ht="45" customHeight="1" x14ac:dyDescent="0.25">
      <c r="B324" s="1805"/>
      <c r="C324" s="1566"/>
      <c r="D324" s="1786"/>
      <c r="E324" s="1786"/>
      <c r="F324" s="1786"/>
      <c r="G324" s="1566"/>
      <c r="H324" s="1786"/>
      <c r="I324" s="1786"/>
      <c r="J324" s="1808"/>
      <c r="K324" s="1786"/>
      <c r="L324" s="1811"/>
      <c r="M324" s="557" t="s">
        <v>1582</v>
      </c>
      <c r="N324" s="1786"/>
      <c r="O324" s="1811"/>
      <c r="P324" s="1811"/>
      <c r="Q324" s="1817"/>
      <c r="R324" s="1786"/>
      <c r="S324" s="1716"/>
      <c r="T324" s="1774"/>
      <c r="U324" s="1814"/>
      <c r="V324" s="854"/>
      <c r="W324" s="585"/>
      <c r="X324" s="585"/>
      <c r="Y324" s="585"/>
      <c r="Z324" s="585"/>
      <c r="AA324" s="585"/>
      <c r="AB324" s="585"/>
      <c r="AC324" s="585"/>
      <c r="AD324" s="586"/>
      <c r="AE324" s="585"/>
      <c r="AF324" s="585"/>
      <c r="AG324" s="855"/>
    </row>
    <row r="325" spans="2:33" ht="49.5" customHeight="1" x14ac:dyDescent="0.25">
      <c r="B325" s="1805"/>
      <c r="C325" s="1566"/>
      <c r="D325" s="1786"/>
      <c r="E325" s="1786"/>
      <c r="F325" s="1786"/>
      <c r="G325" s="1566"/>
      <c r="H325" s="1786"/>
      <c r="I325" s="1786"/>
      <c r="J325" s="1808"/>
      <c r="K325" s="1786"/>
      <c r="L325" s="1811"/>
      <c r="M325" s="557" t="s">
        <v>1583</v>
      </c>
      <c r="N325" s="1786"/>
      <c r="O325" s="1811"/>
      <c r="P325" s="1811"/>
      <c r="Q325" s="1817"/>
      <c r="R325" s="1786"/>
      <c r="S325" s="1716"/>
      <c r="T325" s="1774"/>
      <c r="U325" s="1814"/>
      <c r="V325" s="854"/>
      <c r="W325" s="585"/>
      <c r="X325" s="585"/>
      <c r="Y325" s="585"/>
      <c r="Z325" s="585"/>
      <c r="AA325" s="585"/>
      <c r="AB325" s="585"/>
      <c r="AC325" s="585"/>
      <c r="AD325" s="586"/>
      <c r="AE325" s="585"/>
      <c r="AF325" s="585"/>
      <c r="AG325" s="855"/>
    </row>
    <row r="326" spans="2:33" ht="38.25" thickBot="1" x14ac:dyDescent="0.3">
      <c r="B326" s="1806"/>
      <c r="C326" s="1567"/>
      <c r="D326" s="1787"/>
      <c r="E326" s="1787"/>
      <c r="F326" s="1787"/>
      <c r="G326" s="1567"/>
      <c r="H326" s="1787"/>
      <c r="I326" s="1787"/>
      <c r="J326" s="1809"/>
      <c r="K326" s="1787"/>
      <c r="L326" s="1812"/>
      <c r="M326" s="584" t="s">
        <v>1584</v>
      </c>
      <c r="N326" s="1787"/>
      <c r="O326" s="1812"/>
      <c r="P326" s="1812"/>
      <c r="Q326" s="1818"/>
      <c r="R326" s="1787"/>
      <c r="S326" s="1717"/>
      <c r="T326" s="1789"/>
      <c r="U326" s="1815"/>
      <c r="V326" s="854"/>
      <c r="W326" s="585"/>
      <c r="X326" s="585"/>
      <c r="Y326" s="585"/>
      <c r="Z326" s="585"/>
      <c r="AA326" s="585"/>
      <c r="AB326" s="585"/>
      <c r="AC326" s="585"/>
      <c r="AD326" s="586"/>
      <c r="AE326" s="585"/>
      <c r="AF326" s="585"/>
      <c r="AG326" s="855"/>
    </row>
    <row r="327" spans="2:33" ht="168.75" customHeight="1" x14ac:dyDescent="0.25">
      <c r="B327" s="1747" t="s">
        <v>2397</v>
      </c>
      <c r="C327" s="1599" t="s">
        <v>134</v>
      </c>
      <c r="D327" s="1599" t="s">
        <v>59</v>
      </c>
      <c r="E327" s="1599" t="s">
        <v>60</v>
      </c>
      <c r="F327" s="1599" t="s">
        <v>83</v>
      </c>
      <c r="G327" s="1691" t="s">
        <v>53</v>
      </c>
      <c r="H327" s="1599" t="s">
        <v>95</v>
      </c>
      <c r="I327" s="1599" t="s">
        <v>60</v>
      </c>
      <c r="J327" s="1710" t="s">
        <v>1585</v>
      </c>
      <c r="K327" s="1599" t="s">
        <v>1586</v>
      </c>
      <c r="L327" s="1691" t="s">
        <v>48</v>
      </c>
      <c r="M327" s="904" t="s">
        <v>1587</v>
      </c>
      <c r="N327" s="1599" t="s">
        <v>1588</v>
      </c>
      <c r="O327" s="1691"/>
      <c r="P327" s="1691" t="s">
        <v>1414</v>
      </c>
      <c r="Q327" s="1797">
        <v>0</v>
      </c>
      <c r="R327" s="1800" t="s">
        <v>1535</v>
      </c>
      <c r="S327" s="1721">
        <v>1</v>
      </c>
      <c r="T327" s="1795">
        <v>0</v>
      </c>
      <c r="U327" s="1792" t="s">
        <v>1589</v>
      </c>
      <c r="V327" s="854"/>
      <c r="W327" s="585"/>
      <c r="X327" s="585"/>
      <c r="Y327" s="585"/>
      <c r="Z327" s="586"/>
      <c r="AA327" s="585"/>
      <c r="AB327" s="585"/>
      <c r="AC327" s="585"/>
      <c r="AD327" s="585"/>
      <c r="AE327" s="585"/>
      <c r="AF327" s="585"/>
      <c r="AG327" s="855"/>
    </row>
    <row r="328" spans="2:33" ht="37.5" x14ac:dyDescent="0.25">
      <c r="B328" s="1748"/>
      <c r="C328" s="1600"/>
      <c r="D328" s="1600"/>
      <c r="E328" s="1600"/>
      <c r="F328" s="1600"/>
      <c r="G328" s="1692"/>
      <c r="H328" s="1600"/>
      <c r="I328" s="1600"/>
      <c r="J328" s="1711"/>
      <c r="K328" s="1600"/>
      <c r="L328" s="1692"/>
      <c r="M328" s="882" t="s">
        <v>1590</v>
      </c>
      <c r="N328" s="1600"/>
      <c r="O328" s="1692"/>
      <c r="P328" s="1692"/>
      <c r="Q328" s="1798"/>
      <c r="R328" s="1801"/>
      <c r="S328" s="1722"/>
      <c r="T328" s="1796"/>
      <c r="U328" s="1793"/>
      <c r="V328" s="854"/>
      <c r="W328" s="585"/>
      <c r="X328" s="585"/>
      <c r="Y328" s="585"/>
      <c r="Z328" s="585"/>
      <c r="AA328" s="585"/>
      <c r="AB328" s="585"/>
      <c r="AC328" s="585"/>
      <c r="AD328" s="585"/>
      <c r="AE328" s="585"/>
      <c r="AF328" s="585"/>
      <c r="AG328" s="855"/>
    </row>
    <row r="329" spans="2:33" ht="56.25" x14ac:dyDescent="0.25">
      <c r="B329" s="1748"/>
      <c r="C329" s="1600"/>
      <c r="D329" s="1600"/>
      <c r="E329" s="1600"/>
      <c r="F329" s="1600"/>
      <c r="G329" s="1692"/>
      <c r="H329" s="1600"/>
      <c r="I329" s="1600"/>
      <c r="J329" s="1711"/>
      <c r="K329" s="1600"/>
      <c r="L329" s="1692"/>
      <c r="M329" s="882" t="s">
        <v>1591</v>
      </c>
      <c r="N329" s="1600"/>
      <c r="O329" s="1692"/>
      <c r="P329" s="1692"/>
      <c r="Q329" s="1798"/>
      <c r="R329" s="1801"/>
      <c r="S329" s="1722"/>
      <c r="T329" s="1796"/>
      <c r="U329" s="1793"/>
      <c r="V329" s="854"/>
      <c r="W329" s="585"/>
      <c r="X329" s="585"/>
      <c r="Y329" s="585"/>
      <c r="Z329" s="585"/>
      <c r="AA329" s="585"/>
      <c r="AB329" s="585"/>
      <c r="AC329" s="585"/>
      <c r="AD329" s="585"/>
      <c r="AE329" s="585"/>
      <c r="AF329" s="585"/>
      <c r="AG329" s="855"/>
    </row>
    <row r="330" spans="2:33" ht="38.25" thickBot="1" x14ac:dyDescent="0.3">
      <c r="B330" s="1748"/>
      <c r="C330" s="1600"/>
      <c r="D330" s="1600"/>
      <c r="E330" s="1600"/>
      <c r="F330" s="1600"/>
      <c r="G330" s="1692"/>
      <c r="H330" s="1600"/>
      <c r="I330" s="1600"/>
      <c r="J330" s="1711"/>
      <c r="K330" s="1600"/>
      <c r="L330" s="1692"/>
      <c r="M330" s="882" t="s">
        <v>1592</v>
      </c>
      <c r="N330" s="1600"/>
      <c r="O330" s="1692"/>
      <c r="P330" s="1692"/>
      <c r="Q330" s="1798"/>
      <c r="R330" s="1801"/>
      <c r="S330" s="1722"/>
      <c r="T330" s="1803"/>
      <c r="U330" s="1793"/>
      <c r="V330" s="854"/>
      <c r="W330" s="585"/>
      <c r="X330" s="585"/>
      <c r="Y330" s="585"/>
      <c r="Z330" s="585"/>
      <c r="AA330" s="585"/>
      <c r="AB330" s="585"/>
      <c r="AC330" s="585"/>
      <c r="AD330" s="585"/>
      <c r="AE330" s="585"/>
      <c r="AF330" s="585"/>
      <c r="AG330" s="855"/>
    </row>
    <row r="331" spans="2:33" ht="37.5" x14ac:dyDescent="0.25">
      <c r="B331" s="1748"/>
      <c r="C331" s="1600"/>
      <c r="D331" s="1600"/>
      <c r="E331" s="1600"/>
      <c r="F331" s="1600"/>
      <c r="G331" s="1692"/>
      <c r="H331" s="1600"/>
      <c r="I331" s="1600"/>
      <c r="J331" s="1711"/>
      <c r="K331" s="1600"/>
      <c r="L331" s="1692"/>
      <c r="M331" s="882" t="s">
        <v>1593</v>
      </c>
      <c r="N331" s="1600"/>
      <c r="O331" s="1692"/>
      <c r="P331" s="1692"/>
      <c r="Q331" s="1798"/>
      <c r="R331" s="1801"/>
      <c r="S331" s="1722"/>
      <c r="T331" s="1795"/>
      <c r="U331" s="1793"/>
      <c r="V331" s="854"/>
      <c r="W331" s="585"/>
      <c r="X331" s="585"/>
      <c r="Y331" s="585"/>
      <c r="Z331" s="585"/>
      <c r="AA331" s="585"/>
      <c r="AB331" s="585"/>
      <c r="AC331" s="585"/>
      <c r="AD331" s="585"/>
      <c r="AE331" s="585"/>
      <c r="AF331" s="585"/>
      <c r="AG331" s="855"/>
    </row>
    <row r="332" spans="2:33" ht="19.5" thickBot="1" x14ac:dyDescent="0.3">
      <c r="B332" s="1749"/>
      <c r="C332" s="1601"/>
      <c r="D332" s="1601"/>
      <c r="E332" s="1601"/>
      <c r="F332" s="1601"/>
      <c r="G332" s="1693"/>
      <c r="H332" s="1601"/>
      <c r="I332" s="1601"/>
      <c r="J332" s="1711"/>
      <c r="K332" s="1600"/>
      <c r="L332" s="1692"/>
      <c r="M332" s="882" t="s">
        <v>1594</v>
      </c>
      <c r="N332" s="1601"/>
      <c r="O332" s="1693"/>
      <c r="P332" s="1693"/>
      <c r="Q332" s="1799"/>
      <c r="R332" s="1802"/>
      <c r="S332" s="1723"/>
      <c r="T332" s="1796"/>
      <c r="U332" s="1794"/>
      <c r="V332" s="854"/>
      <c r="W332" s="585"/>
      <c r="X332" s="585"/>
      <c r="Y332" s="585"/>
      <c r="Z332" s="585"/>
      <c r="AA332" s="585"/>
      <c r="AB332" s="585"/>
      <c r="AC332" s="585"/>
      <c r="AD332" s="585"/>
      <c r="AE332" s="585"/>
      <c r="AF332" s="585"/>
      <c r="AG332" s="855"/>
    </row>
    <row r="333" spans="2:33" ht="46.5" customHeight="1" x14ac:dyDescent="0.25">
      <c r="B333" s="1741" t="s">
        <v>2398</v>
      </c>
      <c r="C333" s="1565" t="s">
        <v>134</v>
      </c>
      <c r="D333" s="1565" t="s">
        <v>59</v>
      </c>
      <c r="E333" s="1565" t="s">
        <v>60</v>
      </c>
      <c r="F333" s="1565" t="s">
        <v>83</v>
      </c>
      <c r="G333" s="1571" t="s">
        <v>53</v>
      </c>
      <c r="H333" s="1565" t="s">
        <v>94</v>
      </c>
      <c r="I333" s="1565" t="s">
        <v>100</v>
      </c>
      <c r="J333" s="1807" t="s">
        <v>1595</v>
      </c>
      <c r="K333" s="1785" t="s">
        <v>1596</v>
      </c>
      <c r="L333" s="1810" t="s">
        <v>48</v>
      </c>
      <c r="M333" s="1785" t="s">
        <v>1597</v>
      </c>
      <c r="N333" s="1565" t="s">
        <v>1588</v>
      </c>
      <c r="O333" s="1565" t="s">
        <v>1545</v>
      </c>
      <c r="P333" s="1565" t="s">
        <v>1414</v>
      </c>
      <c r="Q333" s="1756">
        <v>0</v>
      </c>
      <c r="R333" s="1565" t="s">
        <v>1535</v>
      </c>
      <c r="S333" s="1715">
        <v>1</v>
      </c>
      <c r="T333" s="1715">
        <v>0</v>
      </c>
      <c r="U333" s="1771" t="s">
        <v>1598</v>
      </c>
      <c r="V333" s="856"/>
      <c r="W333" s="587"/>
      <c r="X333" s="587"/>
      <c r="Y333" s="587"/>
      <c r="Z333" s="587"/>
      <c r="AA333" s="587"/>
      <c r="AB333" s="587"/>
      <c r="AC333" s="587"/>
      <c r="AD333" s="587"/>
      <c r="AE333" s="587"/>
      <c r="AF333" s="587"/>
      <c r="AG333" s="857"/>
    </row>
    <row r="334" spans="2:33" ht="54" customHeight="1" x14ac:dyDescent="0.25">
      <c r="B334" s="1742"/>
      <c r="C334" s="1566"/>
      <c r="D334" s="1566"/>
      <c r="E334" s="1566"/>
      <c r="F334" s="1566"/>
      <c r="G334" s="1572"/>
      <c r="H334" s="1566"/>
      <c r="I334" s="1566"/>
      <c r="J334" s="1808"/>
      <c r="K334" s="1786"/>
      <c r="L334" s="1811"/>
      <c r="M334" s="1786"/>
      <c r="N334" s="1566"/>
      <c r="O334" s="1566"/>
      <c r="P334" s="1566"/>
      <c r="Q334" s="1757"/>
      <c r="R334" s="1566"/>
      <c r="S334" s="1716"/>
      <c r="T334" s="1716"/>
      <c r="U334" s="1772"/>
      <c r="V334" s="856"/>
      <c r="W334" s="587"/>
      <c r="X334" s="587"/>
      <c r="Y334" s="587"/>
      <c r="Z334" s="587"/>
      <c r="AA334" s="587"/>
      <c r="AB334" s="587"/>
      <c r="AC334" s="587"/>
      <c r="AD334" s="587"/>
      <c r="AE334" s="587"/>
      <c r="AF334" s="587"/>
      <c r="AG334" s="857"/>
    </row>
    <row r="335" spans="2:33" ht="45.75" customHeight="1" x14ac:dyDescent="0.25">
      <c r="B335" s="1742"/>
      <c r="C335" s="1566"/>
      <c r="D335" s="1566"/>
      <c r="E335" s="1566"/>
      <c r="F335" s="1566"/>
      <c r="G335" s="1572"/>
      <c r="H335" s="1566"/>
      <c r="I335" s="1566"/>
      <c r="J335" s="1808"/>
      <c r="K335" s="1786"/>
      <c r="L335" s="1811"/>
      <c r="M335" s="1786"/>
      <c r="N335" s="1566"/>
      <c r="O335" s="1566"/>
      <c r="P335" s="1566"/>
      <c r="Q335" s="1757"/>
      <c r="R335" s="1566"/>
      <c r="S335" s="1716"/>
      <c r="T335" s="1716"/>
      <c r="U335" s="1772"/>
      <c r="V335" s="856"/>
      <c r="W335" s="587"/>
      <c r="X335" s="587"/>
      <c r="Y335" s="587"/>
      <c r="Z335" s="587"/>
      <c r="AA335" s="587"/>
      <c r="AB335" s="587"/>
      <c r="AC335" s="587"/>
      <c r="AD335" s="587"/>
      <c r="AE335" s="587"/>
      <c r="AF335" s="587"/>
      <c r="AG335" s="857"/>
    </row>
    <row r="336" spans="2:33" ht="34.5" customHeight="1" thickBot="1" x14ac:dyDescent="0.3">
      <c r="B336" s="1742"/>
      <c r="C336" s="1566"/>
      <c r="D336" s="1566"/>
      <c r="E336" s="1566"/>
      <c r="F336" s="1566"/>
      <c r="G336" s="1572"/>
      <c r="H336" s="1566"/>
      <c r="I336" s="1566"/>
      <c r="J336" s="1808"/>
      <c r="K336" s="1786"/>
      <c r="L336" s="1811"/>
      <c r="M336" s="1786"/>
      <c r="N336" s="1566"/>
      <c r="O336" s="1566"/>
      <c r="P336" s="1566"/>
      <c r="Q336" s="1757"/>
      <c r="R336" s="1566"/>
      <c r="S336" s="1716"/>
      <c r="T336" s="1716"/>
      <c r="U336" s="1772"/>
      <c r="V336" s="856"/>
      <c r="W336" s="587"/>
      <c r="X336" s="587"/>
      <c r="Y336" s="587"/>
      <c r="Z336" s="587"/>
      <c r="AA336" s="587"/>
      <c r="AB336" s="587"/>
      <c r="AC336" s="587"/>
      <c r="AD336" s="587"/>
      <c r="AE336" s="587"/>
      <c r="AF336" s="587"/>
      <c r="AG336" s="857"/>
    </row>
    <row r="337" spans="2:33" ht="18.75" customHeight="1" thickBot="1" x14ac:dyDescent="0.3">
      <c r="B337" s="1743"/>
      <c r="C337" s="1567"/>
      <c r="D337" s="1567"/>
      <c r="E337" s="1567"/>
      <c r="F337" s="1567"/>
      <c r="G337" s="1573"/>
      <c r="H337" s="1567"/>
      <c r="I337" s="1567"/>
      <c r="J337" s="1809"/>
      <c r="K337" s="1787"/>
      <c r="L337" s="1812"/>
      <c r="M337" s="1787"/>
      <c r="N337" s="1567"/>
      <c r="O337" s="1567"/>
      <c r="P337" s="1567"/>
      <c r="Q337" s="1758"/>
      <c r="R337" s="1567"/>
      <c r="S337" s="1717"/>
      <c r="T337" s="46"/>
      <c r="U337" s="1773"/>
      <c r="V337" s="858"/>
      <c r="W337" s="859"/>
      <c r="X337" s="859"/>
      <c r="Y337" s="859"/>
      <c r="Z337" s="859"/>
      <c r="AA337" s="859"/>
      <c r="AB337" s="859"/>
      <c r="AC337" s="859"/>
      <c r="AD337" s="859"/>
      <c r="AE337" s="859"/>
      <c r="AF337" s="859"/>
      <c r="AG337" s="860"/>
    </row>
    <row r="338" spans="2:33" x14ac:dyDescent="0.25">
      <c r="B338" s="1729" t="s">
        <v>1599</v>
      </c>
      <c r="C338" s="1730"/>
      <c r="D338" s="1730"/>
      <c r="E338" s="1730"/>
      <c r="F338" s="1730"/>
      <c r="G338" s="1730"/>
      <c r="H338" s="1730"/>
      <c r="I338" s="1730"/>
      <c r="J338" s="1730"/>
      <c r="K338" s="1730"/>
      <c r="L338" s="1730"/>
      <c r="M338" s="1730"/>
      <c r="N338" s="1730"/>
      <c r="O338" s="1730"/>
      <c r="P338" s="1730"/>
      <c r="Q338" s="1730"/>
      <c r="R338" s="1730"/>
      <c r="S338" s="1730"/>
      <c r="T338" s="1730"/>
      <c r="U338" s="1730"/>
      <c r="V338" s="1835"/>
      <c r="W338" s="1835"/>
      <c r="X338" s="1835"/>
      <c r="Y338" s="1835"/>
      <c r="Z338" s="1835"/>
      <c r="AA338" s="1835"/>
      <c r="AB338" s="1835"/>
      <c r="AC338" s="1835"/>
      <c r="AD338" s="1835"/>
      <c r="AE338" s="1835"/>
      <c r="AF338" s="1835"/>
      <c r="AG338" s="1835"/>
    </row>
    <row r="339" spans="2:33" x14ac:dyDescent="0.25">
      <c r="B339" s="1731"/>
      <c r="C339" s="1732"/>
      <c r="D339" s="1732"/>
      <c r="E339" s="1732"/>
      <c r="F339" s="1732"/>
      <c r="G339" s="1732"/>
      <c r="H339" s="1732"/>
      <c r="I339" s="1732"/>
      <c r="J339" s="1732"/>
      <c r="K339" s="1732"/>
      <c r="L339" s="1732"/>
      <c r="M339" s="1732"/>
      <c r="N339" s="1732"/>
      <c r="O339" s="1732"/>
      <c r="P339" s="1732"/>
      <c r="Q339" s="1732"/>
      <c r="R339" s="1732"/>
      <c r="S339" s="1732"/>
      <c r="T339" s="1732"/>
      <c r="U339" s="1732"/>
      <c r="V339" s="1732"/>
      <c r="W339" s="1732"/>
      <c r="X339" s="1732"/>
      <c r="Y339" s="1732"/>
      <c r="Z339" s="1732"/>
      <c r="AA339" s="1732"/>
      <c r="AB339" s="1732"/>
      <c r="AC339" s="1732"/>
      <c r="AD339" s="1732"/>
      <c r="AE339" s="1732"/>
      <c r="AF339" s="1732"/>
      <c r="AG339" s="1732"/>
    </row>
    <row r="340" spans="2:33" ht="15.75" thickBot="1" x14ac:dyDescent="0.3">
      <c r="B340" s="1733"/>
      <c r="C340" s="1734"/>
      <c r="D340" s="1734"/>
      <c r="E340" s="1734"/>
      <c r="F340" s="1734"/>
      <c r="G340" s="1734"/>
      <c r="H340" s="1734"/>
      <c r="I340" s="1734"/>
      <c r="J340" s="1734"/>
      <c r="K340" s="1734"/>
      <c r="L340" s="1734"/>
      <c r="M340" s="1734"/>
      <c r="N340" s="1734"/>
      <c r="O340" s="1734"/>
      <c r="P340" s="1734"/>
      <c r="Q340" s="1734"/>
      <c r="R340" s="1734"/>
      <c r="S340" s="1734"/>
      <c r="T340" s="1734"/>
      <c r="U340" s="1734"/>
      <c r="V340" s="1734"/>
      <c r="W340" s="1734"/>
      <c r="X340" s="1734"/>
      <c r="Y340" s="1734"/>
      <c r="Z340" s="1734"/>
      <c r="AA340" s="1734"/>
      <c r="AB340" s="1734"/>
      <c r="AC340" s="1734"/>
      <c r="AD340" s="1734"/>
      <c r="AE340" s="1734"/>
      <c r="AF340" s="1734"/>
      <c r="AG340" s="1734"/>
    </row>
    <row r="341" spans="2:33" ht="31.5" x14ac:dyDescent="0.5">
      <c r="B341" s="1836" t="s">
        <v>7</v>
      </c>
      <c r="C341" s="1837"/>
      <c r="D341" s="1837"/>
      <c r="E341" s="1837"/>
      <c r="F341" s="1837"/>
      <c r="G341" s="1837"/>
      <c r="H341" s="1837"/>
      <c r="I341" s="1837"/>
      <c r="J341" s="1837"/>
      <c r="K341" s="1837"/>
      <c r="L341" s="1837"/>
      <c r="M341" s="1837"/>
      <c r="N341" s="1837"/>
      <c r="O341" s="1837"/>
      <c r="P341" s="1837"/>
      <c r="Q341" s="1837"/>
      <c r="R341" s="1837"/>
      <c r="S341" s="1837"/>
      <c r="T341" s="1837"/>
      <c r="U341" s="1837"/>
      <c r="V341" s="1837"/>
      <c r="W341" s="1837"/>
      <c r="X341" s="1837"/>
      <c r="Y341" s="1837"/>
      <c r="Z341" s="1837"/>
      <c r="AA341" s="1837"/>
      <c r="AB341" s="1837"/>
      <c r="AC341" s="1837"/>
      <c r="AD341" s="1837"/>
      <c r="AE341" s="1837"/>
      <c r="AF341" s="1837"/>
      <c r="AG341" s="1837"/>
    </row>
    <row r="342" spans="2:33" ht="65.25" customHeight="1" thickBot="1" x14ac:dyDescent="0.3">
      <c r="B342" s="1838" t="s">
        <v>42</v>
      </c>
      <c r="C342" s="1839"/>
      <c r="D342" s="1839"/>
      <c r="E342" s="1839"/>
      <c r="F342" s="1839"/>
      <c r="G342" s="1839"/>
      <c r="H342" s="1839"/>
      <c r="I342" s="1839"/>
      <c r="J342" s="1839"/>
      <c r="K342" s="1839"/>
      <c r="L342" s="1839"/>
      <c r="M342" s="1839"/>
      <c r="N342" s="1839"/>
      <c r="O342" s="1839"/>
      <c r="P342" s="1839"/>
      <c r="Q342" s="1839"/>
      <c r="R342" s="1839"/>
      <c r="S342" s="1839"/>
      <c r="T342" s="1839"/>
      <c r="U342" s="1839"/>
      <c r="V342" s="1839"/>
      <c r="W342" s="1839"/>
      <c r="X342" s="1839"/>
      <c r="Y342" s="1839"/>
      <c r="Z342" s="1839"/>
      <c r="AA342" s="1839"/>
      <c r="AB342" s="1839"/>
      <c r="AC342" s="1839"/>
      <c r="AD342" s="1839"/>
      <c r="AE342" s="1839"/>
      <c r="AF342" s="1839"/>
      <c r="AG342" s="1839"/>
    </row>
    <row r="343" spans="2:33" ht="19.5" thickBot="1" x14ac:dyDescent="0.3">
      <c r="B343" s="1663" t="s">
        <v>2</v>
      </c>
      <c r="C343" s="1677" t="s">
        <v>33</v>
      </c>
      <c r="D343" s="1678"/>
      <c r="E343" s="1679"/>
      <c r="F343" s="1657" t="s">
        <v>38</v>
      </c>
      <c r="G343" s="1661" t="s">
        <v>32</v>
      </c>
      <c r="H343" s="1683" t="s">
        <v>39</v>
      </c>
      <c r="I343" s="1684"/>
      <c r="J343" s="1661" t="s">
        <v>43</v>
      </c>
      <c r="K343" s="1661" t="s">
        <v>22</v>
      </c>
      <c r="L343" s="1661" t="s">
        <v>37</v>
      </c>
      <c r="M343" s="1663" t="s">
        <v>26</v>
      </c>
      <c r="N343" s="1665" t="s">
        <v>3</v>
      </c>
      <c r="O343" s="1667" t="s">
        <v>23</v>
      </c>
      <c r="P343" s="1668"/>
      <c r="Q343" s="1669"/>
      <c r="R343" s="1670" t="s">
        <v>4</v>
      </c>
      <c r="S343" s="1657" t="s">
        <v>5</v>
      </c>
      <c r="T343" s="1661" t="s">
        <v>27</v>
      </c>
      <c r="U343" s="1663" t="s">
        <v>6</v>
      </c>
      <c r="V343" s="1552" t="s">
        <v>8</v>
      </c>
      <c r="W343" s="1553"/>
      <c r="X343" s="1553"/>
      <c r="Y343" s="1553"/>
      <c r="Z343" s="1553"/>
      <c r="AA343" s="1553"/>
      <c r="AB343" s="1553"/>
      <c r="AC343" s="1553"/>
      <c r="AD343" s="1553"/>
      <c r="AE343" s="1553"/>
      <c r="AF343" s="1553"/>
      <c r="AG343" s="1554"/>
    </row>
    <row r="344" spans="2:33" ht="19.5" thickBot="1" x14ac:dyDescent="0.3">
      <c r="B344" s="1662"/>
      <c r="C344" s="1680"/>
      <c r="D344" s="1681"/>
      <c r="E344" s="1682"/>
      <c r="F344" s="1658"/>
      <c r="G344" s="1662"/>
      <c r="H344" s="1685"/>
      <c r="I344" s="1686"/>
      <c r="J344" s="1662"/>
      <c r="K344" s="1662"/>
      <c r="L344" s="1662"/>
      <c r="M344" s="1662"/>
      <c r="N344" s="1658"/>
      <c r="O344" s="1657" t="s">
        <v>24</v>
      </c>
      <c r="P344" s="1659" t="s">
        <v>36</v>
      </c>
      <c r="Q344" s="1660"/>
      <c r="R344" s="1671"/>
      <c r="S344" s="1658"/>
      <c r="T344" s="1662"/>
      <c r="U344" s="1662"/>
      <c r="V344" s="1557" t="s">
        <v>28</v>
      </c>
      <c r="W344" s="1558"/>
      <c r="X344" s="1559"/>
      <c r="Y344" s="1557" t="s">
        <v>29</v>
      </c>
      <c r="Z344" s="1558"/>
      <c r="AA344" s="1559"/>
      <c r="AB344" s="1557" t="s">
        <v>30</v>
      </c>
      <c r="AC344" s="1558"/>
      <c r="AD344" s="1559"/>
      <c r="AE344" s="1557" t="s">
        <v>31</v>
      </c>
      <c r="AF344" s="1558"/>
      <c r="AG344" s="1559"/>
    </row>
    <row r="345" spans="2:33" ht="38.25" thickBot="1" x14ac:dyDescent="0.3">
      <c r="B345" s="1664"/>
      <c r="C345" s="202" t="s">
        <v>34</v>
      </c>
      <c r="D345" s="202" t="s">
        <v>35</v>
      </c>
      <c r="E345" s="202" t="s">
        <v>200</v>
      </c>
      <c r="F345" s="1658"/>
      <c r="G345" s="1662"/>
      <c r="H345" s="341" t="s">
        <v>40</v>
      </c>
      <c r="I345" s="341" t="s">
        <v>41</v>
      </c>
      <c r="J345" s="1662"/>
      <c r="K345" s="1662"/>
      <c r="L345" s="1662"/>
      <c r="M345" s="1664"/>
      <c r="N345" s="1666"/>
      <c r="O345" s="1658"/>
      <c r="P345" s="203" t="s">
        <v>25</v>
      </c>
      <c r="Q345" s="89" t="s">
        <v>0</v>
      </c>
      <c r="R345" s="1672"/>
      <c r="S345" s="1703"/>
      <c r="T345" s="1704"/>
      <c r="U345" s="1705"/>
      <c r="V345" s="40" t="s">
        <v>12</v>
      </c>
      <c r="W345" s="40" t="s">
        <v>13</v>
      </c>
      <c r="X345" s="40" t="s">
        <v>14</v>
      </c>
      <c r="Y345" s="40" t="s">
        <v>15</v>
      </c>
      <c r="Z345" s="40" t="s">
        <v>16</v>
      </c>
      <c r="AA345" s="40" t="s">
        <v>17</v>
      </c>
      <c r="AB345" s="40" t="s">
        <v>18</v>
      </c>
      <c r="AC345" s="40" t="s">
        <v>19</v>
      </c>
      <c r="AD345" s="40" t="s">
        <v>20</v>
      </c>
      <c r="AE345" s="40" t="s">
        <v>9</v>
      </c>
      <c r="AF345" s="40" t="s">
        <v>10</v>
      </c>
      <c r="AG345" s="40" t="s">
        <v>11</v>
      </c>
    </row>
    <row r="346" spans="2:33" ht="33" customHeight="1" thickBot="1" x14ac:dyDescent="0.3">
      <c r="B346" s="1826" t="s">
        <v>1600</v>
      </c>
      <c r="C346" s="1827"/>
      <c r="D346" s="1827"/>
      <c r="E346" s="1827"/>
      <c r="F346" s="1827"/>
      <c r="G346" s="1827"/>
      <c r="H346" s="1827"/>
      <c r="I346" s="1827"/>
      <c r="J346" s="1827"/>
      <c r="K346" s="1827"/>
      <c r="L346" s="1827"/>
      <c r="M346" s="1827"/>
      <c r="N346" s="1827"/>
      <c r="O346" s="1827"/>
      <c r="P346" s="1827"/>
      <c r="Q346" s="1827"/>
      <c r="R346" s="1827"/>
      <c r="S346" s="1827"/>
      <c r="T346" s="1827"/>
      <c r="U346" s="1827"/>
      <c r="V346" s="1827"/>
      <c r="W346" s="1827"/>
      <c r="X346" s="1827"/>
      <c r="Y346" s="1827"/>
      <c r="Z346" s="1827"/>
      <c r="AA346" s="1827"/>
      <c r="AB346" s="1827"/>
      <c r="AC346" s="1827"/>
      <c r="AD346" s="1827"/>
      <c r="AE346" s="1827"/>
      <c r="AF346" s="1827"/>
      <c r="AG346" s="1827"/>
    </row>
    <row r="347" spans="2:33" ht="209.25" customHeight="1" thickBot="1" x14ac:dyDescent="0.3">
      <c r="B347" s="588" t="s">
        <v>2399</v>
      </c>
      <c r="C347" s="589" t="s">
        <v>134</v>
      </c>
      <c r="D347" s="590" t="s">
        <v>59</v>
      </c>
      <c r="E347" s="589" t="s">
        <v>60</v>
      </c>
      <c r="F347" s="589" t="s">
        <v>83</v>
      </c>
      <c r="G347" s="589" t="s">
        <v>53</v>
      </c>
      <c r="H347" s="589" t="s">
        <v>94</v>
      </c>
      <c r="I347" s="589" t="s">
        <v>60</v>
      </c>
      <c r="J347" s="591" t="s">
        <v>1601</v>
      </c>
      <c r="K347" s="589" t="s">
        <v>1602</v>
      </c>
      <c r="L347" s="592" t="s">
        <v>48</v>
      </c>
      <c r="M347" s="589" t="s">
        <v>1603</v>
      </c>
      <c r="N347" s="589" t="s">
        <v>1604</v>
      </c>
      <c r="O347" s="868"/>
      <c r="P347" s="589" t="s">
        <v>1414</v>
      </c>
      <c r="Q347" s="1450">
        <v>0</v>
      </c>
      <c r="R347" s="589" t="s">
        <v>1535</v>
      </c>
      <c r="S347" s="593">
        <v>1</v>
      </c>
      <c r="T347" s="594">
        <v>0</v>
      </c>
      <c r="U347" s="869" t="s">
        <v>1605</v>
      </c>
      <c r="V347" s="431"/>
      <c r="W347" s="48"/>
      <c r="X347" s="48"/>
      <c r="Y347" s="47"/>
      <c r="Z347" s="47"/>
      <c r="AA347" s="53"/>
      <c r="AB347" s="48"/>
      <c r="AC347" s="47"/>
      <c r="AD347" s="47"/>
      <c r="AE347" s="53"/>
      <c r="AF347" s="53"/>
      <c r="AG347" s="54"/>
    </row>
    <row r="348" spans="2:33" ht="162" customHeight="1" thickBot="1" x14ac:dyDescent="0.3">
      <c r="B348" s="908" t="s">
        <v>2400</v>
      </c>
      <c r="C348" s="909" t="s">
        <v>78</v>
      </c>
      <c r="D348" s="910" t="s">
        <v>79</v>
      </c>
      <c r="E348" s="910" t="s">
        <v>81</v>
      </c>
      <c r="F348" s="909" t="s">
        <v>83</v>
      </c>
      <c r="G348" s="909" t="s">
        <v>53</v>
      </c>
      <c r="H348" s="909" t="s">
        <v>94</v>
      </c>
      <c r="I348" s="909" t="s">
        <v>60</v>
      </c>
      <c r="J348" s="911" t="s">
        <v>1606</v>
      </c>
      <c r="K348" s="909" t="s">
        <v>1607</v>
      </c>
      <c r="L348" s="912" t="s">
        <v>48</v>
      </c>
      <c r="M348" s="909" t="s">
        <v>1608</v>
      </c>
      <c r="N348" s="909" t="s">
        <v>1609</v>
      </c>
      <c r="O348" s="912"/>
      <c r="P348" s="909" t="s">
        <v>1414</v>
      </c>
      <c r="Q348" s="1451">
        <v>0</v>
      </c>
      <c r="R348" s="909" t="s">
        <v>1535</v>
      </c>
      <c r="S348" s="913">
        <v>1</v>
      </c>
      <c r="T348" s="914">
        <v>0</v>
      </c>
      <c r="U348" s="915" t="s">
        <v>1610</v>
      </c>
      <c r="V348" s="435" t="s">
        <v>21</v>
      </c>
      <c r="W348" s="187"/>
      <c r="X348" s="187"/>
      <c r="Y348" s="187"/>
      <c r="Z348" s="187"/>
      <c r="AA348" s="187"/>
      <c r="AB348" s="187"/>
      <c r="AC348" s="187"/>
      <c r="AD348" s="187"/>
      <c r="AE348" s="187"/>
      <c r="AF348" s="187"/>
      <c r="AG348" s="863"/>
    </row>
    <row r="349" spans="2:33" ht="18.75" x14ac:dyDescent="0.25">
      <c r="B349" s="1804" t="s">
        <v>2401</v>
      </c>
      <c r="C349" s="1785" t="s">
        <v>78</v>
      </c>
      <c r="D349" s="1830" t="s">
        <v>80</v>
      </c>
      <c r="E349" s="1785" t="s">
        <v>81</v>
      </c>
      <c r="F349" s="1785" t="s">
        <v>83</v>
      </c>
      <c r="G349" s="1785" t="s">
        <v>53</v>
      </c>
      <c r="H349" s="1785" t="s">
        <v>94</v>
      </c>
      <c r="I349" s="1785" t="s">
        <v>60</v>
      </c>
      <c r="J349" s="1807" t="s">
        <v>1611</v>
      </c>
      <c r="K349" s="1785" t="s">
        <v>1612</v>
      </c>
      <c r="L349" s="1810" t="s">
        <v>48</v>
      </c>
      <c r="M349" s="754" t="s">
        <v>1613</v>
      </c>
      <c r="N349" s="1785" t="s">
        <v>1604</v>
      </c>
      <c r="O349" s="1785"/>
      <c r="P349" s="1785" t="s">
        <v>1414</v>
      </c>
      <c r="Q349" s="1821">
        <v>0</v>
      </c>
      <c r="R349" s="1785" t="s">
        <v>1535</v>
      </c>
      <c r="S349" s="1851">
        <v>1</v>
      </c>
      <c r="T349" s="1687">
        <v>0</v>
      </c>
      <c r="U349" s="1852" t="s">
        <v>1614</v>
      </c>
      <c r="V349" s="864"/>
      <c r="W349" s="600"/>
      <c r="X349" s="187"/>
      <c r="Y349" s="2"/>
      <c r="Z349" s="2"/>
      <c r="AA349" s="1"/>
      <c r="AB349" s="600"/>
      <c r="AC349" s="2"/>
      <c r="AD349" s="187"/>
      <c r="AE349" s="1"/>
      <c r="AF349" s="1"/>
      <c r="AG349" s="55"/>
    </row>
    <row r="350" spans="2:33" ht="18.75" x14ac:dyDescent="0.25">
      <c r="B350" s="1828"/>
      <c r="C350" s="1819"/>
      <c r="D350" s="1831"/>
      <c r="E350" s="1819"/>
      <c r="F350" s="1819"/>
      <c r="G350" s="1819"/>
      <c r="H350" s="1819"/>
      <c r="I350" s="1819"/>
      <c r="J350" s="1847"/>
      <c r="K350" s="1819"/>
      <c r="L350" s="1770"/>
      <c r="M350" s="744" t="s">
        <v>1615</v>
      </c>
      <c r="N350" s="1819"/>
      <c r="O350" s="1819"/>
      <c r="P350" s="1819"/>
      <c r="Q350" s="1822"/>
      <c r="R350" s="1819"/>
      <c r="S350" s="1819"/>
      <c r="T350" s="1566">
        <v>0.01</v>
      </c>
      <c r="U350" s="1853"/>
      <c r="V350" s="864"/>
      <c r="W350" s="600"/>
      <c r="X350" s="187"/>
      <c r="Y350" s="2"/>
      <c r="Z350" s="2"/>
      <c r="AA350" s="187"/>
      <c r="AB350" s="600"/>
      <c r="AC350" s="2"/>
      <c r="AD350" s="187"/>
      <c r="AE350" s="1"/>
      <c r="AF350" s="1"/>
      <c r="AG350" s="863"/>
    </row>
    <row r="351" spans="2:33" ht="18.75" x14ac:dyDescent="0.25">
      <c r="B351" s="1805"/>
      <c r="C351" s="1786"/>
      <c r="D351" s="1832"/>
      <c r="E351" s="1786"/>
      <c r="F351" s="1786"/>
      <c r="G351" s="1786"/>
      <c r="H351" s="1786"/>
      <c r="I351" s="1786"/>
      <c r="J351" s="1808"/>
      <c r="K351" s="1786"/>
      <c r="L351" s="1811"/>
      <c r="M351" s="755" t="s">
        <v>1616</v>
      </c>
      <c r="N351" s="1786"/>
      <c r="O351" s="1786"/>
      <c r="P351" s="1786"/>
      <c r="Q351" s="1823"/>
      <c r="R351" s="1786"/>
      <c r="S351" s="1786"/>
      <c r="T351" s="1566">
        <v>0.01</v>
      </c>
      <c r="U351" s="1854"/>
      <c r="V351" s="864"/>
      <c r="W351" s="600"/>
      <c r="X351" s="187"/>
      <c r="Y351" s="2"/>
      <c r="Z351" s="2"/>
      <c r="AA351" s="1"/>
      <c r="AB351" s="600"/>
      <c r="AC351" s="2"/>
      <c r="AD351" s="187"/>
      <c r="AE351" s="1"/>
      <c r="AF351" s="1"/>
      <c r="AG351" s="55"/>
    </row>
    <row r="352" spans="2:33" ht="18.75" x14ac:dyDescent="0.25">
      <c r="B352" s="1805"/>
      <c r="C352" s="1786"/>
      <c r="D352" s="1832"/>
      <c r="E352" s="1786"/>
      <c r="F352" s="1786"/>
      <c r="G352" s="1786"/>
      <c r="H352" s="1786"/>
      <c r="I352" s="1786"/>
      <c r="J352" s="1808"/>
      <c r="K352" s="1786"/>
      <c r="L352" s="1811"/>
      <c r="M352" s="755" t="s">
        <v>1617</v>
      </c>
      <c r="N352" s="1786"/>
      <c r="O352" s="1786"/>
      <c r="P352" s="1786"/>
      <c r="Q352" s="1823"/>
      <c r="R352" s="1786"/>
      <c r="S352" s="1786"/>
      <c r="T352" s="1566">
        <v>0.01</v>
      </c>
      <c r="U352" s="1854"/>
      <c r="V352" s="864"/>
      <c r="W352" s="600"/>
      <c r="X352" s="187"/>
      <c r="Y352" s="2"/>
      <c r="Z352" s="2"/>
      <c r="AA352" s="1"/>
      <c r="AB352" s="600"/>
      <c r="AC352" s="2"/>
      <c r="AD352" s="187"/>
      <c r="AE352" s="1"/>
      <c r="AF352" s="1"/>
      <c r="AG352" s="55"/>
    </row>
    <row r="353" spans="2:33" ht="18.75" x14ac:dyDescent="0.25">
      <c r="B353" s="1805"/>
      <c r="C353" s="1786"/>
      <c r="D353" s="1832"/>
      <c r="E353" s="1786"/>
      <c r="F353" s="1786"/>
      <c r="G353" s="1786"/>
      <c r="H353" s="1786"/>
      <c r="I353" s="1786"/>
      <c r="J353" s="1808"/>
      <c r="K353" s="1786"/>
      <c r="L353" s="1811"/>
      <c r="M353" s="755" t="s">
        <v>1618</v>
      </c>
      <c r="N353" s="1786"/>
      <c r="O353" s="1786"/>
      <c r="P353" s="1786"/>
      <c r="Q353" s="1823"/>
      <c r="R353" s="1786"/>
      <c r="S353" s="1786"/>
      <c r="T353" s="1566">
        <v>0.01</v>
      </c>
      <c r="U353" s="1854"/>
      <c r="V353" s="864"/>
      <c r="W353" s="600"/>
      <c r="X353" s="187"/>
      <c r="Y353" s="2"/>
      <c r="Z353" s="2"/>
      <c r="AA353" s="1"/>
      <c r="AB353" s="600"/>
      <c r="AC353" s="2"/>
      <c r="AD353" s="187"/>
      <c r="AE353" s="1"/>
      <c r="AF353" s="1"/>
      <c r="AG353" s="55"/>
    </row>
    <row r="354" spans="2:33" ht="18.75" x14ac:dyDescent="0.25">
      <c r="B354" s="1805"/>
      <c r="C354" s="1786"/>
      <c r="D354" s="1832"/>
      <c r="E354" s="1786"/>
      <c r="F354" s="1786"/>
      <c r="G354" s="1786"/>
      <c r="H354" s="1786"/>
      <c r="I354" s="1786"/>
      <c r="J354" s="1808"/>
      <c r="K354" s="1786"/>
      <c r="L354" s="1811"/>
      <c r="M354" s="755" t="s">
        <v>1619</v>
      </c>
      <c r="N354" s="1786"/>
      <c r="O354" s="1786"/>
      <c r="P354" s="1786"/>
      <c r="Q354" s="1823"/>
      <c r="R354" s="1786"/>
      <c r="S354" s="1786"/>
      <c r="T354" s="1566">
        <v>0.01</v>
      </c>
      <c r="U354" s="1854"/>
      <c r="V354" s="864"/>
      <c r="W354" s="187"/>
      <c r="X354" s="600"/>
      <c r="Y354" s="2"/>
      <c r="Z354" s="187"/>
      <c r="AA354" s="1"/>
      <c r="AB354" s="600"/>
      <c r="AC354" s="187"/>
      <c r="AD354" s="2"/>
      <c r="AE354" s="1"/>
      <c r="AF354" s="187"/>
      <c r="AG354" s="55"/>
    </row>
    <row r="355" spans="2:33" ht="18.75" x14ac:dyDescent="0.25">
      <c r="B355" s="1805"/>
      <c r="C355" s="1786"/>
      <c r="D355" s="1832"/>
      <c r="E355" s="1786"/>
      <c r="F355" s="1786"/>
      <c r="G355" s="1786"/>
      <c r="H355" s="1786"/>
      <c r="I355" s="1786"/>
      <c r="J355" s="1808"/>
      <c r="K355" s="1786"/>
      <c r="L355" s="1811"/>
      <c r="M355" s="755" t="s">
        <v>1620</v>
      </c>
      <c r="N355" s="1786"/>
      <c r="O355" s="1786"/>
      <c r="P355" s="1786"/>
      <c r="Q355" s="1823"/>
      <c r="R355" s="1786"/>
      <c r="S355" s="1786"/>
      <c r="T355" s="1566">
        <v>0.01</v>
      </c>
      <c r="U355" s="1854"/>
      <c r="V355" s="864"/>
      <c r="W355" s="187"/>
      <c r="X355" s="600"/>
      <c r="Y355" s="2"/>
      <c r="Z355" s="187"/>
      <c r="AA355" s="1"/>
      <c r="AB355" s="600"/>
      <c r="AC355" s="187"/>
      <c r="AD355" s="2"/>
      <c r="AE355" s="1"/>
      <c r="AF355" s="187"/>
      <c r="AG355" s="55"/>
    </row>
    <row r="356" spans="2:33" ht="18.75" x14ac:dyDescent="0.25">
      <c r="B356" s="1829"/>
      <c r="C356" s="1820"/>
      <c r="D356" s="1833"/>
      <c r="E356" s="1820"/>
      <c r="F356" s="1820"/>
      <c r="G356" s="1820"/>
      <c r="H356" s="1820"/>
      <c r="I356" s="1820"/>
      <c r="J356" s="1848"/>
      <c r="K356" s="1820"/>
      <c r="L356" s="1857"/>
      <c r="M356" s="745" t="s">
        <v>1621</v>
      </c>
      <c r="N356" s="1820"/>
      <c r="O356" s="1820"/>
      <c r="P356" s="1820"/>
      <c r="Q356" s="1824"/>
      <c r="R356" s="1820"/>
      <c r="S356" s="1820"/>
      <c r="T356" s="1566">
        <v>0.01</v>
      </c>
      <c r="U356" s="1855"/>
      <c r="V356" s="864"/>
      <c r="W356" s="186"/>
      <c r="X356" s="187"/>
      <c r="Y356" s="2"/>
      <c r="Z356" s="186"/>
      <c r="AA356" s="1"/>
      <c r="AB356" s="600"/>
      <c r="AC356" s="186"/>
      <c r="AD356" s="187"/>
      <c r="AE356" s="1"/>
      <c r="AF356" s="186"/>
      <c r="AG356" s="55"/>
    </row>
    <row r="357" spans="2:33" ht="84" customHeight="1" thickBot="1" x14ac:dyDescent="0.3">
      <c r="B357" s="1806"/>
      <c r="C357" s="1787"/>
      <c r="D357" s="1834"/>
      <c r="E357" s="1787"/>
      <c r="F357" s="1787"/>
      <c r="G357" s="1787"/>
      <c r="H357" s="1787"/>
      <c r="I357" s="1787"/>
      <c r="J357" s="1809"/>
      <c r="K357" s="1787"/>
      <c r="L357" s="1812"/>
      <c r="M357" s="756" t="s">
        <v>1622</v>
      </c>
      <c r="N357" s="1787"/>
      <c r="O357" s="1787"/>
      <c r="P357" s="1787"/>
      <c r="Q357" s="1825"/>
      <c r="R357" s="1787"/>
      <c r="S357" s="1787"/>
      <c r="T357" s="1567">
        <v>0.01</v>
      </c>
      <c r="U357" s="1856"/>
      <c r="V357" s="435"/>
      <c r="W357" s="600"/>
      <c r="X357" s="187"/>
      <c r="Y357" s="2"/>
      <c r="Z357" s="187"/>
      <c r="AA357" s="1"/>
      <c r="AB357" s="187"/>
      <c r="AC357" s="2"/>
      <c r="AD357" s="187"/>
      <c r="AE357" s="1"/>
      <c r="AF357" s="187"/>
      <c r="AG357" s="55"/>
    </row>
    <row r="358" spans="2:33" ht="150.75" thickBot="1" x14ac:dyDescent="0.3">
      <c r="B358" s="908" t="s">
        <v>2402</v>
      </c>
      <c r="C358" s="909" t="s">
        <v>78</v>
      </c>
      <c r="D358" s="910" t="s">
        <v>80</v>
      </c>
      <c r="E358" s="909" t="s">
        <v>81</v>
      </c>
      <c r="F358" s="909" t="s">
        <v>92</v>
      </c>
      <c r="G358" s="909" t="s">
        <v>53</v>
      </c>
      <c r="H358" s="909" t="s">
        <v>94</v>
      </c>
      <c r="I358" s="909" t="s">
        <v>60</v>
      </c>
      <c r="J358" s="911" t="s">
        <v>1623</v>
      </c>
      <c r="K358" s="909" t="s">
        <v>1624</v>
      </c>
      <c r="L358" s="912" t="s">
        <v>1424</v>
      </c>
      <c r="M358" s="909" t="s">
        <v>1625</v>
      </c>
      <c r="N358" s="909" t="s">
        <v>1604</v>
      </c>
      <c r="O358" s="912"/>
      <c r="P358" s="909" t="s">
        <v>1414</v>
      </c>
      <c r="Q358" s="1451">
        <v>0</v>
      </c>
      <c r="R358" s="909" t="s">
        <v>1535</v>
      </c>
      <c r="S358" s="913">
        <v>1</v>
      </c>
      <c r="T358" s="914">
        <v>0</v>
      </c>
      <c r="U358" s="915" t="s">
        <v>1626</v>
      </c>
      <c r="V358" s="435"/>
      <c r="W358" s="187"/>
      <c r="X358" s="187"/>
      <c r="Y358" s="187"/>
      <c r="Z358" s="2"/>
      <c r="AA358" s="1"/>
      <c r="AB358" s="600"/>
      <c r="AC358" s="2"/>
      <c r="AD358" s="2"/>
      <c r="AE358" s="1"/>
      <c r="AF358" s="1"/>
      <c r="AG358" s="55"/>
    </row>
    <row r="359" spans="2:33" ht="93.75" customHeight="1" x14ac:dyDescent="0.25">
      <c r="B359" s="1741" t="s">
        <v>2403</v>
      </c>
      <c r="C359" s="1565" t="s">
        <v>78</v>
      </c>
      <c r="D359" s="1842" t="s">
        <v>80</v>
      </c>
      <c r="E359" s="1565" t="s">
        <v>82</v>
      </c>
      <c r="F359" s="1565" t="s">
        <v>198</v>
      </c>
      <c r="G359" s="1565" t="s">
        <v>53</v>
      </c>
      <c r="H359" s="1565" t="s">
        <v>94</v>
      </c>
      <c r="I359" s="1565" t="s">
        <v>60</v>
      </c>
      <c r="J359" s="1807" t="s">
        <v>1627</v>
      </c>
      <c r="K359" s="1785" t="s">
        <v>1628</v>
      </c>
      <c r="L359" s="1810" t="s">
        <v>647</v>
      </c>
      <c r="M359" s="352" t="s">
        <v>1629</v>
      </c>
      <c r="N359" s="1785" t="s">
        <v>1604</v>
      </c>
      <c r="O359" s="1810"/>
      <c r="P359" s="1785" t="s">
        <v>1414</v>
      </c>
      <c r="Q359" s="1816">
        <v>0</v>
      </c>
      <c r="R359" s="1785" t="s">
        <v>1535</v>
      </c>
      <c r="S359" s="1715">
        <v>1</v>
      </c>
      <c r="T359" s="1788">
        <v>0</v>
      </c>
      <c r="U359" s="1849" t="s">
        <v>1626</v>
      </c>
      <c r="V359" s="435"/>
      <c r="W359" s="187"/>
      <c r="X359" s="187"/>
      <c r="Y359" s="187"/>
      <c r="Z359" s="2"/>
      <c r="AA359" s="1"/>
      <c r="AB359" s="600"/>
      <c r="AC359" s="2"/>
      <c r="AD359" s="2"/>
      <c r="AE359" s="1"/>
      <c r="AF359" s="1"/>
      <c r="AG359" s="55"/>
    </row>
    <row r="360" spans="2:33" ht="83.25" customHeight="1" thickBot="1" x14ac:dyDescent="0.3">
      <c r="B360" s="1743"/>
      <c r="C360" s="1567"/>
      <c r="D360" s="1843"/>
      <c r="E360" s="1567"/>
      <c r="F360" s="1567"/>
      <c r="G360" s="1567"/>
      <c r="H360" s="1567"/>
      <c r="I360" s="1567"/>
      <c r="J360" s="1809"/>
      <c r="K360" s="1787"/>
      <c r="L360" s="1812"/>
      <c r="M360" s="354" t="s">
        <v>1630</v>
      </c>
      <c r="N360" s="1787"/>
      <c r="O360" s="1812"/>
      <c r="P360" s="1787"/>
      <c r="Q360" s="1818"/>
      <c r="R360" s="1787"/>
      <c r="S360" s="1573"/>
      <c r="T360" s="1812"/>
      <c r="U360" s="1850"/>
      <c r="V360" s="435"/>
      <c r="W360" s="187"/>
      <c r="X360" s="187"/>
      <c r="Y360" s="187"/>
      <c r="Z360" s="2"/>
      <c r="AA360" s="1"/>
      <c r="AB360" s="600"/>
      <c r="AC360" s="2"/>
      <c r="AD360" s="2"/>
      <c r="AE360" s="1"/>
      <c r="AF360" s="1"/>
      <c r="AG360" s="55"/>
    </row>
    <row r="361" spans="2:33" ht="149.25" customHeight="1" thickBot="1" x14ac:dyDescent="0.3">
      <c r="B361" s="908" t="s">
        <v>2404</v>
      </c>
      <c r="C361" s="909" t="s">
        <v>78</v>
      </c>
      <c r="D361" s="910" t="s">
        <v>80</v>
      </c>
      <c r="E361" s="909" t="s">
        <v>82</v>
      </c>
      <c r="F361" s="909" t="s">
        <v>198</v>
      </c>
      <c r="G361" s="909" t="s">
        <v>53</v>
      </c>
      <c r="H361" s="909" t="s">
        <v>94</v>
      </c>
      <c r="I361" s="909" t="s">
        <v>60</v>
      </c>
      <c r="J361" s="911" t="s">
        <v>1631</v>
      </c>
      <c r="K361" s="909" t="s">
        <v>1632</v>
      </c>
      <c r="L361" s="912" t="s">
        <v>647</v>
      </c>
      <c r="M361" s="910" t="s">
        <v>1633</v>
      </c>
      <c r="N361" s="909" t="s">
        <v>1604</v>
      </c>
      <c r="O361" s="912"/>
      <c r="P361" s="909" t="s">
        <v>1414</v>
      </c>
      <c r="Q361" s="1451">
        <v>0</v>
      </c>
      <c r="R361" s="909" t="s">
        <v>1535</v>
      </c>
      <c r="S361" s="913">
        <v>1</v>
      </c>
      <c r="T361" s="914">
        <v>0</v>
      </c>
      <c r="U361" s="915" t="s">
        <v>1626</v>
      </c>
      <c r="V361" s="441"/>
      <c r="W361" s="186"/>
      <c r="X361" s="186"/>
      <c r="Y361" s="187"/>
      <c r="Z361" s="2"/>
      <c r="AA361" s="1"/>
      <c r="AB361" s="600"/>
      <c r="AC361" s="2"/>
      <c r="AD361" s="2"/>
      <c r="AE361" s="1"/>
      <c r="AF361" s="1"/>
      <c r="AG361" s="55"/>
    </row>
    <row r="362" spans="2:33" ht="225.75" thickBot="1" x14ac:dyDescent="0.3">
      <c r="B362" s="588" t="s">
        <v>2405</v>
      </c>
      <c r="C362" s="589" t="s">
        <v>134</v>
      </c>
      <c r="D362" s="590" t="s">
        <v>59</v>
      </c>
      <c r="E362" s="589" t="s">
        <v>60</v>
      </c>
      <c r="F362" s="589" t="s">
        <v>86</v>
      </c>
      <c r="G362" s="589" t="s">
        <v>54</v>
      </c>
      <c r="H362" s="589" t="s">
        <v>96</v>
      </c>
      <c r="I362" s="589" t="s">
        <v>70</v>
      </c>
      <c r="J362" s="591" t="s">
        <v>1634</v>
      </c>
      <c r="K362" s="589" t="s">
        <v>1635</v>
      </c>
      <c r="L362" s="592" t="s">
        <v>1424</v>
      </c>
      <c r="M362" s="590" t="s">
        <v>1636</v>
      </c>
      <c r="N362" s="589" t="s">
        <v>1604</v>
      </c>
      <c r="O362" s="870"/>
      <c r="P362" s="871" t="s">
        <v>1414</v>
      </c>
      <c r="Q362" s="1450">
        <v>0</v>
      </c>
      <c r="R362" s="589" t="s">
        <v>1535</v>
      </c>
      <c r="S362" s="593">
        <v>1</v>
      </c>
      <c r="T362" s="594">
        <v>0</v>
      </c>
      <c r="U362" s="869" t="s">
        <v>1637</v>
      </c>
      <c r="V362" s="441"/>
      <c r="W362" s="186"/>
      <c r="X362" s="187"/>
      <c r="Y362" s="186"/>
      <c r="Z362" s="2"/>
      <c r="AA362" s="1"/>
      <c r="AB362" s="600"/>
      <c r="AC362" s="2"/>
      <c r="AD362" s="2"/>
      <c r="AE362" s="1"/>
      <c r="AF362" s="1"/>
      <c r="AG362" s="55"/>
    </row>
    <row r="363" spans="2:33" ht="154.5" customHeight="1" thickBot="1" x14ac:dyDescent="0.3">
      <c r="B363" s="916" t="s">
        <v>2406</v>
      </c>
      <c r="C363" s="917" t="s">
        <v>78</v>
      </c>
      <c r="D363" s="918" t="s">
        <v>79</v>
      </c>
      <c r="E363" s="917" t="s">
        <v>82</v>
      </c>
      <c r="F363" s="917" t="s">
        <v>83</v>
      </c>
      <c r="G363" s="917" t="s">
        <v>53</v>
      </c>
      <c r="H363" s="917" t="s">
        <v>94</v>
      </c>
      <c r="I363" s="917" t="s">
        <v>60</v>
      </c>
      <c r="J363" s="919" t="s">
        <v>1638</v>
      </c>
      <c r="K363" s="917" t="s">
        <v>1639</v>
      </c>
      <c r="L363" s="920" t="s">
        <v>1424</v>
      </c>
      <c r="M363" s="918" t="s">
        <v>1640</v>
      </c>
      <c r="N363" s="917" t="s">
        <v>1604</v>
      </c>
      <c r="O363" s="920"/>
      <c r="P363" s="917" t="s">
        <v>1414</v>
      </c>
      <c r="Q363" s="1452">
        <v>0</v>
      </c>
      <c r="R363" s="917" t="s">
        <v>1535</v>
      </c>
      <c r="S363" s="921">
        <v>1</v>
      </c>
      <c r="T363" s="922">
        <v>0</v>
      </c>
      <c r="U363" s="923" t="s">
        <v>1637</v>
      </c>
      <c r="V363" s="441"/>
      <c r="W363" s="186"/>
      <c r="X363" s="187"/>
      <c r="Y363" s="186"/>
      <c r="Z363" s="2"/>
      <c r="AA363" s="1"/>
      <c r="AB363" s="600"/>
      <c r="AC363" s="2"/>
      <c r="AD363" s="2"/>
      <c r="AE363" s="1"/>
      <c r="AF363" s="1"/>
      <c r="AG363" s="55"/>
    </row>
    <row r="364" spans="2:33" ht="150.75" thickBot="1" x14ac:dyDescent="0.3">
      <c r="B364" s="588" t="s">
        <v>2407</v>
      </c>
      <c r="C364" s="589" t="s">
        <v>78</v>
      </c>
      <c r="D364" s="590" t="s">
        <v>80</v>
      </c>
      <c r="E364" s="589" t="s">
        <v>82</v>
      </c>
      <c r="F364" s="589" t="s">
        <v>198</v>
      </c>
      <c r="G364" s="589" t="s">
        <v>53</v>
      </c>
      <c r="H364" s="589" t="s">
        <v>94</v>
      </c>
      <c r="I364" s="589" t="s">
        <v>60</v>
      </c>
      <c r="J364" s="591" t="s">
        <v>1641</v>
      </c>
      <c r="K364" s="589" t="s">
        <v>1642</v>
      </c>
      <c r="L364" s="592" t="s">
        <v>647</v>
      </c>
      <c r="M364" s="589" t="s">
        <v>1643</v>
      </c>
      <c r="N364" s="589" t="s">
        <v>1604</v>
      </c>
      <c r="O364" s="592"/>
      <c r="P364" s="589" t="s">
        <v>1414</v>
      </c>
      <c r="Q364" s="1450">
        <v>0</v>
      </c>
      <c r="R364" s="589" t="s">
        <v>1535</v>
      </c>
      <c r="S364" s="593">
        <v>1</v>
      </c>
      <c r="T364" s="594">
        <v>0</v>
      </c>
      <c r="U364" s="861" t="s">
        <v>1644</v>
      </c>
      <c r="V364" s="435"/>
      <c r="W364" s="600"/>
      <c r="X364" s="600"/>
      <c r="Y364" s="187"/>
      <c r="Z364" s="2"/>
      <c r="AA364" s="1"/>
      <c r="AB364" s="187"/>
      <c r="AC364" s="2"/>
      <c r="AD364" s="2"/>
      <c r="AE364" s="187"/>
      <c r="AF364" s="1"/>
      <c r="AG364" s="55"/>
    </row>
    <row r="365" spans="2:33" ht="150.75" thickBot="1" x14ac:dyDescent="0.3">
      <c r="B365" s="908" t="s">
        <v>2408</v>
      </c>
      <c r="C365" s="909" t="s">
        <v>78</v>
      </c>
      <c r="D365" s="910" t="s">
        <v>79</v>
      </c>
      <c r="E365" s="909" t="s">
        <v>82</v>
      </c>
      <c r="F365" s="909" t="s">
        <v>92</v>
      </c>
      <c r="G365" s="909" t="s">
        <v>53</v>
      </c>
      <c r="H365" s="909" t="s">
        <v>94</v>
      </c>
      <c r="I365" s="909" t="s">
        <v>60</v>
      </c>
      <c r="J365" s="911" t="s">
        <v>1645</v>
      </c>
      <c r="K365" s="909" t="s">
        <v>1646</v>
      </c>
      <c r="L365" s="912" t="s">
        <v>647</v>
      </c>
      <c r="M365" s="909" t="s">
        <v>1647</v>
      </c>
      <c r="N365" s="909" t="s">
        <v>1604</v>
      </c>
      <c r="O365" s="912"/>
      <c r="P365" s="909" t="s">
        <v>1414</v>
      </c>
      <c r="Q365" s="1451">
        <v>0</v>
      </c>
      <c r="R365" s="909" t="s">
        <v>1535</v>
      </c>
      <c r="S365" s="913">
        <v>1</v>
      </c>
      <c r="T365" s="914">
        <v>0</v>
      </c>
      <c r="U365" s="915" t="s">
        <v>1644</v>
      </c>
      <c r="V365" s="435"/>
      <c r="W365" s="600"/>
      <c r="X365" s="600"/>
      <c r="Y365" s="187"/>
      <c r="Z365" s="2"/>
      <c r="AA365" s="1"/>
      <c r="AB365" s="187"/>
      <c r="AC365" s="2"/>
      <c r="AD365" s="2"/>
      <c r="AE365" s="187"/>
      <c r="AF365" s="1"/>
      <c r="AG365" s="55"/>
    </row>
    <row r="366" spans="2:33" ht="169.5" thickBot="1" x14ac:dyDescent="0.3">
      <c r="B366" s="603" t="s">
        <v>2409</v>
      </c>
      <c r="C366" s="37" t="s">
        <v>134</v>
      </c>
      <c r="D366" s="604" t="s">
        <v>59</v>
      </c>
      <c r="E366" s="37" t="s">
        <v>60</v>
      </c>
      <c r="F366" s="37" t="s">
        <v>83</v>
      </c>
      <c r="G366" s="589" t="s">
        <v>53</v>
      </c>
      <c r="H366" s="37" t="s">
        <v>94</v>
      </c>
      <c r="I366" s="37" t="s">
        <v>60</v>
      </c>
      <c r="J366" s="605" t="s">
        <v>1648</v>
      </c>
      <c r="K366" s="37" t="s">
        <v>1649</v>
      </c>
      <c r="L366" s="606" t="s">
        <v>1424</v>
      </c>
      <c r="M366" s="589" t="s">
        <v>1650</v>
      </c>
      <c r="N366" s="37" t="s">
        <v>1604</v>
      </c>
      <c r="O366" s="606"/>
      <c r="P366" s="37" t="s">
        <v>1414</v>
      </c>
      <c r="Q366" s="1447">
        <v>0</v>
      </c>
      <c r="R366" s="37" t="s">
        <v>1535</v>
      </c>
      <c r="S366" s="593">
        <v>1</v>
      </c>
      <c r="T366" s="594">
        <v>0</v>
      </c>
      <c r="U366" s="862" t="s">
        <v>1651</v>
      </c>
      <c r="V366" s="435"/>
      <c r="W366" s="600"/>
      <c r="X366" s="600"/>
      <c r="Y366" s="187"/>
      <c r="Z366" s="2"/>
      <c r="AA366" s="1"/>
      <c r="AB366" s="187"/>
      <c r="AC366" s="2"/>
      <c r="AD366" s="2"/>
      <c r="AE366" s="187"/>
      <c r="AF366" s="1"/>
      <c r="AG366" s="55"/>
    </row>
    <row r="367" spans="2:33" ht="90.75" customHeight="1" x14ac:dyDescent="0.25">
      <c r="B367" s="1747" t="s">
        <v>2410</v>
      </c>
      <c r="C367" s="1840" t="s">
        <v>134</v>
      </c>
      <c r="D367" s="1840" t="s">
        <v>59</v>
      </c>
      <c r="E367" s="1840" t="s">
        <v>60</v>
      </c>
      <c r="F367" s="1840" t="s">
        <v>83</v>
      </c>
      <c r="G367" s="1599" t="s">
        <v>54</v>
      </c>
      <c r="H367" s="1599" t="s">
        <v>96</v>
      </c>
      <c r="I367" s="1599" t="s">
        <v>68</v>
      </c>
      <c r="J367" s="1710" t="s">
        <v>1652</v>
      </c>
      <c r="K367" s="1599" t="s">
        <v>1653</v>
      </c>
      <c r="L367" s="1691" t="s">
        <v>647</v>
      </c>
      <c r="M367" s="924" t="s">
        <v>1654</v>
      </c>
      <c r="N367" s="1599" t="s">
        <v>1604</v>
      </c>
      <c r="O367" s="1691"/>
      <c r="P367" s="1599" t="s">
        <v>1414</v>
      </c>
      <c r="Q367" s="1797">
        <v>0</v>
      </c>
      <c r="R367" s="1599" t="s">
        <v>1535</v>
      </c>
      <c r="S367" s="1721">
        <v>1</v>
      </c>
      <c r="T367" s="1721">
        <v>0</v>
      </c>
      <c r="U367" s="925" t="s">
        <v>1655</v>
      </c>
      <c r="V367" s="435"/>
      <c r="W367" s="187"/>
      <c r="X367" s="187"/>
      <c r="Y367" s="187"/>
      <c r="Z367" s="2"/>
      <c r="AA367" s="1"/>
      <c r="AB367" s="600"/>
      <c r="AC367" s="2"/>
      <c r="AD367" s="2"/>
      <c r="AE367" s="1"/>
      <c r="AF367" s="1"/>
      <c r="AG367" s="55"/>
    </row>
    <row r="368" spans="2:33" ht="85.5" customHeight="1" x14ac:dyDescent="0.25">
      <c r="B368" s="1748"/>
      <c r="C368" s="1841"/>
      <c r="D368" s="1841"/>
      <c r="E368" s="1841"/>
      <c r="F368" s="1841"/>
      <c r="G368" s="1600"/>
      <c r="H368" s="1600"/>
      <c r="I368" s="1600"/>
      <c r="J368" s="1711"/>
      <c r="K368" s="1600"/>
      <c r="L368" s="1692"/>
      <c r="M368" s="927" t="s">
        <v>1656</v>
      </c>
      <c r="N368" s="1600"/>
      <c r="O368" s="1692"/>
      <c r="P368" s="1600"/>
      <c r="Q368" s="1798"/>
      <c r="R368" s="1600"/>
      <c r="S368" s="1722">
        <v>1</v>
      </c>
      <c r="T368" s="1692"/>
      <c r="U368" s="928" t="s">
        <v>1657</v>
      </c>
      <c r="V368" s="435"/>
      <c r="W368" s="187"/>
      <c r="X368" s="187"/>
      <c r="Y368" s="187"/>
      <c r="Z368" s="2"/>
      <c r="AA368" s="1"/>
      <c r="AB368" s="600"/>
      <c r="AC368" s="2"/>
      <c r="AD368" s="2"/>
      <c r="AE368" s="1"/>
      <c r="AF368" s="1"/>
      <c r="AG368" s="55"/>
    </row>
    <row r="369" spans="2:33" ht="67.5" customHeight="1" x14ac:dyDescent="0.25">
      <c r="B369" s="1748"/>
      <c r="C369" s="1841"/>
      <c r="D369" s="1841"/>
      <c r="E369" s="1841"/>
      <c r="F369" s="1841"/>
      <c r="G369" s="1600"/>
      <c r="H369" s="1600"/>
      <c r="I369" s="1600"/>
      <c r="J369" s="1711"/>
      <c r="K369" s="1600"/>
      <c r="L369" s="1692"/>
      <c r="M369" s="927" t="s">
        <v>1658</v>
      </c>
      <c r="N369" s="1600"/>
      <c r="O369" s="1692"/>
      <c r="P369" s="1600"/>
      <c r="Q369" s="1798"/>
      <c r="R369" s="1600"/>
      <c r="S369" s="1722">
        <v>1</v>
      </c>
      <c r="T369" s="1692"/>
      <c r="U369" s="928" t="s">
        <v>1657</v>
      </c>
      <c r="V369" s="435"/>
      <c r="W369" s="187"/>
      <c r="X369" s="187"/>
      <c r="Y369" s="187"/>
      <c r="Z369" s="2"/>
      <c r="AA369" s="1"/>
      <c r="AB369" s="600"/>
      <c r="AC369" s="2"/>
      <c r="AD369" s="2"/>
      <c r="AE369" s="1"/>
      <c r="AF369" s="1"/>
      <c r="AG369" s="55"/>
    </row>
    <row r="370" spans="2:33" ht="57" thickBot="1" x14ac:dyDescent="0.3">
      <c r="B370" s="1748"/>
      <c r="C370" s="1841"/>
      <c r="D370" s="1841"/>
      <c r="E370" s="1841"/>
      <c r="F370" s="1841"/>
      <c r="G370" s="1600"/>
      <c r="H370" s="1600"/>
      <c r="I370" s="1600"/>
      <c r="J370" s="1711"/>
      <c r="K370" s="1600"/>
      <c r="L370" s="1692"/>
      <c r="M370" s="918" t="s">
        <v>1659</v>
      </c>
      <c r="N370" s="1600"/>
      <c r="O370" s="1692"/>
      <c r="P370" s="1600"/>
      <c r="Q370" s="1798"/>
      <c r="R370" s="1600"/>
      <c r="S370" s="1723">
        <v>1</v>
      </c>
      <c r="T370" s="1692"/>
      <c r="U370" s="923" t="s">
        <v>1660</v>
      </c>
      <c r="V370" s="435"/>
      <c r="W370" s="187"/>
      <c r="X370" s="187"/>
      <c r="Y370" s="187"/>
      <c r="Z370" s="2"/>
      <c r="AA370" s="1"/>
      <c r="AB370" s="600"/>
      <c r="AC370" s="2"/>
      <c r="AD370" s="2"/>
      <c r="AE370" s="1"/>
      <c r="AF370" s="1"/>
      <c r="AG370" s="55"/>
    </row>
    <row r="371" spans="2:33" ht="329.25" customHeight="1" thickBot="1" x14ac:dyDescent="0.3">
      <c r="B371" s="588" t="s">
        <v>2411</v>
      </c>
      <c r="C371" s="589" t="s">
        <v>134</v>
      </c>
      <c r="D371" s="590" t="s">
        <v>59</v>
      </c>
      <c r="E371" s="590" t="s">
        <v>60</v>
      </c>
      <c r="F371" s="589" t="s">
        <v>83</v>
      </c>
      <c r="G371" s="589" t="s">
        <v>54</v>
      </c>
      <c r="H371" s="589" t="s">
        <v>96</v>
      </c>
      <c r="I371" s="589" t="s">
        <v>69</v>
      </c>
      <c r="J371" s="591" t="s">
        <v>1661</v>
      </c>
      <c r="K371" s="589" t="s">
        <v>1662</v>
      </c>
      <c r="L371" s="592" t="s">
        <v>647</v>
      </c>
      <c r="M371" s="590" t="s">
        <v>1663</v>
      </c>
      <c r="N371" s="589" t="s">
        <v>1604</v>
      </c>
      <c r="O371" s="592"/>
      <c r="P371" s="589" t="s">
        <v>1414</v>
      </c>
      <c r="Q371" s="1450">
        <v>0</v>
      </c>
      <c r="R371" s="589" t="s">
        <v>1535</v>
      </c>
      <c r="S371" s="593">
        <v>1</v>
      </c>
      <c r="T371" s="594">
        <v>0</v>
      </c>
      <c r="U371" s="869" t="s">
        <v>1664</v>
      </c>
      <c r="V371" s="435"/>
      <c r="W371" s="187"/>
      <c r="X371" s="187"/>
      <c r="Y371" s="186"/>
      <c r="Z371" s="2"/>
      <c r="AA371" s="1"/>
      <c r="AB371" s="600"/>
      <c r="AC371" s="2"/>
      <c r="AD371" s="2"/>
      <c r="AE371" s="1"/>
      <c r="AF371" s="1"/>
      <c r="AG371" s="55"/>
    </row>
    <row r="372" spans="2:33" ht="303.75" customHeight="1" thickBot="1" x14ac:dyDescent="0.3">
      <c r="B372" s="929" t="s">
        <v>2412</v>
      </c>
      <c r="C372" s="930" t="s">
        <v>78</v>
      </c>
      <c r="D372" s="930" t="s">
        <v>80</v>
      </c>
      <c r="E372" s="930" t="s">
        <v>82</v>
      </c>
      <c r="F372" s="930" t="s">
        <v>198</v>
      </c>
      <c r="G372" s="930" t="s">
        <v>53</v>
      </c>
      <c r="H372" s="930" t="s">
        <v>94</v>
      </c>
      <c r="I372" s="930" t="s">
        <v>60</v>
      </c>
      <c r="J372" s="931" t="s">
        <v>1665</v>
      </c>
      <c r="K372" s="930" t="s">
        <v>1666</v>
      </c>
      <c r="L372" s="932" t="s">
        <v>647</v>
      </c>
      <c r="M372" s="930" t="s">
        <v>1667</v>
      </c>
      <c r="N372" s="930" t="s">
        <v>1604</v>
      </c>
      <c r="O372" s="932"/>
      <c r="P372" s="930" t="s">
        <v>1414</v>
      </c>
      <c r="Q372" s="1453">
        <v>0</v>
      </c>
      <c r="R372" s="930" t="s">
        <v>1535</v>
      </c>
      <c r="S372" s="913">
        <v>1</v>
      </c>
      <c r="T372" s="914">
        <v>0</v>
      </c>
      <c r="U372" s="933" t="s">
        <v>1668</v>
      </c>
      <c r="V372" s="435"/>
      <c r="W372" s="187"/>
      <c r="X372" s="187"/>
      <c r="Y372" s="2"/>
      <c r="Z372" s="2"/>
      <c r="AA372" s="1"/>
      <c r="AB372" s="600"/>
      <c r="AC372" s="2"/>
      <c r="AD372" s="2"/>
      <c r="AE372" s="1"/>
      <c r="AF372" s="1"/>
      <c r="AG372" s="55"/>
    </row>
    <row r="373" spans="2:33" ht="214.5" customHeight="1" thickBot="1" x14ac:dyDescent="0.3">
      <c r="B373" s="603" t="s">
        <v>2413</v>
      </c>
      <c r="C373" s="37" t="s">
        <v>78</v>
      </c>
      <c r="D373" s="37" t="s">
        <v>80</v>
      </c>
      <c r="E373" s="37" t="s">
        <v>81</v>
      </c>
      <c r="F373" s="37" t="s">
        <v>198</v>
      </c>
      <c r="G373" s="37" t="s">
        <v>53</v>
      </c>
      <c r="H373" s="37" t="s">
        <v>95</v>
      </c>
      <c r="I373" s="37" t="s">
        <v>60</v>
      </c>
      <c r="J373" s="605" t="s">
        <v>1669</v>
      </c>
      <c r="K373" s="37" t="s">
        <v>1670</v>
      </c>
      <c r="L373" s="606" t="s">
        <v>647</v>
      </c>
      <c r="M373" s="37" t="s">
        <v>1671</v>
      </c>
      <c r="N373" s="37" t="s">
        <v>1604</v>
      </c>
      <c r="O373" s="606"/>
      <c r="P373" s="37" t="s">
        <v>1414</v>
      </c>
      <c r="Q373" s="1447">
        <v>0</v>
      </c>
      <c r="R373" s="37" t="s">
        <v>1535</v>
      </c>
      <c r="S373" s="593">
        <v>1</v>
      </c>
      <c r="T373" s="594">
        <v>0</v>
      </c>
      <c r="U373" s="862" t="s">
        <v>1664</v>
      </c>
      <c r="V373" s="435"/>
      <c r="W373" s="187"/>
      <c r="X373" s="187"/>
      <c r="Y373" s="2"/>
      <c r="Z373" s="2"/>
      <c r="AA373" s="1"/>
      <c r="AB373" s="600"/>
      <c r="AC373" s="2"/>
      <c r="AD373" s="2"/>
      <c r="AE373" s="1"/>
      <c r="AF373" s="1"/>
      <c r="AG373" s="55"/>
    </row>
    <row r="374" spans="2:33" ht="309.75" customHeight="1" thickBot="1" x14ac:dyDescent="0.3">
      <c r="B374" s="929" t="s">
        <v>2414</v>
      </c>
      <c r="C374" s="930" t="s">
        <v>78</v>
      </c>
      <c r="D374" s="934" t="s">
        <v>80</v>
      </c>
      <c r="E374" s="930" t="s">
        <v>81</v>
      </c>
      <c r="F374" s="930" t="s">
        <v>83</v>
      </c>
      <c r="G374" s="930" t="s">
        <v>54</v>
      </c>
      <c r="H374" s="930" t="s">
        <v>96</v>
      </c>
      <c r="I374" s="930" t="s">
        <v>68</v>
      </c>
      <c r="J374" s="931" t="s">
        <v>1672</v>
      </c>
      <c r="K374" s="930" t="s">
        <v>1673</v>
      </c>
      <c r="L374" s="932" t="s">
        <v>647</v>
      </c>
      <c r="M374" s="934" t="s">
        <v>1674</v>
      </c>
      <c r="N374" s="930" t="s">
        <v>1604</v>
      </c>
      <c r="O374" s="932"/>
      <c r="P374" s="930" t="s">
        <v>1414</v>
      </c>
      <c r="Q374" s="1453">
        <v>0</v>
      </c>
      <c r="R374" s="930" t="s">
        <v>1535</v>
      </c>
      <c r="S374" s="913">
        <v>1</v>
      </c>
      <c r="T374" s="914">
        <v>0</v>
      </c>
      <c r="U374" s="925" t="s">
        <v>1675</v>
      </c>
      <c r="V374" s="441"/>
      <c r="W374" s="187"/>
      <c r="X374" s="187"/>
      <c r="Y374" s="187"/>
      <c r="Z374" s="2"/>
      <c r="AA374" s="1"/>
      <c r="AB374" s="600"/>
      <c r="AC374" s="2"/>
      <c r="AD374" s="2"/>
      <c r="AE374" s="1"/>
      <c r="AF374" s="1"/>
      <c r="AG374" s="55"/>
    </row>
    <row r="375" spans="2:33" ht="225.75" thickBot="1" x14ac:dyDescent="0.3">
      <c r="B375" s="588" t="s">
        <v>2415</v>
      </c>
      <c r="C375" s="589" t="s">
        <v>78</v>
      </c>
      <c r="D375" s="589" t="s">
        <v>80</v>
      </c>
      <c r="E375" s="589" t="s">
        <v>81</v>
      </c>
      <c r="F375" s="589" t="s">
        <v>83</v>
      </c>
      <c r="G375" s="589" t="s">
        <v>54</v>
      </c>
      <c r="H375" s="589" t="s">
        <v>96</v>
      </c>
      <c r="I375" s="589" t="s">
        <v>68</v>
      </c>
      <c r="J375" s="591" t="s">
        <v>1676</v>
      </c>
      <c r="K375" s="589" t="s">
        <v>1677</v>
      </c>
      <c r="L375" s="592" t="s">
        <v>647</v>
      </c>
      <c r="M375" s="589" t="s">
        <v>1678</v>
      </c>
      <c r="N375" s="589" t="s">
        <v>1604</v>
      </c>
      <c r="O375" s="592"/>
      <c r="P375" s="589" t="s">
        <v>1414</v>
      </c>
      <c r="Q375" s="1450">
        <v>0</v>
      </c>
      <c r="R375" s="589" t="s">
        <v>1535</v>
      </c>
      <c r="S375" s="593">
        <v>1</v>
      </c>
      <c r="T375" s="594">
        <v>0</v>
      </c>
      <c r="U375" s="861" t="s">
        <v>1679</v>
      </c>
      <c r="V375" s="864"/>
      <c r="W375" s="600"/>
      <c r="X375" s="187"/>
      <c r="Y375" s="2"/>
      <c r="Z375" s="2"/>
      <c r="AA375" s="187"/>
      <c r="AB375" s="600"/>
      <c r="AC375" s="2"/>
      <c r="AD375" s="187"/>
      <c r="AE375" s="1"/>
      <c r="AF375" s="1"/>
      <c r="AG375" s="863"/>
    </row>
    <row r="376" spans="2:33" ht="300.75" customHeight="1" thickBot="1" x14ac:dyDescent="0.3">
      <c r="B376" s="908" t="s">
        <v>2416</v>
      </c>
      <c r="C376" s="909" t="s">
        <v>78</v>
      </c>
      <c r="D376" s="909" t="s">
        <v>80</v>
      </c>
      <c r="E376" s="909" t="s">
        <v>81</v>
      </c>
      <c r="F376" s="909" t="s">
        <v>83</v>
      </c>
      <c r="G376" s="909" t="s">
        <v>54</v>
      </c>
      <c r="H376" s="909" t="s">
        <v>96</v>
      </c>
      <c r="I376" s="909" t="s">
        <v>68</v>
      </c>
      <c r="J376" s="911" t="s">
        <v>1680</v>
      </c>
      <c r="K376" s="909" t="s">
        <v>1681</v>
      </c>
      <c r="L376" s="912" t="s">
        <v>647</v>
      </c>
      <c r="M376" s="909" t="s">
        <v>1682</v>
      </c>
      <c r="N376" s="909" t="s">
        <v>1604</v>
      </c>
      <c r="O376" s="912"/>
      <c r="P376" s="909" t="s">
        <v>1414</v>
      </c>
      <c r="Q376" s="1451">
        <v>0</v>
      </c>
      <c r="R376" s="909" t="s">
        <v>1535</v>
      </c>
      <c r="S376" s="913">
        <v>1</v>
      </c>
      <c r="T376" s="914">
        <v>0</v>
      </c>
      <c r="U376" s="935" t="s">
        <v>1679</v>
      </c>
      <c r="V376" s="864"/>
      <c r="W376" s="600"/>
      <c r="X376" s="187"/>
      <c r="Y376" s="2"/>
      <c r="Z376" s="2"/>
      <c r="AA376" s="187"/>
      <c r="AB376" s="600"/>
      <c r="AC376" s="2"/>
      <c r="AD376" s="187"/>
      <c r="AE376" s="1"/>
      <c r="AF376" s="1"/>
      <c r="AG376" s="863"/>
    </row>
    <row r="377" spans="2:33" ht="315.75" customHeight="1" thickBot="1" x14ac:dyDescent="0.3">
      <c r="B377" s="588" t="s">
        <v>2417</v>
      </c>
      <c r="C377" s="589" t="s">
        <v>78</v>
      </c>
      <c r="D377" s="589" t="s">
        <v>80</v>
      </c>
      <c r="E377" s="589" t="s">
        <v>81</v>
      </c>
      <c r="F377" s="590" t="s">
        <v>83</v>
      </c>
      <c r="G377" s="589" t="s">
        <v>54</v>
      </c>
      <c r="H377" s="589" t="s">
        <v>96</v>
      </c>
      <c r="I377" s="589" t="s">
        <v>68</v>
      </c>
      <c r="J377" s="591" t="s">
        <v>1683</v>
      </c>
      <c r="K377" s="589" t="s">
        <v>1684</v>
      </c>
      <c r="L377" s="592" t="s">
        <v>647</v>
      </c>
      <c r="M377" s="589" t="s">
        <v>1685</v>
      </c>
      <c r="N377" s="589" t="s">
        <v>1604</v>
      </c>
      <c r="O377" s="592"/>
      <c r="P377" s="589" t="s">
        <v>1414</v>
      </c>
      <c r="Q377" s="1450">
        <v>0</v>
      </c>
      <c r="R377" s="589" t="s">
        <v>1535</v>
      </c>
      <c r="S377" s="593">
        <v>1</v>
      </c>
      <c r="T377" s="594">
        <v>0</v>
      </c>
      <c r="U377" s="861" t="s">
        <v>1686</v>
      </c>
      <c r="V377" s="441"/>
      <c r="W377" s="186"/>
      <c r="X377" s="187"/>
      <c r="Y377" s="2"/>
      <c r="Z377" s="2"/>
      <c r="AA377" s="1"/>
      <c r="AB377" s="600"/>
      <c r="AC377" s="2"/>
      <c r="AD377" s="2"/>
      <c r="AE377" s="1"/>
      <c r="AF377" s="1"/>
      <c r="AG377" s="55"/>
    </row>
    <row r="378" spans="2:33" ht="225.75" thickBot="1" x14ac:dyDescent="0.3">
      <c r="B378" s="908" t="s">
        <v>2418</v>
      </c>
      <c r="C378" s="909" t="s">
        <v>134</v>
      </c>
      <c r="D378" s="909" t="s">
        <v>59</v>
      </c>
      <c r="E378" s="909" t="s">
        <v>60</v>
      </c>
      <c r="F378" s="909" t="s">
        <v>83</v>
      </c>
      <c r="G378" s="909" t="s">
        <v>54</v>
      </c>
      <c r="H378" s="909" t="s">
        <v>96</v>
      </c>
      <c r="I378" s="909" t="s">
        <v>68</v>
      </c>
      <c r="J378" s="911" t="s">
        <v>1687</v>
      </c>
      <c r="K378" s="909" t="s">
        <v>1688</v>
      </c>
      <c r="L378" s="912" t="s">
        <v>647</v>
      </c>
      <c r="M378" s="909" t="s">
        <v>1689</v>
      </c>
      <c r="N378" s="909" t="s">
        <v>1604</v>
      </c>
      <c r="O378" s="912"/>
      <c r="P378" s="909" t="s">
        <v>1414</v>
      </c>
      <c r="Q378" s="1451">
        <v>0</v>
      </c>
      <c r="R378" s="909" t="s">
        <v>1535</v>
      </c>
      <c r="S378" s="913">
        <v>1</v>
      </c>
      <c r="T378" s="914">
        <v>0</v>
      </c>
      <c r="U378" s="935" t="s">
        <v>1690</v>
      </c>
      <c r="V378" s="864"/>
      <c r="W378" s="600"/>
      <c r="X378" s="600"/>
      <c r="Y378" s="187"/>
      <c r="Z378" s="2"/>
      <c r="AA378" s="1"/>
      <c r="AB378" s="600"/>
      <c r="AC378" s="2"/>
      <c r="AD378" s="187"/>
      <c r="AE378" s="1"/>
      <c r="AF378" s="1"/>
      <c r="AG378" s="55"/>
    </row>
    <row r="379" spans="2:33" ht="296.25" customHeight="1" thickBot="1" x14ac:dyDescent="0.3">
      <c r="B379" s="588" t="s">
        <v>2419</v>
      </c>
      <c r="C379" s="589" t="s">
        <v>134</v>
      </c>
      <c r="D379" s="589" t="s">
        <v>59</v>
      </c>
      <c r="E379" s="589" t="s">
        <v>60</v>
      </c>
      <c r="F379" s="589" t="s">
        <v>83</v>
      </c>
      <c r="G379" s="589" t="s">
        <v>54</v>
      </c>
      <c r="H379" s="589" t="s">
        <v>96</v>
      </c>
      <c r="I379" s="589" t="s">
        <v>68</v>
      </c>
      <c r="J379" s="591" t="s">
        <v>1691</v>
      </c>
      <c r="K379" s="589" t="s">
        <v>1692</v>
      </c>
      <c r="L379" s="592" t="s">
        <v>647</v>
      </c>
      <c r="M379" s="589" t="s">
        <v>1693</v>
      </c>
      <c r="N379" s="589" t="s">
        <v>1604</v>
      </c>
      <c r="O379" s="592"/>
      <c r="P379" s="589" t="s">
        <v>1414</v>
      </c>
      <c r="Q379" s="1450">
        <v>0</v>
      </c>
      <c r="R379" s="589" t="s">
        <v>1535</v>
      </c>
      <c r="S379" s="593">
        <v>1</v>
      </c>
      <c r="T379" s="594">
        <v>0</v>
      </c>
      <c r="U379" s="861" t="s">
        <v>1694</v>
      </c>
      <c r="V379" s="435"/>
      <c r="W379" s="187"/>
      <c r="X379" s="187"/>
      <c r="Y379" s="2"/>
      <c r="Z379" s="2"/>
      <c r="AA379" s="186"/>
      <c r="AB379" s="600"/>
      <c r="AC379" s="2"/>
      <c r="AD379" s="186"/>
      <c r="AE379" s="1"/>
      <c r="AF379" s="1"/>
      <c r="AG379" s="865"/>
    </row>
    <row r="380" spans="2:33" ht="297.75" customHeight="1" thickBot="1" x14ac:dyDescent="0.3">
      <c r="B380" s="908" t="s">
        <v>2420</v>
      </c>
      <c r="C380" s="909" t="s">
        <v>134</v>
      </c>
      <c r="D380" s="909" t="s">
        <v>59</v>
      </c>
      <c r="E380" s="909" t="s">
        <v>60</v>
      </c>
      <c r="F380" s="909" t="s">
        <v>198</v>
      </c>
      <c r="G380" s="909" t="s">
        <v>54</v>
      </c>
      <c r="H380" s="909" t="s">
        <v>96</v>
      </c>
      <c r="I380" s="909" t="s">
        <v>68</v>
      </c>
      <c r="J380" s="911" t="s">
        <v>1695</v>
      </c>
      <c r="K380" s="909" t="s">
        <v>1696</v>
      </c>
      <c r="L380" s="912" t="s">
        <v>647</v>
      </c>
      <c r="M380" s="909" t="s">
        <v>1697</v>
      </c>
      <c r="N380" s="909" t="s">
        <v>1604</v>
      </c>
      <c r="O380" s="912"/>
      <c r="P380" s="909" t="s">
        <v>1414</v>
      </c>
      <c r="Q380" s="1451">
        <v>0</v>
      </c>
      <c r="R380" s="909" t="s">
        <v>1535</v>
      </c>
      <c r="S380" s="913">
        <v>1</v>
      </c>
      <c r="T380" s="914">
        <v>0</v>
      </c>
      <c r="U380" s="936" t="s">
        <v>1698</v>
      </c>
      <c r="V380" s="866"/>
      <c r="W380" s="196"/>
      <c r="X380" s="196"/>
      <c r="Y380" s="196"/>
      <c r="Z380" s="196"/>
      <c r="AA380" s="196"/>
      <c r="AB380" s="196"/>
      <c r="AC380" s="196"/>
      <c r="AD380" s="196"/>
      <c r="AE380" s="196"/>
      <c r="AF380" s="196"/>
      <c r="AG380" s="867"/>
    </row>
    <row r="381" spans="2:33" ht="47.25" customHeight="1" thickBot="1" x14ac:dyDescent="0.3">
      <c r="B381" s="1653" t="s">
        <v>2596</v>
      </c>
      <c r="C381" s="1654"/>
      <c r="D381" s="1654"/>
      <c r="E381" s="1654"/>
      <c r="F381" s="1654"/>
      <c r="G381" s="1654"/>
      <c r="H381" s="1654"/>
      <c r="I381" s="1654"/>
      <c r="J381" s="1654"/>
      <c r="K381" s="1654"/>
      <c r="L381" s="1654"/>
      <c r="M381" s="1654"/>
      <c r="N381" s="1654"/>
      <c r="O381" s="1654"/>
      <c r="P381" s="589" t="s">
        <v>1414</v>
      </c>
      <c r="Q381" s="1450">
        <v>77600556.700000003</v>
      </c>
      <c r="R381" s="1655"/>
      <c r="S381" s="1655"/>
      <c r="T381" s="1655"/>
      <c r="U381" s="1655"/>
      <c r="V381" s="1655"/>
      <c r="W381" s="1655"/>
      <c r="X381" s="1655"/>
      <c r="Y381" s="1655"/>
      <c r="Z381" s="1655"/>
      <c r="AA381" s="1655"/>
      <c r="AB381" s="1655"/>
      <c r="AC381" s="1655"/>
      <c r="AD381" s="1655"/>
      <c r="AE381" s="1655"/>
      <c r="AF381" s="1655"/>
      <c r="AG381" s="1656"/>
    </row>
  </sheetData>
  <mergeCells count="1270">
    <mergeCell ref="AJ235:AJ239"/>
    <mergeCell ref="AJ240:AJ244"/>
    <mergeCell ref="AJ245:AJ249"/>
    <mergeCell ref="AJ250:AJ254"/>
    <mergeCell ref="AJ255:AJ259"/>
    <mergeCell ref="AJ260:AJ264"/>
    <mergeCell ref="AJ265:AJ269"/>
    <mergeCell ref="AJ270:AJ274"/>
    <mergeCell ref="AJ275:AJ279"/>
    <mergeCell ref="AJ280:AJ284"/>
    <mergeCell ref="AJ305:AJ309"/>
    <mergeCell ref="AJ110:AJ114"/>
    <mergeCell ref="AJ115:AJ119"/>
    <mergeCell ref="AJ120:AJ124"/>
    <mergeCell ref="AJ125:AJ129"/>
    <mergeCell ref="AJ130:AJ134"/>
    <mergeCell ref="AJ135:AJ139"/>
    <mergeCell ref="AJ140:AJ144"/>
    <mergeCell ref="AJ145:AJ149"/>
    <mergeCell ref="AJ150:AJ154"/>
    <mergeCell ref="AJ155:AJ159"/>
    <mergeCell ref="AJ160:AJ164"/>
    <mergeCell ref="AJ165:AJ169"/>
    <mergeCell ref="AJ170:AJ174"/>
    <mergeCell ref="AJ175:AJ179"/>
    <mergeCell ref="AJ180:AJ184"/>
    <mergeCell ref="AJ185:AJ189"/>
    <mergeCell ref="AJ190:AJ194"/>
    <mergeCell ref="AJ195:AJ199"/>
    <mergeCell ref="AJ200:AJ204"/>
    <mergeCell ref="AJ205:AJ209"/>
    <mergeCell ref="AJ210:AJ214"/>
    <mergeCell ref="AJ215:AJ219"/>
    <mergeCell ref="AJ220:AJ224"/>
    <mergeCell ref="AJ225:AJ229"/>
    <mergeCell ref="AJ230:AJ234"/>
    <mergeCell ref="N359:N360"/>
    <mergeCell ref="I349:I357"/>
    <mergeCell ref="J349:J357"/>
    <mergeCell ref="R367:R370"/>
    <mergeCell ref="S367:S370"/>
    <mergeCell ref="T367:T370"/>
    <mergeCell ref="K367:K370"/>
    <mergeCell ref="L367:L370"/>
    <mergeCell ref="N367:N370"/>
    <mergeCell ref="O367:O370"/>
    <mergeCell ref="P367:P370"/>
    <mergeCell ref="Q367:Q370"/>
    <mergeCell ref="U359:U360"/>
    <mergeCell ref="J343:J345"/>
    <mergeCell ref="K343:K345"/>
    <mergeCell ref="L343:L345"/>
    <mergeCell ref="M343:M345"/>
    <mergeCell ref="N343:N345"/>
    <mergeCell ref="O343:Q343"/>
    <mergeCell ref="O344:O345"/>
    <mergeCell ref="P344:Q344"/>
    <mergeCell ref="R349:R357"/>
    <mergeCell ref="AE344:AG344"/>
    <mergeCell ref="S349:S357"/>
    <mergeCell ref="T349:T357"/>
    <mergeCell ref="U349:U357"/>
    <mergeCell ref="K349:K357"/>
    <mergeCell ref="L349:L357"/>
    <mergeCell ref="B367:B370"/>
    <mergeCell ref="C367:C370"/>
    <mergeCell ref="D367:D370"/>
    <mergeCell ref="E367:E370"/>
    <mergeCell ref="F367:F370"/>
    <mergeCell ref="G367:G370"/>
    <mergeCell ref="H367:H370"/>
    <mergeCell ref="I367:I370"/>
    <mergeCell ref="J367:J370"/>
    <mergeCell ref="O359:O360"/>
    <mergeCell ref="P359:P360"/>
    <mergeCell ref="Q359:Q360"/>
    <mergeCell ref="R359:R360"/>
    <mergeCell ref="S359:S360"/>
    <mergeCell ref="T359:T360"/>
    <mergeCell ref="H359:H360"/>
    <mergeCell ref="I359:I360"/>
    <mergeCell ref="J359:J360"/>
    <mergeCell ref="K359:K360"/>
    <mergeCell ref="L359:L360"/>
    <mergeCell ref="B359:B360"/>
    <mergeCell ref="C359:C360"/>
    <mergeCell ref="D359:D360"/>
    <mergeCell ref="E359:E360"/>
    <mergeCell ref="F359:F360"/>
    <mergeCell ref="G359:G360"/>
    <mergeCell ref="N349:N357"/>
    <mergeCell ref="O349:O357"/>
    <mergeCell ref="P349:P357"/>
    <mergeCell ref="Q349:Q357"/>
    <mergeCell ref="B346:AG346"/>
    <mergeCell ref="B349:B357"/>
    <mergeCell ref="C349:C357"/>
    <mergeCell ref="D349:D357"/>
    <mergeCell ref="E349:E357"/>
    <mergeCell ref="F349:F357"/>
    <mergeCell ref="G349:G357"/>
    <mergeCell ref="H349:H357"/>
    <mergeCell ref="L327:L332"/>
    <mergeCell ref="N327:N332"/>
    <mergeCell ref="B327:B332"/>
    <mergeCell ref="U333:U337"/>
    <mergeCell ref="B338:AG340"/>
    <mergeCell ref="B341:AG341"/>
    <mergeCell ref="B342:AG342"/>
    <mergeCell ref="B343:B345"/>
    <mergeCell ref="C343:E344"/>
    <mergeCell ref="F343:F345"/>
    <mergeCell ref="G343:G345"/>
    <mergeCell ref="H343:I344"/>
    <mergeCell ref="O333:O337"/>
    <mergeCell ref="P333:P337"/>
    <mergeCell ref="Q333:Q337"/>
    <mergeCell ref="R333:R337"/>
    <mergeCell ref="S333:S337"/>
    <mergeCell ref="T333:T336"/>
    <mergeCell ref="I333:I337"/>
    <mergeCell ref="J333:J337"/>
    <mergeCell ref="K333:K337"/>
    <mergeCell ref="L333:L337"/>
    <mergeCell ref="M333:M337"/>
    <mergeCell ref="N333:N337"/>
    <mergeCell ref="R343:R345"/>
    <mergeCell ref="S343:S345"/>
    <mergeCell ref="T343:T345"/>
    <mergeCell ref="U343:U345"/>
    <mergeCell ref="V343:AG343"/>
    <mergeCell ref="V344:X344"/>
    <mergeCell ref="Y344:AA344"/>
    <mergeCell ref="AB344:AD344"/>
    <mergeCell ref="U323:U326"/>
    <mergeCell ref="C327:C332"/>
    <mergeCell ref="D327:D332"/>
    <mergeCell ref="E327:E332"/>
    <mergeCell ref="F327:F332"/>
    <mergeCell ref="G327:G332"/>
    <mergeCell ref="K323:K326"/>
    <mergeCell ref="L323:L326"/>
    <mergeCell ref="N323:N326"/>
    <mergeCell ref="O323:O326"/>
    <mergeCell ref="P323:P326"/>
    <mergeCell ref="Q323:Q326"/>
    <mergeCell ref="U318:U322"/>
    <mergeCell ref="U327:U332"/>
    <mergeCell ref="T331:T332"/>
    <mergeCell ref="B333:B337"/>
    <mergeCell ref="C333:C337"/>
    <mergeCell ref="D333:D337"/>
    <mergeCell ref="E333:E337"/>
    <mergeCell ref="F333:F337"/>
    <mergeCell ref="G333:G337"/>
    <mergeCell ref="H333:H337"/>
    <mergeCell ref="O327:O332"/>
    <mergeCell ref="P327:P332"/>
    <mergeCell ref="Q327:Q332"/>
    <mergeCell ref="R327:R332"/>
    <mergeCell ref="S327:S332"/>
    <mergeCell ref="T327:T330"/>
    <mergeCell ref="H327:H332"/>
    <mergeCell ref="I327:I332"/>
    <mergeCell ref="J327:J332"/>
    <mergeCell ref="K327:K332"/>
    <mergeCell ref="B323:B326"/>
    <mergeCell ref="C323:C326"/>
    <mergeCell ref="D323:D326"/>
    <mergeCell ref="E323:E326"/>
    <mergeCell ref="F323:F326"/>
    <mergeCell ref="G323:G326"/>
    <mergeCell ref="H323:H326"/>
    <mergeCell ref="I323:I326"/>
    <mergeCell ref="J323:J326"/>
    <mergeCell ref="O318:O322"/>
    <mergeCell ref="P318:P322"/>
    <mergeCell ref="Q318:Q322"/>
    <mergeCell ref="R318:R322"/>
    <mergeCell ref="S318:S321"/>
    <mergeCell ref="T318:T321"/>
    <mergeCell ref="H318:H322"/>
    <mergeCell ref="I318:I322"/>
    <mergeCell ref="J318:J322"/>
    <mergeCell ref="K318:K322"/>
    <mergeCell ref="L318:L322"/>
    <mergeCell ref="N318:N322"/>
    <mergeCell ref="B318:B322"/>
    <mergeCell ref="C318:C322"/>
    <mergeCell ref="D318:D322"/>
    <mergeCell ref="E318:E322"/>
    <mergeCell ref="F318:F322"/>
    <mergeCell ref="G318:G322"/>
    <mergeCell ref="R323:R326"/>
    <mergeCell ref="S323:S326"/>
    <mergeCell ref="T323:T326"/>
    <mergeCell ref="P314:P317"/>
    <mergeCell ref="Q314:Q317"/>
    <mergeCell ref="R314:R317"/>
    <mergeCell ref="S314:S317"/>
    <mergeCell ref="T314:T317"/>
    <mergeCell ref="U314:U317"/>
    <mergeCell ref="I314:I317"/>
    <mergeCell ref="J314:J317"/>
    <mergeCell ref="K314:K317"/>
    <mergeCell ref="L314:L317"/>
    <mergeCell ref="N314:N317"/>
    <mergeCell ref="O314:O317"/>
    <mergeCell ref="S309:S313"/>
    <mergeCell ref="T309:T313"/>
    <mergeCell ref="U309:U313"/>
    <mergeCell ref="B314:B317"/>
    <mergeCell ref="C314:C317"/>
    <mergeCell ref="D314:D317"/>
    <mergeCell ref="E314:E317"/>
    <mergeCell ref="F314:F317"/>
    <mergeCell ref="G314:G317"/>
    <mergeCell ref="H314:H317"/>
    <mergeCell ref="K309:K313"/>
    <mergeCell ref="L309:L313"/>
    <mergeCell ref="N309:N313"/>
    <mergeCell ref="O309:O313"/>
    <mergeCell ref="P309:P313"/>
    <mergeCell ref="R309:R313"/>
    <mergeCell ref="B309:B313"/>
    <mergeCell ref="C309:C313"/>
    <mergeCell ref="D309:D313"/>
    <mergeCell ref="E309:E313"/>
    <mergeCell ref="F309:F313"/>
    <mergeCell ref="G309:G313"/>
    <mergeCell ref="H309:H313"/>
    <mergeCell ref="I309:I313"/>
    <mergeCell ref="J309:J313"/>
    <mergeCell ref="O304:O308"/>
    <mergeCell ref="P304:P308"/>
    <mergeCell ref="Q304:Q308"/>
    <mergeCell ref="R304:R308"/>
    <mergeCell ref="S304:S308"/>
    <mergeCell ref="T304:T308"/>
    <mergeCell ref="I304:I308"/>
    <mergeCell ref="J304:J308"/>
    <mergeCell ref="K304:K308"/>
    <mergeCell ref="L304:L308"/>
    <mergeCell ref="M304:M308"/>
    <mergeCell ref="N304:N308"/>
    <mergeCell ref="AF299:AF303"/>
    <mergeCell ref="AG299:AG303"/>
    <mergeCell ref="B304:B308"/>
    <mergeCell ref="C304:C308"/>
    <mergeCell ref="D304:D308"/>
    <mergeCell ref="E304:E308"/>
    <mergeCell ref="F304:F308"/>
    <mergeCell ref="G304:G308"/>
    <mergeCell ref="H304:H308"/>
    <mergeCell ref="Z299:Z303"/>
    <mergeCell ref="AA299:AA303"/>
    <mergeCell ref="AB299:AB303"/>
    <mergeCell ref="AC299:AC303"/>
    <mergeCell ref="AD299:AD303"/>
    <mergeCell ref="AE299:AE303"/>
    <mergeCell ref="T299:T303"/>
    <mergeCell ref="U299:U303"/>
    <mergeCell ref="V299:V303"/>
    <mergeCell ref="W299:W303"/>
    <mergeCell ref="X299:X303"/>
    <mergeCell ref="Y299:Y303"/>
    <mergeCell ref="N299:N303"/>
    <mergeCell ref="O299:O303"/>
    <mergeCell ref="P299:P303"/>
    <mergeCell ref="Q299:Q303"/>
    <mergeCell ref="R299:R303"/>
    <mergeCell ref="S299:S303"/>
    <mergeCell ref="H299:H303"/>
    <mergeCell ref="I299:I303"/>
    <mergeCell ref="J299:J303"/>
    <mergeCell ref="K299:K303"/>
    <mergeCell ref="U304:U308"/>
    <mergeCell ref="L299:L303"/>
    <mergeCell ref="M299:M303"/>
    <mergeCell ref="R294:R298"/>
    <mergeCell ref="S294:S298"/>
    <mergeCell ref="T294:T298"/>
    <mergeCell ref="U294:U298"/>
    <mergeCell ref="B299:B303"/>
    <mergeCell ref="C299:C303"/>
    <mergeCell ref="D299:D303"/>
    <mergeCell ref="E299:E303"/>
    <mergeCell ref="F299:F303"/>
    <mergeCell ref="G299:G303"/>
    <mergeCell ref="K294:K298"/>
    <mergeCell ref="L294:L298"/>
    <mergeCell ref="N294:N298"/>
    <mergeCell ref="O294:O298"/>
    <mergeCell ref="P294:P298"/>
    <mergeCell ref="Q294:Q298"/>
    <mergeCell ref="B293:AG293"/>
    <mergeCell ref="B294:B298"/>
    <mergeCell ref="C294:C298"/>
    <mergeCell ref="D294:D298"/>
    <mergeCell ref="E294:E298"/>
    <mergeCell ref="F294:F298"/>
    <mergeCell ref="G294:G298"/>
    <mergeCell ref="H294:H298"/>
    <mergeCell ref="I294:I298"/>
    <mergeCell ref="J294:J298"/>
    <mergeCell ref="T290:T292"/>
    <mergeCell ref="U290:U292"/>
    <mergeCell ref="V290:AG290"/>
    <mergeCell ref="O291:O292"/>
    <mergeCell ref="P291:Q291"/>
    <mergeCell ref="V291:X291"/>
    <mergeCell ref="Y291:AA291"/>
    <mergeCell ref="AB291:AD291"/>
    <mergeCell ref="AE291:AG291"/>
    <mergeCell ref="L290:L292"/>
    <mergeCell ref="M290:M292"/>
    <mergeCell ref="N290:N292"/>
    <mergeCell ref="O290:Q290"/>
    <mergeCell ref="R290:R292"/>
    <mergeCell ref="S290:S292"/>
    <mergeCell ref="B285:AG287"/>
    <mergeCell ref="B288:AG288"/>
    <mergeCell ref="B289:AG289"/>
    <mergeCell ref="B290:B292"/>
    <mergeCell ref="C290:E291"/>
    <mergeCell ref="F290:F292"/>
    <mergeCell ref="G290:G292"/>
    <mergeCell ref="H290:I291"/>
    <mergeCell ref="J290:J292"/>
    <mergeCell ref="K290:K292"/>
    <mergeCell ref="P280:P284"/>
    <mergeCell ref="Q280:Q284"/>
    <mergeCell ref="R280:R284"/>
    <mergeCell ref="S280:S284"/>
    <mergeCell ref="T280:T284"/>
    <mergeCell ref="U280:U284"/>
    <mergeCell ref="G280:G284"/>
    <mergeCell ref="H280:H284"/>
    <mergeCell ref="I280:I284"/>
    <mergeCell ref="J280:J284"/>
    <mergeCell ref="K280:K284"/>
    <mergeCell ref="L280:L284"/>
    <mergeCell ref="B280:B284"/>
    <mergeCell ref="C280:C284"/>
    <mergeCell ref="D280:D284"/>
    <mergeCell ref="E280:E284"/>
    <mergeCell ref="F280:F284"/>
    <mergeCell ref="H275:H279"/>
    <mergeCell ref="I275:I279"/>
    <mergeCell ref="J275:J279"/>
    <mergeCell ref="K275:K279"/>
    <mergeCell ref="L275:L279"/>
    <mergeCell ref="P275:P279"/>
    <mergeCell ref="B275:B279"/>
    <mergeCell ref="C275:C279"/>
    <mergeCell ref="D275:D279"/>
    <mergeCell ref="E275:E279"/>
    <mergeCell ref="F275:F279"/>
    <mergeCell ref="G275:G279"/>
    <mergeCell ref="Q270:Q274"/>
    <mergeCell ref="R270:R274"/>
    <mergeCell ref="S270:S274"/>
    <mergeCell ref="T270:T274"/>
    <mergeCell ref="U270:U274"/>
    <mergeCell ref="G270:G274"/>
    <mergeCell ref="H270:H274"/>
    <mergeCell ref="I270:I274"/>
    <mergeCell ref="J270:J274"/>
    <mergeCell ref="K270:K274"/>
    <mergeCell ref="L270:L274"/>
    <mergeCell ref="Q265:Q269"/>
    <mergeCell ref="R265:R269"/>
    <mergeCell ref="S265:S269"/>
    <mergeCell ref="T265:T269"/>
    <mergeCell ref="U265:U269"/>
    <mergeCell ref="Q275:Q279"/>
    <mergeCell ref="R275:R279"/>
    <mergeCell ref="S275:S279"/>
    <mergeCell ref="T275:T279"/>
    <mergeCell ref="U275:U279"/>
    <mergeCell ref="B270:B274"/>
    <mergeCell ref="C270:C274"/>
    <mergeCell ref="D270:D274"/>
    <mergeCell ref="E270:E274"/>
    <mergeCell ref="F270:F274"/>
    <mergeCell ref="H265:H269"/>
    <mergeCell ref="I265:I269"/>
    <mergeCell ref="J265:J269"/>
    <mergeCell ref="K265:K269"/>
    <mergeCell ref="L265:L269"/>
    <mergeCell ref="P265:P269"/>
    <mergeCell ref="B265:B269"/>
    <mergeCell ref="C265:C269"/>
    <mergeCell ref="D265:D269"/>
    <mergeCell ref="E265:E269"/>
    <mergeCell ref="F265:F269"/>
    <mergeCell ref="G265:G269"/>
    <mergeCell ref="P270:P274"/>
    <mergeCell ref="G255:G259"/>
    <mergeCell ref="P260:P264"/>
    <mergeCell ref="Q260:Q264"/>
    <mergeCell ref="R260:R264"/>
    <mergeCell ref="S260:S264"/>
    <mergeCell ref="T260:T264"/>
    <mergeCell ref="U260:U264"/>
    <mergeCell ref="G260:G264"/>
    <mergeCell ref="H260:H264"/>
    <mergeCell ref="I260:I264"/>
    <mergeCell ref="J260:J264"/>
    <mergeCell ref="K260:K264"/>
    <mergeCell ref="L260:L264"/>
    <mergeCell ref="Q255:Q259"/>
    <mergeCell ref="R255:R259"/>
    <mergeCell ref="S255:S259"/>
    <mergeCell ref="T255:T259"/>
    <mergeCell ref="U255:U259"/>
    <mergeCell ref="Q250:Q254"/>
    <mergeCell ref="R250:R254"/>
    <mergeCell ref="S250:S254"/>
    <mergeCell ref="T250:T254"/>
    <mergeCell ref="U250:U254"/>
    <mergeCell ref="G250:G254"/>
    <mergeCell ref="H250:H254"/>
    <mergeCell ref="I250:I254"/>
    <mergeCell ref="J250:J254"/>
    <mergeCell ref="K250:K254"/>
    <mergeCell ref="L250:L254"/>
    <mergeCell ref="Q245:Q249"/>
    <mergeCell ref="R245:R249"/>
    <mergeCell ref="S245:S249"/>
    <mergeCell ref="T245:T249"/>
    <mergeCell ref="U245:U249"/>
    <mergeCell ref="B260:B264"/>
    <mergeCell ref="C260:C264"/>
    <mergeCell ref="D260:D264"/>
    <mergeCell ref="E260:E264"/>
    <mergeCell ref="F260:F264"/>
    <mergeCell ref="H255:H259"/>
    <mergeCell ref="I255:I259"/>
    <mergeCell ref="J255:J259"/>
    <mergeCell ref="K255:K259"/>
    <mergeCell ref="L255:L259"/>
    <mergeCell ref="P255:P259"/>
    <mergeCell ref="B255:B259"/>
    <mergeCell ref="C255:C259"/>
    <mergeCell ref="D255:D259"/>
    <mergeCell ref="E255:E259"/>
    <mergeCell ref="F255:F259"/>
    <mergeCell ref="B250:B254"/>
    <mergeCell ref="C250:C254"/>
    <mergeCell ref="D250:D254"/>
    <mergeCell ref="E250:E254"/>
    <mergeCell ref="F250:F254"/>
    <mergeCell ref="H245:H249"/>
    <mergeCell ref="I245:I249"/>
    <mergeCell ref="J245:J249"/>
    <mergeCell ref="K245:K249"/>
    <mergeCell ref="L245:L249"/>
    <mergeCell ref="P245:P249"/>
    <mergeCell ref="B245:B249"/>
    <mergeCell ref="C245:C249"/>
    <mergeCell ref="D245:D249"/>
    <mergeCell ref="E245:E249"/>
    <mergeCell ref="F245:F249"/>
    <mergeCell ref="G245:G249"/>
    <mergeCell ref="P250:P254"/>
    <mergeCell ref="G235:G239"/>
    <mergeCell ref="P240:P244"/>
    <mergeCell ref="Q240:Q244"/>
    <mergeCell ref="R240:R244"/>
    <mergeCell ref="S240:S244"/>
    <mergeCell ref="T240:T244"/>
    <mergeCell ref="U240:U244"/>
    <mergeCell ref="G240:G244"/>
    <mergeCell ref="H240:H244"/>
    <mergeCell ref="I240:I244"/>
    <mergeCell ref="J240:J244"/>
    <mergeCell ref="K240:K244"/>
    <mergeCell ref="L240:L244"/>
    <mergeCell ref="Q235:Q239"/>
    <mergeCell ref="R235:R239"/>
    <mergeCell ref="S235:S239"/>
    <mergeCell ref="T235:T239"/>
    <mergeCell ref="U235:U239"/>
    <mergeCell ref="Q230:Q234"/>
    <mergeCell ref="R230:R234"/>
    <mergeCell ref="S230:S234"/>
    <mergeCell ref="T230:T234"/>
    <mergeCell ref="U230:U234"/>
    <mergeCell ref="Q225:Q229"/>
    <mergeCell ref="R225:R229"/>
    <mergeCell ref="S225:S229"/>
    <mergeCell ref="T225:T229"/>
    <mergeCell ref="U225:U229"/>
    <mergeCell ref="G225:G229"/>
    <mergeCell ref="H225:H229"/>
    <mergeCell ref="I225:I229"/>
    <mergeCell ref="J225:J229"/>
    <mergeCell ref="K225:K229"/>
    <mergeCell ref="L225:L229"/>
    <mergeCell ref="B240:B244"/>
    <mergeCell ref="C240:C244"/>
    <mergeCell ref="D240:D244"/>
    <mergeCell ref="E240:E244"/>
    <mergeCell ref="F240:F244"/>
    <mergeCell ref="H235:H239"/>
    <mergeCell ref="I235:I239"/>
    <mergeCell ref="J235:J239"/>
    <mergeCell ref="K235:K239"/>
    <mergeCell ref="L235:L239"/>
    <mergeCell ref="P235:P239"/>
    <mergeCell ref="B235:B239"/>
    <mergeCell ref="C235:C239"/>
    <mergeCell ref="D235:D239"/>
    <mergeCell ref="E235:E239"/>
    <mergeCell ref="F235:F239"/>
    <mergeCell ref="H230:H234"/>
    <mergeCell ref="I230:I234"/>
    <mergeCell ref="J230:J234"/>
    <mergeCell ref="K230:K234"/>
    <mergeCell ref="L230:L234"/>
    <mergeCell ref="P230:P234"/>
    <mergeCell ref="B230:B234"/>
    <mergeCell ref="C230:C234"/>
    <mergeCell ref="D230:D234"/>
    <mergeCell ref="E230:E234"/>
    <mergeCell ref="F230:F234"/>
    <mergeCell ref="B225:B229"/>
    <mergeCell ref="C225:C229"/>
    <mergeCell ref="D225:D229"/>
    <mergeCell ref="E225:E229"/>
    <mergeCell ref="F225:F229"/>
    <mergeCell ref="H220:H224"/>
    <mergeCell ref="I220:I224"/>
    <mergeCell ref="J220:J224"/>
    <mergeCell ref="K220:K224"/>
    <mergeCell ref="L220:L224"/>
    <mergeCell ref="P220:P224"/>
    <mergeCell ref="B220:B224"/>
    <mergeCell ref="C220:C224"/>
    <mergeCell ref="D220:D224"/>
    <mergeCell ref="E220:E224"/>
    <mergeCell ref="F220:F224"/>
    <mergeCell ref="G230:G234"/>
    <mergeCell ref="G220:G224"/>
    <mergeCell ref="P225:P229"/>
    <mergeCell ref="G210:G214"/>
    <mergeCell ref="P215:P219"/>
    <mergeCell ref="Q215:Q219"/>
    <mergeCell ref="R215:R219"/>
    <mergeCell ref="S215:S219"/>
    <mergeCell ref="T215:T219"/>
    <mergeCell ref="U215:U219"/>
    <mergeCell ref="G215:G219"/>
    <mergeCell ref="H215:H219"/>
    <mergeCell ref="I215:I219"/>
    <mergeCell ref="J215:J219"/>
    <mergeCell ref="K215:K219"/>
    <mergeCell ref="L215:L219"/>
    <mergeCell ref="Q210:Q214"/>
    <mergeCell ref="R210:R214"/>
    <mergeCell ref="S210:S214"/>
    <mergeCell ref="T210:T214"/>
    <mergeCell ref="U210:U214"/>
    <mergeCell ref="Q220:Q224"/>
    <mergeCell ref="R220:R224"/>
    <mergeCell ref="S220:S224"/>
    <mergeCell ref="T220:T224"/>
    <mergeCell ref="U220:U224"/>
    <mergeCell ref="Q205:Q209"/>
    <mergeCell ref="R205:R209"/>
    <mergeCell ref="S205:S209"/>
    <mergeCell ref="T205:T209"/>
    <mergeCell ref="U205:U209"/>
    <mergeCell ref="G205:G209"/>
    <mergeCell ref="H205:H209"/>
    <mergeCell ref="I205:I209"/>
    <mergeCell ref="J205:J209"/>
    <mergeCell ref="K205:K209"/>
    <mergeCell ref="L205:L209"/>
    <mergeCell ref="Q200:Q204"/>
    <mergeCell ref="R200:R204"/>
    <mergeCell ref="S200:S204"/>
    <mergeCell ref="T200:T204"/>
    <mergeCell ref="U200:U204"/>
    <mergeCell ref="B215:B219"/>
    <mergeCell ref="C215:C219"/>
    <mergeCell ref="D215:D219"/>
    <mergeCell ref="E215:E219"/>
    <mergeCell ref="F215:F219"/>
    <mergeCell ref="H210:H214"/>
    <mergeCell ref="I210:I214"/>
    <mergeCell ref="J210:J214"/>
    <mergeCell ref="K210:K214"/>
    <mergeCell ref="L210:L214"/>
    <mergeCell ref="P210:P214"/>
    <mergeCell ref="B210:B214"/>
    <mergeCell ref="C210:C214"/>
    <mergeCell ref="D210:D214"/>
    <mergeCell ref="E210:E214"/>
    <mergeCell ref="F210:F214"/>
    <mergeCell ref="B205:B209"/>
    <mergeCell ref="C205:C209"/>
    <mergeCell ref="D205:D209"/>
    <mergeCell ref="E205:E209"/>
    <mergeCell ref="F205:F209"/>
    <mergeCell ref="H200:H204"/>
    <mergeCell ref="I200:I204"/>
    <mergeCell ref="J200:J204"/>
    <mergeCell ref="K200:K204"/>
    <mergeCell ref="L200:L204"/>
    <mergeCell ref="P200:P204"/>
    <mergeCell ref="B200:B204"/>
    <mergeCell ref="C200:C204"/>
    <mergeCell ref="D200:D204"/>
    <mergeCell ref="E200:E204"/>
    <mergeCell ref="F200:F204"/>
    <mergeCell ref="G200:G204"/>
    <mergeCell ref="P205:P209"/>
    <mergeCell ref="T195:T199"/>
    <mergeCell ref="U195:U199"/>
    <mergeCell ref="Q190:Q194"/>
    <mergeCell ref="R190:R194"/>
    <mergeCell ref="S190:S194"/>
    <mergeCell ref="T190:T194"/>
    <mergeCell ref="U190:U194"/>
    <mergeCell ref="G190:G194"/>
    <mergeCell ref="H190:H194"/>
    <mergeCell ref="I190:I194"/>
    <mergeCell ref="J190:J194"/>
    <mergeCell ref="K190:K194"/>
    <mergeCell ref="L190:L194"/>
    <mergeCell ref="H195:H199"/>
    <mergeCell ref="I195:I199"/>
    <mergeCell ref="J195:J199"/>
    <mergeCell ref="K195:K199"/>
    <mergeCell ref="L195:L199"/>
    <mergeCell ref="P195:P199"/>
    <mergeCell ref="B195:B199"/>
    <mergeCell ref="C195:C199"/>
    <mergeCell ref="D195:D199"/>
    <mergeCell ref="E195:E199"/>
    <mergeCell ref="F195:F199"/>
    <mergeCell ref="B190:B194"/>
    <mergeCell ref="C190:C194"/>
    <mergeCell ref="D190:D194"/>
    <mergeCell ref="E190:E194"/>
    <mergeCell ref="F190:F194"/>
    <mergeCell ref="P190:P194"/>
    <mergeCell ref="P185:P189"/>
    <mergeCell ref="Q185:Q189"/>
    <mergeCell ref="R185:R189"/>
    <mergeCell ref="S185:S189"/>
    <mergeCell ref="T185:T189"/>
    <mergeCell ref="U185:U189"/>
    <mergeCell ref="G185:G189"/>
    <mergeCell ref="H185:H189"/>
    <mergeCell ref="I185:I189"/>
    <mergeCell ref="J185:J189"/>
    <mergeCell ref="K185:K189"/>
    <mergeCell ref="L185:L189"/>
    <mergeCell ref="B185:B189"/>
    <mergeCell ref="C185:C189"/>
    <mergeCell ref="D185:D189"/>
    <mergeCell ref="E185:E189"/>
    <mergeCell ref="F185:F189"/>
    <mergeCell ref="G195:G199"/>
    <mergeCell ref="Q195:Q199"/>
    <mergeCell ref="R195:R199"/>
    <mergeCell ref="S195:S199"/>
    <mergeCell ref="G175:G179"/>
    <mergeCell ref="P180:P184"/>
    <mergeCell ref="Q180:Q184"/>
    <mergeCell ref="R180:R184"/>
    <mergeCell ref="S180:S184"/>
    <mergeCell ref="T180:T184"/>
    <mergeCell ref="U180:U184"/>
    <mergeCell ref="G180:G184"/>
    <mergeCell ref="H180:H184"/>
    <mergeCell ref="I180:I184"/>
    <mergeCell ref="J180:J184"/>
    <mergeCell ref="K180:K184"/>
    <mergeCell ref="L180:L184"/>
    <mergeCell ref="Q175:Q179"/>
    <mergeCell ref="R175:R179"/>
    <mergeCell ref="S175:S179"/>
    <mergeCell ref="T175:T179"/>
    <mergeCell ref="U175:U179"/>
    <mergeCell ref="Q170:Q174"/>
    <mergeCell ref="R170:R174"/>
    <mergeCell ref="S170:S174"/>
    <mergeCell ref="T170:T174"/>
    <mergeCell ref="U170:U174"/>
    <mergeCell ref="G170:G174"/>
    <mergeCell ref="H170:H174"/>
    <mergeCell ref="I170:I174"/>
    <mergeCell ref="J170:J174"/>
    <mergeCell ref="K170:K174"/>
    <mergeCell ref="L170:L174"/>
    <mergeCell ref="Q165:Q169"/>
    <mergeCell ref="R165:R169"/>
    <mergeCell ref="S165:S169"/>
    <mergeCell ref="T165:T169"/>
    <mergeCell ref="U165:U169"/>
    <mergeCell ref="B180:B184"/>
    <mergeCell ref="C180:C184"/>
    <mergeCell ref="D180:D184"/>
    <mergeCell ref="E180:E184"/>
    <mergeCell ref="F180:F184"/>
    <mergeCell ref="H175:H179"/>
    <mergeCell ref="I175:I179"/>
    <mergeCell ref="J175:J179"/>
    <mergeCell ref="K175:K179"/>
    <mergeCell ref="L175:L179"/>
    <mergeCell ref="P175:P179"/>
    <mergeCell ref="B175:B179"/>
    <mergeCell ref="C175:C179"/>
    <mergeCell ref="D175:D179"/>
    <mergeCell ref="E175:E179"/>
    <mergeCell ref="F175:F179"/>
    <mergeCell ref="B170:B174"/>
    <mergeCell ref="C170:C174"/>
    <mergeCell ref="D170:D174"/>
    <mergeCell ref="E170:E174"/>
    <mergeCell ref="F170:F174"/>
    <mergeCell ref="H165:H169"/>
    <mergeCell ref="I165:I169"/>
    <mergeCell ref="J165:J169"/>
    <mergeCell ref="K165:K169"/>
    <mergeCell ref="L165:L169"/>
    <mergeCell ref="P165:P169"/>
    <mergeCell ref="B165:B169"/>
    <mergeCell ref="C165:C169"/>
    <mergeCell ref="D165:D169"/>
    <mergeCell ref="E165:E169"/>
    <mergeCell ref="F165:F169"/>
    <mergeCell ref="G165:G169"/>
    <mergeCell ref="P170:P174"/>
    <mergeCell ref="G155:G159"/>
    <mergeCell ref="P160:P164"/>
    <mergeCell ref="Q160:Q164"/>
    <mergeCell ref="R160:R164"/>
    <mergeCell ref="S160:S164"/>
    <mergeCell ref="T160:T164"/>
    <mergeCell ref="U160:U164"/>
    <mergeCell ref="G160:G164"/>
    <mergeCell ref="H160:H164"/>
    <mergeCell ref="I160:I164"/>
    <mergeCell ref="J160:J164"/>
    <mergeCell ref="K160:K164"/>
    <mergeCell ref="L160:L164"/>
    <mergeCell ref="Q155:Q159"/>
    <mergeCell ref="R155:R159"/>
    <mergeCell ref="S155:S159"/>
    <mergeCell ref="T155:T159"/>
    <mergeCell ref="U155:U159"/>
    <mergeCell ref="Q150:Q154"/>
    <mergeCell ref="R150:R154"/>
    <mergeCell ref="S150:S154"/>
    <mergeCell ref="T150:T154"/>
    <mergeCell ref="U150:U154"/>
    <mergeCell ref="G150:G154"/>
    <mergeCell ref="H150:H154"/>
    <mergeCell ref="I150:I154"/>
    <mergeCell ref="J150:J154"/>
    <mergeCell ref="K150:K154"/>
    <mergeCell ref="L150:L154"/>
    <mergeCell ref="Q145:Q149"/>
    <mergeCell ref="R145:R149"/>
    <mergeCell ref="S145:S149"/>
    <mergeCell ref="T145:T149"/>
    <mergeCell ref="U145:U149"/>
    <mergeCell ref="B160:B164"/>
    <mergeCell ref="C160:C164"/>
    <mergeCell ref="D160:D164"/>
    <mergeCell ref="E160:E164"/>
    <mergeCell ref="F160:F164"/>
    <mergeCell ref="H155:H159"/>
    <mergeCell ref="I155:I159"/>
    <mergeCell ref="J155:J159"/>
    <mergeCell ref="K155:K159"/>
    <mergeCell ref="L155:L159"/>
    <mergeCell ref="P155:P159"/>
    <mergeCell ref="B155:B159"/>
    <mergeCell ref="C155:C159"/>
    <mergeCell ref="D155:D159"/>
    <mergeCell ref="E155:E159"/>
    <mergeCell ref="F155:F159"/>
    <mergeCell ref="S140:S144"/>
    <mergeCell ref="T140:T144"/>
    <mergeCell ref="U140:U144"/>
    <mergeCell ref="G140:G144"/>
    <mergeCell ref="H140:H144"/>
    <mergeCell ref="I140:I144"/>
    <mergeCell ref="J140:J144"/>
    <mergeCell ref="K140:K144"/>
    <mergeCell ref="L140:L144"/>
    <mergeCell ref="Q135:Q139"/>
    <mergeCell ref="R135:R139"/>
    <mergeCell ref="S135:S139"/>
    <mergeCell ref="T135:T139"/>
    <mergeCell ref="U135:U139"/>
    <mergeCell ref="B150:B154"/>
    <mergeCell ref="C150:C154"/>
    <mergeCell ref="D150:D154"/>
    <mergeCell ref="E150:E154"/>
    <mergeCell ref="F150:F154"/>
    <mergeCell ref="H145:H149"/>
    <mergeCell ref="I145:I149"/>
    <mergeCell ref="J145:J149"/>
    <mergeCell ref="K145:K149"/>
    <mergeCell ref="L145:L149"/>
    <mergeCell ref="P145:P149"/>
    <mergeCell ref="B145:B149"/>
    <mergeCell ref="C145:C149"/>
    <mergeCell ref="D145:D149"/>
    <mergeCell ref="E145:E149"/>
    <mergeCell ref="F145:F149"/>
    <mergeCell ref="G145:G149"/>
    <mergeCell ref="P150:P154"/>
    <mergeCell ref="U130:U134"/>
    <mergeCell ref="G130:G134"/>
    <mergeCell ref="H130:H134"/>
    <mergeCell ref="I130:I134"/>
    <mergeCell ref="J130:J134"/>
    <mergeCell ref="K130:K134"/>
    <mergeCell ref="L130:L134"/>
    <mergeCell ref="Q125:Q129"/>
    <mergeCell ref="R125:R129"/>
    <mergeCell ref="S125:S129"/>
    <mergeCell ref="T125:T129"/>
    <mergeCell ref="U125:U129"/>
    <mergeCell ref="B140:B144"/>
    <mergeCell ref="C140:C144"/>
    <mergeCell ref="D140:D144"/>
    <mergeCell ref="E140:E144"/>
    <mergeCell ref="F140:F144"/>
    <mergeCell ref="H135:H139"/>
    <mergeCell ref="I135:I139"/>
    <mergeCell ref="J135:J139"/>
    <mergeCell ref="K135:K139"/>
    <mergeCell ref="L135:L139"/>
    <mergeCell ref="P135:P139"/>
    <mergeCell ref="B135:B139"/>
    <mergeCell ref="C135:C139"/>
    <mergeCell ref="D135:D139"/>
    <mergeCell ref="E135:E139"/>
    <mergeCell ref="F135:F139"/>
    <mergeCell ref="G135:G139"/>
    <mergeCell ref="P140:P144"/>
    <mergeCell ref="Q140:Q144"/>
    <mergeCell ref="R140:R144"/>
    <mergeCell ref="B130:B134"/>
    <mergeCell ref="C130:C134"/>
    <mergeCell ref="D130:D134"/>
    <mergeCell ref="E130:E134"/>
    <mergeCell ref="F130:F134"/>
    <mergeCell ref="H125:H129"/>
    <mergeCell ref="I125:I129"/>
    <mergeCell ref="J125:J129"/>
    <mergeCell ref="K125:K129"/>
    <mergeCell ref="L125:L129"/>
    <mergeCell ref="P125:P129"/>
    <mergeCell ref="R120:R124"/>
    <mergeCell ref="S120:S124"/>
    <mergeCell ref="T120:T124"/>
    <mergeCell ref="U120:U124"/>
    <mergeCell ref="B125:B129"/>
    <mergeCell ref="C125:C129"/>
    <mergeCell ref="D125:D129"/>
    <mergeCell ref="E125:E129"/>
    <mergeCell ref="F125:F129"/>
    <mergeCell ref="G125:G129"/>
    <mergeCell ref="I120:I124"/>
    <mergeCell ref="J120:J124"/>
    <mergeCell ref="K120:K124"/>
    <mergeCell ref="L120:L124"/>
    <mergeCell ref="P120:P124"/>
    <mergeCell ref="Q120:Q124"/>
    <mergeCell ref="P130:P134"/>
    <mergeCell ref="Q130:Q134"/>
    <mergeCell ref="R130:R134"/>
    <mergeCell ref="S130:S134"/>
    <mergeCell ref="T130:T134"/>
    <mergeCell ref="S115:S119"/>
    <mergeCell ref="T115:T119"/>
    <mergeCell ref="U115:U119"/>
    <mergeCell ref="B120:B124"/>
    <mergeCell ref="C120:C124"/>
    <mergeCell ref="D120:D124"/>
    <mergeCell ref="E120:E124"/>
    <mergeCell ref="F120:F124"/>
    <mergeCell ref="G120:G124"/>
    <mergeCell ref="H120:H124"/>
    <mergeCell ref="J115:J119"/>
    <mergeCell ref="K115:K119"/>
    <mergeCell ref="L115:L119"/>
    <mergeCell ref="P115:P119"/>
    <mergeCell ref="Q115:Q119"/>
    <mergeCell ref="R115:R119"/>
    <mergeCell ref="T110:T114"/>
    <mergeCell ref="U110:U114"/>
    <mergeCell ref="B115:B119"/>
    <mergeCell ref="C115:C119"/>
    <mergeCell ref="D115:D119"/>
    <mergeCell ref="E115:E119"/>
    <mergeCell ref="F115:F119"/>
    <mergeCell ref="G115:G119"/>
    <mergeCell ref="H115:H119"/>
    <mergeCell ref="I115:I119"/>
    <mergeCell ref="K110:K114"/>
    <mergeCell ref="L110:L114"/>
    <mergeCell ref="P110:P114"/>
    <mergeCell ref="Q110:Q114"/>
    <mergeCell ref="R110:R114"/>
    <mergeCell ref="S110:S114"/>
    <mergeCell ref="B109:AG109"/>
    <mergeCell ref="B110:B114"/>
    <mergeCell ref="C110:C114"/>
    <mergeCell ref="D110:D114"/>
    <mergeCell ref="E110:E114"/>
    <mergeCell ref="F110:F114"/>
    <mergeCell ref="G110:G114"/>
    <mergeCell ref="H110:H114"/>
    <mergeCell ref="I110:I114"/>
    <mergeCell ref="J110:J114"/>
    <mergeCell ref="V106:AG106"/>
    <mergeCell ref="O107:O108"/>
    <mergeCell ref="P107:Q107"/>
    <mergeCell ref="V107:X107"/>
    <mergeCell ref="Y107:AA107"/>
    <mergeCell ref="AB107:AD107"/>
    <mergeCell ref="AE107:AG107"/>
    <mergeCell ref="N106:N108"/>
    <mergeCell ref="O106:Q106"/>
    <mergeCell ref="R106:R108"/>
    <mergeCell ref="S106:S108"/>
    <mergeCell ref="T106:T108"/>
    <mergeCell ref="U106:U108"/>
    <mergeCell ref="B105:AG105"/>
    <mergeCell ref="B106:B108"/>
    <mergeCell ref="C106:E107"/>
    <mergeCell ref="F106:F108"/>
    <mergeCell ref="G106:G108"/>
    <mergeCell ref="H106:I107"/>
    <mergeCell ref="J106:J108"/>
    <mergeCell ref="K106:K108"/>
    <mergeCell ref="L106:L108"/>
    <mergeCell ref="M106:M108"/>
    <mergeCell ref="R96:R100"/>
    <mergeCell ref="S96:S100"/>
    <mergeCell ref="T96:T100"/>
    <mergeCell ref="U96:U100"/>
    <mergeCell ref="B101:AG103"/>
    <mergeCell ref="B104:AG104"/>
    <mergeCell ref="I96:I100"/>
    <mergeCell ref="J96:J100"/>
    <mergeCell ref="K96:K100"/>
    <mergeCell ref="L96:L100"/>
    <mergeCell ref="P96:P100"/>
    <mergeCell ref="Q96:Q100"/>
    <mergeCell ref="S91:S95"/>
    <mergeCell ref="T91:T95"/>
    <mergeCell ref="U91:U95"/>
    <mergeCell ref="B96:B100"/>
    <mergeCell ref="C96:C100"/>
    <mergeCell ref="D96:D100"/>
    <mergeCell ref="E96:E100"/>
    <mergeCell ref="F96:F100"/>
    <mergeCell ref="G96:G100"/>
    <mergeCell ref="H96:H100"/>
    <mergeCell ref="I91:I95"/>
    <mergeCell ref="J91:J95"/>
    <mergeCell ref="K91:K95"/>
    <mergeCell ref="L91:L95"/>
    <mergeCell ref="P91:P95"/>
    <mergeCell ref="R91:R95"/>
    <mergeCell ref="S86:S90"/>
    <mergeCell ref="T86:T90"/>
    <mergeCell ref="U86:U90"/>
    <mergeCell ref="B91:B95"/>
    <mergeCell ref="C91:C95"/>
    <mergeCell ref="D91:D95"/>
    <mergeCell ref="E91:E95"/>
    <mergeCell ref="F91:F95"/>
    <mergeCell ref="G91:G95"/>
    <mergeCell ref="H91:H95"/>
    <mergeCell ref="I86:I90"/>
    <mergeCell ref="J86:J90"/>
    <mergeCell ref="K86:K90"/>
    <mergeCell ref="L86:L90"/>
    <mergeCell ref="P86:P90"/>
    <mergeCell ref="R86:R90"/>
    <mergeCell ref="S81:S85"/>
    <mergeCell ref="T81:T85"/>
    <mergeCell ref="U81:U85"/>
    <mergeCell ref="B86:B90"/>
    <mergeCell ref="C86:C90"/>
    <mergeCell ref="D86:D90"/>
    <mergeCell ref="E86:E90"/>
    <mergeCell ref="F86:F90"/>
    <mergeCell ref="G86:G90"/>
    <mergeCell ref="H86:H90"/>
    <mergeCell ref="I81:I85"/>
    <mergeCell ref="J81:J85"/>
    <mergeCell ref="K81:K85"/>
    <mergeCell ref="L81:L85"/>
    <mergeCell ref="P81:P85"/>
    <mergeCell ref="R81:R85"/>
    <mergeCell ref="S76:S80"/>
    <mergeCell ref="T76:T80"/>
    <mergeCell ref="U76:U80"/>
    <mergeCell ref="B81:B85"/>
    <mergeCell ref="C81:C85"/>
    <mergeCell ref="D81:D85"/>
    <mergeCell ref="E81:E85"/>
    <mergeCell ref="F81:F85"/>
    <mergeCell ref="G81:G85"/>
    <mergeCell ref="H81:H85"/>
    <mergeCell ref="I76:I80"/>
    <mergeCell ref="J76:J80"/>
    <mergeCell ref="K76:K80"/>
    <mergeCell ref="L76:L80"/>
    <mergeCell ref="P76:P80"/>
    <mergeCell ref="R76:R80"/>
    <mergeCell ref="S71:S75"/>
    <mergeCell ref="T71:T75"/>
    <mergeCell ref="U71:U75"/>
    <mergeCell ref="B76:B80"/>
    <mergeCell ref="C76:C80"/>
    <mergeCell ref="D76:D80"/>
    <mergeCell ref="E76:E80"/>
    <mergeCell ref="F76:F80"/>
    <mergeCell ref="G76:G80"/>
    <mergeCell ref="H76:H80"/>
    <mergeCell ref="I71:I75"/>
    <mergeCell ref="J71:J75"/>
    <mergeCell ref="K71:K75"/>
    <mergeCell ref="L71:L75"/>
    <mergeCell ref="P71:P75"/>
    <mergeCell ref="R71:R75"/>
    <mergeCell ref="S66:S70"/>
    <mergeCell ref="T66:T70"/>
    <mergeCell ref="U66:U70"/>
    <mergeCell ref="B71:B75"/>
    <mergeCell ref="C71:C75"/>
    <mergeCell ref="D71:D75"/>
    <mergeCell ref="E71:E75"/>
    <mergeCell ref="F71:F75"/>
    <mergeCell ref="G71:G75"/>
    <mergeCell ref="H71:H75"/>
    <mergeCell ref="I66:I70"/>
    <mergeCell ref="J66:J70"/>
    <mergeCell ref="K66:K70"/>
    <mergeCell ref="L66:L70"/>
    <mergeCell ref="P66:P70"/>
    <mergeCell ref="R66:R70"/>
    <mergeCell ref="S61:S65"/>
    <mergeCell ref="T61:T65"/>
    <mergeCell ref="U61:U65"/>
    <mergeCell ref="B66:B70"/>
    <mergeCell ref="C66:C70"/>
    <mergeCell ref="D66:D70"/>
    <mergeCell ref="E66:E70"/>
    <mergeCell ref="F66:F70"/>
    <mergeCell ref="G66:G70"/>
    <mergeCell ref="H66:H70"/>
    <mergeCell ref="I61:I65"/>
    <mergeCell ref="J61:J65"/>
    <mergeCell ref="K61:K65"/>
    <mergeCell ref="L61:L65"/>
    <mergeCell ref="P61:P65"/>
    <mergeCell ref="R61:R65"/>
    <mergeCell ref="S56:S60"/>
    <mergeCell ref="T56:T60"/>
    <mergeCell ref="U56:U60"/>
    <mergeCell ref="B61:B65"/>
    <mergeCell ref="C61:C65"/>
    <mergeCell ref="D61:D65"/>
    <mergeCell ref="E61:E65"/>
    <mergeCell ref="F61:F65"/>
    <mergeCell ref="G61:G65"/>
    <mergeCell ref="H61:H65"/>
    <mergeCell ref="J56:J60"/>
    <mergeCell ref="K56:K60"/>
    <mergeCell ref="L56:L60"/>
    <mergeCell ref="P56:P60"/>
    <mergeCell ref="Q56:Q60"/>
    <mergeCell ref="R56:R60"/>
    <mergeCell ref="T51:T55"/>
    <mergeCell ref="U51:U55"/>
    <mergeCell ref="B56:B60"/>
    <mergeCell ref="C56:C60"/>
    <mergeCell ref="D56:D60"/>
    <mergeCell ref="E56:E60"/>
    <mergeCell ref="F56:F60"/>
    <mergeCell ref="G56:G60"/>
    <mergeCell ref="H56:H60"/>
    <mergeCell ref="I56:I60"/>
    <mergeCell ref="J51:J55"/>
    <mergeCell ref="K51:K55"/>
    <mergeCell ref="L51:L55"/>
    <mergeCell ref="P51:P55"/>
    <mergeCell ref="R51:R55"/>
    <mergeCell ref="S51:S55"/>
    <mergeCell ref="T46:T50"/>
    <mergeCell ref="U46:U50"/>
    <mergeCell ref="B51:B55"/>
    <mergeCell ref="C51:C55"/>
    <mergeCell ref="D51:D55"/>
    <mergeCell ref="E51:E55"/>
    <mergeCell ref="F51:F55"/>
    <mergeCell ref="G51:G55"/>
    <mergeCell ref="H51:H55"/>
    <mergeCell ref="I51:I55"/>
    <mergeCell ref="J46:J50"/>
    <mergeCell ref="K46:K50"/>
    <mergeCell ref="L46:L50"/>
    <mergeCell ref="P46:P50"/>
    <mergeCell ref="R46:R50"/>
    <mergeCell ref="S46:S50"/>
    <mergeCell ref="T41:T45"/>
    <mergeCell ref="U41:U45"/>
    <mergeCell ref="B46:B50"/>
    <mergeCell ref="C46:C50"/>
    <mergeCell ref="D46:D50"/>
    <mergeCell ref="E46:E50"/>
    <mergeCell ref="F46:F50"/>
    <mergeCell ref="G46:G50"/>
    <mergeCell ref="H46:H50"/>
    <mergeCell ref="I46:I50"/>
    <mergeCell ref="J41:J45"/>
    <mergeCell ref="K41:K45"/>
    <mergeCell ref="L41:L45"/>
    <mergeCell ref="P41:P45"/>
    <mergeCell ref="R41:R45"/>
    <mergeCell ref="S41:S45"/>
    <mergeCell ref="T36:T40"/>
    <mergeCell ref="U36:U40"/>
    <mergeCell ref="B41:B45"/>
    <mergeCell ref="C41:C45"/>
    <mergeCell ref="D41:D45"/>
    <mergeCell ref="E41:E45"/>
    <mergeCell ref="F41:F45"/>
    <mergeCell ref="G41:G45"/>
    <mergeCell ref="H41:H45"/>
    <mergeCell ref="I41:I45"/>
    <mergeCell ref="J36:J40"/>
    <mergeCell ref="K36:K40"/>
    <mergeCell ref="L36:L40"/>
    <mergeCell ref="P36:P40"/>
    <mergeCell ref="R36:R40"/>
    <mergeCell ref="S36:S40"/>
    <mergeCell ref="T32:T35"/>
    <mergeCell ref="U32:U35"/>
    <mergeCell ref="B36:B40"/>
    <mergeCell ref="C36:C40"/>
    <mergeCell ref="D36:D40"/>
    <mergeCell ref="E36:E40"/>
    <mergeCell ref="F36:F40"/>
    <mergeCell ref="G36:G40"/>
    <mergeCell ref="H36:H40"/>
    <mergeCell ref="I36:I40"/>
    <mergeCell ref="J32:J35"/>
    <mergeCell ref="K32:K35"/>
    <mergeCell ref="L32:L35"/>
    <mergeCell ref="P32:P35"/>
    <mergeCell ref="R32:R35"/>
    <mergeCell ref="S32:S35"/>
    <mergeCell ref="T27:T31"/>
    <mergeCell ref="U27:U31"/>
    <mergeCell ref="B32:B35"/>
    <mergeCell ref="C32:C35"/>
    <mergeCell ref="D32:D35"/>
    <mergeCell ref="E32:E35"/>
    <mergeCell ref="F32:F35"/>
    <mergeCell ref="G32:G35"/>
    <mergeCell ref="H32:H35"/>
    <mergeCell ref="I32:I35"/>
    <mergeCell ref="J27:J31"/>
    <mergeCell ref="K27:K31"/>
    <mergeCell ref="L27:L31"/>
    <mergeCell ref="P27:P31"/>
    <mergeCell ref="R27:R31"/>
    <mergeCell ref="S27:S31"/>
    <mergeCell ref="T22:T26"/>
    <mergeCell ref="U22:U26"/>
    <mergeCell ref="B27:B31"/>
    <mergeCell ref="C27:C31"/>
    <mergeCell ref="D27:D31"/>
    <mergeCell ref="E27:E31"/>
    <mergeCell ref="F27:F31"/>
    <mergeCell ref="G27:G31"/>
    <mergeCell ref="H27:H31"/>
    <mergeCell ref="I27:I31"/>
    <mergeCell ref="J22:J26"/>
    <mergeCell ref="K22:K26"/>
    <mergeCell ref="L22:L26"/>
    <mergeCell ref="P22:P26"/>
    <mergeCell ref="R22:R26"/>
    <mergeCell ref="S22:S26"/>
    <mergeCell ref="T17:T21"/>
    <mergeCell ref="U17:U21"/>
    <mergeCell ref="B22:B26"/>
    <mergeCell ref="C22:C26"/>
    <mergeCell ref="D22:D26"/>
    <mergeCell ref="E22:E26"/>
    <mergeCell ref="F22:F26"/>
    <mergeCell ref="G22:G26"/>
    <mergeCell ref="H22:H26"/>
    <mergeCell ref="I22:I26"/>
    <mergeCell ref="J17:J21"/>
    <mergeCell ref="K17:K21"/>
    <mergeCell ref="L17:L21"/>
    <mergeCell ref="P17:P21"/>
    <mergeCell ref="R17:R21"/>
    <mergeCell ref="S17:S21"/>
    <mergeCell ref="I17:I21"/>
    <mergeCell ref="J12:J16"/>
    <mergeCell ref="K12:K16"/>
    <mergeCell ref="L12:L16"/>
    <mergeCell ref="P12:P16"/>
    <mergeCell ref="R12:R16"/>
    <mergeCell ref="S12:S16"/>
    <mergeCell ref="AE9:AG9"/>
    <mergeCell ref="B11:AG11"/>
    <mergeCell ref="B12:B16"/>
    <mergeCell ref="C12:C16"/>
    <mergeCell ref="D12:D16"/>
    <mergeCell ref="E12:E16"/>
    <mergeCell ref="F12:F16"/>
    <mergeCell ref="G12:G16"/>
    <mergeCell ref="H12:H16"/>
    <mergeCell ref="I12:I16"/>
    <mergeCell ref="S8:S10"/>
    <mergeCell ref="T8:T10"/>
    <mergeCell ref="U8:U10"/>
    <mergeCell ref="V8:AG8"/>
    <mergeCell ref="B381:O381"/>
    <mergeCell ref="R381:AG381"/>
    <mergeCell ref="O9:O10"/>
    <mergeCell ref="P9:Q9"/>
    <mergeCell ref="V9:X9"/>
    <mergeCell ref="Y9:AA9"/>
    <mergeCell ref="AB9:AD9"/>
    <mergeCell ref="K8:K10"/>
    <mergeCell ref="L8:L10"/>
    <mergeCell ref="M8:M10"/>
    <mergeCell ref="N8:N10"/>
    <mergeCell ref="O8:Q8"/>
    <mergeCell ref="R8:R10"/>
    <mergeCell ref="B2:AG4"/>
    <mergeCell ref="B5:AG5"/>
    <mergeCell ref="B6:AG6"/>
    <mergeCell ref="B7:AG7"/>
    <mergeCell ref="B8:B10"/>
    <mergeCell ref="C8:E9"/>
    <mergeCell ref="F8:F10"/>
    <mergeCell ref="G8:G10"/>
    <mergeCell ref="H8:I9"/>
    <mergeCell ref="J8:J10"/>
    <mergeCell ref="T12:T16"/>
    <mergeCell ref="U12:U16"/>
    <mergeCell ref="B17:B21"/>
    <mergeCell ref="C17:C21"/>
    <mergeCell ref="D17:D21"/>
    <mergeCell ref="E17:E21"/>
    <mergeCell ref="F17:F21"/>
    <mergeCell ref="G17:G21"/>
    <mergeCell ref="H17:H21"/>
  </mergeCells>
  <dataValidations count="7">
    <dataValidation type="list" allowBlank="1" showInputMessage="1" showErrorMessage="1" sqref="I12:I100 I333:I337 I110:I284" xr:uid="{00000000-0002-0000-0300-000000000000}">
      <formula1>OEPEI</formula1>
    </dataValidation>
    <dataValidation type="list" allowBlank="1" showInputMessage="1" showErrorMessage="1" sqref="H12:H100 H347:H380 H294:H318 H323:H327 H333:H337 H110:H284" xr:uid="{00000000-0002-0000-0300-000001000000}">
      <formula1>OGPEI</formula1>
    </dataValidation>
    <dataValidation type="list" allowBlank="1" showInputMessage="1" showErrorMessage="1" sqref="G12:G100 G347:G380 G294:G318 G323:G327 G333:G337 G110:G284" xr:uid="{00000000-0002-0000-0300-000002000000}">
      <formula1>EJEPEI</formula1>
    </dataValidation>
    <dataValidation type="list" allowBlank="1" showInputMessage="1" showErrorMessage="1" sqref="F12:F100 F347:F380 F294:F318 F323:F327 F333:F337 F110:F284" xr:uid="{00000000-0002-0000-0300-000003000000}">
      <formula1>PNPSP</formula1>
    </dataValidation>
    <dataValidation type="list" allowBlank="1" showInputMessage="1" showErrorMessage="1" sqref="E333 I347:I380 E347:E380 E12:E100 E294:E318 I294:I318 E323:E327 I323:I327 E110:E284" xr:uid="{00000000-0002-0000-0300-000004000000}">
      <formula1>OEEND</formula1>
    </dataValidation>
    <dataValidation type="list" allowBlank="1" showInputMessage="1" showErrorMessage="1" sqref="D12:D100 D347:D380 D294:D318 D323:D327 D333:D337 D110:D284" xr:uid="{00000000-0002-0000-0300-000005000000}">
      <formula1>OGEND</formula1>
    </dataValidation>
    <dataValidation type="list" allowBlank="1" showInputMessage="1" showErrorMessage="1" sqref="C12:C100 C333:C337 C347:C380 C294:C318 C323:C327 C110:C284" xr:uid="{00000000-0002-0000-0300-000006000000}">
      <formula1>EJEEND</formula1>
    </dataValidation>
  </dataValidations>
  <pageMargins left="0.7" right="0.7" top="0.75" bottom="0.75" header="0.3" footer="0.3"/>
  <pageSetup paperSize="256" scale="1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83"/>
  <sheetViews>
    <sheetView topLeftCell="H82" zoomScale="40" zoomScaleNormal="40" workbookViewId="0">
      <selection activeCell="Q10" sqref="Q10:Q83"/>
    </sheetView>
  </sheetViews>
  <sheetFormatPr baseColWidth="10" defaultRowHeight="15" x14ac:dyDescent="0.25"/>
  <cols>
    <col min="1" max="1" width="4.85546875" customWidth="1"/>
    <col min="2" max="2" width="11.7109375" customWidth="1"/>
    <col min="3" max="3" width="51.7109375" customWidth="1"/>
    <col min="4" max="4" width="40.85546875" customWidth="1"/>
    <col min="5" max="5" width="43.5703125" customWidth="1"/>
    <col min="6" max="6" width="37.85546875" customWidth="1"/>
    <col min="7" max="7" width="36.7109375" customWidth="1"/>
    <col min="8" max="8" width="51" customWidth="1"/>
    <col min="9" max="9" width="48.140625" customWidth="1"/>
    <col min="10" max="10" width="40.85546875" customWidth="1"/>
    <col min="11" max="11" width="43.5703125" customWidth="1"/>
    <col min="12" max="12" width="24" customWidth="1"/>
    <col min="13" max="13" width="61.5703125" customWidth="1"/>
    <col min="14" max="14" width="25.42578125" style="10" customWidth="1"/>
    <col min="15" max="15" width="32" customWidth="1"/>
    <col min="16" max="16" width="38.5703125" style="10" customWidth="1"/>
    <col min="17" max="17" width="35.42578125" customWidth="1"/>
    <col min="18" max="18" width="29.28515625" customWidth="1"/>
    <col min="19" max="19" width="12.5703125" customWidth="1"/>
    <col min="21" max="21" width="39.140625" customWidth="1"/>
    <col min="22" max="33" width="7.7109375" customWidth="1"/>
  </cols>
  <sheetData>
    <row r="1" spans="1:33" ht="65.25" customHeight="1" x14ac:dyDescent="0.25">
      <c r="B1" s="1867" t="s">
        <v>1</v>
      </c>
      <c r="C1" s="1868"/>
      <c r="D1" s="1868"/>
      <c r="E1" s="1868"/>
      <c r="F1" s="1868"/>
      <c r="G1" s="1868"/>
      <c r="H1" s="1868"/>
      <c r="I1" s="1868"/>
      <c r="J1" s="1868"/>
      <c r="K1" s="1868"/>
      <c r="L1" s="1868"/>
      <c r="M1" s="1868"/>
      <c r="N1" s="1868"/>
      <c r="O1" s="1868"/>
      <c r="P1" s="1868"/>
      <c r="Q1" s="1868"/>
      <c r="R1" s="1868"/>
      <c r="S1" s="1868"/>
      <c r="T1" s="1868"/>
      <c r="U1" s="1868"/>
      <c r="V1" s="1868"/>
      <c r="W1" s="1868"/>
      <c r="X1" s="1868"/>
      <c r="Y1" s="1868"/>
      <c r="Z1" s="1868"/>
      <c r="AA1" s="1868"/>
      <c r="AB1" s="1868"/>
      <c r="AC1" s="1868"/>
      <c r="AD1" s="1868"/>
      <c r="AE1" s="1868"/>
      <c r="AF1" s="1868"/>
      <c r="AG1" s="1869"/>
    </row>
    <row r="2" spans="1:33" ht="15" customHeight="1" x14ac:dyDescent="0.25">
      <c r="B2" s="1870"/>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2"/>
    </row>
    <row r="3" spans="1:33" ht="15.75" customHeight="1" thickBot="1" x14ac:dyDescent="0.3">
      <c r="B3" s="1873"/>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5"/>
    </row>
    <row r="4" spans="1:33" ht="28.5" x14ac:dyDescent="0.45">
      <c r="B4" s="1648" t="s">
        <v>1699</v>
      </c>
      <c r="C4" s="1649"/>
      <c r="D4" s="1649"/>
      <c r="E4" s="1649"/>
      <c r="F4" s="1649"/>
      <c r="G4" s="1649"/>
      <c r="H4" s="1649"/>
      <c r="I4" s="1649"/>
      <c r="J4" s="1649"/>
      <c r="K4" s="1649"/>
      <c r="L4" s="1649"/>
      <c r="M4" s="1649"/>
      <c r="N4" s="1649"/>
      <c r="O4" s="1649"/>
      <c r="P4" s="1649"/>
      <c r="Q4" s="1649"/>
      <c r="R4" s="1649"/>
      <c r="S4" s="1649"/>
      <c r="T4" s="1649"/>
      <c r="U4" s="1649"/>
      <c r="V4" s="1649"/>
      <c r="W4" s="1649"/>
      <c r="X4" s="1649"/>
      <c r="Y4" s="1649"/>
      <c r="Z4" s="1649"/>
      <c r="AA4" s="1649"/>
      <c r="AB4" s="1649"/>
      <c r="AC4" s="1649"/>
      <c r="AD4" s="1649"/>
      <c r="AE4" s="1649"/>
      <c r="AF4" s="1649"/>
      <c r="AG4" s="1650"/>
    </row>
    <row r="5" spans="1:33" ht="28.5" x14ac:dyDescent="0.45">
      <c r="B5" s="1876" t="s">
        <v>7</v>
      </c>
      <c r="C5" s="1877"/>
      <c r="D5" s="1877"/>
      <c r="E5" s="1877"/>
      <c r="F5" s="1877"/>
      <c r="G5" s="1877"/>
      <c r="H5" s="1877"/>
      <c r="I5" s="1877"/>
      <c r="J5" s="1877"/>
      <c r="K5" s="1877"/>
      <c r="L5" s="1877"/>
      <c r="M5" s="1877"/>
      <c r="N5" s="1877"/>
      <c r="O5" s="1877"/>
      <c r="P5" s="1877"/>
      <c r="Q5" s="1877"/>
      <c r="R5" s="1877"/>
      <c r="S5" s="1877"/>
      <c r="T5" s="1877"/>
      <c r="U5" s="1877"/>
      <c r="V5" s="1877"/>
      <c r="W5" s="1877"/>
      <c r="X5" s="1877"/>
      <c r="Y5" s="1877"/>
      <c r="Z5" s="1877"/>
      <c r="AA5" s="1877"/>
      <c r="AB5" s="1877"/>
      <c r="AC5" s="1877"/>
      <c r="AD5" s="1877"/>
      <c r="AE5" s="1877"/>
      <c r="AF5" s="1877"/>
      <c r="AG5" s="1878"/>
    </row>
    <row r="6" spans="1:33" ht="110.25" customHeight="1" thickBot="1" x14ac:dyDescent="0.3">
      <c r="B6" s="1838" t="s">
        <v>42</v>
      </c>
      <c r="C6" s="1839"/>
      <c r="D6" s="1839"/>
      <c r="E6" s="1839"/>
      <c r="F6" s="1839"/>
      <c r="G6" s="1839"/>
      <c r="H6" s="1839"/>
      <c r="I6" s="1839"/>
      <c r="J6" s="1839"/>
      <c r="K6" s="1839"/>
      <c r="L6" s="1839"/>
      <c r="M6" s="1839"/>
      <c r="N6" s="1839"/>
      <c r="O6" s="1839"/>
      <c r="P6" s="1839"/>
      <c r="Q6" s="1839"/>
      <c r="R6" s="1839"/>
      <c r="S6" s="1839"/>
      <c r="T6" s="1839"/>
      <c r="U6" s="1839"/>
      <c r="V6" s="1839"/>
      <c r="W6" s="1839"/>
      <c r="X6" s="1839"/>
      <c r="Y6" s="1839"/>
      <c r="Z6" s="1839"/>
      <c r="AA6" s="1839"/>
      <c r="AB6" s="1839"/>
      <c r="AC6" s="1839"/>
      <c r="AD6" s="1839"/>
      <c r="AE6" s="1839"/>
      <c r="AF6" s="1839"/>
      <c r="AG6" s="1879"/>
    </row>
    <row r="7" spans="1:33" ht="41.25" customHeight="1" thickBot="1" x14ac:dyDescent="0.35">
      <c r="A7" s="611"/>
      <c r="B7" s="1663" t="s">
        <v>2605</v>
      </c>
      <c r="C7" s="1677" t="s">
        <v>33</v>
      </c>
      <c r="D7" s="1678"/>
      <c r="E7" s="1679"/>
      <c r="F7" s="1657" t="s">
        <v>38</v>
      </c>
      <c r="G7" s="1661" t="s">
        <v>32</v>
      </c>
      <c r="H7" s="1683" t="s">
        <v>39</v>
      </c>
      <c r="I7" s="1684"/>
      <c r="J7" s="1661" t="s">
        <v>43</v>
      </c>
      <c r="K7" s="1661" t="s">
        <v>22</v>
      </c>
      <c r="L7" s="1661" t="s">
        <v>37</v>
      </c>
      <c r="M7" s="1663" t="s">
        <v>26</v>
      </c>
      <c r="N7" s="1663" t="s">
        <v>3</v>
      </c>
      <c r="O7" s="1667" t="s">
        <v>23</v>
      </c>
      <c r="P7" s="1668"/>
      <c r="Q7" s="1669"/>
      <c r="R7" s="1657" t="s">
        <v>4</v>
      </c>
      <c r="S7" s="1665" t="s">
        <v>5</v>
      </c>
      <c r="T7" s="1661" t="s">
        <v>27</v>
      </c>
      <c r="U7" s="1663" t="s">
        <v>6</v>
      </c>
      <c r="V7" s="1552" t="s">
        <v>8</v>
      </c>
      <c r="W7" s="1553"/>
      <c r="X7" s="1553"/>
      <c r="Y7" s="1553"/>
      <c r="Z7" s="1553"/>
      <c r="AA7" s="1553"/>
      <c r="AB7" s="1553"/>
      <c r="AC7" s="1553"/>
      <c r="AD7" s="1553"/>
      <c r="AE7" s="1553"/>
      <c r="AF7" s="1553"/>
      <c r="AG7" s="1554"/>
    </row>
    <row r="8" spans="1:33" ht="28.5" customHeight="1" thickBot="1" x14ac:dyDescent="0.35">
      <c r="A8" s="611"/>
      <c r="B8" s="1662"/>
      <c r="C8" s="1680"/>
      <c r="D8" s="1681"/>
      <c r="E8" s="1682"/>
      <c r="F8" s="1658"/>
      <c r="G8" s="1662"/>
      <c r="H8" s="1685"/>
      <c r="I8" s="1686"/>
      <c r="J8" s="1662"/>
      <c r="K8" s="1662"/>
      <c r="L8" s="1662"/>
      <c r="M8" s="1662"/>
      <c r="N8" s="1662"/>
      <c r="O8" s="1657" t="s">
        <v>24</v>
      </c>
      <c r="P8" s="1659" t="s">
        <v>36</v>
      </c>
      <c r="Q8" s="1660"/>
      <c r="R8" s="1658"/>
      <c r="S8" s="1658"/>
      <c r="T8" s="1662"/>
      <c r="U8" s="1662"/>
      <c r="V8" s="1557" t="s">
        <v>28</v>
      </c>
      <c r="W8" s="1558"/>
      <c r="X8" s="1559"/>
      <c r="Y8" s="1557" t="s">
        <v>29</v>
      </c>
      <c r="Z8" s="1558"/>
      <c r="AA8" s="1559"/>
      <c r="AB8" s="1557" t="s">
        <v>30</v>
      </c>
      <c r="AC8" s="1558"/>
      <c r="AD8" s="1559"/>
      <c r="AE8" s="1557" t="s">
        <v>31</v>
      </c>
      <c r="AF8" s="1558"/>
      <c r="AG8" s="1559"/>
    </row>
    <row r="9" spans="1:33" s="4" customFormat="1" ht="46.5" customHeight="1" thickBot="1" x14ac:dyDescent="0.3">
      <c r="A9" s="612"/>
      <c r="B9" s="1664"/>
      <c r="C9" s="202" t="s">
        <v>34</v>
      </c>
      <c r="D9" s="202" t="s">
        <v>35</v>
      </c>
      <c r="E9" s="202" t="s">
        <v>200</v>
      </c>
      <c r="F9" s="1658"/>
      <c r="G9" s="1662"/>
      <c r="H9" s="341" t="s">
        <v>40</v>
      </c>
      <c r="I9" s="341" t="s">
        <v>41</v>
      </c>
      <c r="J9" s="1662"/>
      <c r="K9" s="1662"/>
      <c r="L9" s="1662"/>
      <c r="M9" s="1664"/>
      <c r="N9" s="1664"/>
      <c r="O9" s="1658"/>
      <c r="P9" s="748" t="s">
        <v>25</v>
      </c>
      <c r="Q9" s="89" t="s">
        <v>0</v>
      </c>
      <c r="R9" s="1658"/>
      <c r="S9" s="1666"/>
      <c r="T9" s="1662"/>
      <c r="U9" s="1664"/>
      <c r="V9" s="40" t="s">
        <v>12</v>
      </c>
      <c r="W9" s="40" t="s">
        <v>13</v>
      </c>
      <c r="X9" s="40" t="s">
        <v>14</v>
      </c>
      <c r="Y9" s="40" t="s">
        <v>15</v>
      </c>
      <c r="Z9" s="40" t="s">
        <v>16</v>
      </c>
      <c r="AA9" s="40" t="s">
        <v>17</v>
      </c>
      <c r="AB9" s="40" t="s">
        <v>18</v>
      </c>
      <c r="AC9" s="40" t="s">
        <v>19</v>
      </c>
      <c r="AD9" s="40" t="s">
        <v>20</v>
      </c>
      <c r="AE9" s="40" t="s">
        <v>9</v>
      </c>
      <c r="AF9" s="40" t="s">
        <v>10</v>
      </c>
      <c r="AG9" s="40" t="s">
        <v>11</v>
      </c>
    </row>
    <row r="10" spans="1:33" ht="63.75" customHeight="1" x14ac:dyDescent="0.25">
      <c r="B10" s="1880" t="s">
        <v>2421</v>
      </c>
      <c r="C10" s="1785" t="s">
        <v>134</v>
      </c>
      <c r="D10" s="1785" t="s">
        <v>59</v>
      </c>
      <c r="E10" s="1785" t="s">
        <v>60</v>
      </c>
      <c r="F10" s="1785" t="s">
        <v>83</v>
      </c>
      <c r="G10" s="1785" t="s">
        <v>53</v>
      </c>
      <c r="H10" s="1785" t="s">
        <v>94</v>
      </c>
      <c r="I10" s="1785" t="s">
        <v>100</v>
      </c>
      <c r="J10" s="1881" t="s">
        <v>1312</v>
      </c>
      <c r="K10" s="1785" t="s">
        <v>1313</v>
      </c>
      <c r="L10" s="1810" t="s">
        <v>1314</v>
      </c>
      <c r="M10" s="774" t="s">
        <v>1700</v>
      </c>
      <c r="N10" s="1785" t="s">
        <v>1699</v>
      </c>
      <c r="O10" s="945" t="s">
        <v>203</v>
      </c>
      <c r="P10" s="751" t="s">
        <v>181</v>
      </c>
      <c r="Q10" s="1454">
        <v>0</v>
      </c>
      <c r="R10" s="1785" t="s">
        <v>1701</v>
      </c>
      <c r="S10" s="1851">
        <v>1</v>
      </c>
      <c r="T10" s="1851">
        <v>0</v>
      </c>
      <c r="U10" s="1785" t="s">
        <v>1702</v>
      </c>
      <c r="V10" s="50"/>
      <c r="W10" s="65"/>
      <c r="X10" s="65"/>
      <c r="Y10" s="50"/>
      <c r="Z10" s="50"/>
      <c r="AA10" s="66"/>
      <c r="AB10" s="65"/>
      <c r="AC10" s="50"/>
      <c r="AD10" s="50"/>
      <c r="AE10" s="66"/>
      <c r="AF10" s="66"/>
      <c r="AG10" s="707"/>
    </row>
    <row r="11" spans="1:33" ht="72" customHeight="1" x14ac:dyDescent="0.25">
      <c r="B11" s="1805"/>
      <c r="C11" s="1786"/>
      <c r="D11" s="1786"/>
      <c r="E11" s="1786"/>
      <c r="F11" s="1786"/>
      <c r="G11" s="1786"/>
      <c r="H11" s="1786"/>
      <c r="I11" s="1786"/>
      <c r="J11" s="1882"/>
      <c r="K11" s="1786"/>
      <c r="L11" s="1811"/>
      <c r="M11" s="775" t="s">
        <v>1703</v>
      </c>
      <c r="N11" s="1786"/>
      <c r="O11" s="613" t="s">
        <v>203</v>
      </c>
      <c r="P11" s="752" t="s">
        <v>181</v>
      </c>
      <c r="Q11" s="1455">
        <v>0</v>
      </c>
      <c r="R11" s="1786"/>
      <c r="S11" s="1786"/>
      <c r="T11" s="1786"/>
      <c r="U11" s="1786"/>
      <c r="V11" s="28"/>
      <c r="W11" s="28"/>
      <c r="X11" s="28"/>
      <c r="Y11" s="28"/>
      <c r="Z11" s="27"/>
      <c r="AA11" s="28"/>
      <c r="AB11" s="28"/>
      <c r="AC11" s="28"/>
      <c r="AD11" s="27"/>
      <c r="AE11" s="28"/>
      <c r="AF11" s="28"/>
      <c r="AG11" s="713"/>
    </row>
    <row r="12" spans="1:33" ht="68.25" customHeight="1" thickBot="1" x14ac:dyDescent="0.3">
      <c r="B12" s="1806"/>
      <c r="C12" s="1787"/>
      <c r="D12" s="1787"/>
      <c r="E12" s="1787"/>
      <c r="F12" s="1787"/>
      <c r="G12" s="1787"/>
      <c r="H12" s="1787"/>
      <c r="I12" s="1787"/>
      <c r="J12" s="1883"/>
      <c r="K12" s="1787"/>
      <c r="L12" s="1812"/>
      <c r="M12" s="776" t="s">
        <v>1704</v>
      </c>
      <c r="N12" s="1787"/>
      <c r="O12" s="946" t="s">
        <v>203</v>
      </c>
      <c r="P12" s="753" t="s">
        <v>181</v>
      </c>
      <c r="Q12" s="1456">
        <v>0</v>
      </c>
      <c r="R12" s="1787"/>
      <c r="S12" s="1787"/>
      <c r="T12" s="1787"/>
      <c r="U12" s="1787"/>
      <c r="V12" s="62"/>
      <c r="W12" s="62"/>
      <c r="X12" s="62"/>
      <c r="Y12" s="62"/>
      <c r="Z12" s="70"/>
      <c r="AA12" s="62"/>
      <c r="AB12" s="70"/>
      <c r="AC12" s="70"/>
      <c r="AD12" s="70"/>
      <c r="AE12" s="70"/>
      <c r="AF12" s="62"/>
      <c r="AG12" s="429"/>
    </row>
    <row r="13" spans="1:33" ht="70.5" customHeight="1" x14ac:dyDescent="0.25">
      <c r="B13" s="1891" t="s">
        <v>2422</v>
      </c>
      <c r="C13" s="1782" t="s">
        <v>134</v>
      </c>
      <c r="D13" s="1782" t="s">
        <v>59</v>
      </c>
      <c r="E13" s="1782" t="s">
        <v>60</v>
      </c>
      <c r="F13" s="1782" t="s">
        <v>83</v>
      </c>
      <c r="G13" s="1782" t="s">
        <v>53</v>
      </c>
      <c r="H13" s="1782" t="s">
        <v>94</v>
      </c>
      <c r="I13" s="1782" t="s">
        <v>100</v>
      </c>
      <c r="J13" s="1884" t="s">
        <v>1323</v>
      </c>
      <c r="K13" s="1782" t="s">
        <v>1324</v>
      </c>
      <c r="L13" s="1887" t="s">
        <v>1314</v>
      </c>
      <c r="M13" s="947" t="s">
        <v>1705</v>
      </c>
      <c r="N13" s="1782" t="s">
        <v>1699</v>
      </c>
      <c r="O13" s="948" t="s">
        <v>203</v>
      </c>
      <c r="P13" s="885" t="s">
        <v>181</v>
      </c>
      <c r="Q13" s="1457">
        <v>0</v>
      </c>
      <c r="R13" s="1782" t="s">
        <v>1701</v>
      </c>
      <c r="S13" s="1890">
        <v>1</v>
      </c>
      <c r="T13" s="1890">
        <v>0</v>
      </c>
      <c r="U13" s="1782" t="s">
        <v>1706</v>
      </c>
      <c r="V13" s="66"/>
      <c r="W13" s="66"/>
      <c r="X13" s="66"/>
      <c r="Y13" s="66"/>
      <c r="Z13" s="66"/>
      <c r="AA13" s="66"/>
      <c r="AB13" s="66"/>
      <c r="AC13" s="66"/>
      <c r="AD13" s="66"/>
      <c r="AE13" s="66"/>
      <c r="AF13" s="66"/>
      <c r="AG13" s="707"/>
    </row>
    <row r="14" spans="1:33" ht="64.5" customHeight="1" x14ac:dyDescent="0.25">
      <c r="B14" s="1892"/>
      <c r="C14" s="1783"/>
      <c r="D14" s="1783"/>
      <c r="E14" s="1783"/>
      <c r="F14" s="1783"/>
      <c r="G14" s="1783"/>
      <c r="H14" s="1783"/>
      <c r="I14" s="1783"/>
      <c r="J14" s="1885"/>
      <c r="K14" s="1783"/>
      <c r="L14" s="1888"/>
      <c r="M14" s="949" t="s">
        <v>1707</v>
      </c>
      <c r="N14" s="1783"/>
      <c r="O14" s="950" t="s">
        <v>203</v>
      </c>
      <c r="P14" s="811" t="s">
        <v>181</v>
      </c>
      <c r="Q14" s="1458">
        <v>0</v>
      </c>
      <c r="R14" s="1783"/>
      <c r="S14" s="1783"/>
      <c r="T14" s="1783"/>
      <c r="U14" s="1783"/>
      <c r="V14" s="28"/>
      <c r="W14" s="28"/>
      <c r="X14" s="28"/>
      <c r="Y14" s="28"/>
      <c r="Z14" s="28"/>
      <c r="AA14" s="28"/>
      <c r="AB14" s="28"/>
      <c r="AC14" s="28"/>
      <c r="AD14" s="28"/>
      <c r="AE14" s="28"/>
      <c r="AF14" s="28"/>
      <c r="AG14" s="713"/>
    </row>
    <row r="15" spans="1:33" ht="61.5" customHeight="1" x14ac:dyDescent="0.25">
      <c r="B15" s="1892"/>
      <c r="C15" s="1783"/>
      <c r="D15" s="1783"/>
      <c r="E15" s="1783"/>
      <c r="F15" s="1783"/>
      <c r="G15" s="1783"/>
      <c r="H15" s="1783"/>
      <c r="I15" s="1783"/>
      <c r="J15" s="1885"/>
      <c r="K15" s="1783"/>
      <c r="L15" s="1888"/>
      <c r="M15" s="949" t="s">
        <v>1708</v>
      </c>
      <c r="N15" s="1783"/>
      <c r="O15" s="950" t="s">
        <v>203</v>
      </c>
      <c r="P15" s="811" t="s">
        <v>181</v>
      </c>
      <c r="Q15" s="1458">
        <v>0</v>
      </c>
      <c r="R15" s="1783"/>
      <c r="S15" s="1783"/>
      <c r="T15" s="1783"/>
      <c r="U15" s="1783"/>
      <c r="V15" s="28"/>
      <c r="W15" s="28"/>
      <c r="X15" s="28"/>
      <c r="Y15" s="28"/>
      <c r="Z15" s="28"/>
      <c r="AA15" s="28"/>
      <c r="AB15" s="28"/>
      <c r="AC15" s="28"/>
      <c r="AD15" s="28"/>
      <c r="AE15" s="28"/>
      <c r="AF15" s="28"/>
      <c r="AG15" s="713"/>
    </row>
    <row r="16" spans="1:33" ht="48" customHeight="1" thickBot="1" x14ac:dyDescent="0.3">
      <c r="B16" s="1893"/>
      <c r="C16" s="1784"/>
      <c r="D16" s="1784"/>
      <c r="E16" s="1784"/>
      <c r="F16" s="1784"/>
      <c r="G16" s="1784"/>
      <c r="H16" s="1784"/>
      <c r="I16" s="1784"/>
      <c r="J16" s="1886"/>
      <c r="K16" s="1784"/>
      <c r="L16" s="1889"/>
      <c r="M16" s="902" t="s">
        <v>1709</v>
      </c>
      <c r="N16" s="1784"/>
      <c r="O16" s="951" t="s">
        <v>203</v>
      </c>
      <c r="P16" s="952" t="s">
        <v>181</v>
      </c>
      <c r="Q16" s="1459">
        <v>0</v>
      </c>
      <c r="R16" s="1784"/>
      <c r="S16" s="1784"/>
      <c r="T16" s="1784"/>
      <c r="U16" s="1784"/>
      <c r="V16" s="62"/>
      <c r="W16" s="62"/>
      <c r="X16" s="62"/>
      <c r="Y16" s="62"/>
      <c r="Z16" s="62"/>
      <c r="AA16" s="62"/>
      <c r="AB16" s="62"/>
      <c r="AC16" s="62"/>
      <c r="AD16" s="62"/>
      <c r="AE16" s="62"/>
      <c r="AF16" s="62"/>
      <c r="AG16" s="429"/>
    </row>
    <row r="17" spans="2:33" ht="99" customHeight="1" x14ac:dyDescent="0.25">
      <c r="B17" s="1880" t="s">
        <v>2423</v>
      </c>
      <c r="C17" s="1785" t="s">
        <v>134</v>
      </c>
      <c r="D17" s="1785" t="s">
        <v>59</v>
      </c>
      <c r="E17" s="1785" t="s">
        <v>60</v>
      </c>
      <c r="F17" s="1785" t="s">
        <v>83</v>
      </c>
      <c r="G17" s="1785" t="s">
        <v>53</v>
      </c>
      <c r="H17" s="1785" t="s">
        <v>94</v>
      </c>
      <c r="I17" s="1785" t="s">
        <v>100</v>
      </c>
      <c r="J17" s="1881" t="s">
        <v>1327</v>
      </c>
      <c r="K17" s="1785" t="s">
        <v>1328</v>
      </c>
      <c r="L17" s="1810" t="s">
        <v>1314</v>
      </c>
      <c r="M17" s="774" t="s">
        <v>1710</v>
      </c>
      <c r="N17" s="1785" t="s">
        <v>1699</v>
      </c>
      <c r="O17" s="945" t="s">
        <v>203</v>
      </c>
      <c r="P17" s="751" t="s">
        <v>181</v>
      </c>
      <c r="Q17" s="1454">
        <v>0</v>
      </c>
      <c r="R17" s="1785" t="s">
        <v>1701</v>
      </c>
      <c r="S17" s="1851">
        <v>1</v>
      </c>
      <c r="T17" s="1851">
        <v>0</v>
      </c>
      <c r="U17" s="1785" t="s">
        <v>1711</v>
      </c>
      <c r="V17" s="50"/>
      <c r="W17" s="65"/>
      <c r="X17" s="65"/>
      <c r="Y17" s="50"/>
      <c r="Z17" s="50"/>
      <c r="AA17" s="66"/>
      <c r="AB17" s="65"/>
      <c r="AC17" s="50"/>
      <c r="AD17" s="50"/>
      <c r="AE17" s="66"/>
      <c r="AF17" s="66"/>
      <c r="AG17" s="707"/>
    </row>
    <row r="18" spans="2:33" ht="96" customHeight="1" x14ac:dyDescent="0.25">
      <c r="B18" s="1805"/>
      <c r="C18" s="1786"/>
      <c r="D18" s="1786"/>
      <c r="E18" s="1786"/>
      <c r="F18" s="1786"/>
      <c r="G18" s="1786"/>
      <c r="H18" s="1786"/>
      <c r="I18" s="1786"/>
      <c r="J18" s="1882"/>
      <c r="K18" s="1786"/>
      <c r="L18" s="1811"/>
      <c r="M18" s="775" t="s">
        <v>1712</v>
      </c>
      <c r="N18" s="1786"/>
      <c r="O18" s="613" t="s">
        <v>203</v>
      </c>
      <c r="P18" s="752" t="s">
        <v>181</v>
      </c>
      <c r="Q18" s="1455">
        <v>0</v>
      </c>
      <c r="R18" s="1786"/>
      <c r="S18" s="1786"/>
      <c r="T18" s="1786"/>
      <c r="U18" s="1786"/>
      <c r="V18" s="28"/>
      <c r="W18" s="28"/>
      <c r="X18" s="28"/>
      <c r="Y18" s="28"/>
      <c r="Z18" s="27"/>
      <c r="AA18" s="28"/>
      <c r="AB18" s="28"/>
      <c r="AC18" s="28"/>
      <c r="AD18" s="27"/>
      <c r="AE18" s="28"/>
      <c r="AF18" s="28"/>
      <c r="AG18" s="713"/>
    </row>
    <row r="19" spans="2:33" ht="42.75" customHeight="1" x14ac:dyDescent="0.25">
      <c r="B19" s="1805"/>
      <c r="C19" s="1786"/>
      <c r="D19" s="1786"/>
      <c r="E19" s="1786"/>
      <c r="F19" s="1786"/>
      <c r="G19" s="1786"/>
      <c r="H19" s="1786"/>
      <c r="I19" s="1786"/>
      <c r="J19" s="1882"/>
      <c r="K19" s="1786"/>
      <c r="L19" s="1811"/>
      <c r="M19" s="775" t="s">
        <v>1713</v>
      </c>
      <c r="N19" s="1786"/>
      <c r="O19" s="613" t="s">
        <v>203</v>
      </c>
      <c r="P19" s="752" t="s">
        <v>181</v>
      </c>
      <c r="Q19" s="1455">
        <v>0</v>
      </c>
      <c r="R19" s="1786"/>
      <c r="S19" s="1786"/>
      <c r="T19" s="1786"/>
      <c r="U19" s="1786"/>
      <c r="V19" s="28"/>
      <c r="W19" s="28"/>
      <c r="X19" s="28"/>
      <c r="Y19" s="28"/>
      <c r="Z19" s="27"/>
      <c r="AA19" s="28"/>
      <c r="AB19" s="27"/>
      <c r="AC19" s="27"/>
      <c r="AD19" s="27"/>
      <c r="AE19" s="27"/>
      <c r="AF19" s="28"/>
      <c r="AG19" s="713"/>
    </row>
    <row r="20" spans="2:33" ht="51" customHeight="1" thickBot="1" x14ac:dyDescent="0.3">
      <c r="B20" s="1806"/>
      <c r="C20" s="1787"/>
      <c r="D20" s="1787"/>
      <c r="E20" s="1787"/>
      <c r="F20" s="1787"/>
      <c r="G20" s="1787"/>
      <c r="H20" s="1787"/>
      <c r="I20" s="1787"/>
      <c r="J20" s="1883"/>
      <c r="K20" s="1787"/>
      <c r="L20" s="1812"/>
      <c r="M20" s="776" t="s">
        <v>1714</v>
      </c>
      <c r="N20" s="1787"/>
      <c r="O20" s="946" t="s">
        <v>203</v>
      </c>
      <c r="P20" s="753" t="s">
        <v>181</v>
      </c>
      <c r="Q20" s="1456">
        <v>0</v>
      </c>
      <c r="R20" s="1787"/>
      <c r="S20" s="1787"/>
      <c r="T20" s="1787"/>
      <c r="U20" s="1787"/>
      <c r="V20" s="62"/>
      <c r="W20" s="62"/>
      <c r="X20" s="62"/>
      <c r="Y20" s="62"/>
      <c r="Z20" s="62"/>
      <c r="AA20" s="62"/>
      <c r="AB20" s="62"/>
      <c r="AC20" s="62"/>
      <c r="AD20" s="62"/>
      <c r="AE20" s="62"/>
      <c r="AF20" s="62"/>
      <c r="AG20" s="429"/>
    </row>
    <row r="21" spans="2:33" ht="69" customHeight="1" x14ac:dyDescent="0.25">
      <c r="B21" s="1894" t="s">
        <v>2424</v>
      </c>
      <c r="C21" s="1782" t="s">
        <v>134</v>
      </c>
      <c r="D21" s="1895" t="s">
        <v>59</v>
      </c>
      <c r="E21" s="1782" t="s">
        <v>60</v>
      </c>
      <c r="F21" s="1782" t="s">
        <v>83</v>
      </c>
      <c r="G21" s="1782" t="s">
        <v>53</v>
      </c>
      <c r="H21" s="1782" t="s">
        <v>94</v>
      </c>
      <c r="I21" s="1782" t="s">
        <v>100</v>
      </c>
      <c r="J21" s="1884" t="s">
        <v>1333</v>
      </c>
      <c r="K21" s="1782" t="s">
        <v>1334</v>
      </c>
      <c r="L21" s="1887" t="s">
        <v>1314</v>
      </c>
      <c r="M21" s="947" t="s">
        <v>1715</v>
      </c>
      <c r="N21" s="1599" t="s">
        <v>1699</v>
      </c>
      <c r="O21" s="948" t="s">
        <v>203</v>
      </c>
      <c r="P21" s="885" t="s">
        <v>181</v>
      </c>
      <c r="Q21" s="1457">
        <v>0</v>
      </c>
      <c r="R21" s="1782" t="s">
        <v>1701</v>
      </c>
      <c r="S21" s="1890">
        <v>1</v>
      </c>
      <c r="T21" s="1890">
        <v>0</v>
      </c>
      <c r="U21" s="1782" t="s">
        <v>1716</v>
      </c>
      <c r="V21" s="50"/>
      <c r="W21" s="65"/>
      <c r="X21" s="65"/>
      <c r="Y21" s="50"/>
      <c r="Z21" s="50"/>
      <c r="AA21" s="66"/>
      <c r="AB21" s="65"/>
      <c r="AC21" s="50"/>
      <c r="AD21" s="50"/>
      <c r="AE21" s="66"/>
      <c r="AF21" s="66"/>
      <c r="AG21" s="707"/>
    </row>
    <row r="22" spans="2:33" ht="65.25" customHeight="1" x14ac:dyDescent="0.25">
      <c r="B22" s="1892"/>
      <c r="C22" s="1783"/>
      <c r="D22" s="1896"/>
      <c r="E22" s="1783"/>
      <c r="F22" s="1783"/>
      <c r="G22" s="1783"/>
      <c r="H22" s="1783"/>
      <c r="I22" s="1783"/>
      <c r="J22" s="1885"/>
      <c r="K22" s="1783"/>
      <c r="L22" s="1888"/>
      <c r="M22" s="949" t="s">
        <v>1717</v>
      </c>
      <c r="N22" s="1600"/>
      <c r="O22" s="950" t="s">
        <v>203</v>
      </c>
      <c r="P22" s="811" t="s">
        <v>181</v>
      </c>
      <c r="Q22" s="1458">
        <v>0</v>
      </c>
      <c r="R22" s="1783"/>
      <c r="S22" s="1783"/>
      <c r="T22" s="1783"/>
      <c r="U22" s="1783"/>
      <c r="V22" s="28"/>
      <c r="W22" s="28"/>
      <c r="X22" s="28"/>
      <c r="Y22" s="28"/>
      <c r="Z22" s="27"/>
      <c r="AA22" s="28"/>
      <c r="AB22" s="28"/>
      <c r="AC22" s="28"/>
      <c r="AD22" s="27"/>
      <c r="AE22" s="28"/>
      <c r="AF22" s="28"/>
      <c r="AG22" s="713"/>
    </row>
    <row r="23" spans="2:33" ht="96" customHeight="1" x14ac:dyDescent="0.25">
      <c r="B23" s="1892"/>
      <c r="C23" s="1783"/>
      <c r="D23" s="1896"/>
      <c r="E23" s="1783"/>
      <c r="F23" s="1783"/>
      <c r="G23" s="1783"/>
      <c r="H23" s="1783"/>
      <c r="I23" s="1783"/>
      <c r="J23" s="1885"/>
      <c r="K23" s="1783"/>
      <c r="L23" s="1888"/>
      <c r="M23" s="949" t="s">
        <v>1718</v>
      </c>
      <c r="N23" s="1600"/>
      <c r="O23" s="950" t="s">
        <v>203</v>
      </c>
      <c r="P23" s="811" t="s">
        <v>181</v>
      </c>
      <c r="Q23" s="1458">
        <v>0</v>
      </c>
      <c r="R23" s="1783"/>
      <c r="S23" s="1783"/>
      <c r="T23" s="1783"/>
      <c r="U23" s="1783"/>
      <c r="V23" s="28"/>
      <c r="W23" s="28"/>
      <c r="X23" s="28"/>
      <c r="Y23" s="28"/>
      <c r="Z23" s="27"/>
      <c r="AA23" s="28"/>
      <c r="AB23" s="27"/>
      <c r="AC23" s="27"/>
      <c r="AD23" s="27"/>
      <c r="AE23" s="27"/>
      <c r="AF23" s="28"/>
      <c r="AG23" s="713"/>
    </row>
    <row r="24" spans="2:33" ht="135" customHeight="1" x14ac:dyDescent="0.25">
      <c r="B24" s="1892"/>
      <c r="C24" s="1783"/>
      <c r="D24" s="1896"/>
      <c r="E24" s="1783"/>
      <c r="F24" s="1783"/>
      <c r="G24" s="1783"/>
      <c r="H24" s="1783"/>
      <c r="I24" s="1783"/>
      <c r="J24" s="1885"/>
      <c r="K24" s="1783"/>
      <c r="L24" s="1888"/>
      <c r="M24" s="949" t="s">
        <v>1719</v>
      </c>
      <c r="N24" s="1600"/>
      <c r="O24" s="950" t="s">
        <v>203</v>
      </c>
      <c r="P24" s="811" t="s">
        <v>181</v>
      </c>
      <c r="Q24" s="1458">
        <v>0</v>
      </c>
      <c r="R24" s="1783"/>
      <c r="S24" s="1783"/>
      <c r="T24" s="1783"/>
      <c r="U24" s="1783"/>
      <c r="V24" s="28"/>
      <c r="W24" s="28"/>
      <c r="X24" s="28"/>
      <c r="Y24" s="28"/>
      <c r="Z24" s="28"/>
      <c r="AA24" s="28"/>
      <c r="AB24" s="28"/>
      <c r="AC24" s="28"/>
      <c r="AD24" s="28"/>
      <c r="AE24" s="28"/>
      <c r="AF24" s="28"/>
      <c r="AG24" s="713"/>
    </row>
    <row r="25" spans="2:33" ht="106.5" customHeight="1" x14ac:dyDescent="0.25">
      <c r="B25" s="1892"/>
      <c r="C25" s="1783"/>
      <c r="D25" s="1896"/>
      <c r="E25" s="1783"/>
      <c r="F25" s="1783"/>
      <c r="G25" s="1783"/>
      <c r="H25" s="1783"/>
      <c r="I25" s="1783"/>
      <c r="J25" s="1885"/>
      <c r="K25" s="1783"/>
      <c r="L25" s="1888"/>
      <c r="M25" s="949" t="s">
        <v>1720</v>
      </c>
      <c r="N25" s="1600"/>
      <c r="O25" s="950" t="s">
        <v>203</v>
      </c>
      <c r="P25" s="811" t="s">
        <v>181</v>
      </c>
      <c r="Q25" s="1458">
        <v>0</v>
      </c>
      <c r="R25" s="1783"/>
      <c r="S25" s="1783"/>
      <c r="T25" s="1783"/>
      <c r="U25" s="1783"/>
      <c r="V25" s="28"/>
      <c r="W25" s="28"/>
      <c r="X25" s="28"/>
      <c r="Y25" s="28"/>
      <c r="Z25" s="28"/>
      <c r="AA25" s="28"/>
      <c r="AB25" s="28"/>
      <c r="AC25" s="28"/>
      <c r="AD25" s="28"/>
      <c r="AE25" s="28"/>
      <c r="AF25" s="28"/>
      <c r="AG25" s="713"/>
    </row>
    <row r="26" spans="2:33" ht="99" customHeight="1" thickBot="1" x14ac:dyDescent="0.35">
      <c r="B26" s="1893"/>
      <c r="C26" s="1784"/>
      <c r="D26" s="1897"/>
      <c r="E26" s="1784"/>
      <c r="F26" s="1784"/>
      <c r="G26" s="1784"/>
      <c r="H26" s="1784"/>
      <c r="I26" s="1784"/>
      <c r="J26" s="1886"/>
      <c r="K26" s="1784"/>
      <c r="L26" s="1889"/>
      <c r="M26" s="902" t="s">
        <v>1721</v>
      </c>
      <c r="N26" s="1601"/>
      <c r="O26" s="951" t="s">
        <v>203</v>
      </c>
      <c r="P26" s="952" t="s">
        <v>181</v>
      </c>
      <c r="Q26" s="1459">
        <v>0</v>
      </c>
      <c r="R26" s="951"/>
      <c r="S26" s="956"/>
      <c r="T26" s="956"/>
      <c r="U26" s="889"/>
      <c r="V26" s="62"/>
      <c r="W26" s="62"/>
      <c r="X26" s="62"/>
      <c r="Y26" s="62"/>
      <c r="Z26" s="62"/>
      <c r="AA26" s="62"/>
      <c r="AB26" s="62"/>
      <c r="AC26" s="62"/>
      <c r="AD26" s="62"/>
      <c r="AE26" s="62"/>
      <c r="AF26" s="62"/>
      <c r="AG26" s="429"/>
    </row>
    <row r="27" spans="2:33" ht="101.25" customHeight="1" x14ac:dyDescent="0.25">
      <c r="B27" s="1804" t="s">
        <v>2425</v>
      </c>
      <c r="C27" s="1785" t="s">
        <v>134</v>
      </c>
      <c r="D27" s="1785" t="s">
        <v>59</v>
      </c>
      <c r="E27" s="1785" t="s">
        <v>60</v>
      </c>
      <c r="F27" s="1785" t="s">
        <v>83</v>
      </c>
      <c r="G27" s="1785" t="s">
        <v>53</v>
      </c>
      <c r="H27" s="1785" t="s">
        <v>94</v>
      </c>
      <c r="I27" s="1785" t="s">
        <v>100</v>
      </c>
      <c r="J27" s="1881" t="s">
        <v>1337</v>
      </c>
      <c r="K27" s="1785" t="s">
        <v>1338</v>
      </c>
      <c r="L27" s="1810" t="s">
        <v>1314</v>
      </c>
      <c r="M27" s="774" t="s">
        <v>1722</v>
      </c>
      <c r="N27" s="1785" t="s">
        <v>1699</v>
      </c>
      <c r="O27" s="945" t="s">
        <v>203</v>
      </c>
      <c r="P27" s="751" t="s">
        <v>181</v>
      </c>
      <c r="Q27" s="1454">
        <v>0</v>
      </c>
      <c r="R27" s="1785" t="s">
        <v>1701</v>
      </c>
      <c r="S27" s="1851">
        <v>1</v>
      </c>
      <c r="T27" s="1851">
        <v>0</v>
      </c>
      <c r="U27" s="1785" t="s">
        <v>1723</v>
      </c>
      <c r="V27" s="50"/>
      <c r="W27" s="65"/>
      <c r="X27" s="65"/>
      <c r="Y27" s="50"/>
      <c r="Z27" s="50"/>
      <c r="AA27" s="66"/>
      <c r="AB27" s="65"/>
      <c r="AC27" s="50"/>
      <c r="AD27" s="50"/>
      <c r="AE27" s="66"/>
      <c r="AF27" s="66"/>
      <c r="AG27" s="707"/>
    </row>
    <row r="28" spans="2:33" ht="93" customHeight="1" x14ac:dyDescent="0.25">
      <c r="B28" s="1805"/>
      <c r="C28" s="1786"/>
      <c r="D28" s="1786"/>
      <c r="E28" s="1786"/>
      <c r="F28" s="1786"/>
      <c r="G28" s="1786"/>
      <c r="H28" s="1786"/>
      <c r="I28" s="1786"/>
      <c r="J28" s="1882"/>
      <c r="K28" s="1786"/>
      <c r="L28" s="1811"/>
      <c r="M28" s="775" t="s">
        <v>1724</v>
      </c>
      <c r="N28" s="1786"/>
      <c r="O28" s="613" t="s">
        <v>203</v>
      </c>
      <c r="P28" s="752" t="s">
        <v>181</v>
      </c>
      <c r="Q28" s="1455">
        <v>0</v>
      </c>
      <c r="R28" s="1786"/>
      <c r="S28" s="1786"/>
      <c r="T28" s="1786"/>
      <c r="U28" s="1786"/>
      <c r="V28" s="28"/>
      <c r="W28" s="28"/>
      <c r="X28" s="28"/>
      <c r="Y28" s="28"/>
      <c r="Z28" s="27"/>
      <c r="AA28" s="28"/>
      <c r="AB28" s="28"/>
      <c r="AC28" s="28"/>
      <c r="AD28" s="27"/>
      <c r="AE28" s="28"/>
      <c r="AF28" s="28"/>
      <c r="AG28" s="713"/>
    </row>
    <row r="29" spans="2:33" ht="75" customHeight="1" thickBot="1" x14ac:dyDescent="0.3">
      <c r="B29" s="1806"/>
      <c r="C29" s="1787"/>
      <c r="D29" s="1787"/>
      <c r="E29" s="1787"/>
      <c r="F29" s="1787"/>
      <c r="G29" s="1787"/>
      <c r="H29" s="1787"/>
      <c r="I29" s="1787"/>
      <c r="J29" s="1883"/>
      <c r="K29" s="1787"/>
      <c r="L29" s="1812"/>
      <c r="M29" s="776" t="s">
        <v>1725</v>
      </c>
      <c r="N29" s="1787"/>
      <c r="O29" s="946" t="s">
        <v>203</v>
      </c>
      <c r="P29" s="753" t="s">
        <v>181</v>
      </c>
      <c r="Q29" s="1456">
        <v>0</v>
      </c>
      <c r="R29" s="1787"/>
      <c r="S29" s="1787"/>
      <c r="T29" s="1787"/>
      <c r="U29" s="1787"/>
      <c r="V29" s="57"/>
      <c r="W29" s="68"/>
      <c r="X29" s="57"/>
      <c r="Y29" s="62"/>
      <c r="Z29" s="69"/>
      <c r="AA29" s="62"/>
      <c r="AB29" s="69"/>
      <c r="AC29" s="70"/>
      <c r="AD29" s="69"/>
      <c r="AE29" s="70"/>
      <c r="AF29" s="57"/>
      <c r="AG29" s="429"/>
    </row>
    <row r="30" spans="2:33" ht="61.5" customHeight="1" x14ac:dyDescent="0.25">
      <c r="B30" s="1894" t="s">
        <v>2426</v>
      </c>
      <c r="C30" s="1782" t="s">
        <v>134</v>
      </c>
      <c r="D30" s="1782" t="s">
        <v>59</v>
      </c>
      <c r="E30" s="1782" t="s">
        <v>60</v>
      </c>
      <c r="F30" s="1782" t="s">
        <v>83</v>
      </c>
      <c r="G30" s="1782" t="s">
        <v>53</v>
      </c>
      <c r="H30" s="1782" t="s">
        <v>94</v>
      </c>
      <c r="I30" s="1782" t="s">
        <v>100</v>
      </c>
      <c r="J30" s="1884" t="s">
        <v>1343</v>
      </c>
      <c r="K30" s="1782" t="s">
        <v>1344</v>
      </c>
      <c r="L30" s="1887" t="s">
        <v>1314</v>
      </c>
      <c r="M30" s="957" t="s">
        <v>1726</v>
      </c>
      <c r="N30" s="1782" t="s">
        <v>1699</v>
      </c>
      <c r="O30" s="948" t="s">
        <v>203</v>
      </c>
      <c r="P30" s="885" t="s">
        <v>181</v>
      </c>
      <c r="Q30" s="1457">
        <v>0</v>
      </c>
      <c r="R30" s="1782" t="s">
        <v>1701</v>
      </c>
      <c r="S30" s="1890">
        <v>1</v>
      </c>
      <c r="T30" s="1890">
        <v>0</v>
      </c>
      <c r="U30" s="1782" t="s">
        <v>1727</v>
      </c>
      <c r="V30" s="50"/>
      <c r="W30" s="65"/>
      <c r="X30" s="65"/>
      <c r="Y30" s="50"/>
      <c r="Z30" s="50"/>
      <c r="AA30" s="66"/>
      <c r="AB30" s="65"/>
      <c r="AC30" s="50"/>
      <c r="AD30" s="50"/>
      <c r="AE30" s="66"/>
      <c r="AF30" s="66"/>
      <c r="AG30" s="707"/>
    </row>
    <row r="31" spans="2:33" ht="66" customHeight="1" x14ac:dyDescent="0.25">
      <c r="B31" s="1892"/>
      <c r="C31" s="1783"/>
      <c r="D31" s="1783"/>
      <c r="E31" s="1783"/>
      <c r="F31" s="1783"/>
      <c r="G31" s="1783"/>
      <c r="H31" s="1783"/>
      <c r="I31" s="1783"/>
      <c r="J31" s="1885"/>
      <c r="K31" s="1783"/>
      <c r="L31" s="1888"/>
      <c r="M31" s="949" t="s">
        <v>1728</v>
      </c>
      <c r="N31" s="1783"/>
      <c r="O31" s="950" t="s">
        <v>203</v>
      </c>
      <c r="P31" s="811" t="s">
        <v>181</v>
      </c>
      <c r="Q31" s="1458">
        <v>0</v>
      </c>
      <c r="R31" s="1783"/>
      <c r="S31" s="1783"/>
      <c r="T31" s="1783"/>
      <c r="U31" s="1783"/>
      <c r="V31" s="28"/>
      <c r="W31" s="28"/>
      <c r="X31" s="28"/>
      <c r="Y31" s="28"/>
      <c r="Z31" s="27"/>
      <c r="AA31" s="28"/>
      <c r="AB31" s="28"/>
      <c r="AC31" s="28"/>
      <c r="AD31" s="27"/>
      <c r="AE31" s="28"/>
      <c r="AF31" s="28"/>
      <c r="AG31" s="713"/>
    </row>
    <row r="32" spans="2:33" ht="57.75" customHeight="1" x14ac:dyDescent="0.25">
      <c r="B32" s="1892"/>
      <c r="C32" s="1783"/>
      <c r="D32" s="1783"/>
      <c r="E32" s="1783"/>
      <c r="F32" s="1783"/>
      <c r="G32" s="1783"/>
      <c r="H32" s="1783"/>
      <c r="I32" s="1783"/>
      <c r="J32" s="1885"/>
      <c r="K32" s="1783"/>
      <c r="L32" s="1888"/>
      <c r="M32" s="949" t="s">
        <v>1729</v>
      </c>
      <c r="N32" s="1783"/>
      <c r="O32" s="950" t="s">
        <v>203</v>
      </c>
      <c r="P32" s="811" t="s">
        <v>181</v>
      </c>
      <c r="Q32" s="1458">
        <v>0</v>
      </c>
      <c r="R32" s="1783"/>
      <c r="S32" s="1783"/>
      <c r="T32" s="1783"/>
      <c r="U32" s="1783"/>
      <c r="V32" s="28"/>
      <c r="W32" s="28"/>
      <c r="X32" s="28"/>
      <c r="Y32" s="28"/>
      <c r="Z32" s="27"/>
      <c r="AA32" s="28"/>
      <c r="AB32" s="27"/>
      <c r="AC32" s="27"/>
      <c r="AD32" s="27"/>
      <c r="AE32" s="27"/>
      <c r="AF32" s="28"/>
      <c r="AG32" s="713"/>
    </row>
    <row r="33" spans="2:33" ht="51" customHeight="1" thickBot="1" x14ac:dyDescent="0.3">
      <c r="B33" s="1893"/>
      <c r="C33" s="1784"/>
      <c r="D33" s="1784"/>
      <c r="E33" s="1784"/>
      <c r="F33" s="1784"/>
      <c r="G33" s="1784"/>
      <c r="H33" s="1784"/>
      <c r="I33" s="1784"/>
      <c r="J33" s="1886"/>
      <c r="K33" s="1784"/>
      <c r="L33" s="1889"/>
      <c r="M33" s="902" t="s">
        <v>1730</v>
      </c>
      <c r="N33" s="1784"/>
      <c r="O33" s="951" t="s">
        <v>203</v>
      </c>
      <c r="P33" s="952" t="s">
        <v>181</v>
      </c>
      <c r="Q33" s="1459">
        <v>0</v>
      </c>
      <c r="R33" s="1784"/>
      <c r="S33" s="1784"/>
      <c r="T33" s="1784"/>
      <c r="U33" s="1784"/>
      <c r="V33" s="62"/>
      <c r="W33" s="62"/>
      <c r="X33" s="62"/>
      <c r="Y33" s="62"/>
      <c r="Z33" s="62"/>
      <c r="AA33" s="62"/>
      <c r="AB33" s="62"/>
      <c r="AC33" s="62"/>
      <c r="AD33" s="62"/>
      <c r="AE33" s="62"/>
      <c r="AF33" s="62"/>
      <c r="AG33" s="429"/>
    </row>
    <row r="34" spans="2:33" ht="105.75" customHeight="1" x14ac:dyDescent="0.25">
      <c r="B34" s="1804" t="s">
        <v>2427</v>
      </c>
      <c r="C34" s="1785" t="s">
        <v>134</v>
      </c>
      <c r="D34" s="1785" t="s">
        <v>59</v>
      </c>
      <c r="E34" s="1785" t="s">
        <v>60</v>
      </c>
      <c r="F34" s="1785" t="s">
        <v>83</v>
      </c>
      <c r="G34" s="1785" t="s">
        <v>53</v>
      </c>
      <c r="H34" s="1785" t="s">
        <v>94</v>
      </c>
      <c r="I34" s="1785" t="s">
        <v>100</v>
      </c>
      <c r="J34" s="1881" t="s">
        <v>1346</v>
      </c>
      <c r="K34" s="1785" t="s">
        <v>1347</v>
      </c>
      <c r="L34" s="1810" t="s">
        <v>1731</v>
      </c>
      <c r="M34" s="628" t="s">
        <v>1732</v>
      </c>
      <c r="N34" s="1785" t="s">
        <v>1699</v>
      </c>
      <c r="O34" s="945" t="s">
        <v>203</v>
      </c>
      <c r="P34" s="751" t="s">
        <v>181</v>
      </c>
      <c r="Q34" s="1454">
        <v>0</v>
      </c>
      <c r="R34" s="1785" t="s">
        <v>1701</v>
      </c>
      <c r="S34" s="1851">
        <v>1</v>
      </c>
      <c r="T34" s="1851">
        <v>0</v>
      </c>
      <c r="U34" s="1785" t="s">
        <v>1733</v>
      </c>
      <c r="V34" s="50"/>
      <c r="W34" s="65"/>
      <c r="X34" s="65"/>
      <c r="Y34" s="50"/>
      <c r="Z34" s="50"/>
      <c r="AA34" s="66"/>
      <c r="AB34" s="65"/>
      <c r="AC34" s="50"/>
      <c r="AD34" s="50"/>
      <c r="AE34" s="66"/>
      <c r="AF34" s="66"/>
      <c r="AG34" s="707"/>
    </row>
    <row r="35" spans="2:33" ht="41.25" customHeight="1" x14ac:dyDescent="0.25">
      <c r="B35" s="1805"/>
      <c r="C35" s="1786"/>
      <c r="D35" s="1786"/>
      <c r="E35" s="1786"/>
      <c r="F35" s="1786"/>
      <c r="G35" s="1786"/>
      <c r="H35" s="1786"/>
      <c r="I35" s="1786"/>
      <c r="J35" s="1882"/>
      <c r="K35" s="1786"/>
      <c r="L35" s="1811"/>
      <c r="M35" s="566" t="s">
        <v>1734</v>
      </c>
      <c r="N35" s="1786"/>
      <c r="O35" s="613" t="s">
        <v>203</v>
      </c>
      <c r="P35" s="752" t="s">
        <v>181</v>
      </c>
      <c r="Q35" s="1455">
        <v>0</v>
      </c>
      <c r="R35" s="1786"/>
      <c r="S35" s="1786"/>
      <c r="T35" s="1786"/>
      <c r="U35" s="1786"/>
      <c r="V35" s="28"/>
      <c r="W35" s="28"/>
      <c r="X35" s="28"/>
      <c r="Y35" s="28"/>
      <c r="Z35" s="27"/>
      <c r="AA35" s="28"/>
      <c r="AB35" s="28"/>
      <c r="AC35" s="28"/>
      <c r="AD35" s="27"/>
      <c r="AE35" s="28"/>
      <c r="AF35" s="28"/>
      <c r="AG35" s="713"/>
    </row>
    <row r="36" spans="2:33" ht="45.75" customHeight="1" thickBot="1" x14ac:dyDescent="0.3">
      <c r="B36" s="1806"/>
      <c r="C36" s="1787"/>
      <c r="D36" s="1787"/>
      <c r="E36" s="1787"/>
      <c r="F36" s="1787"/>
      <c r="G36" s="1787"/>
      <c r="H36" s="1787"/>
      <c r="I36" s="1787"/>
      <c r="J36" s="1883"/>
      <c r="K36" s="1787"/>
      <c r="L36" s="1812"/>
      <c r="M36" s="653" t="s">
        <v>1735</v>
      </c>
      <c r="N36" s="1787"/>
      <c r="O36" s="946" t="s">
        <v>203</v>
      </c>
      <c r="P36" s="753" t="s">
        <v>181</v>
      </c>
      <c r="Q36" s="1456">
        <v>0</v>
      </c>
      <c r="R36" s="1787"/>
      <c r="S36" s="1787"/>
      <c r="T36" s="1787"/>
      <c r="U36" s="1787"/>
      <c r="V36" s="62"/>
      <c r="W36" s="62"/>
      <c r="X36" s="62"/>
      <c r="Y36" s="62"/>
      <c r="Z36" s="70"/>
      <c r="AA36" s="62"/>
      <c r="AB36" s="70"/>
      <c r="AC36" s="70"/>
      <c r="AD36" s="70"/>
      <c r="AE36" s="70"/>
      <c r="AF36" s="62"/>
      <c r="AG36" s="429"/>
    </row>
    <row r="37" spans="2:33" ht="38.25" customHeight="1" x14ac:dyDescent="0.25">
      <c r="B37" s="1894" t="s">
        <v>2428</v>
      </c>
      <c r="C37" s="1782" t="s">
        <v>134</v>
      </c>
      <c r="D37" s="1782" t="s">
        <v>59</v>
      </c>
      <c r="E37" s="1782" t="s">
        <v>60</v>
      </c>
      <c r="F37" s="1782" t="s">
        <v>83</v>
      </c>
      <c r="G37" s="1782" t="s">
        <v>53</v>
      </c>
      <c r="H37" s="1782" t="s">
        <v>94</v>
      </c>
      <c r="I37" s="1782" t="s">
        <v>100</v>
      </c>
      <c r="J37" s="1884" t="s">
        <v>1353</v>
      </c>
      <c r="K37" s="1782" t="s">
        <v>1354</v>
      </c>
      <c r="L37" s="1887" t="s">
        <v>1314</v>
      </c>
      <c r="M37" s="958" t="s">
        <v>1736</v>
      </c>
      <c r="N37" s="1782" t="s">
        <v>1699</v>
      </c>
      <c r="O37" s="948" t="s">
        <v>203</v>
      </c>
      <c r="P37" s="885" t="s">
        <v>181</v>
      </c>
      <c r="Q37" s="1457">
        <v>0</v>
      </c>
      <c r="R37" s="1782" t="s">
        <v>1701</v>
      </c>
      <c r="S37" s="1890">
        <v>1</v>
      </c>
      <c r="T37" s="1890">
        <v>0</v>
      </c>
      <c r="U37" s="1782" t="s">
        <v>1737</v>
      </c>
      <c r="V37" s="50"/>
      <c r="W37" s="65"/>
      <c r="X37" s="65"/>
      <c r="Y37" s="50"/>
      <c r="Z37" s="50"/>
      <c r="AA37" s="66"/>
      <c r="AB37" s="65"/>
      <c r="AC37" s="50"/>
      <c r="AD37" s="50"/>
      <c r="AE37" s="66"/>
      <c r="AF37" s="66"/>
      <c r="AG37" s="707"/>
    </row>
    <row r="38" spans="2:33" ht="48" customHeight="1" x14ac:dyDescent="0.25">
      <c r="B38" s="1892"/>
      <c r="C38" s="1783"/>
      <c r="D38" s="1783"/>
      <c r="E38" s="1783"/>
      <c r="F38" s="1783"/>
      <c r="G38" s="1783"/>
      <c r="H38" s="1783"/>
      <c r="I38" s="1783"/>
      <c r="J38" s="1885"/>
      <c r="K38" s="1783"/>
      <c r="L38" s="1888"/>
      <c r="M38" s="949" t="s">
        <v>1738</v>
      </c>
      <c r="N38" s="1783"/>
      <c r="O38" s="950" t="s">
        <v>203</v>
      </c>
      <c r="P38" s="811" t="s">
        <v>181</v>
      </c>
      <c r="Q38" s="1458">
        <v>0</v>
      </c>
      <c r="R38" s="1783"/>
      <c r="S38" s="1783"/>
      <c r="T38" s="1783"/>
      <c r="U38" s="1783"/>
      <c r="V38" s="1"/>
      <c r="W38" s="1"/>
      <c r="X38" s="1"/>
      <c r="Y38" s="1"/>
      <c r="Z38" s="27"/>
      <c r="AA38" s="28"/>
      <c r="AB38" s="1"/>
      <c r="AC38" s="1"/>
      <c r="AD38" s="2"/>
      <c r="AE38" s="1"/>
      <c r="AF38" s="28"/>
      <c r="AG38" s="713"/>
    </row>
    <row r="39" spans="2:33" ht="45.75" customHeight="1" x14ac:dyDescent="0.25">
      <c r="B39" s="1892"/>
      <c r="C39" s="1783"/>
      <c r="D39" s="1783"/>
      <c r="E39" s="1783"/>
      <c r="F39" s="1783"/>
      <c r="G39" s="1783"/>
      <c r="H39" s="1783"/>
      <c r="I39" s="1783"/>
      <c r="J39" s="1885"/>
      <c r="K39" s="1783"/>
      <c r="L39" s="1888"/>
      <c r="M39" s="949" t="s">
        <v>1739</v>
      </c>
      <c r="N39" s="1783"/>
      <c r="O39" s="950" t="s">
        <v>203</v>
      </c>
      <c r="P39" s="811" t="s">
        <v>181</v>
      </c>
      <c r="Q39" s="1458">
        <v>0</v>
      </c>
      <c r="R39" s="1783"/>
      <c r="S39" s="1783"/>
      <c r="T39" s="1783"/>
      <c r="U39" s="1783"/>
      <c r="V39" s="1"/>
      <c r="W39" s="1"/>
      <c r="X39" s="1"/>
      <c r="Y39" s="1"/>
      <c r="Z39" s="27"/>
      <c r="AA39" s="28"/>
      <c r="AB39" s="2"/>
      <c r="AC39" s="2"/>
      <c r="AD39" s="2"/>
      <c r="AE39" s="2"/>
      <c r="AF39" s="28"/>
      <c r="AG39" s="713"/>
    </row>
    <row r="40" spans="2:33" ht="52.5" customHeight="1" x14ac:dyDescent="0.25">
      <c r="B40" s="1892"/>
      <c r="C40" s="1783"/>
      <c r="D40" s="1783"/>
      <c r="E40" s="1783"/>
      <c r="F40" s="1783"/>
      <c r="G40" s="1783"/>
      <c r="H40" s="1783"/>
      <c r="I40" s="1783"/>
      <c r="J40" s="1885"/>
      <c r="K40" s="1783"/>
      <c r="L40" s="1888"/>
      <c r="M40" s="949" t="s">
        <v>1740</v>
      </c>
      <c r="N40" s="1783"/>
      <c r="O40" s="950" t="s">
        <v>203</v>
      </c>
      <c r="P40" s="811" t="s">
        <v>181</v>
      </c>
      <c r="Q40" s="1458">
        <v>0</v>
      </c>
      <c r="R40" s="1783"/>
      <c r="S40" s="1783"/>
      <c r="T40" s="1783"/>
      <c r="U40" s="1783"/>
      <c r="V40" s="1"/>
      <c r="W40" s="1"/>
      <c r="X40" s="1"/>
      <c r="Y40" s="1"/>
      <c r="Z40" s="28"/>
      <c r="AA40" s="28"/>
      <c r="AB40" s="1"/>
      <c r="AC40" s="1"/>
      <c r="AD40" s="1"/>
      <c r="AE40" s="1"/>
      <c r="AF40" s="28"/>
      <c r="AG40" s="713"/>
    </row>
    <row r="41" spans="2:33" ht="54.75" customHeight="1" thickBot="1" x14ac:dyDescent="0.3">
      <c r="B41" s="1893"/>
      <c r="C41" s="1784"/>
      <c r="D41" s="1784"/>
      <c r="E41" s="1784"/>
      <c r="F41" s="1784"/>
      <c r="G41" s="1784"/>
      <c r="H41" s="1784"/>
      <c r="I41" s="1784"/>
      <c r="J41" s="1886"/>
      <c r="K41" s="1784"/>
      <c r="L41" s="1889"/>
      <c r="M41" s="902" t="s">
        <v>1741</v>
      </c>
      <c r="N41" s="1784"/>
      <c r="O41" s="951" t="s">
        <v>203</v>
      </c>
      <c r="P41" s="952" t="s">
        <v>181</v>
      </c>
      <c r="Q41" s="1459">
        <v>0</v>
      </c>
      <c r="R41" s="1784"/>
      <c r="S41" s="1784"/>
      <c r="T41" s="1784"/>
      <c r="U41" s="1784"/>
      <c r="V41" s="57"/>
      <c r="W41" s="57"/>
      <c r="X41" s="57"/>
      <c r="Y41" s="57"/>
      <c r="Z41" s="62"/>
      <c r="AA41" s="62"/>
      <c r="AB41" s="57"/>
      <c r="AC41" s="57"/>
      <c r="AD41" s="57"/>
      <c r="AE41" s="57"/>
      <c r="AF41" s="62"/>
      <c r="AG41" s="429"/>
    </row>
    <row r="42" spans="2:33" ht="56.25" customHeight="1" x14ac:dyDescent="0.25">
      <c r="B42" s="1804" t="s">
        <v>2429</v>
      </c>
      <c r="C42" s="1785" t="s">
        <v>134</v>
      </c>
      <c r="D42" s="1785" t="s">
        <v>59</v>
      </c>
      <c r="E42" s="1785" t="s">
        <v>60</v>
      </c>
      <c r="F42" s="1785" t="s">
        <v>83</v>
      </c>
      <c r="G42" s="1785" t="s">
        <v>53</v>
      </c>
      <c r="H42" s="1785" t="s">
        <v>94</v>
      </c>
      <c r="I42" s="1785" t="s">
        <v>100</v>
      </c>
      <c r="J42" s="1881" t="s">
        <v>1358</v>
      </c>
      <c r="K42" s="1785" t="s">
        <v>1359</v>
      </c>
      <c r="L42" s="1810" t="s">
        <v>1314</v>
      </c>
      <c r="M42" s="774" t="s">
        <v>1742</v>
      </c>
      <c r="N42" s="1785" t="s">
        <v>1699</v>
      </c>
      <c r="O42" s="945" t="s">
        <v>203</v>
      </c>
      <c r="P42" s="751" t="s">
        <v>181</v>
      </c>
      <c r="Q42" s="1454">
        <v>0</v>
      </c>
      <c r="R42" s="1785" t="s">
        <v>1701</v>
      </c>
      <c r="S42" s="1851">
        <v>1</v>
      </c>
      <c r="T42" s="1851">
        <v>0</v>
      </c>
      <c r="U42" s="1785" t="s">
        <v>1743</v>
      </c>
      <c r="V42" s="50"/>
      <c r="W42" s="65"/>
      <c r="X42" s="65"/>
      <c r="Y42" s="50"/>
      <c r="Z42" s="50"/>
      <c r="AA42" s="66"/>
      <c r="AB42" s="65"/>
      <c r="AC42" s="50"/>
      <c r="AD42" s="50"/>
      <c r="AE42" s="66"/>
      <c r="AF42" s="66"/>
      <c r="AG42" s="707"/>
    </row>
    <row r="43" spans="2:33" ht="52.5" customHeight="1" x14ac:dyDescent="0.25">
      <c r="B43" s="1805"/>
      <c r="C43" s="1786"/>
      <c r="D43" s="1786"/>
      <c r="E43" s="1786"/>
      <c r="F43" s="1786"/>
      <c r="G43" s="1786"/>
      <c r="H43" s="1786"/>
      <c r="I43" s="1786"/>
      <c r="J43" s="1882"/>
      <c r="K43" s="1786"/>
      <c r="L43" s="1811"/>
      <c r="M43" s="775" t="s">
        <v>1744</v>
      </c>
      <c r="N43" s="1786"/>
      <c r="O43" s="613" t="s">
        <v>203</v>
      </c>
      <c r="P43" s="752" t="s">
        <v>181</v>
      </c>
      <c r="Q43" s="1455">
        <v>0</v>
      </c>
      <c r="R43" s="1786"/>
      <c r="S43" s="1786"/>
      <c r="T43" s="1786"/>
      <c r="U43" s="1786"/>
      <c r="V43" s="28"/>
      <c r="W43" s="28"/>
      <c r="X43" s="28"/>
      <c r="Y43" s="28"/>
      <c r="Z43" s="27"/>
      <c r="AA43" s="28"/>
      <c r="AB43" s="28"/>
      <c r="AC43" s="28"/>
      <c r="AD43" s="27"/>
      <c r="AE43" s="28"/>
      <c r="AF43" s="28"/>
      <c r="AG43" s="713"/>
    </row>
    <row r="44" spans="2:33" ht="65.25" customHeight="1" x14ac:dyDescent="0.25">
      <c r="B44" s="1805"/>
      <c r="C44" s="1786"/>
      <c r="D44" s="1786"/>
      <c r="E44" s="1786"/>
      <c r="F44" s="1786"/>
      <c r="G44" s="1786"/>
      <c r="H44" s="1786"/>
      <c r="I44" s="1786"/>
      <c r="J44" s="1882"/>
      <c r="K44" s="1786"/>
      <c r="L44" s="1811"/>
      <c r="M44" s="566" t="s">
        <v>1745</v>
      </c>
      <c r="N44" s="1786"/>
      <c r="O44" s="613" t="s">
        <v>203</v>
      </c>
      <c r="P44" s="752" t="s">
        <v>181</v>
      </c>
      <c r="Q44" s="1455">
        <v>0</v>
      </c>
      <c r="R44" s="1786"/>
      <c r="S44" s="1786"/>
      <c r="T44" s="1786"/>
      <c r="U44" s="1786"/>
      <c r="V44" s="28"/>
      <c r="W44" s="28"/>
      <c r="X44" s="28"/>
      <c r="Y44" s="28"/>
      <c r="Z44" s="27"/>
      <c r="AA44" s="28"/>
      <c r="AB44" s="27"/>
      <c r="AC44" s="27"/>
      <c r="AD44" s="27"/>
      <c r="AE44" s="27"/>
      <c r="AF44" s="28"/>
      <c r="AG44" s="713"/>
    </row>
    <row r="45" spans="2:33" ht="53.25" customHeight="1" thickBot="1" x14ac:dyDescent="0.3">
      <c r="B45" s="1806"/>
      <c r="C45" s="1787"/>
      <c r="D45" s="1787"/>
      <c r="E45" s="1787"/>
      <c r="F45" s="1787"/>
      <c r="G45" s="1787"/>
      <c r="H45" s="1787"/>
      <c r="I45" s="1787"/>
      <c r="J45" s="1883"/>
      <c r="K45" s="1787"/>
      <c r="L45" s="1812"/>
      <c r="M45" s="653" t="s">
        <v>1746</v>
      </c>
      <c r="N45" s="1787"/>
      <c r="O45" s="946" t="s">
        <v>203</v>
      </c>
      <c r="P45" s="753" t="s">
        <v>181</v>
      </c>
      <c r="Q45" s="1456">
        <v>0</v>
      </c>
      <c r="R45" s="1787"/>
      <c r="S45" s="1787"/>
      <c r="T45" s="1787"/>
      <c r="U45" s="1787"/>
      <c r="V45" s="62"/>
      <c r="W45" s="62"/>
      <c r="X45" s="62"/>
      <c r="Y45" s="62"/>
      <c r="Z45" s="62"/>
      <c r="AA45" s="62"/>
      <c r="AB45" s="62"/>
      <c r="AC45" s="62"/>
      <c r="AD45" s="62"/>
      <c r="AE45" s="62"/>
      <c r="AF45" s="62"/>
      <c r="AG45" s="429"/>
    </row>
    <row r="46" spans="2:33" ht="112.5" customHeight="1" x14ac:dyDescent="0.25">
      <c r="B46" s="1894" t="s">
        <v>2430</v>
      </c>
      <c r="C46" s="1782" t="s">
        <v>134</v>
      </c>
      <c r="D46" s="1782" t="s">
        <v>21</v>
      </c>
      <c r="E46" s="1782" t="s">
        <v>60</v>
      </c>
      <c r="F46" s="1782" t="s">
        <v>83</v>
      </c>
      <c r="G46" s="1782" t="s">
        <v>53</v>
      </c>
      <c r="H46" s="1782" t="s">
        <v>94</v>
      </c>
      <c r="I46" s="1782" t="s">
        <v>100</v>
      </c>
      <c r="J46" s="1884" t="s">
        <v>1362</v>
      </c>
      <c r="K46" s="1782" t="s">
        <v>1363</v>
      </c>
      <c r="L46" s="1887" t="s">
        <v>1314</v>
      </c>
      <c r="M46" s="947" t="s">
        <v>1747</v>
      </c>
      <c r="N46" s="1782" t="s">
        <v>1699</v>
      </c>
      <c r="O46" s="948" t="s">
        <v>203</v>
      </c>
      <c r="P46" s="885" t="s">
        <v>181</v>
      </c>
      <c r="Q46" s="1457">
        <v>0</v>
      </c>
      <c r="R46" s="1782" t="s">
        <v>1701</v>
      </c>
      <c r="S46" s="1890">
        <v>1</v>
      </c>
      <c r="T46" s="1890">
        <v>0</v>
      </c>
      <c r="U46" s="1782" t="s">
        <v>1748</v>
      </c>
      <c r="V46" s="47"/>
      <c r="W46" s="48"/>
      <c r="X46" s="48"/>
      <c r="Y46" s="47"/>
      <c r="Z46" s="47"/>
      <c r="AA46" s="66"/>
      <c r="AB46" s="48"/>
      <c r="AC46" s="47"/>
      <c r="AD46" s="47"/>
      <c r="AE46" s="53"/>
      <c r="AF46" s="53"/>
      <c r="AG46" s="707"/>
    </row>
    <row r="47" spans="2:33" ht="123" customHeight="1" thickBot="1" x14ac:dyDescent="0.3">
      <c r="B47" s="1893"/>
      <c r="C47" s="1784"/>
      <c r="D47" s="1784"/>
      <c r="E47" s="1784"/>
      <c r="F47" s="1784"/>
      <c r="G47" s="1784"/>
      <c r="H47" s="1784"/>
      <c r="I47" s="1784"/>
      <c r="J47" s="1886"/>
      <c r="K47" s="1784"/>
      <c r="L47" s="1889"/>
      <c r="M47" s="902" t="s">
        <v>1749</v>
      </c>
      <c r="N47" s="1784"/>
      <c r="O47" s="951" t="s">
        <v>203</v>
      </c>
      <c r="P47" s="952" t="s">
        <v>181</v>
      </c>
      <c r="Q47" s="1459">
        <v>0</v>
      </c>
      <c r="R47" s="1784"/>
      <c r="S47" s="1784"/>
      <c r="T47" s="1784"/>
      <c r="U47" s="1784"/>
      <c r="V47" s="57"/>
      <c r="W47" s="57"/>
      <c r="X47" s="57"/>
      <c r="Y47" s="57"/>
      <c r="Z47" s="69"/>
      <c r="AA47" s="62"/>
      <c r="AB47" s="57"/>
      <c r="AC47" s="57"/>
      <c r="AD47" s="69"/>
      <c r="AE47" s="57"/>
      <c r="AF47" s="57"/>
      <c r="AG47" s="429"/>
    </row>
    <row r="48" spans="2:33" ht="142.5" customHeight="1" x14ac:dyDescent="0.25">
      <c r="B48" s="1741" t="s">
        <v>2431</v>
      </c>
      <c r="C48" s="1565" t="s">
        <v>75</v>
      </c>
      <c r="D48" s="1565" t="s">
        <v>76</v>
      </c>
      <c r="E48" s="1565" t="s">
        <v>77</v>
      </c>
      <c r="F48" s="1565" t="s">
        <v>86</v>
      </c>
      <c r="G48" s="1565" t="s">
        <v>54</v>
      </c>
      <c r="H48" s="1565" t="s">
        <v>96</v>
      </c>
      <c r="I48" s="1565" t="s">
        <v>104</v>
      </c>
      <c r="J48" s="1881" t="s">
        <v>1750</v>
      </c>
      <c r="K48" s="1785" t="s">
        <v>1751</v>
      </c>
      <c r="L48" s="1571"/>
      <c r="M48" s="774" t="s">
        <v>1752</v>
      </c>
      <c r="N48" s="1785" t="s">
        <v>1753</v>
      </c>
      <c r="O48" s="945" t="s">
        <v>203</v>
      </c>
      <c r="P48" s="751" t="s">
        <v>181</v>
      </c>
      <c r="Q48" s="1454">
        <v>250000</v>
      </c>
      <c r="R48" s="1785" t="s">
        <v>1701</v>
      </c>
      <c r="S48" s="1851">
        <v>1</v>
      </c>
      <c r="T48" s="1851">
        <v>0</v>
      </c>
      <c r="U48" s="1785" t="s">
        <v>1754</v>
      </c>
      <c r="V48" s="53"/>
      <c r="W48" s="53"/>
      <c r="X48" s="53"/>
      <c r="Y48" s="47"/>
      <c r="Z48" s="47"/>
      <c r="AA48" s="53"/>
      <c r="AB48" s="66"/>
      <c r="AC48" s="53"/>
      <c r="AD48" s="47"/>
      <c r="AE48" s="53"/>
      <c r="AF48" s="53"/>
      <c r="AG48" s="54"/>
    </row>
    <row r="49" spans="2:33" ht="111" customHeight="1" x14ac:dyDescent="0.25">
      <c r="B49" s="1742"/>
      <c r="C49" s="1566"/>
      <c r="D49" s="1566"/>
      <c r="E49" s="1566"/>
      <c r="F49" s="1566"/>
      <c r="G49" s="1566"/>
      <c r="H49" s="1566"/>
      <c r="I49" s="1566"/>
      <c r="J49" s="1882"/>
      <c r="K49" s="1786"/>
      <c r="L49" s="1572"/>
      <c r="M49" s="775" t="s">
        <v>1755</v>
      </c>
      <c r="N49" s="1786"/>
      <c r="O49" s="613" t="s">
        <v>203</v>
      </c>
      <c r="P49" s="752" t="s">
        <v>181</v>
      </c>
      <c r="Q49" s="1455">
        <v>120000</v>
      </c>
      <c r="R49" s="1786"/>
      <c r="S49" s="1786"/>
      <c r="T49" s="1786"/>
      <c r="U49" s="1786"/>
      <c r="V49" s="1"/>
      <c r="W49" s="1"/>
      <c r="X49" s="1"/>
      <c r="Y49" s="28"/>
      <c r="Z49" s="2"/>
      <c r="AA49" s="1"/>
      <c r="AB49" s="2"/>
      <c r="AC49" s="2"/>
      <c r="AD49" s="2"/>
      <c r="AE49" s="1"/>
      <c r="AF49" s="1"/>
      <c r="AG49" s="55"/>
    </row>
    <row r="50" spans="2:33" ht="109.5" customHeight="1" thickBot="1" x14ac:dyDescent="0.3">
      <c r="B50" s="1743"/>
      <c r="C50" s="1567"/>
      <c r="D50" s="1567"/>
      <c r="E50" s="1567"/>
      <c r="F50" s="1567"/>
      <c r="G50" s="1567"/>
      <c r="H50" s="1567"/>
      <c r="I50" s="1567"/>
      <c r="J50" s="1883"/>
      <c r="K50" s="1787"/>
      <c r="L50" s="1573"/>
      <c r="M50" s="776" t="s">
        <v>1756</v>
      </c>
      <c r="N50" s="1787"/>
      <c r="O50" s="946" t="s">
        <v>203</v>
      </c>
      <c r="P50" s="753" t="s">
        <v>181</v>
      </c>
      <c r="Q50" s="1456">
        <v>500000</v>
      </c>
      <c r="R50" s="1787"/>
      <c r="S50" s="1787"/>
      <c r="T50" s="1787"/>
      <c r="U50" s="1787"/>
      <c r="V50" s="57"/>
      <c r="W50" s="57"/>
      <c r="X50" s="57"/>
      <c r="Y50" s="57"/>
      <c r="Z50" s="69"/>
      <c r="AA50" s="57"/>
      <c r="AB50" s="69"/>
      <c r="AC50" s="69"/>
      <c r="AD50" s="70"/>
      <c r="AE50" s="69"/>
      <c r="AF50" s="57"/>
      <c r="AG50" s="64"/>
    </row>
    <row r="51" spans="2:33" ht="67.5" customHeight="1" x14ac:dyDescent="0.25">
      <c r="B51" s="1747" t="s">
        <v>2432</v>
      </c>
      <c r="C51" s="1782" t="s">
        <v>134</v>
      </c>
      <c r="D51" s="1782" t="s">
        <v>59</v>
      </c>
      <c r="E51" s="1782" t="s">
        <v>60</v>
      </c>
      <c r="F51" s="1782" t="s">
        <v>83</v>
      </c>
      <c r="G51" s="1782" t="s">
        <v>53</v>
      </c>
      <c r="H51" s="1782" t="s">
        <v>94</v>
      </c>
      <c r="I51" s="1782" t="s">
        <v>100</v>
      </c>
      <c r="J51" s="1884" t="s">
        <v>1757</v>
      </c>
      <c r="K51" s="885" t="s">
        <v>1758</v>
      </c>
      <c r="L51" s="886" t="s">
        <v>1731</v>
      </c>
      <c r="M51" s="947" t="s">
        <v>1759</v>
      </c>
      <c r="N51" s="885" t="s">
        <v>1760</v>
      </c>
      <c r="O51" s="886" t="s">
        <v>1761</v>
      </c>
      <c r="P51" s="885" t="s">
        <v>181</v>
      </c>
      <c r="Q51" s="1457">
        <v>0</v>
      </c>
      <c r="R51" s="1782" t="s">
        <v>1701</v>
      </c>
      <c r="S51" s="1890">
        <v>1</v>
      </c>
      <c r="T51" s="1890">
        <v>0</v>
      </c>
      <c r="U51" s="1782" t="s">
        <v>1762</v>
      </c>
      <c r="V51" s="53"/>
      <c r="W51" s="53"/>
      <c r="X51" s="66"/>
      <c r="Y51" s="53"/>
      <c r="Z51" s="47"/>
      <c r="AA51" s="53"/>
      <c r="AB51" s="47"/>
      <c r="AC51" s="47"/>
      <c r="AD51" s="47"/>
      <c r="AE51" s="47"/>
      <c r="AF51" s="53"/>
      <c r="AG51" s="54"/>
    </row>
    <row r="52" spans="2:33" ht="67.5" customHeight="1" x14ac:dyDescent="0.25">
      <c r="B52" s="1748"/>
      <c r="C52" s="1783"/>
      <c r="D52" s="1783"/>
      <c r="E52" s="1783"/>
      <c r="F52" s="1783"/>
      <c r="G52" s="1783"/>
      <c r="H52" s="1783"/>
      <c r="I52" s="1783"/>
      <c r="J52" s="1885"/>
      <c r="K52" s="811" t="s">
        <v>1763</v>
      </c>
      <c r="L52" s="812" t="s">
        <v>1731</v>
      </c>
      <c r="M52" s="949" t="s">
        <v>1759</v>
      </c>
      <c r="N52" s="811" t="s">
        <v>1760</v>
      </c>
      <c r="O52" s="812" t="s">
        <v>1761</v>
      </c>
      <c r="P52" s="811" t="s">
        <v>181</v>
      </c>
      <c r="Q52" s="1458">
        <v>0</v>
      </c>
      <c r="R52" s="1783"/>
      <c r="S52" s="1783"/>
      <c r="T52" s="1783"/>
      <c r="U52" s="1783"/>
      <c r="V52" s="1"/>
      <c r="W52" s="1"/>
      <c r="X52" s="28"/>
      <c r="Y52" s="1"/>
      <c r="Z52" s="2"/>
      <c r="AA52" s="1"/>
      <c r="AB52" s="2"/>
      <c r="AC52" s="2"/>
      <c r="AD52" s="2"/>
      <c r="AE52" s="2"/>
      <c r="AF52" s="1"/>
      <c r="AG52" s="55"/>
    </row>
    <row r="53" spans="2:33" ht="67.5" customHeight="1" x14ac:dyDescent="0.25">
      <c r="B53" s="1748"/>
      <c r="C53" s="1783"/>
      <c r="D53" s="1783"/>
      <c r="E53" s="1783"/>
      <c r="F53" s="1783"/>
      <c r="G53" s="1783"/>
      <c r="H53" s="1783"/>
      <c r="I53" s="1783"/>
      <c r="J53" s="1885"/>
      <c r="K53" s="811" t="s">
        <v>1764</v>
      </c>
      <c r="L53" s="812" t="s">
        <v>1731</v>
      </c>
      <c r="M53" s="949"/>
      <c r="N53" s="811" t="s">
        <v>1760</v>
      </c>
      <c r="O53" s="812" t="s">
        <v>1761</v>
      </c>
      <c r="P53" s="811" t="s">
        <v>181</v>
      </c>
      <c r="Q53" s="1458">
        <v>0</v>
      </c>
      <c r="R53" s="1783"/>
      <c r="S53" s="1783"/>
      <c r="T53" s="1783"/>
      <c r="U53" s="1783"/>
      <c r="V53" s="1"/>
      <c r="W53" s="1"/>
      <c r="X53" s="1"/>
      <c r="Y53" s="1"/>
      <c r="Z53" s="2"/>
      <c r="AA53" s="1"/>
      <c r="AB53" s="2"/>
      <c r="AC53" s="2"/>
      <c r="AD53" s="2"/>
      <c r="AE53" s="2"/>
      <c r="AF53" s="1"/>
      <c r="AG53" s="55"/>
    </row>
    <row r="54" spans="2:33" ht="67.5" customHeight="1" thickBot="1" x14ac:dyDescent="0.3">
      <c r="B54" s="1749"/>
      <c r="C54" s="1784"/>
      <c r="D54" s="1784"/>
      <c r="E54" s="1784"/>
      <c r="F54" s="1784"/>
      <c r="G54" s="1784"/>
      <c r="H54" s="1784"/>
      <c r="I54" s="1784"/>
      <c r="J54" s="1886"/>
      <c r="K54" s="952" t="s">
        <v>1765</v>
      </c>
      <c r="L54" s="959" t="s">
        <v>1731</v>
      </c>
      <c r="M54" s="902"/>
      <c r="N54" s="952" t="s">
        <v>1760</v>
      </c>
      <c r="O54" s="959" t="s">
        <v>1761</v>
      </c>
      <c r="P54" s="952" t="s">
        <v>181</v>
      </c>
      <c r="Q54" s="1459">
        <v>0</v>
      </c>
      <c r="R54" s="1784"/>
      <c r="S54" s="1784"/>
      <c r="T54" s="1784"/>
      <c r="U54" s="1784"/>
      <c r="V54" s="57"/>
      <c r="W54" s="57"/>
      <c r="X54" s="57"/>
      <c r="Y54" s="57"/>
      <c r="Z54" s="69"/>
      <c r="AA54" s="57"/>
      <c r="AB54" s="69"/>
      <c r="AC54" s="69"/>
      <c r="AD54" s="69"/>
      <c r="AE54" s="69"/>
      <c r="AF54" s="57"/>
      <c r="AG54" s="64"/>
    </row>
    <row r="55" spans="2:33" ht="51" customHeight="1" x14ac:dyDescent="0.25">
      <c r="B55" s="1804" t="s">
        <v>2433</v>
      </c>
      <c r="C55" s="1785" t="s">
        <v>134</v>
      </c>
      <c r="D55" s="1785" t="s">
        <v>59</v>
      </c>
      <c r="E55" s="1785" t="s">
        <v>60</v>
      </c>
      <c r="F55" s="1785" t="s">
        <v>83</v>
      </c>
      <c r="G55" s="1785" t="s">
        <v>54</v>
      </c>
      <c r="H55" s="1785" t="s">
        <v>96</v>
      </c>
      <c r="I55" s="1785" t="s">
        <v>104</v>
      </c>
      <c r="J55" s="1568" t="s">
        <v>1366</v>
      </c>
      <c r="K55" s="1785" t="s">
        <v>1367</v>
      </c>
      <c r="L55" s="1810" t="s">
        <v>1314</v>
      </c>
      <c r="M55" s="628" t="s">
        <v>1766</v>
      </c>
      <c r="N55" s="1785" t="s">
        <v>1699</v>
      </c>
      <c r="O55" s="945" t="s">
        <v>203</v>
      </c>
      <c r="P55" s="751" t="s">
        <v>181</v>
      </c>
      <c r="Q55" s="1454">
        <v>0</v>
      </c>
      <c r="R55" s="1565" t="s">
        <v>1701</v>
      </c>
      <c r="S55" s="1687">
        <v>1</v>
      </c>
      <c r="T55" s="1687">
        <v>0</v>
      </c>
      <c r="U55" s="1565" t="s">
        <v>1767</v>
      </c>
      <c r="V55" s="50"/>
      <c r="W55" s="65"/>
      <c r="X55" s="65"/>
      <c r="Y55" s="50"/>
      <c r="Z55" s="50"/>
      <c r="AA55" s="66"/>
      <c r="AB55" s="65"/>
      <c r="AC55" s="50"/>
      <c r="AD55" s="50"/>
      <c r="AE55" s="66"/>
      <c r="AF55" s="66"/>
      <c r="AG55" s="707"/>
    </row>
    <row r="56" spans="2:33" ht="49.5" customHeight="1" x14ac:dyDescent="0.25">
      <c r="B56" s="1805"/>
      <c r="C56" s="1786"/>
      <c r="D56" s="1786"/>
      <c r="E56" s="1786"/>
      <c r="F56" s="1786"/>
      <c r="G56" s="1786"/>
      <c r="H56" s="1786"/>
      <c r="I56" s="1786"/>
      <c r="J56" s="1569"/>
      <c r="K56" s="1786"/>
      <c r="L56" s="1811"/>
      <c r="M56" s="775" t="s">
        <v>1768</v>
      </c>
      <c r="N56" s="1786"/>
      <c r="O56" s="613" t="s">
        <v>203</v>
      </c>
      <c r="P56" s="752" t="s">
        <v>181</v>
      </c>
      <c r="Q56" s="1455">
        <v>0</v>
      </c>
      <c r="R56" s="1566"/>
      <c r="S56" s="1697"/>
      <c r="T56" s="1697"/>
      <c r="U56" s="1566"/>
      <c r="V56" s="28"/>
      <c r="W56" s="28"/>
      <c r="X56" s="28"/>
      <c r="Y56" s="28"/>
      <c r="Z56" s="27"/>
      <c r="AA56" s="28"/>
      <c r="AB56" s="28"/>
      <c r="AC56" s="28"/>
      <c r="AD56" s="27"/>
      <c r="AE56" s="28"/>
      <c r="AF56" s="28"/>
      <c r="AG56" s="713"/>
    </row>
    <row r="57" spans="2:33" ht="43.5" customHeight="1" x14ac:dyDescent="0.25">
      <c r="B57" s="1805"/>
      <c r="C57" s="1786"/>
      <c r="D57" s="1786"/>
      <c r="E57" s="1786"/>
      <c r="F57" s="1786"/>
      <c r="G57" s="1786"/>
      <c r="H57" s="1786"/>
      <c r="I57" s="1786"/>
      <c r="J57" s="1569"/>
      <c r="K57" s="1786"/>
      <c r="L57" s="1811"/>
      <c r="M57" s="775" t="s">
        <v>1769</v>
      </c>
      <c r="N57" s="1786"/>
      <c r="O57" s="613" t="s">
        <v>203</v>
      </c>
      <c r="P57" s="752" t="s">
        <v>181</v>
      </c>
      <c r="Q57" s="1455">
        <v>0</v>
      </c>
      <c r="R57" s="1566"/>
      <c r="S57" s="1697"/>
      <c r="T57" s="1697"/>
      <c r="U57" s="1566"/>
      <c r="V57" s="28"/>
      <c r="W57" s="28"/>
      <c r="X57" s="28"/>
      <c r="Y57" s="28"/>
      <c r="Z57" s="27"/>
      <c r="AA57" s="28"/>
      <c r="AB57" s="27"/>
      <c r="AC57" s="27"/>
      <c r="AD57" s="27"/>
      <c r="AE57" s="27"/>
      <c r="AF57" s="28"/>
      <c r="AG57" s="713"/>
    </row>
    <row r="58" spans="2:33" ht="38.25" customHeight="1" x14ac:dyDescent="0.25">
      <c r="B58" s="1805"/>
      <c r="C58" s="1786"/>
      <c r="D58" s="1786"/>
      <c r="E58" s="1786"/>
      <c r="F58" s="1786"/>
      <c r="G58" s="1786"/>
      <c r="H58" s="1786"/>
      <c r="I58" s="1786"/>
      <c r="J58" s="1569"/>
      <c r="K58" s="1786"/>
      <c r="L58" s="1811"/>
      <c r="M58" s="566" t="s">
        <v>1770</v>
      </c>
      <c r="N58" s="1786"/>
      <c r="O58" s="613" t="s">
        <v>203</v>
      </c>
      <c r="P58" s="752" t="s">
        <v>181</v>
      </c>
      <c r="Q58" s="1455">
        <v>0</v>
      </c>
      <c r="R58" s="1566"/>
      <c r="S58" s="1697"/>
      <c r="T58" s="1697"/>
      <c r="U58" s="1566"/>
      <c r="V58" s="28"/>
      <c r="W58" s="28"/>
      <c r="X58" s="28"/>
      <c r="Y58" s="28"/>
      <c r="Z58" s="28"/>
      <c r="AA58" s="28"/>
      <c r="AB58" s="28"/>
      <c r="AC58" s="28"/>
      <c r="AD58" s="28"/>
      <c r="AE58" s="28"/>
      <c r="AF58" s="28"/>
      <c r="AG58" s="713"/>
    </row>
    <row r="59" spans="2:33" ht="37.5" x14ac:dyDescent="0.25">
      <c r="B59" s="1805"/>
      <c r="C59" s="1786"/>
      <c r="D59" s="1786"/>
      <c r="E59" s="1786"/>
      <c r="F59" s="1786"/>
      <c r="G59" s="1786"/>
      <c r="H59" s="1786"/>
      <c r="I59" s="1786"/>
      <c r="J59" s="1569"/>
      <c r="K59" s="1786"/>
      <c r="L59" s="1811"/>
      <c r="M59" s="775" t="s">
        <v>1771</v>
      </c>
      <c r="N59" s="1786"/>
      <c r="O59" s="613" t="s">
        <v>203</v>
      </c>
      <c r="P59" s="752" t="s">
        <v>181</v>
      </c>
      <c r="Q59" s="1455">
        <v>0</v>
      </c>
      <c r="R59" s="1566"/>
      <c r="S59" s="1697"/>
      <c r="T59" s="1697"/>
      <c r="U59" s="1566"/>
      <c r="V59" s="28"/>
      <c r="W59" s="28"/>
      <c r="X59" s="28"/>
      <c r="Y59" s="28"/>
      <c r="Z59" s="28"/>
      <c r="AA59" s="28"/>
      <c r="AB59" s="28"/>
      <c r="AC59" s="28"/>
      <c r="AD59" s="28"/>
      <c r="AE59" s="28"/>
      <c r="AF59" s="28"/>
      <c r="AG59" s="713"/>
    </row>
    <row r="60" spans="2:33" ht="41.25" customHeight="1" thickBot="1" x14ac:dyDescent="0.3">
      <c r="B60" s="1806"/>
      <c r="C60" s="1787"/>
      <c r="D60" s="1787"/>
      <c r="E60" s="1787"/>
      <c r="F60" s="1787"/>
      <c r="G60" s="1787"/>
      <c r="H60" s="1787"/>
      <c r="I60" s="1787"/>
      <c r="J60" s="1570"/>
      <c r="K60" s="1787"/>
      <c r="L60" s="1812"/>
      <c r="M60" s="653" t="s">
        <v>1772</v>
      </c>
      <c r="N60" s="1787"/>
      <c r="O60" s="946" t="s">
        <v>203</v>
      </c>
      <c r="P60" s="753" t="s">
        <v>181</v>
      </c>
      <c r="Q60" s="1456">
        <v>0</v>
      </c>
      <c r="R60" s="1567"/>
      <c r="S60" s="1698"/>
      <c r="T60" s="1698"/>
      <c r="U60" s="1567"/>
      <c r="V60" s="62"/>
      <c r="W60" s="62"/>
      <c r="X60" s="62"/>
      <c r="Y60" s="62"/>
      <c r="Z60" s="62"/>
      <c r="AA60" s="62"/>
      <c r="AB60" s="62"/>
      <c r="AC60" s="62"/>
      <c r="AD60" s="62"/>
      <c r="AE60" s="62"/>
      <c r="AF60" s="62"/>
      <c r="AG60" s="429"/>
    </row>
    <row r="61" spans="2:33" ht="74.25" customHeight="1" x14ac:dyDescent="0.25">
      <c r="B61" s="1894" t="s">
        <v>2434</v>
      </c>
      <c r="C61" s="1782" t="s">
        <v>61</v>
      </c>
      <c r="D61" s="1782" t="s">
        <v>63</v>
      </c>
      <c r="E61" s="1782" t="s">
        <v>69</v>
      </c>
      <c r="F61" s="1782" t="s">
        <v>85</v>
      </c>
      <c r="G61" s="1782" t="s">
        <v>54</v>
      </c>
      <c r="H61" s="1782" t="s">
        <v>96</v>
      </c>
      <c r="I61" s="1782" t="s">
        <v>104</v>
      </c>
      <c r="J61" s="1884" t="s">
        <v>1371</v>
      </c>
      <c r="K61" s="1782" t="s">
        <v>1372</v>
      </c>
      <c r="L61" s="1887" t="s">
        <v>1314</v>
      </c>
      <c r="M61" s="957" t="s">
        <v>1773</v>
      </c>
      <c r="N61" s="1782" t="s">
        <v>1699</v>
      </c>
      <c r="O61" s="948" t="s">
        <v>203</v>
      </c>
      <c r="P61" s="885" t="s">
        <v>181</v>
      </c>
      <c r="Q61" s="1457">
        <v>0</v>
      </c>
      <c r="R61" s="1782" t="s">
        <v>1701</v>
      </c>
      <c r="S61" s="1890">
        <v>1</v>
      </c>
      <c r="T61" s="1890">
        <v>0</v>
      </c>
      <c r="U61" s="1782" t="s">
        <v>1774</v>
      </c>
      <c r="V61" s="66"/>
      <c r="W61" s="66"/>
      <c r="X61" s="66"/>
      <c r="Y61" s="66"/>
      <c r="Z61" s="66"/>
      <c r="AA61" s="66"/>
      <c r="AB61" s="66"/>
      <c r="AC61" s="66"/>
      <c r="AD61" s="66"/>
      <c r="AE61" s="66"/>
      <c r="AF61" s="66"/>
      <c r="AG61" s="707"/>
    </row>
    <row r="62" spans="2:33" ht="92.25" customHeight="1" x14ac:dyDescent="0.25">
      <c r="B62" s="1892"/>
      <c r="C62" s="1783"/>
      <c r="D62" s="1783"/>
      <c r="E62" s="1783"/>
      <c r="F62" s="1783"/>
      <c r="G62" s="1783"/>
      <c r="H62" s="1783"/>
      <c r="I62" s="1783"/>
      <c r="J62" s="1885"/>
      <c r="K62" s="1783"/>
      <c r="L62" s="1888"/>
      <c r="M62" s="887" t="s">
        <v>1775</v>
      </c>
      <c r="N62" s="1783"/>
      <c r="O62" s="950" t="s">
        <v>203</v>
      </c>
      <c r="P62" s="811" t="s">
        <v>181</v>
      </c>
      <c r="Q62" s="1458">
        <v>0</v>
      </c>
      <c r="R62" s="1783"/>
      <c r="S62" s="1783"/>
      <c r="T62" s="1783"/>
      <c r="U62" s="1783"/>
      <c r="V62" s="28"/>
      <c r="W62" s="28"/>
      <c r="X62" s="28"/>
      <c r="Y62" s="28"/>
      <c r="Z62" s="28"/>
      <c r="AA62" s="28"/>
      <c r="AB62" s="28"/>
      <c r="AC62" s="28"/>
      <c r="AD62" s="28"/>
      <c r="AE62" s="28"/>
      <c r="AF62" s="28"/>
      <c r="AG62" s="713"/>
    </row>
    <row r="63" spans="2:33" ht="96.75" customHeight="1" thickBot="1" x14ac:dyDescent="0.3">
      <c r="B63" s="1893"/>
      <c r="C63" s="1784"/>
      <c r="D63" s="1784"/>
      <c r="E63" s="1784"/>
      <c r="F63" s="1784"/>
      <c r="G63" s="1784"/>
      <c r="H63" s="1784"/>
      <c r="I63" s="1784"/>
      <c r="J63" s="1886"/>
      <c r="K63" s="1784"/>
      <c r="L63" s="1889"/>
      <c r="M63" s="902" t="s">
        <v>1776</v>
      </c>
      <c r="N63" s="1784"/>
      <c r="O63" s="951" t="s">
        <v>203</v>
      </c>
      <c r="P63" s="952" t="s">
        <v>181</v>
      </c>
      <c r="Q63" s="1459">
        <v>0</v>
      </c>
      <c r="R63" s="1784"/>
      <c r="S63" s="1784"/>
      <c r="T63" s="1784"/>
      <c r="U63" s="1784"/>
      <c r="V63" s="62"/>
      <c r="W63" s="62"/>
      <c r="X63" s="62"/>
      <c r="Y63" s="62"/>
      <c r="Z63" s="62"/>
      <c r="AA63" s="62"/>
      <c r="AB63" s="62"/>
      <c r="AC63" s="62"/>
      <c r="AD63" s="62"/>
      <c r="AE63" s="62"/>
      <c r="AF63" s="62"/>
      <c r="AG63" s="429"/>
    </row>
    <row r="64" spans="2:33" ht="63.75" customHeight="1" x14ac:dyDescent="0.25">
      <c r="B64" s="1804" t="s">
        <v>2435</v>
      </c>
      <c r="C64" s="1785" t="s">
        <v>134</v>
      </c>
      <c r="D64" s="1785" t="s">
        <v>59</v>
      </c>
      <c r="E64" s="1785" t="s">
        <v>60</v>
      </c>
      <c r="F64" s="1785" t="s">
        <v>83</v>
      </c>
      <c r="G64" s="1785" t="s">
        <v>54</v>
      </c>
      <c r="H64" s="1785" t="s">
        <v>96</v>
      </c>
      <c r="I64" s="1785" t="s">
        <v>104</v>
      </c>
      <c r="J64" s="1881" t="s">
        <v>1374</v>
      </c>
      <c r="K64" s="1785" t="s">
        <v>1375</v>
      </c>
      <c r="L64" s="1810" t="s">
        <v>1314</v>
      </c>
      <c r="M64" s="628" t="s">
        <v>1777</v>
      </c>
      <c r="N64" s="1785" t="s">
        <v>1699</v>
      </c>
      <c r="O64" s="945" t="s">
        <v>203</v>
      </c>
      <c r="P64" s="751" t="s">
        <v>181</v>
      </c>
      <c r="Q64" s="1454">
        <v>0</v>
      </c>
      <c r="R64" s="1785" t="s">
        <v>1701</v>
      </c>
      <c r="S64" s="1851">
        <v>1</v>
      </c>
      <c r="T64" s="1851">
        <v>0</v>
      </c>
      <c r="U64" s="1785" t="s">
        <v>1778</v>
      </c>
      <c r="V64" s="50"/>
      <c r="W64" s="65"/>
      <c r="X64" s="65"/>
      <c r="Y64" s="50"/>
      <c r="Z64" s="50"/>
      <c r="AA64" s="66"/>
      <c r="AB64" s="65"/>
      <c r="AC64" s="50"/>
      <c r="AD64" s="50"/>
      <c r="AE64" s="66"/>
      <c r="AF64" s="66"/>
      <c r="AG64" s="707"/>
    </row>
    <row r="65" spans="2:33" ht="81.75" customHeight="1" x14ac:dyDescent="0.25">
      <c r="B65" s="1805"/>
      <c r="C65" s="1786"/>
      <c r="D65" s="1786"/>
      <c r="E65" s="1786"/>
      <c r="F65" s="1786"/>
      <c r="G65" s="1786"/>
      <c r="H65" s="1786"/>
      <c r="I65" s="1786"/>
      <c r="J65" s="1882"/>
      <c r="K65" s="1786"/>
      <c r="L65" s="1811"/>
      <c r="M65" s="775" t="s">
        <v>1779</v>
      </c>
      <c r="N65" s="1786"/>
      <c r="O65" s="613" t="s">
        <v>203</v>
      </c>
      <c r="P65" s="752" t="s">
        <v>181</v>
      </c>
      <c r="Q65" s="1455">
        <v>0</v>
      </c>
      <c r="R65" s="1786"/>
      <c r="S65" s="1786"/>
      <c r="T65" s="1786"/>
      <c r="U65" s="1786"/>
      <c r="V65" s="28"/>
      <c r="W65" s="28"/>
      <c r="X65" s="28"/>
      <c r="Y65" s="28"/>
      <c r="Z65" s="27"/>
      <c r="AA65" s="28"/>
      <c r="AB65" s="28"/>
      <c r="AC65" s="28"/>
      <c r="AD65" s="27"/>
      <c r="AE65" s="28"/>
      <c r="AF65" s="28"/>
      <c r="AG65" s="713"/>
    </row>
    <row r="66" spans="2:33" ht="102.75" customHeight="1" thickBot="1" x14ac:dyDescent="0.3">
      <c r="B66" s="1806"/>
      <c r="C66" s="1787"/>
      <c r="D66" s="1787"/>
      <c r="E66" s="1787"/>
      <c r="F66" s="1787"/>
      <c r="G66" s="1787"/>
      <c r="H66" s="1787"/>
      <c r="I66" s="1787"/>
      <c r="J66" s="1883"/>
      <c r="K66" s="1787"/>
      <c r="L66" s="1812"/>
      <c r="M66" s="653" t="s">
        <v>1780</v>
      </c>
      <c r="N66" s="1787"/>
      <c r="O66" s="946" t="s">
        <v>203</v>
      </c>
      <c r="P66" s="753" t="s">
        <v>181</v>
      </c>
      <c r="Q66" s="1456">
        <v>0</v>
      </c>
      <c r="R66" s="1787"/>
      <c r="S66" s="1787"/>
      <c r="T66" s="1787"/>
      <c r="U66" s="1787"/>
      <c r="V66" s="62"/>
      <c r="W66" s="62"/>
      <c r="X66" s="62"/>
      <c r="Y66" s="62"/>
      <c r="Z66" s="70"/>
      <c r="AA66" s="62"/>
      <c r="AB66" s="70"/>
      <c r="AC66" s="70"/>
      <c r="AD66" s="70"/>
      <c r="AE66" s="70"/>
      <c r="AF66" s="62"/>
      <c r="AG66" s="429"/>
    </row>
    <row r="67" spans="2:33" ht="67.5" customHeight="1" x14ac:dyDescent="0.25">
      <c r="B67" s="1894" t="s">
        <v>2436</v>
      </c>
      <c r="C67" s="1782" t="s">
        <v>134</v>
      </c>
      <c r="D67" s="1782" t="s">
        <v>59</v>
      </c>
      <c r="E67" s="1782" t="s">
        <v>60</v>
      </c>
      <c r="F67" s="1782" t="s">
        <v>83</v>
      </c>
      <c r="G67" s="1782" t="s">
        <v>54</v>
      </c>
      <c r="H67" s="1782" t="s">
        <v>96</v>
      </c>
      <c r="I67" s="1782" t="s">
        <v>104</v>
      </c>
      <c r="J67" s="1884" t="s">
        <v>1378</v>
      </c>
      <c r="K67" s="1782" t="s">
        <v>1379</v>
      </c>
      <c r="L67" s="1887" t="s">
        <v>1314</v>
      </c>
      <c r="M67" s="947" t="s">
        <v>1781</v>
      </c>
      <c r="N67" s="1782" t="s">
        <v>1699</v>
      </c>
      <c r="O67" s="948" t="s">
        <v>203</v>
      </c>
      <c r="P67" s="885" t="s">
        <v>181</v>
      </c>
      <c r="Q67" s="1457">
        <v>0</v>
      </c>
      <c r="R67" s="1782" t="s">
        <v>1701</v>
      </c>
      <c r="S67" s="1890">
        <v>1</v>
      </c>
      <c r="T67" s="1890">
        <v>0</v>
      </c>
      <c r="U67" s="1782" t="s">
        <v>1782</v>
      </c>
      <c r="V67" s="50"/>
      <c r="W67" s="65"/>
      <c r="X67" s="65"/>
      <c r="Y67" s="50"/>
      <c r="Z67" s="50"/>
      <c r="AA67" s="66"/>
      <c r="AB67" s="65"/>
      <c r="AC67" s="50"/>
      <c r="AD67" s="50"/>
      <c r="AE67" s="66"/>
      <c r="AF67" s="66"/>
      <c r="AG67" s="707"/>
    </row>
    <row r="68" spans="2:33" ht="65.25" customHeight="1" x14ac:dyDescent="0.25">
      <c r="B68" s="1892"/>
      <c r="C68" s="1783"/>
      <c r="D68" s="1783"/>
      <c r="E68" s="1783"/>
      <c r="F68" s="1783"/>
      <c r="G68" s="1783"/>
      <c r="H68" s="1783"/>
      <c r="I68" s="1783"/>
      <c r="J68" s="1885"/>
      <c r="K68" s="1783"/>
      <c r="L68" s="1888"/>
      <c r="M68" s="949" t="s">
        <v>1783</v>
      </c>
      <c r="N68" s="1783"/>
      <c r="O68" s="950" t="s">
        <v>203</v>
      </c>
      <c r="P68" s="811" t="s">
        <v>181</v>
      </c>
      <c r="Q68" s="1458">
        <v>0</v>
      </c>
      <c r="R68" s="1783"/>
      <c r="S68" s="1783"/>
      <c r="T68" s="1783"/>
      <c r="U68" s="1783"/>
      <c r="V68" s="28"/>
      <c r="W68" s="28"/>
      <c r="X68" s="28"/>
      <c r="Y68" s="28"/>
      <c r="Z68" s="27"/>
      <c r="AA68" s="28"/>
      <c r="AB68" s="28"/>
      <c r="AC68" s="28"/>
      <c r="AD68" s="27"/>
      <c r="AE68" s="28"/>
      <c r="AF68" s="28"/>
      <c r="AG68" s="713"/>
    </row>
    <row r="69" spans="2:33" ht="47.25" customHeight="1" x14ac:dyDescent="0.25">
      <c r="B69" s="1892"/>
      <c r="C69" s="1783"/>
      <c r="D69" s="1783"/>
      <c r="E69" s="1783"/>
      <c r="F69" s="1783"/>
      <c r="G69" s="1783"/>
      <c r="H69" s="1783"/>
      <c r="I69" s="1783"/>
      <c r="J69" s="1885"/>
      <c r="K69" s="1783"/>
      <c r="L69" s="1888"/>
      <c r="M69" s="887" t="s">
        <v>1784</v>
      </c>
      <c r="N69" s="1783"/>
      <c r="O69" s="950" t="s">
        <v>203</v>
      </c>
      <c r="P69" s="811" t="s">
        <v>181</v>
      </c>
      <c r="Q69" s="1458">
        <v>0</v>
      </c>
      <c r="R69" s="1783"/>
      <c r="S69" s="1783"/>
      <c r="T69" s="1783"/>
      <c r="U69" s="1783"/>
      <c r="V69" s="28"/>
      <c r="W69" s="28"/>
      <c r="X69" s="28"/>
      <c r="Y69" s="28"/>
      <c r="Z69" s="27"/>
      <c r="AA69" s="28"/>
      <c r="AB69" s="27"/>
      <c r="AC69" s="27"/>
      <c r="AD69" s="27"/>
      <c r="AE69" s="27"/>
      <c r="AF69" s="28"/>
      <c r="AG69" s="713"/>
    </row>
    <row r="70" spans="2:33" ht="59.25" customHeight="1" thickBot="1" x14ac:dyDescent="0.3">
      <c r="B70" s="1893"/>
      <c r="C70" s="1784"/>
      <c r="D70" s="1784"/>
      <c r="E70" s="1784"/>
      <c r="F70" s="1784"/>
      <c r="G70" s="1784"/>
      <c r="H70" s="1784"/>
      <c r="I70" s="1784"/>
      <c r="J70" s="1886"/>
      <c r="K70" s="1784"/>
      <c r="L70" s="1889"/>
      <c r="M70" s="902" t="s">
        <v>1785</v>
      </c>
      <c r="N70" s="1784"/>
      <c r="O70" s="951" t="s">
        <v>203</v>
      </c>
      <c r="P70" s="952" t="s">
        <v>181</v>
      </c>
      <c r="Q70" s="1459">
        <v>0</v>
      </c>
      <c r="R70" s="1784"/>
      <c r="S70" s="1784"/>
      <c r="T70" s="1784"/>
      <c r="U70" s="1784"/>
      <c r="V70" s="62"/>
      <c r="W70" s="62"/>
      <c r="X70" s="62"/>
      <c r="Y70" s="62"/>
      <c r="Z70" s="62"/>
      <c r="AA70" s="62"/>
      <c r="AB70" s="62"/>
      <c r="AC70" s="62"/>
      <c r="AD70" s="62"/>
      <c r="AE70" s="62"/>
      <c r="AF70" s="62"/>
      <c r="AG70" s="429"/>
    </row>
    <row r="71" spans="2:33" ht="54" customHeight="1" x14ac:dyDescent="0.25">
      <c r="B71" s="1804" t="s">
        <v>2437</v>
      </c>
      <c r="C71" s="1785" t="s">
        <v>134</v>
      </c>
      <c r="D71" s="1785" t="s">
        <v>59</v>
      </c>
      <c r="E71" s="1785" t="s">
        <v>60</v>
      </c>
      <c r="F71" s="1785" t="s">
        <v>83</v>
      </c>
      <c r="G71" s="1785" t="s">
        <v>54</v>
      </c>
      <c r="H71" s="1785" t="s">
        <v>96</v>
      </c>
      <c r="I71" s="1785" t="s">
        <v>104</v>
      </c>
      <c r="J71" s="1881" t="s">
        <v>1382</v>
      </c>
      <c r="K71" s="1785" t="s">
        <v>1383</v>
      </c>
      <c r="L71" s="1810" t="s">
        <v>1314</v>
      </c>
      <c r="M71" s="628" t="s">
        <v>1786</v>
      </c>
      <c r="N71" s="1785" t="s">
        <v>1699</v>
      </c>
      <c r="O71" s="945" t="s">
        <v>203</v>
      </c>
      <c r="P71" s="751" t="s">
        <v>181</v>
      </c>
      <c r="Q71" s="1454">
        <v>0</v>
      </c>
      <c r="R71" s="1785" t="s">
        <v>1701</v>
      </c>
      <c r="S71" s="1851">
        <v>1</v>
      </c>
      <c r="T71" s="1851">
        <v>0</v>
      </c>
      <c r="U71" s="1785" t="s">
        <v>1787</v>
      </c>
      <c r="V71" s="50"/>
      <c r="W71" s="65"/>
      <c r="X71" s="65"/>
      <c r="Y71" s="50"/>
      <c r="Z71" s="50"/>
      <c r="AA71" s="66"/>
      <c r="AB71" s="65"/>
      <c r="AC71" s="50"/>
      <c r="AD71" s="50"/>
      <c r="AE71" s="66"/>
      <c r="AF71" s="66"/>
      <c r="AG71" s="707"/>
    </row>
    <row r="72" spans="2:33" ht="60" customHeight="1" x14ac:dyDescent="0.25">
      <c r="B72" s="1805"/>
      <c r="C72" s="1786"/>
      <c r="D72" s="1786"/>
      <c r="E72" s="1786"/>
      <c r="F72" s="1786"/>
      <c r="G72" s="1786"/>
      <c r="H72" s="1786"/>
      <c r="I72" s="1786"/>
      <c r="J72" s="1882"/>
      <c r="K72" s="1786"/>
      <c r="L72" s="1811"/>
      <c r="M72" s="566" t="s">
        <v>1788</v>
      </c>
      <c r="N72" s="1786"/>
      <c r="O72" s="613" t="s">
        <v>203</v>
      </c>
      <c r="P72" s="752" t="s">
        <v>181</v>
      </c>
      <c r="Q72" s="1455">
        <v>0</v>
      </c>
      <c r="R72" s="1786"/>
      <c r="S72" s="1786"/>
      <c r="T72" s="1786"/>
      <c r="U72" s="1786"/>
      <c r="V72" s="28"/>
      <c r="W72" s="28"/>
      <c r="X72" s="28"/>
      <c r="Y72" s="28"/>
      <c r="Z72" s="27"/>
      <c r="AA72" s="28"/>
      <c r="AB72" s="28"/>
      <c r="AC72" s="28"/>
      <c r="AD72" s="27"/>
      <c r="AE72" s="28"/>
      <c r="AF72" s="28"/>
      <c r="AG72" s="713"/>
    </row>
    <row r="73" spans="2:33" ht="48.75" customHeight="1" x14ac:dyDescent="0.25">
      <c r="B73" s="1805"/>
      <c r="C73" s="1786"/>
      <c r="D73" s="1786"/>
      <c r="E73" s="1786"/>
      <c r="F73" s="1786"/>
      <c r="G73" s="1786"/>
      <c r="H73" s="1786"/>
      <c r="I73" s="1786"/>
      <c r="J73" s="1882"/>
      <c r="K73" s="1786"/>
      <c r="L73" s="1811"/>
      <c r="M73" s="566" t="s">
        <v>1789</v>
      </c>
      <c r="N73" s="1786"/>
      <c r="O73" s="613" t="s">
        <v>203</v>
      </c>
      <c r="P73" s="752" t="s">
        <v>181</v>
      </c>
      <c r="Q73" s="1455">
        <v>0</v>
      </c>
      <c r="R73" s="1786"/>
      <c r="S73" s="1786"/>
      <c r="T73" s="1786"/>
      <c r="U73" s="1786"/>
      <c r="V73" s="28"/>
      <c r="W73" s="28"/>
      <c r="X73" s="28"/>
      <c r="Y73" s="28"/>
      <c r="Z73" s="27"/>
      <c r="AA73" s="28"/>
      <c r="AB73" s="27"/>
      <c r="AC73" s="27"/>
      <c r="AD73" s="27"/>
      <c r="AE73" s="27"/>
      <c r="AF73" s="28"/>
      <c r="AG73" s="713"/>
    </row>
    <row r="74" spans="2:33" ht="78" customHeight="1" thickBot="1" x14ac:dyDescent="0.3">
      <c r="B74" s="1806"/>
      <c r="C74" s="1787"/>
      <c r="D74" s="1787"/>
      <c r="E74" s="1787"/>
      <c r="F74" s="1787"/>
      <c r="G74" s="1787"/>
      <c r="H74" s="1787"/>
      <c r="I74" s="1787"/>
      <c r="J74" s="1883"/>
      <c r="K74" s="1787"/>
      <c r="L74" s="1812"/>
      <c r="M74" s="653" t="s">
        <v>1790</v>
      </c>
      <c r="N74" s="1787"/>
      <c r="O74" s="946" t="s">
        <v>203</v>
      </c>
      <c r="P74" s="753" t="s">
        <v>181</v>
      </c>
      <c r="Q74" s="1456">
        <v>0</v>
      </c>
      <c r="R74" s="1787"/>
      <c r="S74" s="1787"/>
      <c r="T74" s="1787"/>
      <c r="U74" s="1787"/>
      <c r="V74" s="62"/>
      <c r="W74" s="62"/>
      <c r="X74" s="62"/>
      <c r="Y74" s="62"/>
      <c r="Z74" s="62"/>
      <c r="AA74" s="62"/>
      <c r="AB74" s="62"/>
      <c r="AC74" s="62"/>
      <c r="AD74" s="62"/>
      <c r="AE74" s="62"/>
      <c r="AF74" s="62"/>
      <c r="AG74" s="429"/>
    </row>
    <row r="75" spans="2:33" ht="54" customHeight="1" x14ac:dyDescent="0.25">
      <c r="B75" s="1894" t="s">
        <v>2438</v>
      </c>
      <c r="C75" s="1782" t="s">
        <v>134</v>
      </c>
      <c r="D75" s="1782" t="s">
        <v>59</v>
      </c>
      <c r="E75" s="1782" t="s">
        <v>60</v>
      </c>
      <c r="F75" s="1782" t="s">
        <v>86</v>
      </c>
      <c r="G75" s="1782" t="s">
        <v>54</v>
      </c>
      <c r="H75" s="1782" t="s">
        <v>96</v>
      </c>
      <c r="I75" s="1782" t="s">
        <v>106</v>
      </c>
      <c r="J75" s="1884" t="s">
        <v>1389</v>
      </c>
      <c r="K75" s="1782" t="s">
        <v>1791</v>
      </c>
      <c r="L75" s="1887" t="s">
        <v>1314</v>
      </c>
      <c r="M75" s="957" t="s">
        <v>2440</v>
      </c>
      <c r="N75" s="1782" t="s">
        <v>1699</v>
      </c>
      <c r="O75" s="948" t="s">
        <v>203</v>
      </c>
      <c r="P75" s="885" t="s">
        <v>181</v>
      </c>
      <c r="Q75" s="1457">
        <v>0</v>
      </c>
      <c r="R75" s="1782" t="s">
        <v>1701</v>
      </c>
      <c r="S75" s="1890">
        <v>1</v>
      </c>
      <c r="T75" s="1890">
        <v>0</v>
      </c>
      <c r="U75" s="1782"/>
      <c r="V75" s="50"/>
      <c r="W75" s="65"/>
      <c r="X75" s="65"/>
      <c r="Y75" s="50"/>
      <c r="Z75" s="50"/>
      <c r="AA75" s="66"/>
      <c r="AB75" s="65"/>
      <c r="AC75" s="50"/>
      <c r="AD75" s="50"/>
      <c r="AE75" s="66"/>
      <c r="AF75" s="66"/>
      <c r="AG75" s="707"/>
    </row>
    <row r="76" spans="2:33" ht="50.25" customHeight="1" x14ac:dyDescent="0.25">
      <c r="B76" s="1892"/>
      <c r="C76" s="1783"/>
      <c r="D76" s="1783"/>
      <c r="E76" s="1783"/>
      <c r="F76" s="1783"/>
      <c r="G76" s="1783"/>
      <c r="H76" s="1783"/>
      <c r="I76" s="1783"/>
      <c r="J76" s="1885"/>
      <c r="K76" s="1783"/>
      <c r="L76" s="1888"/>
      <c r="M76" s="887" t="s">
        <v>2441</v>
      </c>
      <c r="N76" s="1783"/>
      <c r="O76" s="950" t="s">
        <v>203</v>
      </c>
      <c r="P76" s="811" t="s">
        <v>181</v>
      </c>
      <c r="Q76" s="1458">
        <v>0</v>
      </c>
      <c r="R76" s="1783"/>
      <c r="S76" s="1783"/>
      <c r="T76" s="1783"/>
      <c r="U76" s="1783"/>
      <c r="V76" s="28"/>
      <c r="W76" s="28"/>
      <c r="X76" s="28"/>
      <c r="Y76" s="28"/>
      <c r="Z76" s="27"/>
      <c r="AA76" s="28"/>
      <c r="AB76" s="28"/>
      <c r="AC76" s="28"/>
      <c r="AD76" s="27"/>
      <c r="AE76" s="28"/>
      <c r="AF76" s="28"/>
      <c r="AG76" s="713"/>
    </row>
    <row r="77" spans="2:33" ht="42.75" customHeight="1" x14ac:dyDescent="0.25">
      <c r="B77" s="1892"/>
      <c r="C77" s="1783"/>
      <c r="D77" s="1783"/>
      <c r="E77" s="1783"/>
      <c r="F77" s="1783"/>
      <c r="G77" s="1783"/>
      <c r="H77" s="1783"/>
      <c r="I77" s="1783"/>
      <c r="J77" s="1885"/>
      <c r="K77" s="1783"/>
      <c r="L77" s="1888"/>
      <c r="M77" s="887" t="s">
        <v>2442</v>
      </c>
      <c r="N77" s="1783"/>
      <c r="O77" s="950" t="s">
        <v>203</v>
      </c>
      <c r="P77" s="811" t="s">
        <v>181</v>
      </c>
      <c r="Q77" s="1458">
        <v>0</v>
      </c>
      <c r="R77" s="1783"/>
      <c r="S77" s="1783"/>
      <c r="T77" s="1783"/>
      <c r="U77" s="1783"/>
      <c r="V77" s="28"/>
      <c r="W77" s="28"/>
      <c r="X77" s="28"/>
      <c r="Y77" s="28"/>
      <c r="Z77" s="27"/>
      <c r="AA77" s="28"/>
      <c r="AB77" s="27"/>
      <c r="AC77" s="27"/>
      <c r="AD77" s="27"/>
      <c r="AE77" s="27"/>
      <c r="AF77" s="28"/>
      <c r="AG77" s="713"/>
    </row>
    <row r="78" spans="2:33" ht="48.75" customHeight="1" x14ac:dyDescent="0.25">
      <c r="B78" s="1892"/>
      <c r="C78" s="1783"/>
      <c r="D78" s="1783"/>
      <c r="E78" s="1783"/>
      <c r="F78" s="1783"/>
      <c r="G78" s="1783"/>
      <c r="H78" s="1783"/>
      <c r="I78" s="1783"/>
      <c r="J78" s="1885"/>
      <c r="K78" s="1783"/>
      <c r="L78" s="1888"/>
      <c r="M78" s="949" t="s">
        <v>2443</v>
      </c>
      <c r="N78" s="1783"/>
      <c r="O78" s="950" t="s">
        <v>203</v>
      </c>
      <c r="P78" s="811" t="s">
        <v>181</v>
      </c>
      <c r="Q78" s="1458">
        <v>0</v>
      </c>
      <c r="R78" s="1783"/>
      <c r="S78" s="1783"/>
      <c r="T78" s="1783"/>
      <c r="U78" s="1783"/>
      <c r="V78" s="28"/>
      <c r="W78" s="28"/>
      <c r="X78" s="28"/>
      <c r="Y78" s="28"/>
      <c r="Z78" s="28"/>
      <c r="AA78" s="28"/>
      <c r="AB78" s="28"/>
      <c r="AC78" s="28"/>
      <c r="AD78" s="28"/>
      <c r="AE78" s="28"/>
      <c r="AF78" s="28"/>
      <c r="AG78" s="713"/>
    </row>
    <row r="79" spans="2:33" ht="42.75" customHeight="1" thickBot="1" x14ac:dyDescent="0.3">
      <c r="B79" s="1893"/>
      <c r="C79" s="1784"/>
      <c r="D79" s="1784"/>
      <c r="E79" s="1784"/>
      <c r="F79" s="1784"/>
      <c r="G79" s="1784"/>
      <c r="H79" s="1784"/>
      <c r="I79" s="1784"/>
      <c r="J79" s="1886"/>
      <c r="K79" s="1784"/>
      <c r="L79" s="1889"/>
      <c r="M79" s="960" t="s">
        <v>2444</v>
      </c>
      <c r="N79" s="1784"/>
      <c r="O79" s="951" t="s">
        <v>203</v>
      </c>
      <c r="P79" s="952" t="s">
        <v>181</v>
      </c>
      <c r="Q79" s="1459">
        <v>0</v>
      </c>
      <c r="R79" s="1784"/>
      <c r="S79" s="1784"/>
      <c r="T79" s="1784"/>
      <c r="U79" s="1784"/>
      <c r="V79" s="62"/>
      <c r="W79" s="62"/>
      <c r="X79" s="62"/>
      <c r="Y79" s="62"/>
      <c r="Z79" s="62"/>
      <c r="AA79" s="62"/>
      <c r="AB79" s="62"/>
      <c r="AC79" s="62"/>
      <c r="AD79" s="62"/>
      <c r="AE79" s="62"/>
      <c r="AF79" s="62"/>
      <c r="AG79" s="429"/>
    </row>
    <row r="80" spans="2:33" ht="70.5" customHeight="1" x14ac:dyDescent="0.25">
      <c r="B80" s="1804" t="s">
        <v>2439</v>
      </c>
      <c r="C80" s="1785" t="s">
        <v>134</v>
      </c>
      <c r="D80" s="1785" t="s">
        <v>59</v>
      </c>
      <c r="E80" s="1785" t="s">
        <v>60</v>
      </c>
      <c r="F80" s="1785" t="s">
        <v>83</v>
      </c>
      <c r="G80" s="1785" t="s">
        <v>54</v>
      </c>
      <c r="H80" s="1785" t="s">
        <v>96</v>
      </c>
      <c r="I80" s="1785" t="s">
        <v>115</v>
      </c>
      <c r="J80" s="1881" t="s">
        <v>1397</v>
      </c>
      <c r="K80" s="1785" t="s">
        <v>1398</v>
      </c>
      <c r="L80" s="1810" t="s">
        <v>1314</v>
      </c>
      <c r="M80" s="628" t="s">
        <v>1792</v>
      </c>
      <c r="N80" s="1785" t="s">
        <v>1699</v>
      </c>
      <c r="O80" s="945" t="s">
        <v>203</v>
      </c>
      <c r="P80" s="751" t="s">
        <v>181</v>
      </c>
      <c r="Q80" s="1454">
        <v>0</v>
      </c>
      <c r="R80" s="1785" t="s">
        <v>1701</v>
      </c>
      <c r="S80" s="1851">
        <v>1</v>
      </c>
      <c r="T80" s="1851">
        <v>0</v>
      </c>
      <c r="U80" s="1785" t="s">
        <v>1793</v>
      </c>
      <c r="V80" s="50"/>
      <c r="W80" s="65"/>
      <c r="X80" s="65"/>
      <c r="Y80" s="50"/>
      <c r="Z80" s="50"/>
      <c r="AA80" s="66"/>
      <c r="AB80" s="65"/>
      <c r="AC80" s="50"/>
      <c r="AD80" s="50"/>
      <c r="AE80" s="66"/>
      <c r="AF80" s="66"/>
      <c r="AG80" s="707"/>
    </row>
    <row r="81" spans="2:33" ht="77.25" customHeight="1" x14ac:dyDescent="0.25">
      <c r="B81" s="1805"/>
      <c r="C81" s="1786"/>
      <c r="D81" s="1786"/>
      <c r="E81" s="1786"/>
      <c r="F81" s="1786"/>
      <c r="G81" s="1786"/>
      <c r="H81" s="1786"/>
      <c r="I81" s="1786"/>
      <c r="J81" s="1882"/>
      <c r="K81" s="1786"/>
      <c r="L81" s="1811"/>
      <c r="M81" s="566" t="s">
        <v>1794</v>
      </c>
      <c r="N81" s="1786"/>
      <c r="O81" s="613" t="s">
        <v>203</v>
      </c>
      <c r="P81" s="752" t="s">
        <v>181</v>
      </c>
      <c r="Q81" s="1455">
        <v>0</v>
      </c>
      <c r="R81" s="1786"/>
      <c r="S81" s="1786"/>
      <c r="T81" s="1786"/>
      <c r="U81" s="1786"/>
      <c r="V81" s="28"/>
      <c r="W81" s="28"/>
      <c r="X81" s="28"/>
      <c r="Y81" s="28"/>
      <c r="Z81" s="27"/>
      <c r="AA81" s="28"/>
      <c r="AB81" s="28"/>
      <c r="AC81" s="28"/>
      <c r="AD81" s="27"/>
      <c r="AE81" s="28"/>
      <c r="AF81" s="28"/>
      <c r="AG81" s="713"/>
    </row>
    <row r="82" spans="2:33" ht="125.25" customHeight="1" thickBot="1" x14ac:dyDescent="0.3">
      <c r="B82" s="1806"/>
      <c r="C82" s="1787"/>
      <c r="D82" s="1787"/>
      <c r="E82" s="1787"/>
      <c r="F82" s="1787"/>
      <c r="G82" s="1787"/>
      <c r="H82" s="1787"/>
      <c r="I82" s="1787"/>
      <c r="J82" s="1883"/>
      <c r="K82" s="1787"/>
      <c r="L82" s="1812"/>
      <c r="M82" s="653" t="s">
        <v>1795</v>
      </c>
      <c r="N82" s="1787"/>
      <c r="O82" s="946" t="s">
        <v>203</v>
      </c>
      <c r="P82" s="753" t="s">
        <v>181</v>
      </c>
      <c r="Q82" s="1456">
        <v>0</v>
      </c>
      <c r="R82" s="1787"/>
      <c r="S82" s="1787"/>
      <c r="T82" s="1787"/>
      <c r="U82" s="1787"/>
      <c r="V82" s="62"/>
      <c r="W82" s="62"/>
      <c r="X82" s="62"/>
      <c r="Y82" s="62"/>
      <c r="Z82" s="70"/>
      <c r="AA82" s="62"/>
      <c r="AB82" s="70"/>
      <c r="AC82" s="70"/>
      <c r="AD82" s="70"/>
      <c r="AE82" s="70"/>
      <c r="AF82" s="62"/>
      <c r="AG82" s="429"/>
    </row>
    <row r="83" spans="2:33" ht="48.75" customHeight="1" x14ac:dyDescent="0.25">
      <c r="B83" s="1865" t="s">
        <v>2595</v>
      </c>
      <c r="C83" s="1865"/>
      <c r="D83" s="1865"/>
      <c r="E83" s="1865"/>
      <c r="F83" s="1865"/>
      <c r="G83" s="1865"/>
      <c r="H83" s="1865"/>
      <c r="I83" s="1865"/>
      <c r="J83" s="1865"/>
      <c r="K83" s="1865"/>
      <c r="L83" s="1865"/>
      <c r="M83" s="1865"/>
      <c r="N83" s="1865"/>
      <c r="O83" s="1865"/>
      <c r="P83" s="742" t="s">
        <v>181</v>
      </c>
      <c r="Q83" s="1460">
        <f>SUM(Q10:Q82)</f>
        <v>870000</v>
      </c>
      <c r="R83" s="1866"/>
      <c r="S83" s="1866"/>
      <c r="T83" s="1866"/>
      <c r="U83" s="1866"/>
      <c r="V83" s="1866"/>
      <c r="W83" s="1866"/>
      <c r="X83" s="1866"/>
      <c r="Y83" s="1866"/>
      <c r="Z83" s="1866"/>
      <c r="AA83" s="1866"/>
      <c r="AB83" s="1866"/>
      <c r="AC83" s="1866"/>
      <c r="AD83" s="1866"/>
      <c r="AE83" s="1866"/>
      <c r="AF83" s="1866"/>
      <c r="AG83" s="1866"/>
    </row>
  </sheetData>
  <mergeCells count="329">
    <mergeCell ref="R80:R82"/>
    <mergeCell ref="S80:S82"/>
    <mergeCell ref="T80:T82"/>
    <mergeCell ref="U80:U82"/>
    <mergeCell ref="H80:H82"/>
    <mergeCell ref="I80:I82"/>
    <mergeCell ref="J80:J82"/>
    <mergeCell ref="K80:K82"/>
    <mergeCell ref="L80:L82"/>
    <mergeCell ref="N80:N82"/>
    <mergeCell ref="B80:B82"/>
    <mergeCell ref="C80:C82"/>
    <mergeCell ref="D80:D82"/>
    <mergeCell ref="E80:E82"/>
    <mergeCell ref="F80:F82"/>
    <mergeCell ref="G80:G82"/>
    <mergeCell ref="H75:H79"/>
    <mergeCell ref="I75:I79"/>
    <mergeCell ref="J75:J79"/>
    <mergeCell ref="S71:S74"/>
    <mergeCell ref="T71:T74"/>
    <mergeCell ref="U71:U74"/>
    <mergeCell ref="B75:B79"/>
    <mergeCell ref="C75:C79"/>
    <mergeCell ref="D75:D79"/>
    <mergeCell ref="E75:E79"/>
    <mergeCell ref="F75:F79"/>
    <mergeCell ref="G75:G79"/>
    <mergeCell ref="H71:H74"/>
    <mergeCell ref="I71:I74"/>
    <mergeCell ref="J71:J74"/>
    <mergeCell ref="K71:K74"/>
    <mergeCell ref="L71:L74"/>
    <mergeCell ref="N71:N74"/>
    <mergeCell ref="R75:R79"/>
    <mergeCell ref="S75:S79"/>
    <mergeCell ref="T75:T79"/>
    <mergeCell ref="U75:U79"/>
    <mergeCell ref="K75:K79"/>
    <mergeCell ref="L75:L79"/>
    <mergeCell ref="N75:N79"/>
    <mergeCell ref="B71:B74"/>
    <mergeCell ref="C71:C74"/>
    <mergeCell ref="D71:D74"/>
    <mergeCell ref="E71:E74"/>
    <mergeCell ref="F71:F74"/>
    <mergeCell ref="G71:G74"/>
    <mergeCell ref="H67:H70"/>
    <mergeCell ref="I67:I70"/>
    <mergeCell ref="J67:J70"/>
    <mergeCell ref="R64:R66"/>
    <mergeCell ref="D64:D66"/>
    <mergeCell ref="E64:E66"/>
    <mergeCell ref="F64:F66"/>
    <mergeCell ref="G64:G66"/>
    <mergeCell ref="R71:R74"/>
    <mergeCell ref="S64:S66"/>
    <mergeCell ref="T64:T66"/>
    <mergeCell ref="U64:U66"/>
    <mergeCell ref="B67:B70"/>
    <mergeCell ref="C67:C70"/>
    <mergeCell ref="D67:D70"/>
    <mergeCell ref="E67:E70"/>
    <mergeCell ref="F67:F70"/>
    <mergeCell ref="G67:G70"/>
    <mergeCell ref="H64:H66"/>
    <mergeCell ref="I64:I66"/>
    <mergeCell ref="J64:J66"/>
    <mergeCell ref="K64:K66"/>
    <mergeCell ref="L64:L66"/>
    <mergeCell ref="N64:N66"/>
    <mergeCell ref="R67:R70"/>
    <mergeCell ref="S67:S70"/>
    <mergeCell ref="T67:T70"/>
    <mergeCell ref="U67:U70"/>
    <mergeCell ref="K67:K70"/>
    <mergeCell ref="L67:L70"/>
    <mergeCell ref="N67:N70"/>
    <mergeCell ref="B64:B66"/>
    <mergeCell ref="C64:C66"/>
    <mergeCell ref="H61:H63"/>
    <mergeCell ref="I61:I63"/>
    <mergeCell ref="J61:J63"/>
    <mergeCell ref="U55:U60"/>
    <mergeCell ref="B61:B63"/>
    <mergeCell ref="C61:C63"/>
    <mergeCell ref="D61:D63"/>
    <mergeCell ref="E61:E63"/>
    <mergeCell ref="F61:F63"/>
    <mergeCell ref="G61:G63"/>
    <mergeCell ref="H55:H60"/>
    <mergeCell ref="I55:I60"/>
    <mergeCell ref="J55:J60"/>
    <mergeCell ref="K55:K60"/>
    <mergeCell ref="L55:L60"/>
    <mergeCell ref="N55:N60"/>
    <mergeCell ref="R61:R63"/>
    <mergeCell ref="S61:S63"/>
    <mergeCell ref="T61:T63"/>
    <mergeCell ref="U61:U63"/>
    <mergeCell ref="K61:K63"/>
    <mergeCell ref="L61:L63"/>
    <mergeCell ref="N61:N63"/>
    <mergeCell ref="B55:B60"/>
    <mergeCell ref="C55:C60"/>
    <mergeCell ref="D55:D60"/>
    <mergeCell ref="E55:E60"/>
    <mergeCell ref="F55:F60"/>
    <mergeCell ref="G55:G60"/>
    <mergeCell ref="R55:R60"/>
    <mergeCell ref="S55:S60"/>
    <mergeCell ref="T55:T60"/>
    <mergeCell ref="U48:U50"/>
    <mergeCell ref="K48:K50"/>
    <mergeCell ref="L48:L50"/>
    <mergeCell ref="N48:N50"/>
    <mergeCell ref="R48:R50"/>
    <mergeCell ref="S48:S50"/>
    <mergeCell ref="T48:T50"/>
    <mergeCell ref="R51:R54"/>
    <mergeCell ref="S51:S54"/>
    <mergeCell ref="T51:T54"/>
    <mergeCell ref="U51:U54"/>
    <mergeCell ref="J48:J50"/>
    <mergeCell ref="B51:B54"/>
    <mergeCell ref="C51:C54"/>
    <mergeCell ref="D51:D54"/>
    <mergeCell ref="E51:E54"/>
    <mergeCell ref="F51:F54"/>
    <mergeCell ref="G51:G54"/>
    <mergeCell ref="H51:H54"/>
    <mergeCell ref="I51:I54"/>
    <mergeCell ref="J51:J54"/>
    <mergeCell ref="B42:B45"/>
    <mergeCell ref="B48:B50"/>
    <mergeCell ref="C48:C50"/>
    <mergeCell ref="D48:D50"/>
    <mergeCell ref="E48:E50"/>
    <mergeCell ref="F48:F50"/>
    <mergeCell ref="G48:G50"/>
    <mergeCell ref="H48:H50"/>
    <mergeCell ref="I48:I50"/>
    <mergeCell ref="B46:B47"/>
    <mergeCell ref="C46:C47"/>
    <mergeCell ref="D46:D47"/>
    <mergeCell ref="E46:E47"/>
    <mergeCell ref="F46:F47"/>
    <mergeCell ref="G46:G47"/>
    <mergeCell ref="H46:H47"/>
    <mergeCell ref="I46:I47"/>
    <mergeCell ref="L42:L45"/>
    <mergeCell ref="N42:N45"/>
    <mergeCell ref="R42:R45"/>
    <mergeCell ref="S42:S45"/>
    <mergeCell ref="T42:T45"/>
    <mergeCell ref="U46:U47"/>
    <mergeCell ref="K46:K47"/>
    <mergeCell ref="L46:L47"/>
    <mergeCell ref="N46:N47"/>
    <mergeCell ref="R46:R47"/>
    <mergeCell ref="S46:S47"/>
    <mergeCell ref="T46:T47"/>
    <mergeCell ref="U42:U45"/>
    <mergeCell ref="K42:K45"/>
    <mergeCell ref="J46:J47"/>
    <mergeCell ref="C42:C45"/>
    <mergeCell ref="D42:D45"/>
    <mergeCell ref="E42:E45"/>
    <mergeCell ref="F42:F45"/>
    <mergeCell ref="G42:G45"/>
    <mergeCell ref="H42:H45"/>
    <mergeCell ref="I42:I45"/>
    <mergeCell ref="J42:J45"/>
    <mergeCell ref="U34:U36"/>
    <mergeCell ref="K34:K36"/>
    <mergeCell ref="L34:L36"/>
    <mergeCell ref="N34:N36"/>
    <mergeCell ref="R34:R36"/>
    <mergeCell ref="S34:S36"/>
    <mergeCell ref="T34:T36"/>
    <mergeCell ref="B30:B33"/>
    <mergeCell ref="B37:B41"/>
    <mergeCell ref="C37:C41"/>
    <mergeCell ref="D37:D41"/>
    <mergeCell ref="E37:E41"/>
    <mergeCell ref="F37:F41"/>
    <mergeCell ref="G37:G41"/>
    <mergeCell ref="H37:H41"/>
    <mergeCell ref="I37:I41"/>
    <mergeCell ref="J37:J41"/>
    <mergeCell ref="U37:U41"/>
    <mergeCell ref="K37:K41"/>
    <mergeCell ref="L37:L41"/>
    <mergeCell ref="N37:N41"/>
    <mergeCell ref="R37:R41"/>
    <mergeCell ref="S37:S41"/>
    <mergeCell ref="T37:T41"/>
    <mergeCell ref="B34:B36"/>
    <mergeCell ref="C34:C36"/>
    <mergeCell ref="D34:D36"/>
    <mergeCell ref="E34:E36"/>
    <mergeCell ref="F34:F36"/>
    <mergeCell ref="G34:G36"/>
    <mergeCell ref="H34:H36"/>
    <mergeCell ref="I34:I36"/>
    <mergeCell ref="J34:J36"/>
    <mergeCell ref="U21:U25"/>
    <mergeCell ref="K21:K26"/>
    <mergeCell ref="L21:L26"/>
    <mergeCell ref="N21:N26"/>
    <mergeCell ref="R21:R25"/>
    <mergeCell ref="S21:S25"/>
    <mergeCell ref="T21:T25"/>
    <mergeCell ref="U27:U29"/>
    <mergeCell ref="K27:K29"/>
    <mergeCell ref="L27:L29"/>
    <mergeCell ref="N27:N29"/>
    <mergeCell ref="R27:R29"/>
    <mergeCell ref="S27:S29"/>
    <mergeCell ref="T27:T29"/>
    <mergeCell ref="U30:U33"/>
    <mergeCell ref="K30:K33"/>
    <mergeCell ref="B27:B29"/>
    <mergeCell ref="C27:C29"/>
    <mergeCell ref="D27:D29"/>
    <mergeCell ref="E27:E29"/>
    <mergeCell ref="F27:F29"/>
    <mergeCell ref="G27:G29"/>
    <mergeCell ref="H27:H29"/>
    <mergeCell ref="I27:I29"/>
    <mergeCell ref="J27:J29"/>
    <mergeCell ref="L30:L33"/>
    <mergeCell ref="N30:N33"/>
    <mergeCell ref="R30:R33"/>
    <mergeCell ref="S30:S33"/>
    <mergeCell ref="T30:T33"/>
    <mergeCell ref="C30:C33"/>
    <mergeCell ref="D30:D33"/>
    <mergeCell ref="E30:E33"/>
    <mergeCell ref="F30:F33"/>
    <mergeCell ref="G30:G33"/>
    <mergeCell ref="H30:H33"/>
    <mergeCell ref="I30:I33"/>
    <mergeCell ref="J30:J33"/>
    <mergeCell ref="B21:B26"/>
    <mergeCell ref="C21:C26"/>
    <mergeCell ref="D21:D26"/>
    <mergeCell ref="E21:E26"/>
    <mergeCell ref="F21:F26"/>
    <mergeCell ref="G21:G26"/>
    <mergeCell ref="H21:H26"/>
    <mergeCell ref="I21:I26"/>
    <mergeCell ref="J21:J26"/>
    <mergeCell ref="U13:U16"/>
    <mergeCell ref="K13:K16"/>
    <mergeCell ref="L13:L16"/>
    <mergeCell ref="N13:N16"/>
    <mergeCell ref="R13:R16"/>
    <mergeCell ref="B17:B20"/>
    <mergeCell ref="C17:C20"/>
    <mergeCell ref="D17:D20"/>
    <mergeCell ref="E17:E20"/>
    <mergeCell ref="F17:F20"/>
    <mergeCell ref="G17:G20"/>
    <mergeCell ref="H17:H20"/>
    <mergeCell ref="I17:I20"/>
    <mergeCell ref="J17:J20"/>
    <mergeCell ref="S13:S16"/>
    <mergeCell ref="T13:T16"/>
    <mergeCell ref="U17:U20"/>
    <mergeCell ref="K17:K20"/>
    <mergeCell ref="L17:L20"/>
    <mergeCell ref="N17:N20"/>
    <mergeCell ref="R17:R20"/>
    <mergeCell ref="S17:S20"/>
    <mergeCell ref="T17:T20"/>
    <mergeCell ref="B13:B16"/>
    <mergeCell ref="AE8:AG8"/>
    <mergeCell ref="S7:S9"/>
    <mergeCell ref="T7:T9"/>
    <mergeCell ref="U7:U9"/>
    <mergeCell ref="V7:AG7"/>
    <mergeCell ref="U10:U12"/>
    <mergeCell ref="K10:K12"/>
    <mergeCell ref="L10:L12"/>
    <mergeCell ref="N10:N12"/>
    <mergeCell ref="R10:R12"/>
    <mergeCell ref="S10:S12"/>
    <mergeCell ref="T10:T12"/>
    <mergeCell ref="C10:C12"/>
    <mergeCell ref="D10:D12"/>
    <mergeCell ref="E10:E12"/>
    <mergeCell ref="F10:F12"/>
    <mergeCell ref="G10:G12"/>
    <mergeCell ref="H10:H12"/>
    <mergeCell ref="I10:I12"/>
    <mergeCell ref="J10:J12"/>
    <mergeCell ref="C13:C16"/>
    <mergeCell ref="D13:D16"/>
    <mergeCell ref="E13:E16"/>
    <mergeCell ref="F13:F16"/>
    <mergeCell ref="G13:G16"/>
    <mergeCell ref="H13:H16"/>
    <mergeCell ref="I13:I16"/>
    <mergeCell ref="J13:J16"/>
    <mergeCell ref="B83:O83"/>
    <mergeCell ref="R83:AG83"/>
    <mergeCell ref="B1:AG3"/>
    <mergeCell ref="B4:AG4"/>
    <mergeCell ref="B5:AG5"/>
    <mergeCell ref="B6:AG6"/>
    <mergeCell ref="B7:B9"/>
    <mergeCell ref="C7:E8"/>
    <mergeCell ref="F7:F9"/>
    <mergeCell ref="G7:G9"/>
    <mergeCell ref="H7:I8"/>
    <mergeCell ref="J7:J9"/>
    <mergeCell ref="O8:O9"/>
    <mergeCell ref="P8:Q8"/>
    <mergeCell ref="V8:X8"/>
    <mergeCell ref="Y8:AA8"/>
    <mergeCell ref="AB8:AD8"/>
    <mergeCell ref="K7:K9"/>
    <mergeCell ref="L7:L9"/>
    <mergeCell ref="M7:M9"/>
    <mergeCell ref="N7:N9"/>
    <mergeCell ref="O7:Q7"/>
    <mergeCell ref="R7:R9"/>
    <mergeCell ref="B10:B12"/>
  </mergeCells>
  <dataValidations count="7">
    <dataValidation type="list" allowBlank="1" showInputMessage="1" showErrorMessage="1" sqref="I51:I82 I10:I48" xr:uid="{00000000-0002-0000-0400-000000000000}">
      <formula1>OEPEI</formula1>
    </dataValidation>
    <dataValidation type="list" allowBlank="1" showInputMessage="1" showErrorMessage="1" sqref="H51:H82 H10:H48" xr:uid="{00000000-0002-0000-0400-000001000000}">
      <formula1>OGPEI</formula1>
    </dataValidation>
    <dataValidation type="list" allowBlank="1" showInputMessage="1" showErrorMessage="1" sqref="G51:G82 G10:G48" xr:uid="{00000000-0002-0000-0400-000002000000}">
      <formula1>EJEPEI</formula1>
    </dataValidation>
    <dataValidation type="list" allowBlank="1" showInputMessage="1" showErrorMessage="1" sqref="F51:F82 F10:F48" xr:uid="{00000000-0002-0000-0400-000003000000}">
      <formula1>PNPSP</formula1>
    </dataValidation>
    <dataValidation type="list" allowBlank="1" showInputMessage="1" showErrorMessage="1" sqref="E51:E82 E10:E48" xr:uid="{00000000-0002-0000-0400-000004000000}">
      <formula1>OEEND</formula1>
    </dataValidation>
    <dataValidation type="list" allowBlank="1" showInputMessage="1" showErrorMessage="1" sqref="D51:D82 D10:D48" xr:uid="{00000000-0002-0000-0400-000005000000}">
      <formula1>OGEND</formula1>
    </dataValidation>
    <dataValidation type="list" allowBlank="1" showInputMessage="1" showErrorMessage="1" sqref="C51:C82 C10:C48" xr:uid="{00000000-0002-0000-0400-000006000000}">
      <formula1>EJEEND</formula1>
    </dataValidation>
  </dataValidations>
  <pageMargins left="0.7" right="0.7" top="0.75" bottom="0.75" header="0.3" footer="0.3"/>
  <pageSetup paperSize="17" scale="24" fitToHeight="0" orientation="landscape"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J114"/>
  <sheetViews>
    <sheetView topLeftCell="G114" zoomScale="40" zoomScaleNormal="40" workbookViewId="0">
      <selection activeCell="Q99" sqref="Q99:Q114"/>
    </sheetView>
  </sheetViews>
  <sheetFormatPr baseColWidth="10" defaultRowHeight="15" x14ac:dyDescent="0.25"/>
  <cols>
    <col min="1" max="1" width="4.85546875" customWidth="1"/>
    <col min="2" max="2" width="13.85546875" customWidth="1"/>
    <col min="3" max="3" width="38.42578125" customWidth="1"/>
    <col min="4" max="4" width="38.28515625" customWidth="1"/>
    <col min="5" max="5" width="37.140625" customWidth="1"/>
    <col min="6" max="6" width="40.7109375" customWidth="1"/>
    <col min="7" max="7" width="40.5703125" customWidth="1"/>
    <col min="8" max="8" width="45.5703125" customWidth="1"/>
    <col min="9" max="9" width="42" customWidth="1"/>
    <col min="10" max="10" width="41.28515625" customWidth="1"/>
    <col min="11" max="11" width="44.85546875" customWidth="1"/>
    <col min="12" max="12" width="24" customWidth="1"/>
    <col min="13" max="13" width="81.5703125" customWidth="1"/>
    <col min="14" max="14" width="21.42578125" customWidth="1"/>
    <col min="15" max="15" width="24.7109375" customWidth="1"/>
    <col min="16" max="16" width="20.85546875" customWidth="1"/>
    <col min="17" max="17" width="39.5703125" customWidth="1"/>
    <col min="18" max="19" width="12.5703125" customWidth="1"/>
    <col min="21" max="21" width="18.85546875" customWidth="1"/>
    <col min="22" max="33" width="7.7109375" customWidth="1"/>
    <col min="34" max="34" width="42.85546875" customWidth="1"/>
    <col min="35" max="35" width="48.5703125" customWidth="1"/>
    <col min="36" max="36" width="52.5703125" hidden="1" customWidth="1"/>
  </cols>
  <sheetData>
    <row r="1" spans="2:33" ht="67.5" customHeight="1" thickBot="1" x14ac:dyDescent="0.3"/>
    <row r="2" spans="2:33" ht="65.25" customHeight="1" x14ac:dyDescent="0.25">
      <c r="B2" s="1519" t="s">
        <v>1</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1"/>
    </row>
    <row r="3" spans="2:33" ht="15" customHeight="1" x14ac:dyDescent="0.25">
      <c r="B3" s="1522"/>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524"/>
    </row>
    <row r="4" spans="2:33" ht="15.75" customHeight="1" thickBot="1" x14ac:dyDescent="0.3">
      <c r="B4" s="1525"/>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7"/>
    </row>
    <row r="5" spans="2:33" ht="28.5" x14ac:dyDescent="0.45">
      <c r="B5" s="1648" t="s">
        <v>1796</v>
      </c>
      <c r="C5" s="1649"/>
      <c r="D5" s="1649"/>
      <c r="E5" s="1649"/>
      <c r="F5" s="1649"/>
      <c r="G5" s="1649"/>
      <c r="H5" s="164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c r="AF5" s="1649"/>
      <c r="AG5" s="1650"/>
    </row>
    <row r="6" spans="2:33" ht="26.25" x14ac:dyDescent="0.4">
      <c r="B6" s="1645" t="s">
        <v>7</v>
      </c>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c r="AE6" s="1646"/>
      <c r="AF6" s="1646"/>
      <c r="AG6" s="1647"/>
    </row>
    <row r="7" spans="2:33" ht="55.5" customHeight="1" thickBot="1" x14ac:dyDescent="0.3">
      <c r="B7" s="1899" t="s">
        <v>42</v>
      </c>
      <c r="C7" s="1900"/>
      <c r="D7" s="1900"/>
      <c r="E7" s="1900"/>
      <c r="F7" s="1900"/>
      <c r="G7" s="1900"/>
      <c r="H7" s="1900"/>
      <c r="I7" s="1900"/>
      <c r="J7" s="1900"/>
      <c r="K7" s="1900"/>
      <c r="L7" s="1900"/>
      <c r="M7" s="1900"/>
      <c r="N7" s="1900"/>
      <c r="O7" s="1900"/>
      <c r="P7" s="1900"/>
      <c r="Q7" s="1900"/>
      <c r="R7" s="1900"/>
      <c r="S7" s="1900"/>
      <c r="T7" s="1900"/>
      <c r="U7" s="1900"/>
      <c r="V7" s="1900"/>
      <c r="W7" s="1900"/>
      <c r="X7" s="1900"/>
      <c r="Y7" s="1900"/>
      <c r="Z7" s="1900"/>
      <c r="AA7" s="1900"/>
      <c r="AB7" s="1900"/>
      <c r="AC7" s="1900"/>
      <c r="AD7" s="1900"/>
      <c r="AE7" s="1900"/>
      <c r="AF7" s="1900"/>
      <c r="AG7" s="1901"/>
    </row>
    <row r="8" spans="2:33" ht="18.75" customHeight="1" thickBot="1" x14ac:dyDescent="0.3">
      <c r="B8" s="1902" t="s">
        <v>2605</v>
      </c>
      <c r="C8" s="1905" t="s">
        <v>33</v>
      </c>
      <c r="D8" s="1906"/>
      <c r="E8" s="1907"/>
      <c r="F8" s="1911" t="s">
        <v>38</v>
      </c>
      <c r="G8" s="1913" t="s">
        <v>32</v>
      </c>
      <c r="H8" s="1914" t="s">
        <v>39</v>
      </c>
      <c r="I8" s="1915"/>
      <c r="J8" s="1913" t="s">
        <v>43</v>
      </c>
      <c r="K8" s="1913" t="s">
        <v>22</v>
      </c>
      <c r="L8" s="1913" t="s">
        <v>37</v>
      </c>
      <c r="M8" s="1902" t="s">
        <v>26</v>
      </c>
      <c r="N8" s="1918" t="s">
        <v>3</v>
      </c>
      <c r="O8" s="1549" t="s">
        <v>23</v>
      </c>
      <c r="P8" s="1550"/>
      <c r="Q8" s="1551"/>
      <c r="R8" s="1545" t="s">
        <v>4</v>
      </c>
      <c r="S8" s="1547" t="s">
        <v>5</v>
      </c>
      <c r="T8" s="1504" t="s">
        <v>27</v>
      </c>
      <c r="U8" s="1537" t="s">
        <v>6</v>
      </c>
      <c r="V8" s="1552" t="s">
        <v>8</v>
      </c>
      <c r="W8" s="1553"/>
      <c r="X8" s="1553"/>
      <c r="Y8" s="1553"/>
      <c r="Z8" s="1553"/>
      <c r="AA8" s="1553"/>
      <c r="AB8" s="1553"/>
      <c r="AC8" s="1553"/>
      <c r="AD8" s="1553"/>
      <c r="AE8" s="1553"/>
      <c r="AF8" s="1553"/>
      <c r="AG8" s="1554"/>
    </row>
    <row r="9" spans="2:33" ht="18.75" customHeight="1" thickBot="1" x14ac:dyDescent="0.3">
      <c r="B9" s="1903"/>
      <c r="C9" s="1908"/>
      <c r="D9" s="1909"/>
      <c r="E9" s="1910"/>
      <c r="F9" s="1912"/>
      <c r="G9" s="1903"/>
      <c r="H9" s="1916"/>
      <c r="I9" s="1917"/>
      <c r="J9" s="1903"/>
      <c r="K9" s="1903"/>
      <c r="L9" s="1903"/>
      <c r="M9" s="1903"/>
      <c r="N9" s="1912"/>
      <c r="O9" s="1545" t="s">
        <v>24</v>
      </c>
      <c r="P9" s="1555" t="s">
        <v>36</v>
      </c>
      <c r="Q9" s="1556"/>
      <c r="R9" s="1546"/>
      <c r="S9" s="1546"/>
      <c r="T9" s="1505"/>
      <c r="U9" s="1505"/>
      <c r="V9" s="1557" t="s">
        <v>28</v>
      </c>
      <c r="W9" s="1558"/>
      <c r="X9" s="1559"/>
      <c r="Y9" s="1557" t="s">
        <v>29</v>
      </c>
      <c r="Z9" s="1558"/>
      <c r="AA9" s="1559"/>
      <c r="AB9" s="1557" t="s">
        <v>30</v>
      </c>
      <c r="AC9" s="1558"/>
      <c r="AD9" s="1559"/>
      <c r="AE9" s="1557" t="s">
        <v>31</v>
      </c>
      <c r="AF9" s="1558"/>
      <c r="AG9" s="1559"/>
    </row>
    <row r="10" spans="2:33" s="4" customFormat="1" ht="31.5" customHeight="1" thickBot="1" x14ac:dyDescent="0.3">
      <c r="B10" s="1904"/>
      <c r="C10" s="86" t="s">
        <v>34</v>
      </c>
      <c r="D10" s="86" t="s">
        <v>35</v>
      </c>
      <c r="E10" s="86" t="s">
        <v>200</v>
      </c>
      <c r="F10" s="1912"/>
      <c r="G10" s="1903"/>
      <c r="H10" s="221" t="s">
        <v>40</v>
      </c>
      <c r="I10" s="221" t="s">
        <v>41</v>
      </c>
      <c r="J10" s="1903"/>
      <c r="K10" s="1903"/>
      <c r="L10" s="1903"/>
      <c r="M10" s="1904"/>
      <c r="N10" s="1919"/>
      <c r="O10" s="1546"/>
      <c r="P10" s="34" t="s">
        <v>25</v>
      </c>
      <c r="Q10" s="40" t="s">
        <v>0</v>
      </c>
      <c r="R10" s="1930"/>
      <c r="S10" s="1929"/>
      <c r="T10" s="1506"/>
      <c r="U10" s="1623"/>
      <c r="V10" s="40" t="s">
        <v>12</v>
      </c>
      <c r="W10" s="40" t="s">
        <v>13</v>
      </c>
      <c r="X10" s="40" t="s">
        <v>14</v>
      </c>
      <c r="Y10" s="40" t="s">
        <v>15</v>
      </c>
      <c r="Z10" s="40" t="s">
        <v>16</v>
      </c>
      <c r="AA10" s="40" t="s">
        <v>17</v>
      </c>
      <c r="AB10" s="40" t="s">
        <v>18</v>
      </c>
      <c r="AC10" s="40" t="s">
        <v>19</v>
      </c>
      <c r="AD10" s="40" t="s">
        <v>20</v>
      </c>
      <c r="AE10" s="40" t="s">
        <v>9</v>
      </c>
      <c r="AF10" s="40" t="s">
        <v>10</v>
      </c>
      <c r="AG10" s="40" t="s">
        <v>11</v>
      </c>
    </row>
    <row r="11" spans="2:33" s="4" customFormat="1" ht="21.75" customHeight="1" thickBot="1" x14ac:dyDescent="0.3">
      <c r="B11" s="1740" t="s">
        <v>1797</v>
      </c>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2"/>
    </row>
    <row r="12" spans="2:33" ht="126" customHeight="1" x14ac:dyDescent="0.25">
      <c r="B12" s="1741" t="s">
        <v>2445</v>
      </c>
      <c r="C12" s="1565" t="s">
        <v>134</v>
      </c>
      <c r="D12" s="1565" t="s">
        <v>59</v>
      </c>
      <c r="E12" s="1565" t="s">
        <v>60</v>
      </c>
      <c r="F12" s="1565" t="s">
        <v>83</v>
      </c>
      <c r="G12" s="1568" t="s">
        <v>54</v>
      </c>
      <c r="H12" s="1565" t="s">
        <v>96</v>
      </c>
      <c r="I12" s="1565" t="s">
        <v>104</v>
      </c>
      <c r="J12" s="1694" t="s">
        <v>1798</v>
      </c>
      <c r="K12" s="1565" t="s">
        <v>1799</v>
      </c>
      <c r="L12" s="1920" t="s">
        <v>201</v>
      </c>
      <c r="M12" s="477" t="s">
        <v>1800</v>
      </c>
      <c r="N12" s="43" t="s">
        <v>1801</v>
      </c>
      <c r="O12" s="477" t="s">
        <v>1802</v>
      </c>
      <c r="P12" s="761" t="s">
        <v>181</v>
      </c>
      <c r="Q12" s="1461">
        <v>0</v>
      </c>
      <c r="R12" s="761" t="s">
        <v>1317</v>
      </c>
      <c r="S12" s="45">
        <v>1</v>
      </c>
      <c r="T12" s="45">
        <v>0.96</v>
      </c>
      <c r="U12" s="761" t="s">
        <v>1803</v>
      </c>
      <c r="V12" s="50"/>
      <c r="W12" s="65"/>
      <c r="X12" s="65"/>
      <c r="Y12" s="50"/>
      <c r="Z12" s="50"/>
      <c r="AA12" s="66"/>
      <c r="AB12" s="65"/>
      <c r="AC12" s="50"/>
      <c r="AD12" s="50"/>
      <c r="AE12" s="53"/>
      <c r="AF12" s="53"/>
      <c r="AG12" s="54"/>
    </row>
    <row r="13" spans="2:33" ht="126" customHeight="1" x14ac:dyDescent="0.25">
      <c r="B13" s="1742"/>
      <c r="C13" s="1566"/>
      <c r="D13" s="1566"/>
      <c r="E13" s="1566"/>
      <c r="F13" s="1566"/>
      <c r="G13" s="1569"/>
      <c r="H13" s="1566"/>
      <c r="I13" s="1566"/>
      <c r="J13" s="1695"/>
      <c r="K13" s="1566"/>
      <c r="L13" s="1921"/>
      <c r="M13" s="614" t="s">
        <v>1804</v>
      </c>
      <c r="N13" s="615" t="s">
        <v>1801</v>
      </c>
      <c r="O13" s="616" t="s">
        <v>1802</v>
      </c>
      <c r="P13" s="787" t="s">
        <v>181</v>
      </c>
      <c r="Q13" s="1462">
        <v>0</v>
      </c>
      <c r="R13" s="615" t="s">
        <v>49</v>
      </c>
      <c r="S13" s="618">
        <v>1</v>
      </c>
      <c r="T13" s="618">
        <v>0.96</v>
      </c>
      <c r="U13" s="787" t="s">
        <v>1803</v>
      </c>
      <c r="V13" s="28"/>
      <c r="W13" s="28"/>
      <c r="X13" s="28"/>
      <c r="Y13" s="28"/>
      <c r="Z13" s="27"/>
      <c r="AA13" s="28"/>
      <c r="AB13" s="28"/>
      <c r="AC13" s="28"/>
      <c r="AD13" s="27"/>
      <c r="AE13" s="1"/>
      <c r="AF13" s="1"/>
      <c r="AG13" s="55"/>
    </row>
    <row r="14" spans="2:33" ht="144" customHeight="1" thickBot="1" x14ac:dyDescent="0.3">
      <c r="B14" s="1743"/>
      <c r="C14" s="1567"/>
      <c r="D14" s="1567"/>
      <c r="E14" s="1567"/>
      <c r="F14" s="1567"/>
      <c r="G14" s="1570"/>
      <c r="H14" s="1567"/>
      <c r="I14" s="1567"/>
      <c r="J14" s="1696"/>
      <c r="K14" s="1567"/>
      <c r="L14" s="1922"/>
      <c r="M14" s="479" t="s">
        <v>1805</v>
      </c>
      <c r="N14" s="760" t="s">
        <v>1801</v>
      </c>
      <c r="O14" s="619" t="s">
        <v>1802</v>
      </c>
      <c r="P14" s="759" t="s">
        <v>181</v>
      </c>
      <c r="Q14" s="1463">
        <v>0</v>
      </c>
      <c r="R14" s="760" t="s">
        <v>49</v>
      </c>
      <c r="S14" s="621">
        <v>1</v>
      </c>
      <c r="T14" s="621">
        <v>0</v>
      </c>
      <c r="U14" s="759" t="s">
        <v>1806</v>
      </c>
      <c r="V14" s="57"/>
      <c r="W14" s="57"/>
      <c r="X14" s="62"/>
      <c r="Y14" s="57"/>
      <c r="Z14" s="69"/>
      <c r="AA14" s="62"/>
      <c r="AB14" s="69">
        <v>1</v>
      </c>
      <c r="AC14" s="69">
        <v>1</v>
      </c>
      <c r="AD14" s="70"/>
      <c r="AE14" s="69">
        <v>1</v>
      </c>
      <c r="AF14" s="57"/>
      <c r="AG14" s="429"/>
    </row>
    <row r="15" spans="2:33" ht="115.5" customHeight="1" x14ac:dyDescent="0.25">
      <c r="B15" s="1747" t="s">
        <v>2446</v>
      </c>
      <c r="C15" s="1599" t="s">
        <v>134</v>
      </c>
      <c r="D15" s="1599" t="s">
        <v>59</v>
      </c>
      <c r="E15" s="1599" t="s">
        <v>60</v>
      </c>
      <c r="F15" s="1599" t="s">
        <v>83</v>
      </c>
      <c r="G15" s="1926" t="s">
        <v>54</v>
      </c>
      <c r="H15" s="1599" t="s">
        <v>96</v>
      </c>
      <c r="I15" s="1599" t="s">
        <v>109</v>
      </c>
      <c r="J15" s="1710" t="s">
        <v>1807</v>
      </c>
      <c r="K15" s="1599" t="s">
        <v>1808</v>
      </c>
      <c r="L15" s="1923" t="s">
        <v>48</v>
      </c>
      <c r="M15" s="967" t="s">
        <v>1809</v>
      </c>
      <c r="N15" s="819" t="s">
        <v>1801</v>
      </c>
      <c r="O15" s="967" t="s">
        <v>1810</v>
      </c>
      <c r="P15" s="817" t="s">
        <v>181</v>
      </c>
      <c r="Q15" s="1464">
        <v>150000</v>
      </c>
      <c r="R15" s="819" t="s">
        <v>49</v>
      </c>
      <c r="S15" s="820">
        <v>1</v>
      </c>
      <c r="T15" s="820">
        <v>0</v>
      </c>
      <c r="U15" s="817" t="s">
        <v>1811</v>
      </c>
      <c r="V15" s="985"/>
      <c r="W15" s="49"/>
      <c r="X15" s="49"/>
      <c r="Y15" s="985"/>
      <c r="Z15" s="985"/>
      <c r="AA15" s="52"/>
      <c r="AB15" s="49"/>
      <c r="AC15" s="985"/>
      <c r="AD15" s="985">
        <v>1</v>
      </c>
      <c r="AE15" s="52"/>
      <c r="AF15" s="52"/>
      <c r="AG15" s="986"/>
    </row>
    <row r="16" spans="2:33" ht="114.75" customHeight="1" x14ac:dyDescent="0.25">
      <c r="B16" s="1748"/>
      <c r="C16" s="1600"/>
      <c r="D16" s="1600"/>
      <c r="E16" s="1600"/>
      <c r="F16" s="1600"/>
      <c r="G16" s="1927"/>
      <c r="H16" s="1600"/>
      <c r="I16" s="1600"/>
      <c r="J16" s="1711"/>
      <c r="K16" s="1600"/>
      <c r="L16" s="1924"/>
      <c r="M16" s="969" t="s">
        <v>1812</v>
      </c>
      <c r="N16" s="970" t="s">
        <v>1801</v>
      </c>
      <c r="O16" s="971" t="s">
        <v>1813</v>
      </c>
      <c r="P16" s="972" t="s">
        <v>181</v>
      </c>
      <c r="Q16" s="1465">
        <v>15000</v>
      </c>
      <c r="R16" s="970" t="s">
        <v>49</v>
      </c>
      <c r="S16" s="973">
        <v>0.8</v>
      </c>
      <c r="T16" s="973">
        <v>0</v>
      </c>
      <c r="U16" s="972" t="s">
        <v>1814</v>
      </c>
      <c r="V16" s="29"/>
      <c r="W16" s="29"/>
      <c r="X16" s="29"/>
      <c r="Y16" s="29"/>
      <c r="Z16" s="30"/>
      <c r="AA16" s="29"/>
      <c r="AB16" s="29"/>
      <c r="AC16" s="29"/>
      <c r="AD16" s="30"/>
      <c r="AE16" s="29"/>
      <c r="AF16" s="29"/>
      <c r="AG16" s="987"/>
    </row>
    <row r="17" spans="2:33" ht="38.25" customHeight="1" x14ac:dyDescent="0.25">
      <c r="B17" s="1748"/>
      <c r="C17" s="1600"/>
      <c r="D17" s="1600"/>
      <c r="E17" s="1600"/>
      <c r="F17" s="1600"/>
      <c r="G17" s="1927"/>
      <c r="H17" s="1600"/>
      <c r="I17" s="1600"/>
      <c r="J17" s="1711"/>
      <c r="K17" s="1600"/>
      <c r="L17" s="1924"/>
      <c r="M17" s="969" t="s">
        <v>1815</v>
      </c>
      <c r="N17" s="970" t="s">
        <v>1801</v>
      </c>
      <c r="O17" s="971" t="s">
        <v>1816</v>
      </c>
      <c r="P17" s="972" t="s">
        <v>181</v>
      </c>
      <c r="Q17" s="1465">
        <v>0</v>
      </c>
      <c r="R17" s="970" t="s">
        <v>49</v>
      </c>
      <c r="S17" s="973">
        <v>0.7</v>
      </c>
      <c r="T17" s="973">
        <v>0</v>
      </c>
      <c r="U17" s="972" t="s">
        <v>1803</v>
      </c>
      <c r="V17" s="29"/>
      <c r="W17" s="29"/>
      <c r="X17" s="29"/>
      <c r="Y17" s="29"/>
      <c r="Z17" s="30"/>
      <c r="AA17" s="29"/>
      <c r="AB17" s="29"/>
      <c r="AC17" s="29"/>
      <c r="AD17" s="30"/>
      <c r="AE17" s="29"/>
      <c r="AF17" s="29"/>
      <c r="AG17" s="987"/>
    </row>
    <row r="18" spans="2:33" ht="68.25" customHeight="1" x14ac:dyDescent="0.25">
      <c r="B18" s="1748"/>
      <c r="C18" s="1600"/>
      <c r="D18" s="1600"/>
      <c r="E18" s="1600"/>
      <c r="F18" s="1600"/>
      <c r="G18" s="1927"/>
      <c r="H18" s="1600"/>
      <c r="I18" s="1600"/>
      <c r="J18" s="1711"/>
      <c r="K18" s="1600"/>
      <c r="L18" s="1924"/>
      <c r="M18" s="969" t="s">
        <v>1817</v>
      </c>
      <c r="N18" s="970" t="s">
        <v>1801</v>
      </c>
      <c r="O18" s="971" t="s">
        <v>1816</v>
      </c>
      <c r="P18" s="972" t="s">
        <v>181</v>
      </c>
      <c r="Q18" s="1465">
        <v>0</v>
      </c>
      <c r="R18" s="970" t="s">
        <v>49</v>
      </c>
      <c r="S18" s="973">
        <v>1</v>
      </c>
      <c r="T18" s="973">
        <v>0</v>
      </c>
      <c r="U18" s="972" t="s">
        <v>1818</v>
      </c>
      <c r="V18" s="29"/>
      <c r="W18" s="29"/>
      <c r="X18" s="29"/>
      <c r="Y18" s="29"/>
      <c r="Z18" s="30"/>
      <c r="AA18" s="29"/>
      <c r="AB18" s="29"/>
      <c r="AC18" s="29"/>
      <c r="AD18" s="30"/>
      <c r="AE18" s="29"/>
      <c r="AF18" s="29"/>
      <c r="AG18" s="987"/>
    </row>
    <row r="19" spans="2:33" ht="81.75" customHeight="1" thickBot="1" x14ac:dyDescent="0.3">
      <c r="B19" s="1749"/>
      <c r="C19" s="1601"/>
      <c r="D19" s="1601"/>
      <c r="E19" s="1601"/>
      <c r="F19" s="1601"/>
      <c r="G19" s="1928"/>
      <c r="H19" s="1601"/>
      <c r="I19" s="1601"/>
      <c r="J19" s="1712"/>
      <c r="K19" s="1601"/>
      <c r="L19" s="1925"/>
      <c r="M19" s="975" t="s">
        <v>1819</v>
      </c>
      <c r="N19" s="976" t="s">
        <v>1801</v>
      </c>
      <c r="O19" s="977" t="s">
        <v>1816</v>
      </c>
      <c r="P19" s="978" t="s">
        <v>181</v>
      </c>
      <c r="Q19" s="1466">
        <v>0</v>
      </c>
      <c r="R19" s="976" t="s">
        <v>49</v>
      </c>
      <c r="S19" s="979">
        <v>0.3</v>
      </c>
      <c r="T19" s="979">
        <v>0</v>
      </c>
      <c r="U19" s="978" t="s">
        <v>1820</v>
      </c>
      <c r="V19" s="61"/>
      <c r="W19" s="61"/>
      <c r="X19" s="61"/>
      <c r="Y19" s="61"/>
      <c r="Z19" s="988"/>
      <c r="AA19" s="61"/>
      <c r="AB19" s="61"/>
      <c r="AC19" s="61"/>
      <c r="AD19" s="988"/>
      <c r="AE19" s="61"/>
      <c r="AF19" s="61"/>
      <c r="AG19" s="989"/>
    </row>
    <row r="20" spans="2:33" ht="106.5" customHeight="1" x14ac:dyDescent="0.25">
      <c r="B20" s="1741" t="s">
        <v>2447</v>
      </c>
      <c r="C20" s="1565" t="s">
        <v>134</v>
      </c>
      <c r="D20" s="1565" t="s">
        <v>59</v>
      </c>
      <c r="E20" s="1565" t="s">
        <v>60</v>
      </c>
      <c r="F20" s="1565" t="s">
        <v>83</v>
      </c>
      <c r="G20" s="1568" t="s">
        <v>54</v>
      </c>
      <c r="H20" s="1565" t="s">
        <v>96</v>
      </c>
      <c r="I20" s="1565" t="s">
        <v>104</v>
      </c>
      <c r="J20" s="1694" t="s">
        <v>1821</v>
      </c>
      <c r="K20" s="1565" t="s">
        <v>1822</v>
      </c>
      <c r="L20" s="1920" t="s">
        <v>48</v>
      </c>
      <c r="M20" s="622" t="s">
        <v>1823</v>
      </c>
      <c r="N20" s="43" t="s">
        <v>1801</v>
      </c>
      <c r="O20" s="477" t="s">
        <v>1824</v>
      </c>
      <c r="P20" s="761" t="s">
        <v>181</v>
      </c>
      <c r="Q20" s="1461">
        <v>10000</v>
      </c>
      <c r="R20" s="45" t="s">
        <v>49</v>
      </c>
      <c r="S20" s="45">
        <v>1</v>
      </c>
      <c r="T20" s="45">
        <v>0.5</v>
      </c>
      <c r="U20" s="44" t="s">
        <v>188</v>
      </c>
      <c r="V20" s="50"/>
      <c r="W20" s="65"/>
      <c r="X20" s="48"/>
      <c r="Y20" s="47"/>
      <c r="Z20" s="47"/>
      <c r="AA20" s="53"/>
      <c r="AB20" s="48">
        <v>0</v>
      </c>
      <c r="AC20" s="47">
        <v>1</v>
      </c>
      <c r="AD20" s="47">
        <v>1</v>
      </c>
      <c r="AE20" s="53"/>
      <c r="AF20" s="53"/>
      <c r="AG20" s="54"/>
    </row>
    <row r="21" spans="2:33" ht="80.25" customHeight="1" x14ac:dyDescent="0.25">
      <c r="B21" s="1742"/>
      <c r="C21" s="1566"/>
      <c r="D21" s="1566"/>
      <c r="E21" s="1566"/>
      <c r="F21" s="1566"/>
      <c r="G21" s="1569"/>
      <c r="H21" s="1566"/>
      <c r="I21" s="1566"/>
      <c r="J21" s="1695"/>
      <c r="K21" s="1566"/>
      <c r="L21" s="1921"/>
      <c r="M21" s="478" t="s">
        <v>1825</v>
      </c>
      <c r="N21" s="615" t="s">
        <v>1826</v>
      </c>
      <c r="O21" s="616" t="s">
        <v>1816</v>
      </c>
      <c r="P21" s="787" t="s">
        <v>181</v>
      </c>
      <c r="Q21" s="1462">
        <v>0</v>
      </c>
      <c r="R21" s="618" t="s">
        <v>49</v>
      </c>
      <c r="S21" s="618">
        <v>1</v>
      </c>
      <c r="T21" s="618">
        <v>0</v>
      </c>
      <c r="U21" s="623" t="s">
        <v>188</v>
      </c>
      <c r="V21" s="1"/>
      <c r="W21" s="1"/>
      <c r="X21" s="28"/>
      <c r="Y21" s="28"/>
      <c r="Z21" s="2"/>
      <c r="AA21" s="1"/>
      <c r="AB21" s="1"/>
      <c r="AC21" s="1"/>
      <c r="AD21" s="2">
        <v>1</v>
      </c>
      <c r="AE21" s="1"/>
      <c r="AF21" s="1"/>
      <c r="AG21" s="55"/>
    </row>
    <row r="22" spans="2:33" ht="66" customHeight="1" x14ac:dyDescent="0.25">
      <c r="B22" s="1742"/>
      <c r="C22" s="1566"/>
      <c r="D22" s="1566"/>
      <c r="E22" s="1566"/>
      <c r="F22" s="1566"/>
      <c r="G22" s="1569"/>
      <c r="H22" s="1566"/>
      <c r="I22" s="1566"/>
      <c r="J22" s="1695"/>
      <c r="K22" s="1566"/>
      <c r="L22" s="1921"/>
      <c r="M22" s="478" t="s">
        <v>1827</v>
      </c>
      <c r="N22" s="615" t="s">
        <v>1826</v>
      </c>
      <c r="O22" s="616" t="s">
        <v>1816</v>
      </c>
      <c r="P22" s="787" t="s">
        <v>181</v>
      </c>
      <c r="Q22" s="1462">
        <v>0</v>
      </c>
      <c r="R22" s="618" t="s">
        <v>49</v>
      </c>
      <c r="S22" s="618">
        <v>1</v>
      </c>
      <c r="T22" s="618">
        <v>0</v>
      </c>
      <c r="U22" s="3" t="s">
        <v>1828</v>
      </c>
      <c r="V22" s="1"/>
      <c r="W22" s="1"/>
      <c r="X22" s="1"/>
      <c r="Y22" s="1"/>
      <c r="Z22" s="27"/>
      <c r="AA22" s="1"/>
      <c r="AB22" s="2">
        <v>1</v>
      </c>
      <c r="AC22" s="2">
        <v>1</v>
      </c>
      <c r="AD22" s="2">
        <v>1</v>
      </c>
      <c r="AE22" s="2">
        <v>1</v>
      </c>
      <c r="AF22" s="1"/>
      <c r="AG22" s="55"/>
    </row>
    <row r="23" spans="2:33" ht="78" customHeight="1" x14ac:dyDescent="0.25">
      <c r="B23" s="1742"/>
      <c r="C23" s="1566"/>
      <c r="D23" s="1566"/>
      <c r="E23" s="1566"/>
      <c r="F23" s="1566"/>
      <c r="G23" s="1569"/>
      <c r="H23" s="1566"/>
      <c r="I23" s="1566"/>
      <c r="J23" s="1695"/>
      <c r="K23" s="1566"/>
      <c r="L23" s="1921"/>
      <c r="M23" s="478" t="s">
        <v>1829</v>
      </c>
      <c r="N23" s="615" t="s">
        <v>618</v>
      </c>
      <c r="O23" s="616" t="s">
        <v>1816</v>
      </c>
      <c r="P23" s="787" t="s">
        <v>181</v>
      </c>
      <c r="Q23" s="1462">
        <v>0</v>
      </c>
      <c r="R23" s="618" t="s">
        <v>49</v>
      </c>
      <c r="S23" s="618">
        <v>1</v>
      </c>
      <c r="T23" s="618">
        <v>0</v>
      </c>
      <c r="U23" s="3" t="s">
        <v>1828</v>
      </c>
      <c r="V23" s="1"/>
      <c r="W23" s="1"/>
      <c r="X23" s="1"/>
      <c r="Y23" s="1"/>
      <c r="Z23" s="28"/>
      <c r="AA23" s="1"/>
      <c r="AB23" s="1"/>
      <c r="AC23" s="1"/>
      <c r="AD23" s="1"/>
      <c r="AE23" s="1"/>
      <c r="AF23" s="1"/>
      <c r="AG23" s="55"/>
    </row>
    <row r="24" spans="2:33" ht="72" customHeight="1" thickBot="1" x14ac:dyDescent="0.3">
      <c r="B24" s="1743"/>
      <c r="C24" s="1567"/>
      <c r="D24" s="1567"/>
      <c r="E24" s="1567"/>
      <c r="F24" s="1567"/>
      <c r="G24" s="1570"/>
      <c r="H24" s="1567"/>
      <c r="I24" s="1567"/>
      <c r="J24" s="1696"/>
      <c r="K24" s="1567"/>
      <c r="L24" s="1922"/>
      <c r="M24" s="479" t="s">
        <v>1830</v>
      </c>
      <c r="N24" s="760" t="s">
        <v>133</v>
      </c>
      <c r="O24" s="619" t="s">
        <v>1831</v>
      </c>
      <c r="P24" s="759" t="s">
        <v>181</v>
      </c>
      <c r="Q24" s="1463">
        <v>0</v>
      </c>
      <c r="R24" s="621" t="s">
        <v>49</v>
      </c>
      <c r="S24" s="621">
        <v>0.8</v>
      </c>
      <c r="T24" s="621">
        <v>0.3</v>
      </c>
      <c r="U24" s="68" t="s">
        <v>1832</v>
      </c>
      <c r="V24" s="57"/>
      <c r="W24" s="57"/>
      <c r="X24" s="57"/>
      <c r="Y24" s="57"/>
      <c r="Z24" s="57"/>
      <c r="AA24" s="62"/>
      <c r="AB24" s="62"/>
      <c r="AC24" s="62"/>
      <c r="AD24" s="62"/>
      <c r="AE24" s="62"/>
      <c r="AF24" s="62"/>
      <c r="AG24" s="429"/>
    </row>
    <row r="25" spans="2:33" ht="104.25" customHeight="1" x14ac:dyDescent="0.25">
      <c r="B25" s="1747" t="s">
        <v>2448</v>
      </c>
      <c r="C25" s="1599" t="s">
        <v>134</v>
      </c>
      <c r="D25" s="1599" t="s">
        <v>59</v>
      </c>
      <c r="E25" s="1599" t="s">
        <v>60</v>
      </c>
      <c r="F25" s="1599" t="s">
        <v>83</v>
      </c>
      <c r="G25" s="1926" t="s">
        <v>54</v>
      </c>
      <c r="H25" s="1599" t="s">
        <v>96</v>
      </c>
      <c r="I25" s="1599" t="s">
        <v>104</v>
      </c>
      <c r="J25" s="1710" t="s">
        <v>1833</v>
      </c>
      <c r="K25" s="1599" t="s">
        <v>1834</v>
      </c>
      <c r="L25" s="1923" t="s">
        <v>48</v>
      </c>
      <c r="M25" s="967" t="s">
        <v>1835</v>
      </c>
      <c r="N25" s="819" t="s">
        <v>1826</v>
      </c>
      <c r="O25" s="967" t="s">
        <v>1816</v>
      </c>
      <c r="P25" s="817" t="s">
        <v>181</v>
      </c>
      <c r="Q25" s="1467">
        <v>0</v>
      </c>
      <c r="R25" s="820" t="s">
        <v>49</v>
      </c>
      <c r="S25" s="820">
        <v>1</v>
      </c>
      <c r="T25" s="820">
        <v>0</v>
      </c>
      <c r="U25" s="818" t="s">
        <v>1836</v>
      </c>
      <c r="V25" s="985"/>
      <c r="W25" s="49"/>
      <c r="X25" s="49"/>
      <c r="Y25" s="985"/>
      <c r="Z25" s="985"/>
      <c r="AA25" s="52"/>
      <c r="AB25" s="49"/>
      <c r="AC25" s="985">
        <v>1</v>
      </c>
      <c r="AD25" s="985">
        <v>1</v>
      </c>
      <c r="AE25" s="52"/>
      <c r="AF25" s="52"/>
      <c r="AG25" s="986"/>
    </row>
    <row r="26" spans="2:33" ht="64.5" customHeight="1" x14ac:dyDescent="0.25">
      <c r="B26" s="1748"/>
      <c r="C26" s="1600"/>
      <c r="D26" s="1600"/>
      <c r="E26" s="1600"/>
      <c r="F26" s="1600"/>
      <c r="G26" s="1927"/>
      <c r="H26" s="1600"/>
      <c r="I26" s="1600"/>
      <c r="J26" s="1711"/>
      <c r="K26" s="1600"/>
      <c r="L26" s="1924"/>
      <c r="M26" s="969" t="s">
        <v>1837</v>
      </c>
      <c r="N26" s="970" t="s">
        <v>1826</v>
      </c>
      <c r="O26" s="971" t="s">
        <v>1816</v>
      </c>
      <c r="P26" s="972" t="s">
        <v>181</v>
      </c>
      <c r="Q26" s="1465">
        <v>0</v>
      </c>
      <c r="R26" s="973" t="s">
        <v>49</v>
      </c>
      <c r="S26" s="973">
        <v>1</v>
      </c>
      <c r="T26" s="973">
        <v>0</v>
      </c>
      <c r="U26" s="824" t="s">
        <v>1838</v>
      </c>
      <c r="V26" s="29"/>
      <c r="W26" s="29"/>
      <c r="X26" s="29"/>
      <c r="Y26" s="29"/>
      <c r="Z26" s="30"/>
      <c r="AA26" s="29"/>
      <c r="AB26" s="29"/>
      <c r="AC26" s="29"/>
      <c r="AD26" s="30">
        <v>1</v>
      </c>
      <c r="AE26" s="29"/>
      <c r="AF26" s="29"/>
      <c r="AG26" s="987"/>
    </row>
    <row r="27" spans="2:33" ht="60.75" customHeight="1" x14ac:dyDescent="0.25">
      <c r="B27" s="1748"/>
      <c r="C27" s="1600"/>
      <c r="D27" s="1600"/>
      <c r="E27" s="1600"/>
      <c r="F27" s="1600"/>
      <c r="G27" s="1927"/>
      <c r="H27" s="1600"/>
      <c r="I27" s="1600"/>
      <c r="J27" s="1711"/>
      <c r="K27" s="1600"/>
      <c r="L27" s="1924"/>
      <c r="M27" s="969" t="s">
        <v>1839</v>
      </c>
      <c r="N27" s="970" t="s">
        <v>1826</v>
      </c>
      <c r="O27" s="971" t="s">
        <v>1816</v>
      </c>
      <c r="P27" s="972" t="s">
        <v>181</v>
      </c>
      <c r="Q27" s="1465">
        <v>0</v>
      </c>
      <c r="R27" s="973" t="s">
        <v>49</v>
      </c>
      <c r="S27" s="973">
        <v>1</v>
      </c>
      <c r="T27" s="973">
        <v>0</v>
      </c>
      <c r="U27" s="824" t="s">
        <v>1840</v>
      </c>
      <c r="V27" s="29"/>
      <c r="W27" s="29"/>
      <c r="X27" s="29"/>
      <c r="Y27" s="29"/>
      <c r="Z27" s="30"/>
      <c r="AA27" s="29"/>
      <c r="AB27" s="30">
        <v>1</v>
      </c>
      <c r="AC27" s="30"/>
      <c r="AD27" s="30">
        <v>1</v>
      </c>
      <c r="AE27" s="30">
        <v>1</v>
      </c>
      <c r="AF27" s="29"/>
      <c r="AG27" s="987"/>
    </row>
    <row r="28" spans="2:33" ht="51" customHeight="1" x14ac:dyDescent="0.25">
      <c r="B28" s="1748"/>
      <c r="C28" s="1600"/>
      <c r="D28" s="1600"/>
      <c r="E28" s="1600"/>
      <c r="F28" s="1600"/>
      <c r="G28" s="1927"/>
      <c r="H28" s="1600"/>
      <c r="I28" s="1600"/>
      <c r="J28" s="1711"/>
      <c r="K28" s="1600"/>
      <c r="L28" s="1924"/>
      <c r="M28" s="969" t="s">
        <v>1841</v>
      </c>
      <c r="N28" s="970" t="s">
        <v>618</v>
      </c>
      <c r="O28" s="971" t="s">
        <v>1816</v>
      </c>
      <c r="P28" s="972" t="s">
        <v>181</v>
      </c>
      <c r="Q28" s="1465">
        <v>0</v>
      </c>
      <c r="R28" s="973" t="s">
        <v>49</v>
      </c>
      <c r="S28" s="973">
        <v>1</v>
      </c>
      <c r="T28" s="973">
        <v>0</v>
      </c>
      <c r="U28" s="824" t="s">
        <v>1840</v>
      </c>
      <c r="V28" s="29"/>
      <c r="W28" s="29"/>
      <c r="X28" s="29"/>
      <c r="Y28" s="29"/>
      <c r="Z28" s="29"/>
      <c r="AA28" s="29"/>
      <c r="AB28" s="29"/>
      <c r="AC28" s="29"/>
      <c r="AD28" s="29"/>
      <c r="AE28" s="29"/>
      <c r="AF28" s="29"/>
      <c r="AG28" s="987"/>
    </row>
    <row r="29" spans="2:33" ht="57" customHeight="1" x14ac:dyDescent="0.25">
      <c r="B29" s="1748"/>
      <c r="C29" s="1600"/>
      <c r="D29" s="1600"/>
      <c r="E29" s="1600"/>
      <c r="F29" s="1600"/>
      <c r="G29" s="1927"/>
      <c r="H29" s="1600"/>
      <c r="I29" s="1600"/>
      <c r="J29" s="1711"/>
      <c r="K29" s="1600"/>
      <c r="L29" s="1924"/>
      <c r="M29" s="969" t="s">
        <v>1842</v>
      </c>
      <c r="N29" s="970" t="s">
        <v>1801</v>
      </c>
      <c r="O29" s="971" t="s">
        <v>203</v>
      </c>
      <c r="P29" s="972" t="s">
        <v>181</v>
      </c>
      <c r="Q29" s="1465">
        <v>10000</v>
      </c>
      <c r="R29" s="973" t="s">
        <v>49</v>
      </c>
      <c r="S29" s="973">
        <v>1</v>
      </c>
      <c r="T29" s="973">
        <v>0</v>
      </c>
      <c r="U29" s="824" t="s">
        <v>1811</v>
      </c>
      <c r="V29" s="29"/>
      <c r="W29" s="29"/>
      <c r="X29" s="29"/>
      <c r="Y29" s="29"/>
      <c r="Z29" s="29"/>
      <c r="AA29" s="29"/>
      <c r="AB29" s="29"/>
      <c r="AC29" s="29"/>
      <c r="AD29" s="29"/>
      <c r="AE29" s="29"/>
      <c r="AF29" s="29"/>
      <c r="AG29" s="987"/>
    </row>
    <row r="30" spans="2:33" ht="66" customHeight="1" thickBot="1" x14ac:dyDescent="0.3">
      <c r="B30" s="1749"/>
      <c r="C30" s="1601"/>
      <c r="D30" s="1601"/>
      <c r="E30" s="1601"/>
      <c r="F30" s="1601"/>
      <c r="G30" s="1928"/>
      <c r="H30" s="1601"/>
      <c r="I30" s="1601"/>
      <c r="J30" s="1712"/>
      <c r="K30" s="1601"/>
      <c r="L30" s="1925"/>
      <c r="M30" s="975" t="s">
        <v>1843</v>
      </c>
      <c r="N30" s="976" t="s">
        <v>1844</v>
      </c>
      <c r="O30" s="977" t="s">
        <v>1816</v>
      </c>
      <c r="P30" s="978" t="s">
        <v>181</v>
      </c>
      <c r="Q30" s="1466">
        <v>0</v>
      </c>
      <c r="R30" s="979" t="s">
        <v>49</v>
      </c>
      <c r="S30" s="979">
        <v>1</v>
      </c>
      <c r="T30" s="979">
        <v>0</v>
      </c>
      <c r="U30" s="830" t="s">
        <v>1845</v>
      </c>
      <c r="V30" s="61"/>
      <c r="W30" s="61"/>
      <c r="X30" s="61"/>
      <c r="Y30" s="61"/>
      <c r="Z30" s="61"/>
      <c r="AA30" s="61"/>
      <c r="AB30" s="61"/>
      <c r="AC30" s="61"/>
      <c r="AD30" s="61"/>
      <c r="AE30" s="61"/>
      <c r="AF30" s="61"/>
      <c r="AG30" s="989"/>
    </row>
    <row r="31" spans="2:33" ht="108.75" customHeight="1" x14ac:dyDescent="0.25">
      <c r="B31" s="1741" t="s">
        <v>2449</v>
      </c>
      <c r="C31" s="1565" t="s">
        <v>134</v>
      </c>
      <c r="D31" s="1565" t="s">
        <v>59</v>
      </c>
      <c r="E31" s="1565" t="s">
        <v>60</v>
      </c>
      <c r="F31" s="1565" t="s">
        <v>83</v>
      </c>
      <c r="G31" s="1568" t="s">
        <v>54</v>
      </c>
      <c r="H31" s="1565" t="s">
        <v>96</v>
      </c>
      <c r="I31" s="1565" t="s">
        <v>104</v>
      </c>
      <c r="J31" s="1694" t="s">
        <v>1846</v>
      </c>
      <c r="K31" s="1565" t="s">
        <v>1847</v>
      </c>
      <c r="L31" s="1920" t="s">
        <v>48</v>
      </c>
      <c r="M31" s="622" t="s">
        <v>1848</v>
      </c>
      <c r="N31" s="43" t="s">
        <v>1826</v>
      </c>
      <c r="O31" s="477" t="s">
        <v>1816</v>
      </c>
      <c r="P31" s="761" t="s">
        <v>181</v>
      </c>
      <c r="Q31" s="1461">
        <v>0</v>
      </c>
      <c r="R31" s="45" t="s">
        <v>49</v>
      </c>
      <c r="S31" s="45">
        <v>1</v>
      </c>
      <c r="T31" s="45">
        <v>0</v>
      </c>
      <c r="U31" s="44" t="s">
        <v>1838</v>
      </c>
      <c r="V31" s="47"/>
      <c r="W31" s="48"/>
      <c r="X31" s="48"/>
      <c r="Y31" s="47"/>
      <c r="Z31" s="47"/>
      <c r="AA31" s="66"/>
      <c r="AB31" s="65"/>
      <c r="AC31" s="47">
        <v>1</v>
      </c>
      <c r="AD31" s="47">
        <v>1</v>
      </c>
      <c r="AE31" s="53"/>
      <c r="AF31" s="53"/>
      <c r="AG31" s="54"/>
    </row>
    <row r="32" spans="2:33" ht="85.5" customHeight="1" x14ac:dyDescent="0.25">
      <c r="B32" s="1742"/>
      <c r="C32" s="1566"/>
      <c r="D32" s="1566"/>
      <c r="E32" s="1566"/>
      <c r="F32" s="1566"/>
      <c r="G32" s="1569"/>
      <c r="H32" s="1566"/>
      <c r="I32" s="1566"/>
      <c r="J32" s="1695"/>
      <c r="K32" s="1566"/>
      <c r="L32" s="1921"/>
      <c r="M32" s="614" t="s">
        <v>1849</v>
      </c>
      <c r="N32" s="615" t="s">
        <v>1826</v>
      </c>
      <c r="O32" s="616" t="s">
        <v>1816</v>
      </c>
      <c r="P32" s="787" t="s">
        <v>181</v>
      </c>
      <c r="Q32" s="1462">
        <v>0</v>
      </c>
      <c r="R32" s="618" t="s">
        <v>49</v>
      </c>
      <c r="S32" s="618">
        <v>1</v>
      </c>
      <c r="T32" s="618">
        <v>0</v>
      </c>
      <c r="U32" s="3" t="s">
        <v>1840</v>
      </c>
      <c r="V32" s="1"/>
      <c r="W32" s="1"/>
      <c r="X32" s="1"/>
      <c r="Y32" s="1"/>
      <c r="Z32" s="2"/>
      <c r="AA32" s="1"/>
      <c r="AB32" s="28"/>
      <c r="AC32" s="1"/>
      <c r="AD32" s="2">
        <v>1</v>
      </c>
      <c r="AE32" s="1"/>
      <c r="AF32" s="1"/>
      <c r="AG32" s="55"/>
    </row>
    <row r="33" spans="2:33" ht="74.25" customHeight="1" x14ac:dyDescent="0.25">
      <c r="B33" s="1742"/>
      <c r="C33" s="1566"/>
      <c r="D33" s="1566"/>
      <c r="E33" s="1566"/>
      <c r="F33" s="1566"/>
      <c r="G33" s="1569"/>
      <c r="H33" s="1566"/>
      <c r="I33" s="1566"/>
      <c r="J33" s="1695"/>
      <c r="K33" s="1566"/>
      <c r="L33" s="1921"/>
      <c r="M33" s="614" t="s">
        <v>1850</v>
      </c>
      <c r="N33" s="781" t="s">
        <v>618</v>
      </c>
      <c r="O33" s="616" t="s">
        <v>1816</v>
      </c>
      <c r="P33" s="787" t="s">
        <v>181</v>
      </c>
      <c r="Q33" s="1462">
        <v>0</v>
      </c>
      <c r="R33" s="618" t="s">
        <v>49</v>
      </c>
      <c r="S33" s="618">
        <v>1</v>
      </c>
      <c r="T33" s="618">
        <v>0</v>
      </c>
      <c r="U33" s="3" t="s">
        <v>1840</v>
      </c>
      <c r="V33" s="1"/>
      <c r="W33" s="1"/>
      <c r="X33" s="1"/>
      <c r="Y33" s="1"/>
      <c r="Z33" s="2"/>
      <c r="AA33" s="1"/>
      <c r="AB33" s="2">
        <v>1</v>
      </c>
      <c r="AC33" s="27"/>
      <c r="AD33" s="2">
        <v>1</v>
      </c>
      <c r="AE33" s="2">
        <v>1</v>
      </c>
      <c r="AF33" s="1"/>
      <c r="AG33" s="55"/>
    </row>
    <row r="34" spans="2:33" ht="121.5" customHeight="1" thickBot="1" x14ac:dyDescent="0.3">
      <c r="B34" s="1743"/>
      <c r="C34" s="1567"/>
      <c r="D34" s="1567"/>
      <c r="E34" s="1567"/>
      <c r="F34" s="1567"/>
      <c r="G34" s="1570"/>
      <c r="H34" s="1567"/>
      <c r="I34" s="1567"/>
      <c r="J34" s="1696"/>
      <c r="K34" s="1567"/>
      <c r="L34" s="1922"/>
      <c r="M34" s="479" t="s">
        <v>1851</v>
      </c>
      <c r="N34" s="760" t="s">
        <v>1801</v>
      </c>
      <c r="O34" s="619" t="s">
        <v>203</v>
      </c>
      <c r="P34" s="759" t="s">
        <v>181</v>
      </c>
      <c r="Q34" s="1463">
        <v>10000</v>
      </c>
      <c r="R34" s="621" t="s">
        <v>49</v>
      </c>
      <c r="S34" s="621">
        <v>1</v>
      </c>
      <c r="T34" s="621">
        <v>0</v>
      </c>
      <c r="U34" s="68" t="s">
        <v>1811</v>
      </c>
      <c r="V34" s="57"/>
      <c r="W34" s="57"/>
      <c r="X34" s="57"/>
      <c r="Y34" s="57"/>
      <c r="Z34" s="57"/>
      <c r="AA34" s="57"/>
      <c r="AB34" s="57"/>
      <c r="AC34" s="57"/>
      <c r="AD34" s="62"/>
      <c r="AE34" s="57"/>
      <c r="AF34" s="57"/>
      <c r="AG34" s="64"/>
    </row>
    <row r="35" spans="2:33" ht="60" customHeight="1" x14ac:dyDescent="0.25">
      <c r="B35" s="1747" t="s">
        <v>2450</v>
      </c>
      <c r="C35" s="1599" t="s">
        <v>134</v>
      </c>
      <c r="D35" s="1599" t="s">
        <v>59</v>
      </c>
      <c r="E35" s="1599" t="s">
        <v>60</v>
      </c>
      <c r="F35" s="1599" t="s">
        <v>83</v>
      </c>
      <c r="G35" s="1926" t="s">
        <v>53</v>
      </c>
      <c r="H35" s="1599" t="s">
        <v>94</v>
      </c>
      <c r="I35" s="1599" t="s">
        <v>100</v>
      </c>
      <c r="J35" s="1710" t="s">
        <v>1852</v>
      </c>
      <c r="K35" s="1599" t="s">
        <v>1853</v>
      </c>
      <c r="L35" s="1923" t="s">
        <v>48</v>
      </c>
      <c r="M35" s="981" t="s">
        <v>1854</v>
      </c>
      <c r="N35" s="819" t="s">
        <v>1855</v>
      </c>
      <c r="O35" s="967" t="s">
        <v>1816</v>
      </c>
      <c r="P35" s="817" t="s">
        <v>181</v>
      </c>
      <c r="Q35" s="1467">
        <v>0</v>
      </c>
      <c r="R35" s="820" t="s">
        <v>49</v>
      </c>
      <c r="S35" s="820">
        <v>1</v>
      </c>
      <c r="T35" s="820">
        <v>0</v>
      </c>
      <c r="U35" s="818" t="s">
        <v>188</v>
      </c>
      <c r="V35" s="985"/>
      <c r="W35" s="49"/>
      <c r="X35" s="49"/>
      <c r="Y35" s="985"/>
      <c r="Z35" s="985"/>
      <c r="AA35" s="52"/>
      <c r="AB35" s="49">
        <v>0</v>
      </c>
      <c r="AC35" s="985">
        <v>1</v>
      </c>
      <c r="AD35" s="985">
        <v>1</v>
      </c>
      <c r="AE35" s="52"/>
      <c r="AF35" s="52"/>
      <c r="AG35" s="986"/>
    </row>
    <row r="36" spans="2:33" ht="58.5" customHeight="1" x14ac:dyDescent="0.25">
      <c r="B36" s="1748"/>
      <c r="C36" s="1600"/>
      <c r="D36" s="1600"/>
      <c r="E36" s="1600"/>
      <c r="F36" s="1600"/>
      <c r="G36" s="1927"/>
      <c r="H36" s="1600"/>
      <c r="I36" s="1600"/>
      <c r="J36" s="1711"/>
      <c r="K36" s="1600"/>
      <c r="L36" s="1924"/>
      <c r="M36" s="982" t="s">
        <v>1856</v>
      </c>
      <c r="N36" s="970" t="s">
        <v>1855</v>
      </c>
      <c r="O36" s="971" t="s">
        <v>1816</v>
      </c>
      <c r="P36" s="972" t="s">
        <v>181</v>
      </c>
      <c r="Q36" s="1465">
        <v>0</v>
      </c>
      <c r="R36" s="973" t="s">
        <v>49</v>
      </c>
      <c r="S36" s="973">
        <v>1</v>
      </c>
      <c r="T36" s="973">
        <v>0</v>
      </c>
      <c r="U36" s="824" t="s">
        <v>1857</v>
      </c>
      <c r="V36" s="29"/>
      <c r="W36" s="29"/>
      <c r="X36" s="29"/>
      <c r="Y36" s="29"/>
      <c r="Z36" s="30"/>
      <c r="AA36" s="29"/>
      <c r="AB36" s="29"/>
      <c r="AC36" s="29"/>
      <c r="AD36" s="30">
        <v>1</v>
      </c>
      <c r="AE36" s="29"/>
      <c r="AF36" s="29"/>
      <c r="AG36" s="987"/>
    </row>
    <row r="37" spans="2:33" ht="50.25" customHeight="1" x14ac:dyDescent="0.25">
      <c r="B37" s="1748"/>
      <c r="C37" s="1600"/>
      <c r="D37" s="1600"/>
      <c r="E37" s="1600"/>
      <c r="F37" s="1600"/>
      <c r="G37" s="1927"/>
      <c r="H37" s="1600"/>
      <c r="I37" s="1600"/>
      <c r="J37" s="1711"/>
      <c r="K37" s="1600"/>
      <c r="L37" s="1924"/>
      <c r="M37" s="969" t="s">
        <v>1858</v>
      </c>
      <c r="N37" s="970" t="s">
        <v>1855</v>
      </c>
      <c r="O37" s="971" t="s">
        <v>1816</v>
      </c>
      <c r="P37" s="972" t="s">
        <v>181</v>
      </c>
      <c r="Q37" s="1465">
        <v>0</v>
      </c>
      <c r="R37" s="973" t="s">
        <v>49</v>
      </c>
      <c r="S37" s="973">
        <v>1</v>
      </c>
      <c r="T37" s="973">
        <v>0</v>
      </c>
      <c r="U37" s="824" t="s">
        <v>1859</v>
      </c>
      <c r="V37" s="29"/>
      <c r="W37" s="29"/>
      <c r="X37" s="29"/>
      <c r="Y37" s="29"/>
      <c r="Z37" s="30"/>
      <c r="AA37" s="29"/>
      <c r="AB37" s="29"/>
      <c r="AC37" s="29"/>
      <c r="AD37" s="30"/>
      <c r="AE37" s="29"/>
      <c r="AF37" s="29"/>
      <c r="AG37" s="987"/>
    </row>
    <row r="38" spans="2:33" ht="67.5" customHeight="1" x14ac:dyDescent="0.25">
      <c r="B38" s="1748"/>
      <c r="C38" s="1600"/>
      <c r="D38" s="1600"/>
      <c r="E38" s="1600"/>
      <c r="F38" s="1600"/>
      <c r="G38" s="1927"/>
      <c r="H38" s="1600"/>
      <c r="I38" s="1600"/>
      <c r="J38" s="1711"/>
      <c r="K38" s="1600"/>
      <c r="L38" s="1924"/>
      <c r="M38" s="982" t="s">
        <v>1860</v>
      </c>
      <c r="N38" s="970" t="s">
        <v>1855</v>
      </c>
      <c r="O38" s="971" t="s">
        <v>1816</v>
      </c>
      <c r="P38" s="972" t="s">
        <v>181</v>
      </c>
      <c r="Q38" s="1465">
        <v>0</v>
      </c>
      <c r="R38" s="973" t="s">
        <v>49</v>
      </c>
      <c r="S38" s="973">
        <v>1</v>
      </c>
      <c r="T38" s="973">
        <v>0</v>
      </c>
      <c r="U38" s="824" t="s">
        <v>1838</v>
      </c>
      <c r="V38" s="29"/>
      <c r="W38" s="29"/>
      <c r="X38" s="29"/>
      <c r="Y38" s="29"/>
      <c r="Z38" s="30"/>
      <c r="AA38" s="29"/>
      <c r="AB38" s="30">
        <v>1</v>
      </c>
      <c r="AC38" s="30">
        <v>1</v>
      </c>
      <c r="AD38" s="30">
        <v>1</v>
      </c>
      <c r="AE38" s="30">
        <v>1</v>
      </c>
      <c r="AF38" s="29"/>
      <c r="AG38" s="987"/>
    </row>
    <row r="39" spans="2:33" ht="63" customHeight="1" x14ac:dyDescent="0.25">
      <c r="B39" s="1748"/>
      <c r="C39" s="1600"/>
      <c r="D39" s="1600"/>
      <c r="E39" s="1600"/>
      <c r="F39" s="1600"/>
      <c r="G39" s="1927"/>
      <c r="H39" s="1600"/>
      <c r="I39" s="1600"/>
      <c r="J39" s="1711"/>
      <c r="K39" s="1600"/>
      <c r="L39" s="1924"/>
      <c r="M39" s="983" t="s">
        <v>1861</v>
      </c>
      <c r="N39" s="970" t="s">
        <v>1855</v>
      </c>
      <c r="O39" s="971" t="s">
        <v>1816</v>
      </c>
      <c r="P39" s="972" t="s">
        <v>181</v>
      </c>
      <c r="Q39" s="1465">
        <v>0</v>
      </c>
      <c r="R39" s="973" t="s">
        <v>49</v>
      </c>
      <c r="S39" s="973">
        <v>1</v>
      </c>
      <c r="T39" s="973">
        <v>0</v>
      </c>
      <c r="U39" s="824" t="s">
        <v>1862</v>
      </c>
      <c r="V39" s="29"/>
      <c r="W39" s="29"/>
      <c r="X39" s="29"/>
      <c r="Y39" s="29"/>
      <c r="Z39" s="30"/>
      <c r="AA39" s="29"/>
      <c r="AB39" s="30"/>
      <c r="AC39" s="30"/>
      <c r="AD39" s="30"/>
      <c r="AE39" s="30"/>
      <c r="AF39" s="29"/>
      <c r="AG39" s="987"/>
    </row>
    <row r="40" spans="2:33" ht="87.75" customHeight="1" thickBot="1" x14ac:dyDescent="0.3">
      <c r="B40" s="1749"/>
      <c r="C40" s="1601"/>
      <c r="D40" s="1601"/>
      <c r="E40" s="1601"/>
      <c r="F40" s="1601"/>
      <c r="G40" s="1928"/>
      <c r="H40" s="1601"/>
      <c r="I40" s="1601"/>
      <c r="J40" s="1712"/>
      <c r="K40" s="1601"/>
      <c r="L40" s="1925"/>
      <c r="M40" s="984" t="s">
        <v>1842</v>
      </c>
      <c r="N40" s="976" t="s">
        <v>1801</v>
      </c>
      <c r="O40" s="977" t="s">
        <v>1816</v>
      </c>
      <c r="P40" s="978" t="s">
        <v>181</v>
      </c>
      <c r="Q40" s="1466">
        <v>30000</v>
      </c>
      <c r="R40" s="979" t="s">
        <v>49</v>
      </c>
      <c r="S40" s="979">
        <v>1</v>
      </c>
      <c r="T40" s="979">
        <v>0</v>
      </c>
      <c r="U40" s="830" t="s">
        <v>1863</v>
      </c>
      <c r="V40" s="61"/>
      <c r="W40" s="61"/>
      <c r="X40" s="61"/>
      <c r="Y40" s="61"/>
      <c r="Z40" s="61"/>
      <c r="AA40" s="61"/>
      <c r="AB40" s="61"/>
      <c r="AC40" s="61"/>
      <c r="AD40" s="61"/>
      <c r="AE40" s="61"/>
      <c r="AF40" s="61"/>
      <c r="AG40" s="989"/>
    </row>
    <row r="41" spans="2:33" ht="99.75" customHeight="1" x14ac:dyDescent="0.25">
      <c r="B41" s="1741" t="s">
        <v>2451</v>
      </c>
      <c r="C41" s="1565" t="s">
        <v>134</v>
      </c>
      <c r="D41" s="1565" t="s">
        <v>59</v>
      </c>
      <c r="E41" s="1565" t="s">
        <v>60</v>
      </c>
      <c r="F41" s="1565" t="s">
        <v>83</v>
      </c>
      <c r="G41" s="1568" t="s">
        <v>53</v>
      </c>
      <c r="H41" s="1565" t="s">
        <v>94</v>
      </c>
      <c r="I41" s="1565" t="s">
        <v>100</v>
      </c>
      <c r="J41" s="1694" t="s">
        <v>1864</v>
      </c>
      <c r="K41" s="1565" t="s">
        <v>1865</v>
      </c>
      <c r="L41" s="1920" t="s">
        <v>48</v>
      </c>
      <c r="M41" s="622" t="s">
        <v>1866</v>
      </c>
      <c r="N41" s="43" t="s">
        <v>1801</v>
      </c>
      <c r="O41" s="477" t="s">
        <v>1816</v>
      </c>
      <c r="P41" s="761" t="s">
        <v>181</v>
      </c>
      <c r="Q41" s="1461">
        <v>0</v>
      </c>
      <c r="R41" s="45" t="s">
        <v>49</v>
      </c>
      <c r="S41" s="45">
        <v>1</v>
      </c>
      <c r="T41" s="45">
        <v>0</v>
      </c>
      <c r="U41" s="44" t="s">
        <v>1859</v>
      </c>
      <c r="V41" s="47"/>
      <c r="W41" s="65"/>
      <c r="X41" s="48"/>
      <c r="Y41" s="47"/>
      <c r="Z41" s="50"/>
      <c r="AA41" s="53"/>
      <c r="AB41" s="48">
        <v>0</v>
      </c>
      <c r="AC41" s="50"/>
      <c r="AD41" s="47"/>
      <c r="AE41" s="53"/>
      <c r="AF41" s="66"/>
      <c r="AG41" s="54"/>
    </row>
    <row r="42" spans="2:33" ht="84" customHeight="1" x14ac:dyDescent="0.25">
      <c r="B42" s="1742"/>
      <c r="C42" s="1566"/>
      <c r="D42" s="1566"/>
      <c r="E42" s="1566"/>
      <c r="F42" s="1566"/>
      <c r="G42" s="1569"/>
      <c r="H42" s="1566"/>
      <c r="I42" s="1566"/>
      <c r="J42" s="1695"/>
      <c r="K42" s="1566"/>
      <c r="L42" s="1921"/>
      <c r="M42" s="624" t="s">
        <v>1867</v>
      </c>
      <c r="N42" s="615" t="s">
        <v>1801</v>
      </c>
      <c r="O42" s="616" t="s">
        <v>1816</v>
      </c>
      <c r="P42" s="787" t="s">
        <v>181</v>
      </c>
      <c r="Q42" s="1462">
        <v>0</v>
      </c>
      <c r="R42" s="618" t="s">
        <v>49</v>
      </c>
      <c r="S42" s="618">
        <v>1</v>
      </c>
      <c r="T42" s="618">
        <v>0</v>
      </c>
      <c r="U42" s="3" t="s">
        <v>1868</v>
      </c>
      <c r="V42" s="1"/>
      <c r="W42" s="28"/>
      <c r="X42" s="1"/>
      <c r="Y42" s="1"/>
      <c r="Z42" s="27"/>
      <c r="AA42" s="1"/>
      <c r="AB42" s="1"/>
      <c r="AC42" s="28"/>
      <c r="AD42" s="2"/>
      <c r="AE42" s="1"/>
      <c r="AF42" s="28"/>
      <c r="AG42" s="55"/>
    </row>
    <row r="43" spans="2:33" ht="73.5" customHeight="1" x14ac:dyDescent="0.25">
      <c r="B43" s="1742"/>
      <c r="C43" s="1566"/>
      <c r="D43" s="1566"/>
      <c r="E43" s="1566"/>
      <c r="F43" s="1566"/>
      <c r="G43" s="1569"/>
      <c r="H43" s="1566"/>
      <c r="I43" s="1566"/>
      <c r="J43" s="1695"/>
      <c r="K43" s="1566"/>
      <c r="L43" s="1921"/>
      <c r="M43" s="624" t="s">
        <v>1869</v>
      </c>
      <c r="N43" s="615" t="s">
        <v>1801</v>
      </c>
      <c r="O43" s="616" t="s">
        <v>1816</v>
      </c>
      <c r="P43" s="787" t="s">
        <v>181</v>
      </c>
      <c r="Q43" s="1462">
        <v>0</v>
      </c>
      <c r="R43" s="618" t="s">
        <v>49</v>
      </c>
      <c r="S43" s="618">
        <v>1</v>
      </c>
      <c r="T43" s="618">
        <v>0</v>
      </c>
      <c r="U43" s="3" t="s">
        <v>1868</v>
      </c>
      <c r="V43" s="1"/>
      <c r="W43" s="1"/>
      <c r="X43" s="28"/>
      <c r="Y43" s="1"/>
      <c r="Z43" s="2"/>
      <c r="AA43" s="28"/>
      <c r="AB43" s="2">
        <v>1</v>
      </c>
      <c r="AC43" s="2"/>
      <c r="AD43" s="27"/>
      <c r="AE43" s="2">
        <v>1</v>
      </c>
      <c r="AF43" s="1"/>
      <c r="AG43" s="713"/>
    </row>
    <row r="44" spans="2:33" ht="75.75" customHeight="1" thickBot="1" x14ac:dyDescent="0.3">
      <c r="B44" s="1743"/>
      <c r="C44" s="1567"/>
      <c r="D44" s="1567"/>
      <c r="E44" s="1567"/>
      <c r="F44" s="1567"/>
      <c r="G44" s="1570"/>
      <c r="H44" s="1567"/>
      <c r="I44" s="1567"/>
      <c r="J44" s="1696"/>
      <c r="K44" s="1567"/>
      <c r="L44" s="1922"/>
      <c r="M44" s="625" t="s">
        <v>1870</v>
      </c>
      <c r="N44" s="760" t="s">
        <v>1801</v>
      </c>
      <c r="O44" s="619" t="s">
        <v>1816</v>
      </c>
      <c r="P44" s="759" t="s">
        <v>181</v>
      </c>
      <c r="Q44" s="1463">
        <v>0</v>
      </c>
      <c r="R44" s="621" t="s">
        <v>49</v>
      </c>
      <c r="S44" s="621">
        <v>1</v>
      </c>
      <c r="T44" s="621">
        <v>0</v>
      </c>
      <c r="U44" s="68" t="s">
        <v>1871</v>
      </c>
      <c r="V44" s="57"/>
      <c r="W44" s="57"/>
      <c r="X44" s="62"/>
      <c r="Y44" s="57"/>
      <c r="Z44" s="57"/>
      <c r="AA44" s="62"/>
      <c r="AB44" s="57"/>
      <c r="AC44" s="57"/>
      <c r="AD44" s="62"/>
      <c r="AE44" s="57"/>
      <c r="AF44" s="57"/>
      <c r="AG44" s="429"/>
    </row>
    <row r="45" spans="2:33" ht="89.25" customHeight="1" x14ac:dyDescent="0.25">
      <c r="B45" s="1747" t="s">
        <v>2452</v>
      </c>
      <c r="C45" s="1599" t="s">
        <v>134</v>
      </c>
      <c r="D45" s="1599" t="s">
        <v>59</v>
      </c>
      <c r="E45" s="1599" t="s">
        <v>60</v>
      </c>
      <c r="F45" s="1599" t="s">
        <v>83</v>
      </c>
      <c r="G45" s="1926" t="s">
        <v>54</v>
      </c>
      <c r="H45" s="1599" t="s">
        <v>96</v>
      </c>
      <c r="I45" s="1599" t="s">
        <v>104</v>
      </c>
      <c r="J45" s="1710" t="s">
        <v>1872</v>
      </c>
      <c r="K45" s="1599" t="s">
        <v>1873</v>
      </c>
      <c r="L45" s="1923" t="s">
        <v>48</v>
      </c>
      <c r="M45" s="981" t="s">
        <v>1874</v>
      </c>
      <c r="N45" s="819" t="s">
        <v>1875</v>
      </c>
      <c r="O45" s="967" t="s">
        <v>1816</v>
      </c>
      <c r="P45" s="817" t="s">
        <v>181</v>
      </c>
      <c r="Q45" s="1467">
        <v>0</v>
      </c>
      <c r="R45" s="820" t="s">
        <v>49</v>
      </c>
      <c r="S45" s="820">
        <v>1</v>
      </c>
      <c r="T45" s="820">
        <v>0</v>
      </c>
      <c r="U45" s="818" t="s">
        <v>1876</v>
      </c>
      <c r="V45" s="50"/>
      <c r="W45" s="65"/>
      <c r="X45" s="65"/>
      <c r="Y45" s="50"/>
      <c r="Z45" s="50"/>
      <c r="AA45" s="66"/>
      <c r="AB45" s="65"/>
      <c r="AC45" s="50"/>
      <c r="AD45" s="50"/>
      <c r="AE45" s="66"/>
      <c r="AF45" s="66"/>
      <c r="AG45" s="707"/>
    </row>
    <row r="46" spans="2:33" ht="72.75" customHeight="1" x14ac:dyDescent="0.25">
      <c r="B46" s="1748"/>
      <c r="C46" s="1600"/>
      <c r="D46" s="1600"/>
      <c r="E46" s="1600"/>
      <c r="F46" s="1600"/>
      <c r="G46" s="1927"/>
      <c r="H46" s="1600"/>
      <c r="I46" s="1600"/>
      <c r="J46" s="1711"/>
      <c r="K46" s="1600"/>
      <c r="L46" s="1924"/>
      <c r="M46" s="971" t="s">
        <v>1877</v>
      </c>
      <c r="N46" s="970" t="s">
        <v>1801</v>
      </c>
      <c r="O46" s="971" t="s">
        <v>1816</v>
      </c>
      <c r="P46" s="972" t="s">
        <v>181</v>
      </c>
      <c r="Q46" s="1465">
        <v>0</v>
      </c>
      <c r="R46" s="973" t="s">
        <v>49</v>
      </c>
      <c r="S46" s="973">
        <v>1</v>
      </c>
      <c r="T46" s="973">
        <v>0</v>
      </c>
      <c r="U46" s="824" t="s">
        <v>1878</v>
      </c>
      <c r="V46" s="28"/>
      <c r="W46" s="28"/>
      <c r="X46" s="28"/>
      <c r="Y46" s="28"/>
      <c r="Z46" s="27"/>
      <c r="AA46" s="28"/>
      <c r="AB46" s="28"/>
      <c r="AC46" s="28"/>
      <c r="AD46" s="27"/>
      <c r="AE46" s="28"/>
      <c r="AF46" s="28"/>
      <c r="AG46" s="713"/>
    </row>
    <row r="47" spans="2:33" ht="73.5" customHeight="1" x14ac:dyDescent="0.25">
      <c r="B47" s="1748"/>
      <c r="C47" s="1600"/>
      <c r="D47" s="1600"/>
      <c r="E47" s="1600"/>
      <c r="F47" s="1600"/>
      <c r="G47" s="1927"/>
      <c r="H47" s="1600"/>
      <c r="I47" s="1600"/>
      <c r="J47" s="1711"/>
      <c r="K47" s="1600"/>
      <c r="L47" s="1924"/>
      <c r="M47" s="983" t="s">
        <v>1879</v>
      </c>
      <c r="N47" s="970" t="s">
        <v>1801</v>
      </c>
      <c r="O47" s="971" t="s">
        <v>1816</v>
      </c>
      <c r="P47" s="972" t="s">
        <v>181</v>
      </c>
      <c r="Q47" s="1465">
        <v>0</v>
      </c>
      <c r="R47" s="973" t="s">
        <v>49</v>
      </c>
      <c r="S47" s="973">
        <v>1</v>
      </c>
      <c r="T47" s="973">
        <v>0</v>
      </c>
      <c r="U47" s="824" t="s">
        <v>1880</v>
      </c>
      <c r="V47" s="28"/>
      <c r="W47" s="28"/>
      <c r="X47" s="28"/>
      <c r="Y47" s="28"/>
      <c r="Z47" s="27"/>
      <c r="AA47" s="28"/>
      <c r="AB47" s="27"/>
      <c r="AC47" s="27"/>
      <c r="AD47" s="27"/>
      <c r="AE47" s="27"/>
      <c r="AF47" s="28"/>
      <c r="AG47" s="713"/>
    </row>
    <row r="48" spans="2:33" ht="63.75" customHeight="1" thickBot="1" x14ac:dyDescent="0.3">
      <c r="B48" s="1749"/>
      <c r="C48" s="1601"/>
      <c r="D48" s="1601"/>
      <c r="E48" s="1601"/>
      <c r="F48" s="1601"/>
      <c r="G48" s="1928"/>
      <c r="H48" s="1601"/>
      <c r="I48" s="1601"/>
      <c r="J48" s="1712"/>
      <c r="K48" s="1601"/>
      <c r="L48" s="1925"/>
      <c r="M48" s="984" t="s">
        <v>1881</v>
      </c>
      <c r="N48" s="976" t="s">
        <v>1801</v>
      </c>
      <c r="O48" s="977" t="s">
        <v>1816</v>
      </c>
      <c r="P48" s="978" t="s">
        <v>181</v>
      </c>
      <c r="Q48" s="1466">
        <v>0</v>
      </c>
      <c r="R48" s="979" t="s">
        <v>49</v>
      </c>
      <c r="S48" s="979">
        <v>1</v>
      </c>
      <c r="T48" s="979">
        <v>0</v>
      </c>
      <c r="U48" s="830" t="s">
        <v>1882</v>
      </c>
      <c r="V48" s="62"/>
      <c r="W48" s="62"/>
      <c r="X48" s="62"/>
      <c r="Y48" s="62"/>
      <c r="Z48" s="62"/>
      <c r="AA48" s="62"/>
      <c r="AB48" s="62"/>
      <c r="AC48" s="62"/>
      <c r="AD48" s="62"/>
      <c r="AE48" s="62"/>
      <c r="AF48" s="62"/>
      <c r="AG48" s="429"/>
    </row>
    <row r="49" spans="2:33" ht="75" customHeight="1" x14ac:dyDescent="0.25">
      <c r="B49" s="1741" t="s">
        <v>2453</v>
      </c>
      <c r="C49" s="1565" t="s">
        <v>134</v>
      </c>
      <c r="D49" s="1565" t="s">
        <v>59</v>
      </c>
      <c r="E49" s="1565" t="s">
        <v>60</v>
      </c>
      <c r="F49" s="1565" t="s">
        <v>83</v>
      </c>
      <c r="G49" s="1568" t="s">
        <v>54</v>
      </c>
      <c r="H49" s="1565" t="s">
        <v>96</v>
      </c>
      <c r="I49" s="1565" t="s">
        <v>104</v>
      </c>
      <c r="J49" s="1694" t="s">
        <v>1883</v>
      </c>
      <c r="K49" s="1565" t="s">
        <v>1884</v>
      </c>
      <c r="L49" s="1920" t="s">
        <v>48</v>
      </c>
      <c r="M49" s="477" t="s">
        <v>1885</v>
      </c>
      <c r="N49" s="43" t="s">
        <v>1801</v>
      </c>
      <c r="O49" s="477" t="s">
        <v>1886</v>
      </c>
      <c r="P49" s="761" t="s">
        <v>181</v>
      </c>
      <c r="Q49" s="1461">
        <v>0</v>
      </c>
      <c r="R49" s="45" t="s">
        <v>49</v>
      </c>
      <c r="S49" s="45">
        <v>1</v>
      </c>
      <c r="T49" s="45">
        <v>0</v>
      </c>
      <c r="U49" s="44" t="s">
        <v>1871</v>
      </c>
      <c r="V49" s="47"/>
      <c r="W49" s="48"/>
      <c r="X49" s="65"/>
      <c r="Y49" s="47"/>
      <c r="Z49" s="47"/>
      <c r="AA49" s="66"/>
      <c r="AB49" s="48">
        <v>0</v>
      </c>
      <c r="AC49" s="47">
        <v>1</v>
      </c>
      <c r="AD49" s="50"/>
      <c r="AE49" s="53"/>
      <c r="AF49" s="53"/>
      <c r="AG49" s="707"/>
    </row>
    <row r="50" spans="2:33" ht="76.5" customHeight="1" x14ac:dyDescent="0.25">
      <c r="B50" s="1742"/>
      <c r="C50" s="1566"/>
      <c r="D50" s="1566"/>
      <c r="E50" s="1566"/>
      <c r="F50" s="1566"/>
      <c r="G50" s="1569"/>
      <c r="H50" s="1566"/>
      <c r="I50" s="1566"/>
      <c r="J50" s="1695"/>
      <c r="K50" s="1566"/>
      <c r="L50" s="1921"/>
      <c r="M50" s="478" t="s">
        <v>1887</v>
      </c>
      <c r="N50" s="615" t="s">
        <v>1875</v>
      </c>
      <c r="O50" s="616" t="s">
        <v>1886</v>
      </c>
      <c r="P50" s="787" t="s">
        <v>181</v>
      </c>
      <c r="Q50" s="1462">
        <v>0</v>
      </c>
      <c r="R50" s="618" t="s">
        <v>49</v>
      </c>
      <c r="S50" s="618">
        <v>1</v>
      </c>
      <c r="T50" s="618">
        <v>0</v>
      </c>
      <c r="U50" s="3" t="s">
        <v>1888</v>
      </c>
      <c r="V50" s="1"/>
      <c r="W50" s="1"/>
      <c r="X50" s="28"/>
      <c r="Y50" s="1"/>
      <c r="Z50" s="2"/>
      <c r="AA50" s="28"/>
      <c r="AB50" s="1"/>
      <c r="AC50" s="1"/>
      <c r="AD50" s="27"/>
      <c r="AE50" s="1"/>
      <c r="AF50" s="1"/>
      <c r="AG50" s="713"/>
    </row>
    <row r="51" spans="2:33" ht="72.75" customHeight="1" x14ac:dyDescent="0.25">
      <c r="B51" s="1742"/>
      <c r="C51" s="1566"/>
      <c r="D51" s="1566"/>
      <c r="E51" s="1566"/>
      <c r="F51" s="1566"/>
      <c r="G51" s="1569"/>
      <c r="H51" s="1566"/>
      <c r="I51" s="1566"/>
      <c r="J51" s="1695"/>
      <c r="K51" s="1566"/>
      <c r="L51" s="1921"/>
      <c r="M51" s="478" t="s">
        <v>1889</v>
      </c>
      <c r="N51" s="615" t="s">
        <v>1801</v>
      </c>
      <c r="O51" s="616" t="s">
        <v>1886</v>
      </c>
      <c r="P51" s="787" t="s">
        <v>181</v>
      </c>
      <c r="Q51" s="1462">
        <v>0</v>
      </c>
      <c r="R51" s="618" t="s">
        <v>49</v>
      </c>
      <c r="S51" s="618">
        <v>1</v>
      </c>
      <c r="T51" s="618">
        <v>0</v>
      </c>
      <c r="U51" s="3" t="s">
        <v>1890</v>
      </c>
      <c r="V51" s="1"/>
      <c r="W51" s="1"/>
      <c r="X51" s="28"/>
      <c r="Y51" s="1"/>
      <c r="Z51" s="2"/>
      <c r="AA51" s="28"/>
      <c r="AB51" s="2">
        <v>1</v>
      </c>
      <c r="AC51" s="2">
        <v>1</v>
      </c>
      <c r="AD51" s="27"/>
      <c r="AE51" s="2">
        <v>1</v>
      </c>
      <c r="AF51" s="1"/>
      <c r="AG51" s="713"/>
    </row>
    <row r="52" spans="2:33" ht="80.25" customHeight="1" thickBot="1" x14ac:dyDescent="0.3">
      <c r="B52" s="1743"/>
      <c r="C52" s="1567"/>
      <c r="D52" s="1567"/>
      <c r="E52" s="1567"/>
      <c r="F52" s="1567"/>
      <c r="G52" s="1570"/>
      <c r="H52" s="1567"/>
      <c r="I52" s="1567"/>
      <c r="J52" s="1696"/>
      <c r="K52" s="1567"/>
      <c r="L52" s="1922"/>
      <c r="M52" s="479" t="s">
        <v>1870</v>
      </c>
      <c r="N52" s="760" t="s">
        <v>1801</v>
      </c>
      <c r="O52" s="619" t="s">
        <v>1886</v>
      </c>
      <c r="P52" s="759" t="s">
        <v>181</v>
      </c>
      <c r="Q52" s="1463">
        <v>0</v>
      </c>
      <c r="R52" s="621" t="s">
        <v>49</v>
      </c>
      <c r="S52" s="621">
        <v>1</v>
      </c>
      <c r="T52" s="621">
        <v>0</v>
      </c>
      <c r="U52" s="626" t="s">
        <v>1871</v>
      </c>
      <c r="V52" s="57"/>
      <c r="W52" s="57"/>
      <c r="X52" s="62"/>
      <c r="Y52" s="57"/>
      <c r="Z52" s="57"/>
      <c r="AA52" s="62"/>
      <c r="AB52" s="57"/>
      <c r="AC52" s="57"/>
      <c r="AD52" s="62"/>
      <c r="AE52" s="57"/>
      <c r="AF52" s="57"/>
      <c r="AG52" s="429"/>
    </row>
    <row r="53" spans="2:33" ht="59.25" customHeight="1" x14ac:dyDescent="0.25">
      <c r="B53" s="1747" t="s">
        <v>2454</v>
      </c>
      <c r="C53" s="1599" t="s">
        <v>134</v>
      </c>
      <c r="D53" s="1599" t="s">
        <v>59</v>
      </c>
      <c r="E53" s="1599" t="s">
        <v>60</v>
      </c>
      <c r="F53" s="1599" t="s">
        <v>83</v>
      </c>
      <c r="G53" s="1926" t="s">
        <v>54</v>
      </c>
      <c r="H53" s="1599" t="s">
        <v>96</v>
      </c>
      <c r="I53" s="1599" t="s">
        <v>104</v>
      </c>
      <c r="J53" s="1710" t="s">
        <v>1891</v>
      </c>
      <c r="K53" s="1599" t="s">
        <v>1892</v>
      </c>
      <c r="L53" s="1923" t="s">
        <v>48</v>
      </c>
      <c r="M53" s="967" t="s">
        <v>1893</v>
      </c>
      <c r="N53" s="819" t="s">
        <v>1801</v>
      </c>
      <c r="O53" s="967" t="s">
        <v>1894</v>
      </c>
      <c r="P53" s="817" t="s">
        <v>181</v>
      </c>
      <c r="Q53" s="1467">
        <v>0</v>
      </c>
      <c r="R53" s="820" t="s">
        <v>49</v>
      </c>
      <c r="S53" s="820">
        <v>1</v>
      </c>
      <c r="T53" s="820">
        <v>0</v>
      </c>
      <c r="U53" s="818" t="s">
        <v>1895</v>
      </c>
      <c r="V53" s="50"/>
      <c r="W53" s="48"/>
      <c r="X53" s="48"/>
      <c r="Y53" s="47"/>
      <c r="Z53" s="47"/>
      <c r="AA53" s="53"/>
      <c r="AB53" s="48">
        <v>0</v>
      </c>
      <c r="AC53" s="47">
        <v>1</v>
      </c>
      <c r="AD53" s="47">
        <v>1</v>
      </c>
      <c r="AE53" s="53"/>
      <c r="AF53" s="53"/>
      <c r="AG53" s="54"/>
    </row>
    <row r="54" spans="2:33" ht="53.25" customHeight="1" x14ac:dyDescent="0.25">
      <c r="B54" s="1748"/>
      <c r="C54" s="1600"/>
      <c r="D54" s="1600"/>
      <c r="E54" s="1600"/>
      <c r="F54" s="1600"/>
      <c r="G54" s="1927"/>
      <c r="H54" s="1600"/>
      <c r="I54" s="1600"/>
      <c r="J54" s="1711"/>
      <c r="K54" s="1600"/>
      <c r="L54" s="1924"/>
      <c r="M54" s="969" t="s">
        <v>1896</v>
      </c>
      <c r="N54" s="970" t="s">
        <v>1801</v>
      </c>
      <c r="O54" s="971" t="s">
        <v>1894</v>
      </c>
      <c r="P54" s="972" t="s">
        <v>181</v>
      </c>
      <c r="Q54" s="1465">
        <v>0</v>
      </c>
      <c r="R54" s="973" t="s">
        <v>49</v>
      </c>
      <c r="S54" s="973">
        <v>1</v>
      </c>
      <c r="T54" s="973">
        <v>0</v>
      </c>
      <c r="U54" s="990" t="s">
        <v>1897</v>
      </c>
      <c r="V54" s="558"/>
      <c r="W54" s="565"/>
      <c r="X54" s="559"/>
      <c r="Y54" s="558"/>
      <c r="Z54" s="558"/>
      <c r="AA54" s="542"/>
      <c r="AB54" s="559"/>
      <c r="AC54" s="558"/>
      <c r="AD54" s="558"/>
      <c r="AE54" s="542"/>
      <c r="AF54" s="542"/>
      <c r="AG54" s="599"/>
    </row>
    <row r="55" spans="2:33" ht="53.25" customHeight="1" x14ac:dyDescent="0.25">
      <c r="B55" s="1748"/>
      <c r="C55" s="1600"/>
      <c r="D55" s="1600"/>
      <c r="E55" s="1600"/>
      <c r="F55" s="1600"/>
      <c r="G55" s="1927"/>
      <c r="H55" s="1600"/>
      <c r="I55" s="1600"/>
      <c r="J55" s="1711"/>
      <c r="K55" s="1600"/>
      <c r="L55" s="1924"/>
      <c r="M55" s="969" t="s">
        <v>1898</v>
      </c>
      <c r="N55" s="970" t="s">
        <v>1801</v>
      </c>
      <c r="O55" s="971" t="s">
        <v>1894</v>
      </c>
      <c r="P55" s="972" t="s">
        <v>181</v>
      </c>
      <c r="Q55" s="1465">
        <v>0</v>
      </c>
      <c r="R55" s="973" t="s">
        <v>49</v>
      </c>
      <c r="S55" s="973">
        <v>1</v>
      </c>
      <c r="T55" s="973">
        <v>0</v>
      </c>
      <c r="U55" s="990" t="s">
        <v>1899</v>
      </c>
      <c r="V55" s="558"/>
      <c r="W55" s="565"/>
      <c r="X55" s="559"/>
      <c r="Y55" s="558"/>
      <c r="Z55" s="558"/>
      <c r="AA55" s="542"/>
      <c r="AB55" s="559"/>
      <c r="AC55" s="558"/>
      <c r="AD55" s="558"/>
      <c r="AE55" s="542"/>
      <c r="AF55" s="542"/>
      <c r="AG55" s="599"/>
    </row>
    <row r="56" spans="2:33" ht="57.75" customHeight="1" x14ac:dyDescent="0.25">
      <c r="B56" s="1748"/>
      <c r="C56" s="1600"/>
      <c r="D56" s="1600"/>
      <c r="E56" s="1600"/>
      <c r="F56" s="1600"/>
      <c r="G56" s="1927"/>
      <c r="H56" s="1600"/>
      <c r="I56" s="1600"/>
      <c r="J56" s="1711"/>
      <c r="K56" s="1600"/>
      <c r="L56" s="1924"/>
      <c r="M56" s="969" t="s">
        <v>1900</v>
      </c>
      <c r="N56" s="970" t="s">
        <v>1801</v>
      </c>
      <c r="O56" s="971" t="s">
        <v>1894</v>
      </c>
      <c r="P56" s="972" t="s">
        <v>181</v>
      </c>
      <c r="Q56" s="1465">
        <v>0</v>
      </c>
      <c r="R56" s="973" t="s">
        <v>49</v>
      </c>
      <c r="S56" s="973">
        <v>1</v>
      </c>
      <c r="T56" s="973">
        <v>0</v>
      </c>
      <c r="U56" s="990" t="s">
        <v>1901</v>
      </c>
      <c r="V56" s="558"/>
      <c r="W56" s="559"/>
      <c r="X56" s="565"/>
      <c r="Y56" s="558"/>
      <c r="Z56" s="558"/>
      <c r="AA56" s="542"/>
      <c r="AB56" s="559"/>
      <c r="AC56" s="558"/>
      <c r="AD56" s="558"/>
      <c r="AE56" s="542"/>
      <c r="AF56" s="542"/>
      <c r="AG56" s="599"/>
    </row>
    <row r="57" spans="2:33" ht="63.75" customHeight="1" x14ac:dyDescent="0.25">
      <c r="B57" s="1748"/>
      <c r="C57" s="1600"/>
      <c r="D57" s="1600"/>
      <c r="E57" s="1600"/>
      <c r="F57" s="1600"/>
      <c r="G57" s="1927"/>
      <c r="H57" s="1600"/>
      <c r="I57" s="1600"/>
      <c r="J57" s="1711"/>
      <c r="K57" s="1600"/>
      <c r="L57" s="1924"/>
      <c r="M57" s="969" t="s">
        <v>1902</v>
      </c>
      <c r="N57" s="970" t="s">
        <v>1801</v>
      </c>
      <c r="O57" s="971" t="s">
        <v>1894</v>
      </c>
      <c r="P57" s="972" t="s">
        <v>181</v>
      </c>
      <c r="Q57" s="1465">
        <v>0</v>
      </c>
      <c r="R57" s="973" t="s">
        <v>49</v>
      </c>
      <c r="S57" s="973">
        <v>1</v>
      </c>
      <c r="T57" s="973">
        <v>0</v>
      </c>
      <c r="U57" s="990" t="s">
        <v>1814</v>
      </c>
      <c r="V57" s="558"/>
      <c r="W57" s="559"/>
      <c r="X57" s="565"/>
      <c r="Y57" s="558"/>
      <c r="Z57" s="558"/>
      <c r="AA57" s="542"/>
      <c r="AB57" s="559"/>
      <c r="AC57" s="558"/>
      <c r="AD57" s="558"/>
      <c r="AE57" s="542"/>
      <c r="AF57" s="542"/>
      <c r="AG57" s="599"/>
    </row>
    <row r="58" spans="2:33" ht="67.5" customHeight="1" x14ac:dyDescent="0.25">
      <c r="B58" s="1748"/>
      <c r="C58" s="1600"/>
      <c r="D58" s="1600"/>
      <c r="E58" s="1600"/>
      <c r="F58" s="1600"/>
      <c r="G58" s="1927"/>
      <c r="H58" s="1600"/>
      <c r="I58" s="1600"/>
      <c r="J58" s="1711"/>
      <c r="K58" s="1600"/>
      <c r="L58" s="1924"/>
      <c r="M58" s="969" t="s">
        <v>1903</v>
      </c>
      <c r="N58" s="970" t="s">
        <v>1801</v>
      </c>
      <c r="O58" s="971" t="s">
        <v>1894</v>
      </c>
      <c r="P58" s="972" t="s">
        <v>181</v>
      </c>
      <c r="Q58" s="1465">
        <v>35000</v>
      </c>
      <c r="R58" s="973" t="s">
        <v>49</v>
      </c>
      <c r="S58" s="973">
        <v>1</v>
      </c>
      <c r="T58" s="973">
        <v>0</v>
      </c>
      <c r="U58" s="824" t="s">
        <v>1904</v>
      </c>
      <c r="V58" s="1"/>
      <c r="W58" s="1"/>
      <c r="X58" s="28"/>
      <c r="Y58" s="28"/>
      <c r="Z58" s="2"/>
      <c r="AA58" s="1"/>
      <c r="AB58" s="1"/>
      <c r="AC58" s="1"/>
      <c r="AD58" s="2">
        <v>1</v>
      </c>
      <c r="AE58" s="1"/>
      <c r="AF58" s="1"/>
      <c r="AG58" s="55"/>
    </row>
    <row r="59" spans="2:33" ht="63.75" customHeight="1" x14ac:dyDescent="0.25">
      <c r="B59" s="1748"/>
      <c r="C59" s="1600"/>
      <c r="D59" s="1600"/>
      <c r="E59" s="1600"/>
      <c r="F59" s="1600"/>
      <c r="G59" s="1927"/>
      <c r="H59" s="1600"/>
      <c r="I59" s="1600"/>
      <c r="J59" s="1711"/>
      <c r="K59" s="1600"/>
      <c r="L59" s="1924"/>
      <c r="M59" s="969" t="s">
        <v>1905</v>
      </c>
      <c r="N59" s="970" t="s">
        <v>1801</v>
      </c>
      <c r="O59" s="971" t="s">
        <v>1894</v>
      </c>
      <c r="P59" s="972" t="s">
        <v>181</v>
      </c>
      <c r="Q59" s="1465">
        <v>0</v>
      </c>
      <c r="R59" s="973" t="s">
        <v>49</v>
      </c>
      <c r="S59" s="973">
        <v>1</v>
      </c>
      <c r="T59" s="973">
        <v>0</v>
      </c>
      <c r="U59" s="824" t="s">
        <v>1906</v>
      </c>
      <c r="V59" s="1"/>
      <c r="W59" s="1"/>
      <c r="X59" s="1"/>
      <c r="Y59" s="28"/>
      <c r="Z59" s="2"/>
      <c r="AA59" s="1"/>
      <c r="AB59" s="2">
        <v>1</v>
      </c>
      <c r="AC59" s="2">
        <v>1</v>
      </c>
      <c r="AD59" s="2">
        <v>1</v>
      </c>
      <c r="AE59" s="2">
        <v>1</v>
      </c>
      <c r="AF59" s="1"/>
      <c r="AG59" s="55"/>
    </row>
    <row r="60" spans="2:33" ht="61.5" customHeight="1" x14ac:dyDescent="0.25">
      <c r="B60" s="1748"/>
      <c r="C60" s="1600"/>
      <c r="D60" s="1600"/>
      <c r="E60" s="1600"/>
      <c r="F60" s="1600"/>
      <c r="G60" s="1927"/>
      <c r="H60" s="1600"/>
      <c r="I60" s="1600"/>
      <c r="J60" s="1711"/>
      <c r="K60" s="1600"/>
      <c r="L60" s="1924"/>
      <c r="M60" s="969" t="s">
        <v>1907</v>
      </c>
      <c r="N60" s="970" t="s">
        <v>1801</v>
      </c>
      <c r="O60" s="971" t="s">
        <v>1894</v>
      </c>
      <c r="P60" s="972" t="s">
        <v>181</v>
      </c>
      <c r="Q60" s="1465">
        <v>5000</v>
      </c>
      <c r="R60" s="973" t="s">
        <v>49</v>
      </c>
      <c r="S60" s="973">
        <v>1</v>
      </c>
      <c r="T60" s="973">
        <v>0</v>
      </c>
      <c r="U60" s="824" t="s">
        <v>1908</v>
      </c>
      <c r="V60" s="1"/>
      <c r="W60" s="1"/>
      <c r="X60" s="1"/>
      <c r="Y60" s="28"/>
      <c r="Z60" s="1"/>
      <c r="AA60" s="1"/>
      <c r="AB60" s="1"/>
      <c r="AC60" s="1"/>
      <c r="AD60" s="1"/>
      <c r="AE60" s="1"/>
      <c r="AF60" s="1"/>
      <c r="AG60" s="55"/>
    </row>
    <row r="61" spans="2:33" ht="56.25" customHeight="1" thickBot="1" x14ac:dyDescent="0.3">
      <c r="B61" s="1749"/>
      <c r="C61" s="1601"/>
      <c r="D61" s="1601"/>
      <c r="E61" s="1601"/>
      <c r="F61" s="1601"/>
      <c r="G61" s="1928"/>
      <c r="H61" s="1601"/>
      <c r="I61" s="1601"/>
      <c r="J61" s="1712"/>
      <c r="K61" s="1601"/>
      <c r="L61" s="1925"/>
      <c r="M61" s="975" t="s">
        <v>1909</v>
      </c>
      <c r="N61" s="976" t="s">
        <v>1801</v>
      </c>
      <c r="O61" s="977" t="s">
        <v>1894</v>
      </c>
      <c r="P61" s="978" t="s">
        <v>181</v>
      </c>
      <c r="Q61" s="1466">
        <v>0</v>
      </c>
      <c r="R61" s="979" t="s">
        <v>49</v>
      </c>
      <c r="S61" s="979">
        <v>1</v>
      </c>
      <c r="T61" s="979">
        <v>0</v>
      </c>
      <c r="U61" s="991" t="s">
        <v>1814</v>
      </c>
      <c r="V61" s="57"/>
      <c r="W61" s="57"/>
      <c r="X61" s="57"/>
      <c r="Y61" s="62"/>
      <c r="Z61" s="57"/>
      <c r="AA61" s="57"/>
      <c r="AB61" s="57"/>
      <c r="AC61" s="57"/>
      <c r="AD61" s="57"/>
      <c r="AE61" s="57"/>
      <c r="AF61" s="57"/>
      <c r="AG61" s="64"/>
    </row>
    <row r="62" spans="2:33" ht="68.25" customHeight="1" x14ac:dyDescent="0.25">
      <c r="B62" s="1741" t="s">
        <v>2455</v>
      </c>
      <c r="C62" s="1565" t="s">
        <v>134</v>
      </c>
      <c r="D62" s="1565" t="s">
        <v>59</v>
      </c>
      <c r="E62" s="1565" t="s">
        <v>60</v>
      </c>
      <c r="F62" s="1565" t="s">
        <v>83</v>
      </c>
      <c r="G62" s="1568" t="s">
        <v>54</v>
      </c>
      <c r="H62" s="1565" t="s">
        <v>96</v>
      </c>
      <c r="I62" s="1565" t="s">
        <v>104</v>
      </c>
      <c r="J62" s="1807" t="s">
        <v>1910</v>
      </c>
      <c r="K62" s="1565" t="s">
        <v>1911</v>
      </c>
      <c r="L62" s="1920" t="s">
        <v>48</v>
      </c>
      <c r="M62" s="622" t="s">
        <v>1912</v>
      </c>
      <c r="N62" s="43" t="s">
        <v>1913</v>
      </c>
      <c r="O62" s="477" t="s">
        <v>1894</v>
      </c>
      <c r="P62" s="761" t="s">
        <v>181</v>
      </c>
      <c r="Q62" s="1461">
        <v>0</v>
      </c>
      <c r="R62" s="45" t="s">
        <v>49</v>
      </c>
      <c r="S62" s="45">
        <v>1</v>
      </c>
      <c r="T62" s="45">
        <v>0</v>
      </c>
      <c r="U62" s="44" t="s">
        <v>1914</v>
      </c>
      <c r="V62" s="47"/>
      <c r="W62" s="48"/>
      <c r="X62" s="65"/>
      <c r="Y62" s="47"/>
      <c r="Z62" s="47"/>
      <c r="AA62" s="53"/>
      <c r="AB62" s="48"/>
      <c r="AC62" s="47"/>
      <c r="AD62" s="47"/>
      <c r="AE62" s="53"/>
      <c r="AF62" s="53"/>
      <c r="AG62" s="54"/>
    </row>
    <row r="63" spans="2:33" ht="53.25" customHeight="1" x14ac:dyDescent="0.25">
      <c r="B63" s="1742"/>
      <c r="C63" s="1566"/>
      <c r="D63" s="1566"/>
      <c r="E63" s="1566"/>
      <c r="F63" s="1566"/>
      <c r="G63" s="1569"/>
      <c r="H63" s="1566"/>
      <c r="I63" s="1566"/>
      <c r="J63" s="1808"/>
      <c r="K63" s="1566"/>
      <c r="L63" s="1921"/>
      <c r="M63" s="614" t="s">
        <v>1915</v>
      </c>
      <c r="N63" s="615" t="s">
        <v>1875</v>
      </c>
      <c r="O63" s="616" t="s">
        <v>1894</v>
      </c>
      <c r="P63" s="787" t="s">
        <v>181</v>
      </c>
      <c r="Q63" s="1462">
        <v>0</v>
      </c>
      <c r="R63" s="618" t="s">
        <v>49</v>
      </c>
      <c r="S63" s="618">
        <v>1</v>
      </c>
      <c r="T63" s="618">
        <v>0</v>
      </c>
      <c r="U63" s="3" t="s">
        <v>1814</v>
      </c>
      <c r="V63" s="1"/>
      <c r="W63" s="1"/>
      <c r="X63" s="28"/>
      <c r="Y63" s="1"/>
      <c r="Z63" s="2"/>
      <c r="AA63" s="1"/>
      <c r="AB63" s="1"/>
      <c r="AC63" s="1"/>
      <c r="AD63" s="2"/>
      <c r="AE63" s="1"/>
      <c r="AF63" s="1"/>
      <c r="AG63" s="55"/>
    </row>
    <row r="64" spans="2:33" ht="60" customHeight="1" x14ac:dyDescent="0.25">
      <c r="B64" s="1742"/>
      <c r="C64" s="1566"/>
      <c r="D64" s="1566"/>
      <c r="E64" s="1566"/>
      <c r="F64" s="1566"/>
      <c r="G64" s="1569"/>
      <c r="H64" s="1566"/>
      <c r="I64" s="1566"/>
      <c r="J64" s="1808"/>
      <c r="K64" s="1566"/>
      <c r="L64" s="1921"/>
      <c r="M64" s="478" t="s">
        <v>1916</v>
      </c>
      <c r="N64" s="615" t="s">
        <v>1801</v>
      </c>
      <c r="O64" s="616" t="s">
        <v>1894</v>
      </c>
      <c r="P64" s="787" t="s">
        <v>181</v>
      </c>
      <c r="Q64" s="1462">
        <v>0</v>
      </c>
      <c r="R64" s="618" t="s">
        <v>49</v>
      </c>
      <c r="S64" s="618">
        <v>1</v>
      </c>
      <c r="T64" s="618">
        <v>0</v>
      </c>
      <c r="U64" s="3" t="s">
        <v>1917</v>
      </c>
      <c r="V64" s="1"/>
      <c r="W64" s="1"/>
      <c r="X64" s="1"/>
      <c r="Y64" s="28"/>
      <c r="Z64" s="2"/>
      <c r="AA64" s="1"/>
      <c r="AB64" s="1"/>
      <c r="AC64" s="1"/>
      <c r="AD64" s="2"/>
      <c r="AE64" s="1"/>
      <c r="AF64" s="1"/>
      <c r="AG64" s="55"/>
    </row>
    <row r="65" spans="2:33" ht="59.25" customHeight="1" x14ac:dyDescent="0.25">
      <c r="B65" s="1742"/>
      <c r="C65" s="1566"/>
      <c r="D65" s="1566"/>
      <c r="E65" s="1566"/>
      <c r="F65" s="1566"/>
      <c r="G65" s="1569"/>
      <c r="H65" s="1566"/>
      <c r="I65" s="1566"/>
      <c r="J65" s="1808"/>
      <c r="K65" s="1566"/>
      <c r="L65" s="1921"/>
      <c r="M65" s="478" t="s">
        <v>1918</v>
      </c>
      <c r="N65" s="615" t="s">
        <v>1801</v>
      </c>
      <c r="O65" s="616" t="s">
        <v>1894</v>
      </c>
      <c r="P65" s="787" t="s">
        <v>181</v>
      </c>
      <c r="Q65" s="1462">
        <v>0</v>
      </c>
      <c r="R65" s="618" t="s">
        <v>49</v>
      </c>
      <c r="S65" s="618">
        <v>1</v>
      </c>
      <c r="T65" s="618">
        <v>0</v>
      </c>
      <c r="U65" s="3" t="s">
        <v>1917</v>
      </c>
      <c r="V65" s="1"/>
      <c r="W65" s="1"/>
      <c r="X65" s="1"/>
      <c r="Y65" s="1"/>
      <c r="Z65" s="27"/>
      <c r="AA65" s="1"/>
      <c r="AB65" s="1"/>
      <c r="AC65" s="1"/>
      <c r="AD65" s="2"/>
      <c r="AE65" s="1"/>
      <c r="AF65" s="1"/>
      <c r="AG65" s="55"/>
    </row>
    <row r="66" spans="2:33" ht="66" customHeight="1" x14ac:dyDescent="0.25">
      <c r="B66" s="1742"/>
      <c r="C66" s="1566"/>
      <c r="D66" s="1566"/>
      <c r="E66" s="1566"/>
      <c r="F66" s="1566"/>
      <c r="G66" s="1569"/>
      <c r="H66" s="1566"/>
      <c r="I66" s="1566"/>
      <c r="J66" s="1808"/>
      <c r="K66" s="1566"/>
      <c r="L66" s="1921"/>
      <c r="M66" s="478" t="s">
        <v>1919</v>
      </c>
      <c r="N66" s="615" t="s">
        <v>1801</v>
      </c>
      <c r="O66" s="616" t="s">
        <v>1894</v>
      </c>
      <c r="P66" s="787" t="s">
        <v>181</v>
      </c>
      <c r="Q66" s="1462">
        <v>0</v>
      </c>
      <c r="R66" s="618" t="s">
        <v>49</v>
      </c>
      <c r="S66" s="618">
        <v>1</v>
      </c>
      <c r="T66" s="618">
        <v>0</v>
      </c>
      <c r="U66" s="3" t="s">
        <v>1901</v>
      </c>
      <c r="V66" s="1"/>
      <c r="W66" s="1"/>
      <c r="X66" s="1"/>
      <c r="Y66" s="1"/>
      <c r="Z66" s="27"/>
      <c r="AA66" s="28"/>
      <c r="AB66" s="1"/>
      <c r="AC66" s="1"/>
      <c r="AD66" s="2"/>
      <c r="AE66" s="1"/>
      <c r="AF66" s="1"/>
      <c r="AG66" s="55"/>
    </row>
    <row r="67" spans="2:33" ht="60.75" customHeight="1" x14ac:dyDescent="0.25">
      <c r="B67" s="1742"/>
      <c r="C67" s="1566"/>
      <c r="D67" s="1566"/>
      <c r="E67" s="1566"/>
      <c r="F67" s="1566"/>
      <c r="G67" s="1569"/>
      <c r="H67" s="1566"/>
      <c r="I67" s="1566"/>
      <c r="J67" s="1808"/>
      <c r="K67" s="1566"/>
      <c r="L67" s="1921"/>
      <c r="M67" s="614" t="s">
        <v>1920</v>
      </c>
      <c r="N67" s="615" t="s">
        <v>1801</v>
      </c>
      <c r="O67" s="616" t="s">
        <v>1894</v>
      </c>
      <c r="P67" s="787" t="s">
        <v>181</v>
      </c>
      <c r="Q67" s="1462">
        <v>0</v>
      </c>
      <c r="R67" s="618" t="s">
        <v>49</v>
      </c>
      <c r="S67" s="618">
        <v>1</v>
      </c>
      <c r="T67" s="618">
        <v>0</v>
      </c>
      <c r="U67" s="3" t="s">
        <v>1921</v>
      </c>
      <c r="V67" s="1"/>
      <c r="W67" s="1"/>
      <c r="X67" s="1"/>
      <c r="Y67" s="1"/>
      <c r="Z67" s="27"/>
      <c r="AA67" s="28"/>
      <c r="AB67" s="2"/>
      <c r="AC67" s="2"/>
      <c r="AD67" s="2"/>
      <c r="AE67" s="2"/>
      <c r="AF67" s="1"/>
      <c r="AG67" s="55"/>
    </row>
    <row r="68" spans="2:33" ht="57.75" customHeight="1" thickBot="1" x14ac:dyDescent="0.3">
      <c r="B68" s="1743"/>
      <c r="C68" s="1567"/>
      <c r="D68" s="1567"/>
      <c r="E68" s="1567"/>
      <c r="F68" s="1567"/>
      <c r="G68" s="1570"/>
      <c r="H68" s="1567"/>
      <c r="I68" s="1567"/>
      <c r="J68" s="1809"/>
      <c r="K68" s="1567"/>
      <c r="L68" s="1922"/>
      <c r="M68" s="619" t="s">
        <v>1922</v>
      </c>
      <c r="N68" s="760" t="s">
        <v>1913</v>
      </c>
      <c r="O68" s="619" t="s">
        <v>1894</v>
      </c>
      <c r="P68" s="759" t="s">
        <v>181</v>
      </c>
      <c r="Q68" s="1463">
        <v>10000</v>
      </c>
      <c r="R68" s="621" t="s">
        <v>49</v>
      </c>
      <c r="S68" s="621">
        <v>1</v>
      </c>
      <c r="T68" s="621">
        <v>0</v>
      </c>
      <c r="U68" s="68" t="s">
        <v>1906</v>
      </c>
      <c r="V68" s="57"/>
      <c r="W68" s="57"/>
      <c r="X68" s="57"/>
      <c r="Y68" s="57"/>
      <c r="Z68" s="57"/>
      <c r="AA68" s="62"/>
      <c r="AB68" s="57"/>
      <c r="AC68" s="57"/>
      <c r="AD68" s="57"/>
      <c r="AE68" s="57"/>
      <c r="AF68" s="57"/>
      <c r="AG68" s="64"/>
    </row>
    <row r="69" spans="2:33" ht="30.75" customHeight="1" thickBot="1" x14ac:dyDescent="0.3">
      <c r="B69" s="1931" t="s">
        <v>1923</v>
      </c>
      <c r="C69" s="1932"/>
      <c r="D69" s="1932"/>
      <c r="E69" s="1932"/>
      <c r="F69" s="1932"/>
      <c r="G69" s="1932"/>
      <c r="H69" s="1932"/>
      <c r="I69" s="1932"/>
      <c r="J69" s="1932"/>
      <c r="K69" s="1932"/>
      <c r="L69" s="1932"/>
      <c r="M69" s="1932"/>
      <c r="N69" s="1932"/>
      <c r="O69" s="1932"/>
      <c r="P69" s="1932"/>
      <c r="Q69" s="1932"/>
      <c r="R69" s="1932"/>
      <c r="S69" s="1932"/>
      <c r="T69" s="1932"/>
      <c r="U69" s="1932"/>
      <c r="V69" s="1932"/>
      <c r="W69" s="1932"/>
      <c r="X69" s="1932"/>
      <c r="Y69" s="1932"/>
      <c r="Z69" s="1932"/>
      <c r="AA69" s="1932"/>
      <c r="AB69" s="1932"/>
      <c r="AC69" s="1932"/>
      <c r="AD69" s="1932"/>
      <c r="AE69" s="1932"/>
      <c r="AF69" s="1932"/>
      <c r="AG69" s="1933"/>
    </row>
    <row r="70" spans="2:33" ht="87" customHeight="1" x14ac:dyDescent="0.25">
      <c r="B70" s="1608" t="s">
        <v>2456</v>
      </c>
      <c r="C70" s="1599" t="s">
        <v>75</v>
      </c>
      <c r="D70" s="1599" t="s">
        <v>76</v>
      </c>
      <c r="E70" s="1599" t="s">
        <v>77</v>
      </c>
      <c r="F70" s="1599" t="s">
        <v>83</v>
      </c>
      <c r="G70" s="1926" t="s">
        <v>53</v>
      </c>
      <c r="H70" s="1599" t="s">
        <v>95</v>
      </c>
      <c r="I70" s="1599" t="s">
        <v>100</v>
      </c>
      <c r="J70" s="1926" t="s">
        <v>1924</v>
      </c>
      <c r="K70" s="1599" t="s">
        <v>1925</v>
      </c>
      <c r="L70" s="1923" t="s">
        <v>201</v>
      </c>
      <c r="M70" s="947" t="s">
        <v>1926</v>
      </c>
      <c r="N70" s="819" t="s">
        <v>1927</v>
      </c>
      <c r="O70" s="967" t="s">
        <v>1894</v>
      </c>
      <c r="P70" s="817" t="s">
        <v>181</v>
      </c>
      <c r="Q70" s="1467">
        <v>0</v>
      </c>
      <c r="R70" s="820" t="s">
        <v>49</v>
      </c>
      <c r="S70" s="820">
        <v>1</v>
      </c>
      <c r="T70" s="820">
        <v>0</v>
      </c>
      <c r="U70" s="818"/>
      <c r="V70" s="50"/>
      <c r="W70" s="65"/>
      <c r="X70" s="65"/>
      <c r="Y70" s="47"/>
      <c r="Z70" s="47"/>
      <c r="AA70" s="53"/>
      <c r="AB70" s="48"/>
      <c r="AC70" s="47"/>
      <c r="AD70" s="47"/>
      <c r="AE70" s="53"/>
      <c r="AF70" s="53"/>
      <c r="AG70" s="54"/>
    </row>
    <row r="71" spans="2:33" ht="95.25" customHeight="1" x14ac:dyDescent="0.25">
      <c r="B71" s="1609"/>
      <c r="C71" s="1600"/>
      <c r="D71" s="1600"/>
      <c r="E71" s="1600"/>
      <c r="F71" s="1600"/>
      <c r="G71" s="1927"/>
      <c r="H71" s="1600"/>
      <c r="I71" s="1600"/>
      <c r="J71" s="1927"/>
      <c r="K71" s="1600"/>
      <c r="L71" s="1924"/>
      <c r="M71" s="992" t="s">
        <v>1928</v>
      </c>
      <c r="N71" s="970" t="s">
        <v>1927</v>
      </c>
      <c r="O71" s="969" t="s">
        <v>1894</v>
      </c>
      <c r="P71" s="823" t="s">
        <v>181</v>
      </c>
      <c r="Q71" s="1465">
        <v>0</v>
      </c>
      <c r="R71" s="826" t="s">
        <v>49</v>
      </c>
      <c r="S71" s="826">
        <v>1</v>
      </c>
      <c r="T71" s="826">
        <v>0</v>
      </c>
      <c r="U71" s="990"/>
      <c r="V71" s="558"/>
      <c r="W71" s="559"/>
      <c r="X71" s="559"/>
      <c r="Y71" s="784"/>
      <c r="Z71" s="784"/>
      <c r="AA71" s="563"/>
      <c r="AB71" s="565"/>
      <c r="AC71" s="784"/>
      <c r="AD71" s="784"/>
      <c r="AE71" s="563"/>
      <c r="AF71" s="563"/>
      <c r="AG71" s="719"/>
    </row>
    <row r="72" spans="2:33" ht="80.25" customHeight="1" x14ac:dyDescent="0.25">
      <c r="B72" s="1609"/>
      <c r="C72" s="1600"/>
      <c r="D72" s="1600"/>
      <c r="E72" s="1600"/>
      <c r="F72" s="1600"/>
      <c r="G72" s="1927"/>
      <c r="H72" s="1600"/>
      <c r="I72" s="1600"/>
      <c r="J72" s="1927"/>
      <c r="K72" s="1600"/>
      <c r="L72" s="1924"/>
      <c r="M72" s="992" t="s">
        <v>1929</v>
      </c>
      <c r="N72" s="970" t="s">
        <v>1927</v>
      </c>
      <c r="O72" s="969" t="s">
        <v>1894</v>
      </c>
      <c r="P72" s="823" t="s">
        <v>181</v>
      </c>
      <c r="Q72" s="1465">
        <v>0</v>
      </c>
      <c r="R72" s="826" t="s">
        <v>49</v>
      </c>
      <c r="S72" s="826">
        <v>1</v>
      </c>
      <c r="T72" s="826">
        <v>0</v>
      </c>
      <c r="U72" s="990"/>
      <c r="V72" s="558"/>
      <c r="W72" s="559"/>
      <c r="X72" s="559"/>
      <c r="Y72" s="784"/>
      <c r="Z72" s="784"/>
      <c r="AA72" s="563"/>
      <c r="AB72" s="565"/>
      <c r="AC72" s="784"/>
      <c r="AD72" s="784"/>
      <c r="AE72" s="563"/>
      <c r="AF72" s="563"/>
      <c r="AG72" s="719"/>
    </row>
    <row r="73" spans="2:33" ht="96.75" customHeight="1" x14ac:dyDescent="0.25">
      <c r="B73" s="1609"/>
      <c r="C73" s="1600"/>
      <c r="D73" s="1600"/>
      <c r="E73" s="1600"/>
      <c r="F73" s="1600"/>
      <c r="G73" s="1927"/>
      <c r="H73" s="1600"/>
      <c r="I73" s="1600"/>
      <c r="J73" s="1927"/>
      <c r="K73" s="1600"/>
      <c r="L73" s="1924"/>
      <c r="M73" s="992" t="s">
        <v>1930</v>
      </c>
      <c r="N73" s="970" t="s">
        <v>1927</v>
      </c>
      <c r="O73" s="969" t="s">
        <v>1894</v>
      </c>
      <c r="P73" s="823" t="s">
        <v>181</v>
      </c>
      <c r="Q73" s="1465">
        <v>0</v>
      </c>
      <c r="R73" s="826" t="s">
        <v>49</v>
      </c>
      <c r="S73" s="826">
        <v>1</v>
      </c>
      <c r="T73" s="826">
        <v>0</v>
      </c>
      <c r="U73" s="990"/>
      <c r="V73" s="784"/>
      <c r="W73" s="565"/>
      <c r="X73" s="565"/>
      <c r="Y73" s="558"/>
      <c r="Z73" s="558"/>
      <c r="AA73" s="542"/>
      <c r="AB73" s="559"/>
      <c r="AC73" s="558"/>
      <c r="AD73" s="558"/>
      <c r="AE73" s="542"/>
      <c r="AF73" s="542"/>
      <c r="AG73" s="599"/>
    </row>
    <row r="74" spans="2:33" ht="69" customHeight="1" x14ac:dyDescent="0.25">
      <c r="B74" s="1609"/>
      <c r="C74" s="1600"/>
      <c r="D74" s="1600"/>
      <c r="E74" s="1600"/>
      <c r="F74" s="1600"/>
      <c r="G74" s="1927"/>
      <c r="H74" s="1600"/>
      <c r="I74" s="1600"/>
      <c r="J74" s="1927"/>
      <c r="K74" s="1600"/>
      <c r="L74" s="1924"/>
      <c r="M74" s="992" t="s">
        <v>1931</v>
      </c>
      <c r="N74" s="970" t="s">
        <v>1927</v>
      </c>
      <c r="O74" s="969" t="s">
        <v>1894</v>
      </c>
      <c r="P74" s="823" t="s">
        <v>181</v>
      </c>
      <c r="Q74" s="1465">
        <v>0</v>
      </c>
      <c r="R74" s="826" t="s">
        <v>49</v>
      </c>
      <c r="S74" s="826">
        <v>1</v>
      </c>
      <c r="T74" s="826">
        <v>0</v>
      </c>
      <c r="U74" s="990"/>
      <c r="V74" s="784"/>
      <c r="W74" s="565"/>
      <c r="X74" s="565"/>
      <c r="Y74" s="784"/>
      <c r="Z74" s="784"/>
      <c r="AA74" s="563"/>
      <c r="AB74" s="565"/>
      <c r="AC74" s="784"/>
      <c r="AD74" s="784"/>
      <c r="AE74" s="563"/>
      <c r="AF74" s="563"/>
      <c r="AG74" s="719"/>
    </row>
    <row r="75" spans="2:33" ht="78.75" customHeight="1" x14ac:dyDescent="0.25">
      <c r="B75" s="1609"/>
      <c r="C75" s="1600"/>
      <c r="D75" s="1600"/>
      <c r="E75" s="1600"/>
      <c r="F75" s="1600"/>
      <c r="G75" s="1927"/>
      <c r="H75" s="1600"/>
      <c r="I75" s="1600"/>
      <c r="J75" s="1927"/>
      <c r="K75" s="1600"/>
      <c r="L75" s="1924"/>
      <c r="M75" s="992" t="s">
        <v>1932</v>
      </c>
      <c r="N75" s="970" t="s">
        <v>1927</v>
      </c>
      <c r="O75" s="969" t="s">
        <v>1894</v>
      </c>
      <c r="P75" s="823" t="s">
        <v>181</v>
      </c>
      <c r="Q75" s="1465">
        <v>0</v>
      </c>
      <c r="R75" s="826" t="s">
        <v>49</v>
      </c>
      <c r="S75" s="826">
        <v>1</v>
      </c>
      <c r="T75" s="826">
        <v>0</v>
      </c>
      <c r="U75" s="990"/>
      <c r="V75" s="784"/>
      <c r="W75" s="565"/>
      <c r="X75" s="565"/>
      <c r="Y75" s="784"/>
      <c r="Z75" s="784"/>
      <c r="AA75" s="563"/>
      <c r="AB75" s="565"/>
      <c r="AC75" s="784"/>
      <c r="AD75" s="784"/>
      <c r="AE75" s="563"/>
      <c r="AF75" s="563"/>
      <c r="AG75" s="719"/>
    </row>
    <row r="76" spans="2:33" ht="111.75" customHeight="1" x14ac:dyDescent="0.25">
      <c r="B76" s="1609"/>
      <c r="C76" s="1600"/>
      <c r="D76" s="1600"/>
      <c r="E76" s="1600"/>
      <c r="F76" s="1600"/>
      <c r="G76" s="1927"/>
      <c r="H76" s="1600"/>
      <c r="I76" s="1600"/>
      <c r="J76" s="1927"/>
      <c r="K76" s="1600"/>
      <c r="L76" s="1924"/>
      <c r="M76" s="992" t="s">
        <v>1933</v>
      </c>
      <c r="N76" s="970" t="s">
        <v>1927</v>
      </c>
      <c r="O76" s="969" t="s">
        <v>1894</v>
      </c>
      <c r="P76" s="823" t="s">
        <v>181</v>
      </c>
      <c r="Q76" s="1465">
        <v>0</v>
      </c>
      <c r="R76" s="826" t="s">
        <v>49</v>
      </c>
      <c r="S76" s="826">
        <v>1</v>
      </c>
      <c r="T76" s="826">
        <v>0</v>
      </c>
      <c r="U76" s="990"/>
      <c r="V76" s="558"/>
      <c r="W76" s="559"/>
      <c r="X76" s="559"/>
      <c r="Y76" s="558"/>
      <c r="Z76" s="558"/>
      <c r="AA76" s="563"/>
      <c r="AB76" s="559"/>
      <c r="AC76" s="558"/>
      <c r="AD76" s="558"/>
      <c r="AE76" s="542"/>
      <c r="AF76" s="542"/>
      <c r="AG76" s="719"/>
    </row>
    <row r="77" spans="2:33" ht="74.25" customHeight="1" x14ac:dyDescent="0.25">
      <c r="B77" s="1609"/>
      <c r="C77" s="1600"/>
      <c r="D77" s="1600"/>
      <c r="E77" s="1600"/>
      <c r="F77" s="1600"/>
      <c r="G77" s="1927"/>
      <c r="H77" s="1600"/>
      <c r="I77" s="1600"/>
      <c r="J77" s="1927"/>
      <c r="K77" s="1600"/>
      <c r="L77" s="1924"/>
      <c r="M77" s="992" t="s">
        <v>1934</v>
      </c>
      <c r="N77" s="970" t="s">
        <v>1927</v>
      </c>
      <c r="O77" s="969" t="s">
        <v>1894</v>
      </c>
      <c r="P77" s="823" t="s">
        <v>181</v>
      </c>
      <c r="Q77" s="1465">
        <v>0</v>
      </c>
      <c r="R77" s="826" t="s">
        <v>49</v>
      </c>
      <c r="S77" s="826">
        <v>1</v>
      </c>
      <c r="T77" s="826">
        <v>0</v>
      </c>
      <c r="U77" s="990"/>
      <c r="V77" s="558"/>
      <c r="W77" s="559"/>
      <c r="X77" s="559"/>
      <c r="Y77" s="784"/>
      <c r="Z77" s="558"/>
      <c r="AA77" s="542"/>
      <c r="AB77" s="559"/>
      <c r="AC77" s="784"/>
      <c r="AD77" s="558"/>
      <c r="AE77" s="542"/>
      <c r="AF77" s="542"/>
      <c r="AG77" s="719"/>
    </row>
    <row r="78" spans="2:33" ht="101.25" customHeight="1" x14ac:dyDescent="0.25">
      <c r="B78" s="1609"/>
      <c r="C78" s="1600"/>
      <c r="D78" s="1600"/>
      <c r="E78" s="1600"/>
      <c r="F78" s="1600"/>
      <c r="G78" s="1927"/>
      <c r="H78" s="1600"/>
      <c r="I78" s="1600"/>
      <c r="J78" s="1927"/>
      <c r="K78" s="1600"/>
      <c r="L78" s="1924"/>
      <c r="M78" s="992" t="s">
        <v>1935</v>
      </c>
      <c r="N78" s="970" t="s">
        <v>1927</v>
      </c>
      <c r="O78" s="969" t="s">
        <v>1894</v>
      </c>
      <c r="P78" s="823" t="s">
        <v>181</v>
      </c>
      <c r="Q78" s="1465">
        <v>0</v>
      </c>
      <c r="R78" s="826" t="s">
        <v>49</v>
      </c>
      <c r="S78" s="826">
        <v>1</v>
      </c>
      <c r="T78" s="826">
        <v>0</v>
      </c>
      <c r="U78" s="990"/>
      <c r="V78" s="558"/>
      <c r="W78" s="559"/>
      <c r="X78" s="559"/>
      <c r="Y78" s="558"/>
      <c r="Z78" s="558"/>
      <c r="AA78" s="563"/>
      <c r="AB78" s="559"/>
      <c r="AC78" s="558"/>
      <c r="AD78" s="558"/>
      <c r="AE78" s="542"/>
      <c r="AF78" s="542"/>
      <c r="AG78" s="719"/>
    </row>
    <row r="79" spans="2:33" ht="85.5" customHeight="1" x14ac:dyDescent="0.25">
      <c r="B79" s="1609"/>
      <c r="C79" s="1600"/>
      <c r="D79" s="1600"/>
      <c r="E79" s="1600"/>
      <c r="F79" s="1600"/>
      <c r="G79" s="1927"/>
      <c r="H79" s="1600"/>
      <c r="I79" s="1600"/>
      <c r="J79" s="1927"/>
      <c r="K79" s="1600"/>
      <c r="L79" s="1924"/>
      <c r="M79" s="992" t="s">
        <v>1936</v>
      </c>
      <c r="N79" s="970" t="s">
        <v>1927</v>
      </c>
      <c r="O79" s="969" t="s">
        <v>1894</v>
      </c>
      <c r="P79" s="823" t="s">
        <v>181</v>
      </c>
      <c r="Q79" s="1465">
        <v>0</v>
      </c>
      <c r="R79" s="826" t="s">
        <v>49</v>
      </c>
      <c r="S79" s="826">
        <v>1</v>
      </c>
      <c r="T79" s="826">
        <v>0</v>
      </c>
      <c r="U79" s="990"/>
      <c r="V79" s="558"/>
      <c r="W79" s="559"/>
      <c r="X79" s="559"/>
      <c r="Y79" s="784"/>
      <c r="Z79" s="558"/>
      <c r="AA79" s="542"/>
      <c r="AB79" s="559"/>
      <c r="AC79" s="784"/>
      <c r="AD79" s="558"/>
      <c r="AE79" s="542"/>
      <c r="AF79" s="542"/>
      <c r="AG79" s="719"/>
    </row>
    <row r="80" spans="2:33" ht="101.25" customHeight="1" thickBot="1" x14ac:dyDescent="0.3">
      <c r="B80" s="1610"/>
      <c r="C80" s="1601"/>
      <c r="D80" s="1601"/>
      <c r="E80" s="1601"/>
      <c r="F80" s="1601"/>
      <c r="G80" s="1928"/>
      <c r="H80" s="1601"/>
      <c r="I80" s="1601"/>
      <c r="J80" s="1928"/>
      <c r="K80" s="1601"/>
      <c r="L80" s="1925"/>
      <c r="M80" s="993" t="s">
        <v>1937</v>
      </c>
      <c r="N80" s="976" t="s">
        <v>1927</v>
      </c>
      <c r="O80" s="975" t="s">
        <v>1894</v>
      </c>
      <c r="P80" s="829" t="s">
        <v>181</v>
      </c>
      <c r="Q80" s="1466">
        <v>0</v>
      </c>
      <c r="R80" s="832" t="s">
        <v>49</v>
      </c>
      <c r="S80" s="832">
        <v>1</v>
      </c>
      <c r="T80" s="832">
        <v>0</v>
      </c>
      <c r="U80" s="991"/>
      <c r="V80" s="961"/>
      <c r="W80" s="962"/>
      <c r="X80" s="691"/>
      <c r="Y80" s="961"/>
      <c r="Z80" s="961"/>
      <c r="AA80" s="652"/>
      <c r="AB80" s="962"/>
      <c r="AC80" s="961"/>
      <c r="AD80" s="690"/>
      <c r="AE80" s="651"/>
      <c r="AF80" s="651"/>
      <c r="AG80" s="963"/>
    </row>
    <row r="81" spans="2:33" ht="38.25" customHeight="1" thickBot="1" x14ac:dyDescent="0.3">
      <c r="B81" s="1931" t="s">
        <v>1938</v>
      </c>
      <c r="C81" s="1932"/>
      <c r="D81" s="1932"/>
      <c r="E81" s="1932"/>
      <c r="F81" s="1932"/>
      <c r="G81" s="1932"/>
      <c r="H81" s="1932"/>
      <c r="I81" s="1932"/>
      <c r="J81" s="1932"/>
      <c r="K81" s="1932"/>
      <c r="L81" s="1932"/>
      <c r="M81" s="1932"/>
      <c r="N81" s="1932"/>
      <c r="O81" s="1932"/>
      <c r="P81" s="1932"/>
      <c r="Q81" s="1932"/>
      <c r="R81" s="1932"/>
      <c r="S81" s="1932"/>
      <c r="T81" s="1932"/>
      <c r="U81" s="1932"/>
      <c r="V81" s="1932"/>
      <c r="W81" s="1932"/>
      <c r="X81" s="1932"/>
      <c r="Y81" s="1932"/>
      <c r="Z81" s="1932"/>
      <c r="AA81" s="1932"/>
      <c r="AB81" s="1932"/>
      <c r="AC81" s="1932"/>
      <c r="AD81" s="1932"/>
      <c r="AE81" s="1932"/>
      <c r="AF81" s="1932"/>
      <c r="AG81" s="1933"/>
    </row>
    <row r="82" spans="2:33" ht="80.25" customHeight="1" x14ac:dyDescent="0.25">
      <c r="B82" s="1741" t="s">
        <v>2457</v>
      </c>
      <c r="C82" s="1565" t="s">
        <v>134</v>
      </c>
      <c r="D82" s="1565" t="s">
        <v>59</v>
      </c>
      <c r="E82" s="1565" t="s">
        <v>60</v>
      </c>
      <c r="F82" s="1565" t="s">
        <v>83</v>
      </c>
      <c r="G82" s="1568" t="s">
        <v>53</v>
      </c>
      <c r="H82" s="1565" t="s">
        <v>94</v>
      </c>
      <c r="I82" s="1565" t="s">
        <v>100</v>
      </c>
      <c r="J82" s="1568" t="s">
        <v>1939</v>
      </c>
      <c r="K82" s="1565" t="s">
        <v>1940</v>
      </c>
      <c r="L82" s="1920" t="s">
        <v>48</v>
      </c>
      <c r="M82" s="628" t="s">
        <v>1941</v>
      </c>
      <c r="N82" s="761" t="s">
        <v>1942</v>
      </c>
      <c r="O82" s="1934" t="s">
        <v>1943</v>
      </c>
      <c r="P82" s="758" t="s">
        <v>181</v>
      </c>
      <c r="Q82" s="1468">
        <v>0</v>
      </c>
      <c r="R82" s="45" t="s">
        <v>49</v>
      </c>
      <c r="S82" s="45">
        <v>1</v>
      </c>
      <c r="T82" s="45">
        <v>0</v>
      </c>
      <c r="U82" s="44"/>
      <c r="V82" s="629"/>
      <c r="W82" s="181"/>
      <c r="X82" s="181"/>
      <c r="Y82" s="47"/>
      <c r="Z82" s="47"/>
      <c r="AA82" s="53"/>
      <c r="AB82" s="48"/>
      <c r="AC82" s="47"/>
      <c r="AD82" s="47"/>
      <c r="AE82" s="53"/>
      <c r="AF82" s="53"/>
      <c r="AG82" s="54"/>
    </row>
    <row r="83" spans="2:33" ht="96.75" customHeight="1" x14ac:dyDescent="0.25">
      <c r="B83" s="1742"/>
      <c r="C83" s="1566"/>
      <c r="D83" s="1566"/>
      <c r="E83" s="1566"/>
      <c r="F83" s="1566"/>
      <c r="G83" s="1569"/>
      <c r="H83" s="1566"/>
      <c r="I83" s="1566"/>
      <c r="J83" s="1569"/>
      <c r="K83" s="1566"/>
      <c r="L83" s="1921"/>
      <c r="M83" s="775" t="s">
        <v>1944</v>
      </c>
      <c r="N83" s="766" t="s">
        <v>1945</v>
      </c>
      <c r="O83" s="1935"/>
      <c r="P83" s="762" t="s">
        <v>181</v>
      </c>
      <c r="Q83" s="1469">
        <v>0</v>
      </c>
      <c r="R83" s="23" t="s">
        <v>49</v>
      </c>
      <c r="S83" s="23">
        <v>1</v>
      </c>
      <c r="T83" s="23">
        <v>0</v>
      </c>
      <c r="U83" s="3"/>
      <c r="V83" s="630"/>
      <c r="W83" s="630"/>
      <c r="X83" s="630"/>
      <c r="Y83" s="1"/>
      <c r="Z83" s="2"/>
      <c r="AA83" s="1"/>
      <c r="AB83" s="1"/>
      <c r="AC83" s="1"/>
      <c r="AD83" s="2"/>
      <c r="AE83" s="1"/>
      <c r="AF83" s="1"/>
      <c r="AG83" s="55"/>
    </row>
    <row r="84" spans="2:33" ht="102" customHeight="1" thickBot="1" x14ac:dyDescent="0.3">
      <c r="B84" s="1743"/>
      <c r="C84" s="1567"/>
      <c r="D84" s="1567"/>
      <c r="E84" s="1567"/>
      <c r="F84" s="1567"/>
      <c r="G84" s="1570"/>
      <c r="H84" s="1567"/>
      <c r="I84" s="1567"/>
      <c r="J84" s="1570"/>
      <c r="K84" s="1567"/>
      <c r="L84" s="1922"/>
      <c r="M84" s="776" t="s">
        <v>1946</v>
      </c>
      <c r="N84" s="722" t="s">
        <v>1947</v>
      </c>
      <c r="O84" s="1936"/>
      <c r="P84" s="759" t="s">
        <v>181</v>
      </c>
      <c r="Q84" s="1470">
        <v>0</v>
      </c>
      <c r="R84" s="59" t="s">
        <v>49</v>
      </c>
      <c r="S84" s="59">
        <v>1</v>
      </c>
      <c r="T84" s="59">
        <v>0</v>
      </c>
      <c r="U84" s="68"/>
      <c r="V84" s="631"/>
      <c r="W84" s="631"/>
      <c r="X84" s="631"/>
      <c r="Y84" s="57"/>
      <c r="Z84" s="69"/>
      <c r="AA84" s="57"/>
      <c r="AB84" s="69"/>
      <c r="AC84" s="69"/>
      <c r="AD84" s="69"/>
      <c r="AE84" s="69"/>
      <c r="AF84" s="57"/>
      <c r="AG84" s="64"/>
    </row>
    <row r="85" spans="2:33" ht="41.25" customHeight="1" x14ac:dyDescent="0.25">
      <c r="B85" s="1747" t="s">
        <v>2458</v>
      </c>
      <c r="C85" s="1599" t="s">
        <v>134</v>
      </c>
      <c r="D85" s="1599" t="s">
        <v>59</v>
      </c>
      <c r="E85" s="1599" t="s">
        <v>60</v>
      </c>
      <c r="F85" s="1599" t="s">
        <v>83</v>
      </c>
      <c r="G85" s="1926" t="s">
        <v>53</v>
      </c>
      <c r="H85" s="1599" t="s">
        <v>94</v>
      </c>
      <c r="I85" s="1599" t="s">
        <v>101</v>
      </c>
      <c r="J85" s="1926" t="s">
        <v>1948</v>
      </c>
      <c r="K85" s="1599" t="s">
        <v>1949</v>
      </c>
      <c r="L85" s="1923" t="s">
        <v>48</v>
      </c>
      <c r="M85" s="947" t="s">
        <v>1950</v>
      </c>
      <c r="N85" s="817" t="s">
        <v>1942</v>
      </c>
      <c r="O85" s="1937" t="s">
        <v>1943</v>
      </c>
      <c r="P85" s="817" t="s">
        <v>181</v>
      </c>
      <c r="Q85" s="1471">
        <v>0</v>
      </c>
      <c r="R85" s="820" t="s">
        <v>49</v>
      </c>
      <c r="S85" s="820">
        <v>1</v>
      </c>
      <c r="T85" s="820">
        <v>0</v>
      </c>
      <c r="U85" s="818"/>
      <c r="V85" s="50"/>
      <c r="W85" s="65"/>
      <c r="X85" s="65"/>
      <c r="Y85" s="47"/>
      <c r="Z85" s="47"/>
      <c r="AA85" s="53"/>
      <c r="AB85" s="48"/>
      <c r="AC85" s="47"/>
      <c r="AD85" s="47"/>
      <c r="AE85" s="53"/>
      <c r="AF85" s="53"/>
      <c r="AG85" s="54"/>
    </row>
    <row r="86" spans="2:33" ht="81" customHeight="1" x14ac:dyDescent="0.25">
      <c r="B86" s="1748"/>
      <c r="C86" s="1600"/>
      <c r="D86" s="1600"/>
      <c r="E86" s="1600"/>
      <c r="F86" s="1600"/>
      <c r="G86" s="1927"/>
      <c r="H86" s="1600"/>
      <c r="I86" s="1600"/>
      <c r="J86" s="1927"/>
      <c r="K86" s="1600"/>
      <c r="L86" s="1924"/>
      <c r="M86" s="992" t="s">
        <v>1951</v>
      </c>
      <c r="N86" s="810" t="s">
        <v>1952</v>
      </c>
      <c r="O86" s="1938"/>
      <c r="P86" s="823" t="s">
        <v>181</v>
      </c>
      <c r="Q86" s="1472">
        <v>0</v>
      </c>
      <c r="R86" s="826" t="s">
        <v>49</v>
      </c>
      <c r="S86" s="826">
        <v>1</v>
      </c>
      <c r="T86" s="826">
        <v>0</v>
      </c>
      <c r="U86" s="824"/>
      <c r="V86" s="784"/>
      <c r="W86" s="565"/>
      <c r="X86" s="559"/>
      <c r="Y86" s="1"/>
      <c r="Z86" s="2"/>
      <c r="AA86" s="1"/>
      <c r="AB86" s="1"/>
      <c r="AC86" s="1"/>
      <c r="AD86" s="2"/>
      <c r="AE86" s="1"/>
      <c r="AF86" s="1"/>
      <c r="AG86" s="55"/>
    </row>
    <row r="87" spans="2:33" ht="82.5" customHeight="1" x14ac:dyDescent="0.25">
      <c r="B87" s="1748"/>
      <c r="C87" s="1600"/>
      <c r="D87" s="1600"/>
      <c r="E87" s="1600"/>
      <c r="F87" s="1600"/>
      <c r="G87" s="1927"/>
      <c r="H87" s="1600"/>
      <c r="I87" s="1600"/>
      <c r="J87" s="1927"/>
      <c r="K87" s="1600"/>
      <c r="L87" s="1924"/>
      <c r="M87" s="949" t="s">
        <v>1953</v>
      </c>
      <c r="N87" s="938" t="s">
        <v>1945</v>
      </c>
      <c r="O87" s="1938"/>
      <c r="P87" s="823" t="s">
        <v>181</v>
      </c>
      <c r="Q87" s="1472">
        <v>0</v>
      </c>
      <c r="R87" s="826" t="s">
        <v>49</v>
      </c>
      <c r="S87" s="826">
        <v>1</v>
      </c>
      <c r="T87" s="826">
        <v>0</v>
      </c>
      <c r="U87" s="824"/>
      <c r="V87" s="784"/>
      <c r="W87" s="565"/>
      <c r="X87" s="559"/>
      <c r="Y87" s="1"/>
      <c r="Z87" s="2"/>
      <c r="AA87" s="1"/>
      <c r="AB87" s="2"/>
      <c r="AC87" s="2"/>
      <c r="AD87" s="2"/>
      <c r="AE87" s="2"/>
      <c r="AF87" s="1"/>
      <c r="AG87" s="55"/>
    </row>
    <row r="88" spans="2:33" ht="126.75" customHeight="1" thickBot="1" x14ac:dyDescent="0.3">
      <c r="B88" s="1749"/>
      <c r="C88" s="1601"/>
      <c r="D88" s="1601"/>
      <c r="E88" s="1601"/>
      <c r="F88" s="1601"/>
      <c r="G88" s="1928"/>
      <c r="H88" s="1601"/>
      <c r="I88" s="1601"/>
      <c r="J88" s="1928"/>
      <c r="K88" s="1601"/>
      <c r="L88" s="1925"/>
      <c r="M88" s="890" t="s">
        <v>1954</v>
      </c>
      <c r="N88" s="828" t="s">
        <v>1955</v>
      </c>
      <c r="O88" s="1939"/>
      <c r="P88" s="829" t="s">
        <v>181</v>
      </c>
      <c r="Q88" s="1473">
        <v>0</v>
      </c>
      <c r="R88" s="832" t="s">
        <v>49</v>
      </c>
      <c r="S88" s="832">
        <v>1</v>
      </c>
      <c r="T88" s="832">
        <v>0</v>
      </c>
      <c r="U88" s="980"/>
      <c r="V88" s="62"/>
      <c r="W88" s="62"/>
      <c r="X88" s="57"/>
      <c r="Y88" s="57"/>
      <c r="Z88" s="57"/>
      <c r="AA88" s="57"/>
      <c r="AB88" s="57"/>
      <c r="AC88" s="57"/>
      <c r="AD88" s="57"/>
      <c r="AE88" s="57"/>
      <c r="AF88" s="57"/>
      <c r="AG88" s="64"/>
    </row>
    <row r="89" spans="2:33" ht="232.5" customHeight="1" thickBot="1" x14ac:dyDescent="0.3">
      <c r="B89" s="588" t="s">
        <v>2459</v>
      </c>
      <c r="C89" s="589" t="s">
        <v>134</v>
      </c>
      <c r="D89" s="589" t="s">
        <v>59</v>
      </c>
      <c r="E89" s="589" t="s">
        <v>60</v>
      </c>
      <c r="F89" s="589" t="s">
        <v>83</v>
      </c>
      <c r="G89" s="632" t="s">
        <v>53</v>
      </c>
      <c r="H89" s="589" t="s">
        <v>94</v>
      </c>
      <c r="I89" s="589" t="s">
        <v>100</v>
      </c>
      <c r="J89" s="632" t="s">
        <v>1956</v>
      </c>
      <c r="K89" s="589" t="s">
        <v>1957</v>
      </c>
      <c r="L89" s="633" t="s">
        <v>48</v>
      </c>
      <c r="M89" s="634" t="s">
        <v>1958</v>
      </c>
      <c r="N89" s="635" t="s">
        <v>1959</v>
      </c>
      <c r="O89" s="636"/>
      <c r="P89" s="635" t="s">
        <v>181</v>
      </c>
      <c r="Q89" s="1474">
        <v>0</v>
      </c>
      <c r="R89" s="637" t="s">
        <v>49</v>
      </c>
      <c r="S89" s="637">
        <v>1</v>
      </c>
      <c r="T89" s="637">
        <v>0</v>
      </c>
      <c r="U89" s="638"/>
      <c r="V89" s="597"/>
      <c r="W89" s="596"/>
      <c r="X89" s="639"/>
      <c r="Y89" s="597"/>
      <c r="Z89" s="597"/>
      <c r="AA89" s="640"/>
      <c r="AB89" s="596"/>
      <c r="AC89" s="597"/>
      <c r="AD89" s="641"/>
      <c r="AE89" s="598"/>
      <c r="AF89" s="598"/>
      <c r="AG89" s="964"/>
    </row>
    <row r="90" spans="2:33" ht="136.5" customHeight="1" x14ac:dyDescent="0.25">
      <c r="B90" s="1747" t="s">
        <v>2460</v>
      </c>
      <c r="C90" s="1599" t="s">
        <v>134</v>
      </c>
      <c r="D90" s="1599" t="s">
        <v>59</v>
      </c>
      <c r="E90" s="1599" t="s">
        <v>60</v>
      </c>
      <c r="F90" s="1599" t="s">
        <v>83</v>
      </c>
      <c r="G90" s="1926" t="s">
        <v>54</v>
      </c>
      <c r="H90" s="1599" t="s">
        <v>96</v>
      </c>
      <c r="I90" s="1599" t="s">
        <v>104</v>
      </c>
      <c r="J90" s="1926" t="s">
        <v>1960</v>
      </c>
      <c r="K90" s="1599" t="s">
        <v>1961</v>
      </c>
      <c r="L90" s="1923" t="s">
        <v>48</v>
      </c>
      <c r="M90" s="947" t="s">
        <v>1962</v>
      </c>
      <c r="N90" s="817" t="s">
        <v>1963</v>
      </c>
      <c r="O90" s="1940"/>
      <c r="P90" s="994" t="s">
        <v>181</v>
      </c>
      <c r="Q90" s="1471">
        <v>0</v>
      </c>
      <c r="R90" s="1943" t="s">
        <v>1317</v>
      </c>
      <c r="S90" s="820">
        <v>1</v>
      </c>
      <c r="T90" s="820">
        <v>0</v>
      </c>
      <c r="U90" s="818"/>
      <c r="V90" s="50"/>
      <c r="W90" s="65"/>
      <c r="X90" s="65"/>
      <c r="Y90" s="50"/>
      <c r="Z90" s="50"/>
      <c r="AA90" s="66"/>
      <c r="AB90" s="65"/>
      <c r="AC90" s="50"/>
      <c r="AD90" s="50"/>
      <c r="AE90" s="66"/>
      <c r="AF90" s="66"/>
      <c r="AG90" s="707"/>
    </row>
    <row r="91" spans="2:33" ht="152.25" customHeight="1" x14ac:dyDescent="0.25">
      <c r="B91" s="1748"/>
      <c r="C91" s="1600"/>
      <c r="D91" s="1600"/>
      <c r="E91" s="1600"/>
      <c r="F91" s="1600"/>
      <c r="G91" s="1927"/>
      <c r="H91" s="1600"/>
      <c r="I91" s="1600"/>
      <c r="J91" s="1927"/>
      <c r="K91" s="1600"/>
      <c r="L91" s="1924"/>
      <c r="M91" s="949" t="s">
        <v>1964</v>
      </c>
      <c r="N91" s="810" t="s">
        <v>1965</v>
      </c>
      <c r="O91" s="1941"/>
      <c r="P91" s="823" t="s">
        <v>181</v>
      </c>
      <c r="Q91" s="1472">
        <v>0</v>
      </c>
      <c r="R91" s="1944"/>
      <c r="S91" s="826">
        <v>1</v>
      </c>
      <c r="T91" s="826">
        <v>0</v>
      </c>
      <c r="U91" s="824"/>
      <c r="V91" s="1"/>
      <c r="W91" s="1"/>
      <c r="X91" s="28"/>
      <c r="Y91" s="1"/>
      <c r="Z91" s="2"/>
      <c r="AA91" s="28"/>
      <c r="AB91" s="1"/>
      <c r="AC91" s="1"/>
      <c r="AD91" s="27"/>
      <c r="AE91" s="1"/>
      <c r="AF91" s="1"/>
      <c r="AG91" s="713"/>
    </row>
    <row r="92" spans="2:33" ht="174" customHeight="1" thickBot="1" x14ac:dyDescent="0.3">
      <c r="B92" s="1749"/>
      <c r="C92" s="1601"/>
      <c r="D92" s="1601"/>
      <c r="E92" s="1601"/>
      <c r="F92" s="1601"/>
      <c r="G92" s="1928"/>
      <c r="H92" s="1601"/>
      <c r="I92" s="1601"/>
      <c r="J92" s="1928"/>
      <c r="K92" s="1601"/>
      <c r="L92" s="1925"/>
      <c r="M92" s="902" t="s">
        <v>1966</v>
      </c>
      <c r="N92" s="828" t="s">
        <v>148</v>
      </c>
      <c r="O92" s="1942"/>
      <c r="P92" s="978" t="s">
        <v>181</v>
      </c>
      <c r="Q92" s="1473">
        <v>0</v>
      </c>
      <c r="R92" s="1945"/>
      <c r="S92" s="832">
        <v>1</v>
      </c>
      <c r="T92" s="832">
        <v>0</v>
      </c>
      <c r="U92" s="830"/>
      <c r="V92" s="62"/>
      <c r="W92" s="62"/>
      <c r="X92" s="62"/>
      <c r="Y92" s="62"/>
      <c r="Z92" s="70"/>
      <c r="AA92" s="62"/>
      <c r="AB92" s="70"/>
      <c r="AC92" s="70"/>
      <c r="AD92" s="70"/>
      <c r="AE92" s="70"/>
      <c r="AF92" s="62"/>
      <c r="AG92" s="429"/>
    </row>
    <row r="93" spans="2:33" ht="101.25" customHeight="1" thickBot="1" x14ac:dyDescent="0.3">
      <c r="B93" s="1741" t="s">
        <v>2461</v>
      </c>
      <c r="C93" s="1565" t="s">
        <v>134</v>
      </c>
      <c r="D93" s="1565" t="s">
        <v>59</v>
      </c>
      <c r="E93" s="1565" t="s">
        <v>60</v>
      </c>
      <c r="F93" s="1565" t="s">
        <v>83</v>
      </c>
      <c r="G93" s="1568" t="s">
        <v>53</v>
      </c>
      <c r="H93" s="1565" t="s">
        <v>95</v>
      </c>
      <c r="I93" s="1565" t="s">
        <v>100</v>
      </c>
      <c r="J93" s="1568" t="s">
        <v>1967</v>
      </c>
      <c r="K93" s="1565" t="s">
        <v>1968</v>
      </c>
      <c r="L93" s="1920" t="s">
        <v>48</v>
      </c>
      <c r="M93" s="774" t="s">
        <v>1969</v>
      </c>
      <c r="N93" s="1934" t="s">
        <v>1970</v>
      </c>
      <c r="O93" s="43"/>
      <c r="P93" s="635" t="s">
        <v>181</v>
      </c>
      <c r="Q93" s="1468">
        <v>0</v>
      </c>
      <c r="R93" s="45" t="s">
        <v>49</v>
      </c>
      <c r="S93" s="45">
        <v>1</v>
      </c>
      <c r="T93" s="45">
        <v>0</v>
      </c>
      <c r="U93" s="44"/>
      <c r="V93" s="47"/>
      <c r="W93" s="48"/>
      <c r="X93" s="48"/>
      <c r="Y93" s="47"/>
      <c r="Z93" s="50"/>
      <c r="AA93" s="66"/>
      <c r="AB93" s="65"/>
      <c r="AC93" s="47"/>
      <c r="AD93" s="47"/>
      <c r="AE93" s="53"/>
      <c r="AF93" s="53"/>
      <c r="AG93" s="54"/>
    </row>
    <row r="94" spans="2:33" ht="117" customHeight="1" thickBot="1" x14ac:dyDescent="0.3">
      <c r="B94" s="1743"/>
      <c r="C94" s="1567"/>
      <c r="D94" s="1567"/>
      <c r="E94" s="1567"/>
      <c r="F94" s="1567"/>
      <c r="G94" s="1570"/>
      <c r="H94" s="1567"/>
      <c r="I94" s="1567"/>
      <c r="J94" s="1570"/>
      <c r="K94" s="1567"/>
      <c r="L94" s="1922"/>
      <c r="M94" s="776" t="s">
        <v>1971</v>
      </c>
      <c r="N94" s="1936"/>
      <c r="O94" s="56"/>
      <c r="P94" s="763" t="s">
        <v>181</v>
      </c>
      <c r="Q94" s="1470">
        <v>0</v>
      </c>
      <c r="R94" s="59" t="s">
        <v>49</v>
      </c>
      <c r="S94" s="59">
        <v>1</v>
      </c>
      <c r="T94" s="59">
        <v>0</v>
      </c>
      <c r="U94" s="68"/>
      <c r="V94" s="57"/>
      <c r="W94" s="57"/>
      <c r="X94" s="57"/>
      <c r="Y94" s="57"/>
      <c r="Z94" s="70"/>
      <c r="AA94" s="62"/>
      <c r="AB94" s="62"/>
      <c r="AC94" s="57"/>
      <c r="AD94" s="69"/>
      <c r="AE94" s="57"/>
      <c r="AF94" s="57"/>
      <c r="AG94" s="64"/>
    </row>
    <row r="95" spans="2:33" ht="201" customHeight="1" thickBot="1" x14ac:dyDescent="0.3">
      <c r="B95" s="1747" t="s">
        <v>2462</v>
      </c>
      <c r="C95" s="1599" t="s">
        <v>134</v>
      </c>
      <c r="D95" s="1599" t="s">
        <v>59</v>
      </c>
      <c r="E95" s="1599" t="s">
        <v>60</v>
      </c>
      <c r="F95" s="1599" t="s">
        <v>83</v>
      </c>
      <c r="G95" s="1926" t="s">
        <v>54</v>
      </c>
      <c r="H95" s="1599" t="s">
        <v>96</v>
      </c>
      <c r="I95" s="1599" t="s">
        <v>103</v>
      </c>
      <c r="J95" s="1926" t="s">
        <v>1972</v>
      </c>
      <c r="K95" s="1599" t="s">
        <v>1973</v>
      </c>
      <c r="L95" s="1923" t="s">
        <v>48</v>
      </c>
      <c r="M95" s="998" t="s">
        <v>1974</v>
      </c>
      <c r="N95" s="994" t="s">
        <v>1975</v>
      </c>
      <c r="O95" s="1937" t="s">
        <v>1976</v>
      </c>
      <c r="P95" s="999" t="s">
        <v>181</v>
      </c>
      <c r="Q95" s="1471">
        <v>0</v>
      </c>
      <c r="R95" s="1943" t="s">
        <v>49</v>
      </c>
      <c r="S95" s="820">
        <v>1</v>
      </c>
      <c r="T95" s="820">
        <v>0</v>
      </c>
      <c r="U95" s="818"/>
      <c r="V95" s="50"/>
      <c r="W95" s="65"/>
      <c r="X95" s="65"/>
      <c r="Y95" s="47"/>
      <c r="Z95" s="47"/>
      <c r="AA95" s="53"/>
      <c r="AB95" s="48"/>
      <c r="AC95" s="47"/>
      <c r="AD95" s="47"/>
      <c r="AE95" s="53"/>
      <c r="AF95" s="53"/>
      <c r="AG95" s="54"/>
    </row>
    <row r="96" spans="2:33" ht="164.25" customHeight="1" thickBot="1" x14ac:dyDescent="0.3">
      <c r="B96" s="1748"/>
      <c r="C96" s="1600"/>
      <c r="D96" s="1600"/>
      <c r="E96" s="1600"/>
      <c r="F96" s="1600"/>
      <c r="G96" s="1927"/>
      <c r="H96" s="1600"/>
      <c r="I96" s="1600"/>
      <c r="J96" s="1927"/>
      <c r="K96" s="1600"/>
      <c r="L96" s="1924"/>
      <c r="M96" s="949" t="s">
        <v>1977</v>
      </c>
      <c r="N96" s="823" t="s">
        <v>1978</v>
      </c>
      <c r="O96" s="1938"/>
      <c r="P96" s="829" t="s">
        <v>181</v>
      </c>
      <c r="Q96" s="1472">
        <v>0</v>
      </c>
      <c r="R96" s="1944"/>
      <c r="S96" s="826">
        <v>1</v>
      </c>
      <c r="T96" s="826">
        <v>0</v>
      </c>
      <c r="U96" s="1000"/>
      <c r="V96" s="782"/>
      <c r="W96" s="783"/>
      <c r="X96" s="783"/>
      <c r="Y96" s="782"/>
      <c r="Z96" s="782"/>
      <c r="AA96" s="627"/>
      <c r="AB96" s="783"/>
      <c r="AC96" s="782"/>
      <c r="AD96" s="782"/>
      <c r="AE96" s="627"/>
      <c r="AF96" s="627"/>
      <c r="AG96" s="965"/>
    </row>
    <row r="97" spans="2:36" ht="204" customHeight="1" thickBot="1" x14ac:dyDescent="0.3">
      <c r="B97" s="1749"/>
      <c r="C97" s="1601"/>
      <c r="D97" s="1601"/>
      <c r="E97" s="1601"/>
      <c r="F97" s="1601"/>
      <c r="G97" s="1928"/>
      <c r="H97" s="1601"/>
      <c r="I97" s="1601"/>
      <c r="J97" s="1928"/>
      <c r="K97" s="1601"/>
      <c r="L97" s="1925"/>
      <c r="M97" s="902" t="s">
        <v>1979</v>
      </c>
      <c r="N97" s="828" t="s">
        <v>1942</v>
      </c>
      <c r="O97" s="1939"/>
      <c r="P97" s="829" t="s">
        <v>181</v>
      </c>
      <c r="Q97" s="1473">
        <v>0</v>
      </c>
      <c r="R97" s="1945"/>
      <c r="S97" s="832">
        <v>1</v>
      </c>
      <c r="T97" s="832">
        <v>0</v>
      </c>
      <c r="U97" s="830"/>
      <c r="V97" s="62"/>
      <c r="W97" s="62"/>
      <c r="X97" s="62"/>
      <c r="Y97" s="62"/>
      <c r="Z97" s="70"/>
      <c r="AA97" s="62"/>
      <c r="AB97" s="62"/>
      <c r="AC97" s="62"/>
      <c r="AD97" s="70"/>
      <c r="AE97" s="62"/>
      <c r="AF97" s="62"/>
      <c r="AG97" s="429"/>
      <c r="AJ97">
        <v>75000</v>
      </c>
    </row>
    <row r="98" spans="2:36" ht="28.5" customHeight="1" thickBot="1" x14ac:dyDescent="0.3">
      <c r="B98" s="1931" t="s">
        <v>1980</v>
      </c>
      <c r="C98" s="1932"/>
      <c r="D98" s="1932"/>
      <c r="E98" s="1932"/>
      <c r="F98" s="1932"/>
      <c r="G98" s="1932"/>
      <c r="H98" s="1932"/>
      <c r="I98" s="1932"/>
      <c r="J98" s="1932"/>
      <c r="K98" s="1932"/>
      <c r="L98" s="1932"/>
      <c r="M98" s="1932"/>
      <c r="N98" s="1932"/>
      <c r="O98" s="1932"/>
      <c r="P98" s="1932"/>
      <c r="Q98" s="1932"/>
      <c r="R98" s="1932"/>
      <c r="S98" s="1932"/>
      <c r="T98" s="1932"/>
      <c r="U98" s="1932"/>
      <c r="V98" s="1932"/>
      <c r="W98" s="1932"/>
      <c r="X98" s="1932"/>
      <c r="Y98" s="1932"/>
      <c r="Z98" s="1932"/>
      <c r="AA98" s="1932"/>
      <c r="AB98" s="1932"/>
      <c r="AC98" s="1932"/>
      <c r="AD98" s="1932"/>
      <c r="AE98" s="1932"/>
      <c r="AF98" s="1932"/>
      <c r="AG98" s="1933"/>
      <c r="AJ98">
        <v>150000</v>
      </c>
    </row>
    <row r="99" spans="2:36" ht="42.75" customHeight="1" x14ac:dyDescent="0.25">
      <c r="B99" s="1741" t="s">
        <v>2463</v>
      </c>
      <c r="C99" s="1565" t="s">
        <v>134</v>
      </c>
      <c r="D99" s="1565" t="s">
        <v>59</v>
      </c>
      <c r="E99" s="1565" t="s">
        <v>60</v>
      </c>
      <c r="F99" s="1565" t="s">
        <v>83</v>
      </c>
      <c r="G99" s="1568" t="s">
        <v>54</v>
      </c>
      <c r="H99" s="1565" t="s">
        <v>95</v>
      </c>
      <c r="I99" s="1565" t="s">
        <v>199</v>
      </c>
      <c r="J99" s="1568" t="s">
        <v>1981</v>
      </c>
      <c r="K99" s="1565" t="s">
        <v>1982</v>
      </c>
      <c r="L99" s="1920" t="s">
        <v>48</v>
      </c>
      <c r="M99" s="642" t="s">
        <v>1983</v>
      </c>
      <c r="N99" s="749" t="s">
        <v>1984</v>
      </c>
      <c r="O99" s="643" t="s">
        <v>1894</v>
      </c>
      <c r="P99" s="758" t="s">
        <v>181</v>
      </c>
      <c r="Q99" s="1475">
        <v>0</v>
      </c>
      <c r="R99" s="644" t="s">
        <v>49</v>
      </c>
      <c r="S99" s="644">
        <v>1</v>
      </c>
      <c r="T99" s="644">
        <v>1</v>
      </c>
      <c r="U99" s="645" t="s">
        <v>1985</v>
      </c>
      <c r="V99" s="608"/>
      <c r="W99" s="608"/>
      <c r="X99" s="608"/>
      <c r="Y99" s="608"/>
      <c r="Z99" s="607"/>
      <c r="AA99" s="646"/>
      <c r="AB99" s="608"/>
      <c r="AC99" s="608"/>
      <c r="AD99" s="607">
        <v>1</v>
      </c>
      <c r="AE99" s="646"/>
      <c r="AF99" s="647"/>
      <c r="AG99" s="610"/>
      <c r="AJ99" s="617">
        <v>35000</v>
      </c>
    </row>
    <row r="100" spans="2:36" ht="46.5" customHeight="1" x14ac:dyDescent="0.25">
      <c r="B100" s="1742"/>
      <c r="C100" s="1566"/>
      <c r="D100" s="1566"/>
      <c r="E100" s="1566"/>
      <c r="F100" s="1566"/>
      <c r="G100" s="1569"/>
      <c r="H100" s="1566"/>
      <c r="I100" s="1566"/>
      <c r="J100" s="1569"/>
      <c r="K100" s="1566"/>
      <c r="L100" s="1921"/>
      <c r="M100" s="775" t="s">
        <v>1986</v>
      </c>
      <c r="N100" s="781" t="s">
        <v>1984</v>
      </c>
      <c r="O100" s="478" t="s">
        <v>1894</v>
      </c>
      <c r="P100" s="762" t="s">
        <v>181</v>
      </c>
      <c r="Q100" s="1469">
        <v>0</v>
      </c>
      <c r="R100" s="23" t="s">
        <v>49</v>
      </c>
      <c r="S100" s="23">
        <v>1</v>
      </c>
      <c r="T100" s="23">
        <v>1</v>
      </c>
      <c r="U100" s="3" t="s">
        <v>1985</v>
      </c>
      <c r="V100" s="1"/>
      <c r="W100" s="1"/>
      <c r="X100" s="1"/>
      <c r="Y100" s="1"/>
      <c r="Z100" s="2"/>
      <c r="AA100" s="1"/>
      <c r="AB100" s="28"/>
      <c r="AC100" s="2">
        <v>1</v>
      </c>
      <c r="AD100" s="2">
        <v>1</v>
      </c>
      <c r="AE100" s="2">
        <v>1</v>
      </c>
      <c r="AF100" s="28"/>
      <c r="AG100" s="55"/>
      <c r="AJ100" s="617">
        <v>0</v>
      </c>
    </row>
    <row r="101" spans="2:36" ht="45" customHeight="1" x14ac:dyDescent="0.25">
      <c r="B101" s="1742"/>
      <c r="C101" s="1566"/>
      <c r="D101" s="1566"/>
      <c r="E101" s="1566"/>
      <c r="F101" s="1566"/>
      <c r="G101" s="1569"/>
      <c r="H101" s="1566"/>
      <c r="I101" s="1566"/>
      <c r="J101" s="1569"/>
      <c r="K101" s="1566"/>
      <c r="L101" s="1921"/>
      <c r="M101" s="566" t="s">
        <v>1987</v>
      </c>
      <c r="N101" s="781" t="s">
        <v>1984</v>
      </c>
      <c r="O101" s="478" t="s">
        <v>1894</v>
      </c>
      <c r="P101" s="762" t="s">
        <v>181</v>
      </c>
      <c r="Q101" s="1469">
        <v>0</v>
      </c>
      <c r="R101" s="23" t="s">
        <v>49</v>
      </c>
      <c r="S101" s="23">
        <v>1</v>
      </c>
      <c r="T101" s="23">
        <v>1</v>
      </c>
      <c r="U101" s="3" t="s">
        <v>1988</v>
      </c>
      <c r="V101" s="1"/>
      <c r="W101" s="1"/>
      <c r="X101" s="1"/>
      <c r="Y101" s="1"/>
      <c r="Z101" s="2"/>
      <c r="AA101" s="1"/>
      <c r="AB101" s="2"/>
      <c r="AC101" s="2"/>
      <c r="AD101" s="2"/>
      <c r="AE101" s="2"/>
      <c r="AF101" s="28"/>
      <c r="AG101" s="713"/>
      <c r="AJ101" s="617">
        <v>5000</v>
      </c>
    </row>
    <row r="102" spans="2:36" ht="53.25" customHeight="1" thickBot="1" x14ac:dyDescent="0.3">
      <c r="B102" s="1742"/>
      <c r="C102" s="1566"/>
      <c r="D102" s="1566"/>
      <c r="E102" s="1566"/>
      <c r="F102" s="1566"/>
      <c r="G102" s="1569"/>
      <c r="H102" s="1566"/>
      <c r="I102" s="1566"/>
      <c r="J102" s="1569"/>
      <c r="K102" s="1566"/>
      <c r="L102" s="1921"/>
      <c r="M102" s="557" t="s">
        <v>1989</v>
      </c>
      <c r="N102" s="781" t="s">
        <v>1984</v>
      </c>
      <c r="O102" s="478" t="s">
        <v>1894</v>
      </c>
      <c r="P102" s="762" t="s">
        <v>181</v>
      </c>
      <c r="Q102" s="1469">
        <v>0</v>
      </c>
      <c r="R102" s="23" t="s">
        <v>49</v>
      </c>
      <c r="S102" s="23">
        <v>1</v>
      </c>
      <c r="T102" s="23">
        <v>1</v>
      </c>
      <c r="U102" s="3" t="s">
        <v>1990</v>
      </c>
      <c r="V102" s="1"/>
      <c r="W102" s="1"/>
      <c r="X102" s="1"/>
      <c r="Y102" s="1"/>
      <c r="Z102" s="2"/>
      <c r="AA102" s="1"/>
      <c r="AB102" s="2"/>
      <c r="AC102" s="2"/>
      <c r="AD102" s="2"/>
      <c r="AE102" s="2"/>
      <c r="AF102" s="1"/>
      <c r="AG102" s="713"/>
      <c r="AJ102" s="620">
        <v>10000</v>
      </c>
    </row>
    <row r="103" spans="2:36" ht="39" customHeight="1" x14ac:dyDescent="0.25">
      <c r="B103" s="1742"/>
      <c r="C103" s="1566"/>
      <c r="D103" s="1566"/>
      <c r="E103" s="1566"/>
      <c r="F103" s="1566"/>
      <c r="G103" s="1569"/>
      <c r="H103" s="1566"/>
      <c r="I103" s="1566"/>
      <c r="J103" s="1569"/>
      <c r="K103" s="1566"/>
      <c r="L103" s="1921"/>
      <c r="M103" s="557" t="s">
        <v>1991</v>
      </c>
      <c r="N103" s="746" t="s">
        <v>1992</v>
      </c>
      <c r="O103" s="478" t="s">
        <v>1894</v>
      </c>
      <c r="P103" s="762" t="s">
        <v>181</v>
      </c>
      <c r="Q103" s="1469">
        <v>22500</v>
      </c>
      <c r="R103" s="23" t="s">
        <v>49</v>
      </c>
      <c r="S103" s="23">
        <v>1</v>
      </c>
      <c r="T103" s="23">
        <v>1</v>
      </c>
      <c r="U103" s="478" t="s">
        <v>1993</v>
      </c>
      <c r="V103" s="1"/>
      <c r="W103" s="1"/>
      <c r="X103" s="1"/>
      <c r="Y103" s="1"/>
      <c r="Z103" s="1"/>
      <c r="AA103" s="1"/>
      <c r="AB103" s="1"/>
      <c r="AC103" s="1"/>
      <c r="AD103" s="1"/>
      <c r="AE103" s="1"/>
      <c r="AF103" s="1"/>
      <c r="AG103" s="713"/>
      <c r="AJ103" s="648">
        <v>22500</v>
      </c>
    </row>
    <row r="104" spans="2:36" ht="147" customHeight="1" thickBot="1" x14ac:dyDescent="0.3">
      <c r="B104" s="1743"/>
      <c r="C104" s="1567"/>
      <c r="D104" s="1567"/>
      <c r="E104" s="1567"/>
      <c r="F104" s="1567"/>
      <c r="G104" s="1570"/>
      <c r="H104" s="1567"/>
      <c r="I104" s="1567"/>
      <c r="J104" s="1570"/>
      <c r="K104" s="1567"/>
      <c r="L104" s="1922"/>
      <c r="M104" s="649" t="s">
        <v>1994</v>
      </c>
      <c r="N104" s="650" t="s">
        <v>1992</v>
      </c>
      <c r="O104" s="619" t="s">
        <v>1894</v>
      </c>
      <c r="P104" s="759" t="s">
        <v>181</v>
      </c>
      <c r="Q104" s="1476">
        <v>0</v>
      </c>
      <c r="R104" s="621" t="s">
        <v>49</v>
      </c>
      <c r="S104" s="621">
        <v>1</v>
      </c>
      <c r="T104" s="621">
        <v>1</v>
      </c>
      <c r="U104" s="619" t="s">
        <v>1995</v>
      </c>
      <c r="V104" s="651"/>
      <c r="W104" s="651"/>
      <c r="X104" s="651"/>
      <c r="Y104" s="651"/>
      <c r="Z104" s="651"/>
      <c r="AA104" s="651"/>
      <c r="AB104" s="651"/>
      <c r="AC104" s="651"/>
      <c r="AD104" s="651"/>
      <c r="AE104" s="651"/>
      <c r="AF104" s="651"/>
      <c r="AG104" s="963"/>
      <c r="AJ104">
        <f>SUM(AJ97:AJ103)</f>
        <v>297500</v>
      </c>
    </row>
    <row r="105" spans="2:36" ht="76.5" customHeight="1" x14ac:dyDescent="0.25">
      <c r="B105" s="1894" t="s">
        <v>2464</v>
      </c>
      <c r="C105" s="1782" t="s">
        <v>134</v>
      </c>
      <c r="D105" s="1782" t="s">
        <v>59</v>
      </c>
      <c r="E105" s="1782" t="s">
        <v>60</v>
      </c>
      <c r="F105" s="1782" t="s">
        <v>83</v>
      </c>
      <c r="G105" s="1926" t="s">
        <v>54</v>
      </c>
      <c r="H105" s="1782" t="s">
        <v>95</v>
      </c>
      <c r="I105" s="1782" t="s">
        <v>199</v>
      </c>
      <c r="J105" s="1884" t="s">
        <v>1996</v>
      </c>
      <c r="K105" s="1599" t="s">
        <v>1997</v>
      </c>
      <c r="L105" s="1946" t="s">
        <v>48</v>
      </c>
      <c r="M105" s="998" t="s">
        <v>1998</v>
      </c>
      <c r="N105" s="1001" t="s">
        <v>1984</v>
      </c>
      <c r="O105" s="1002" t="s">
        <v>1894</v>
      </c>
      <c r="P105" s="994" t="s">
        <v>181</v>
      </c>
      <c r="Q105" s="1477">
        <v>0</v>
      </c>
      <c r="R105" s="1003" t="s">
        <v>49</v>
      </c>
      <c r="S105" s="1003">
        <v>1</v>
      </c>
      <c r="T105" s="1003">
        <v>0</v>
      </c>
      <c r="U105" s="1004" t="s">
        <v>1999</v>
      </c>
      <c r="V105" s="607"/>
      <c r="W105" s="646"/>
      <c r="X105" s="646"/>
      <c r="Y105" s="607"/>
      <c r="Z105" s="607"/>
      <c r="AA105" s="608"/>
      <c r="AB105" s="609">
        <v>0</v>
      </c>
      <c r="AC105" s="607">
        <v>1</v>
      </c>
      <c r="AD105" s="607">
        <v>1</v>
      </c>
      <c r="AE105" s="608"/>
      <c r="AF105" s="608"/>
      <c r="AG105" s="610"/>
    </row>
    <row r="106" spans="2:36" ht="94.5" customHeight="1" x14ac:dyDescent="0.25">
      <c r="B106" s="1892"/>
      <c r="C106" s="1783"/>
      <c r="D106" s="1783"/>
      <c r="E106" s="1783"/>
      <c r="F106" s="1783"/>
      <c r="G106" s="1927"/>
      <c r="H106" s="1783"/>
      <c r="I106" s="1783"/>
      <c r="J106" s="1885"/>
      <c r="K106" s="1600"/>
      <c r="L106" s="1947"/>
      <c r="M106" s="887" t="s">
        <v>2000</v>
      </c>
      <c r="N106" s="835" t="s">
        <v>2001</v>
      </c>
      <c r="O106" s="969" t="s">
        <v>1894</v>
      </c>
      <c r="P106" s="823" t="s">
        <v>181</v>
      </c>
      <c r="Q106" s="1472">
        <v>0</v>
      </c>
      <c r="R106" s="826" t="s">
        <v>49</v>
      </c>
      <c r="S106" s="826">
        <v>1</v>
      </c>
      <c r="T106" s="826">
        <v>1</v>
      </c>
      <c r="U106" s="824" t="s">
        <v>2002</v>
      </c>
      <c r="V106" s="1"/>
      <c r="W106" s="1"/>
      <c r="X106" s="1"/>
      <c r="Y106" s="28"/>
      <c r="Z106" s="2"/>
      <c r="AA106" s="1"/>
      <c r="AB106" s="1"/>
      <c r="AC106" s="1"/>
      <c r="AD106" s="2">
        <v>1</v>
      </c>
      <c r="AE106" s="1"/>
      <c r="AF106" s="1"/>
      <c r="AG106" s="55"/>
    </row>
    <row r="107" spans="2:36" ht="103.5" customHeight="1" thickBot="1" x14ac:dyDescent="0.3">
      <c r="B107" s="1893"/>
      <c r="C107" s="1784"/>
      <c r="D107" s="1784"/>
      <c r="E107" s="1784"/>
      <c r="F107" s="1784"/>
      <c r="G107" s="1928"/>
      <c r="H107" s="1784"/>
      <c r="I107" s="1784"/>
      <c r="J107" s="1886"/>
      <c r="K107" s="1601"/>
      <c r="L107" s="1948"/>
      <c r="M107" s="890" t="s">
        <v>2003</v>
      </c>
      <c r="N107" s="836" t="s">
        <v>1984</v>
      </c>
      <c r="O107" s="975" t="s">
        <v>1894</v>
      </c>
      <c r="P107" s="829" t="s">
        <v>181</v>
      </c>
      <c r="Q107" s="1473">
        <v>0</v>
      </c>
      <c r="R107" s="832" t="s">
        <v>49</v>
      </c>
      <c r="S107" s="832">
        <v>1</v>
      </c>
      <c r="T107" s="832">
        <v>0</v>
      </c>
      <c r="U107" s="830" t="s">
        <v>2002</v>
      </c>
      <c r="V107" s="57"/>
      <c r="W107" s="57"/>
      <c r="X107" s="57"/>
      <c r="Y107" s="62"/>
      <c r="Z107" s="69"/>
      <c r="AA107" s="57"/>
      <c r="AB107" s="69">
        <v>1</v>
      </c>
      <c r="AC107" s="69">
        <v>1</v>
      </c>
      <c r="AD107" s="69">
        <v>1</v>
      </c>
      <c r="AE107" s="69">
        <v>1</v>
      </c>
      <c r="AF107" s="57"/>
      <c r="AG107" s="64"/>
    </row>
    <row r="108" spans="2:36" ht="72" customHeight="1" x14ac:dyDescent="0.25">
      <c r="B108" s="1804" t="s">
        <v>2465</v>
      </c>
      <c r="C108" s="1785" t="s">
        <v>134</v>
      </c>
      <c r="D108" s="1785" t="s">
        <v>59</v>
      </c>
      <c r="E108" s="1785" t="s">
        <v>60</v>
      </c>
      <c r="F108" s="1785" t="s">
        <v>83</v>
      </c>
      <c r="G108" s="1568" t="s">
        <v>54</v>
      </c>
      <c r="H108" s="1785" t="s">
        <v>95</v>
      </c>
      <c r="I108" s="1785" t="s">
        <v>199</v>
      </c>
      <c r="J108" s="1881" t="s">
        <v>2004</v>
      </c>
      <c r="K108" s="1785" t="s">
        <v>2005</v>
      </c>
      <c r="L108" s="1949" t="s">
        <v>48</v>
      </c>
      <c r="M108" s="774" t="s">
        <v>2006</v>
      </c>
      <c r="N108" s="42" t="s">
        <v>1984</v>
      </c>
      <c r="O108" s="477" t="s">
        <v>1894</v>
      </c>
      <c r="P108" s="761" t="s">
        <v>181</v>
      </c>
      <c r="Q108" s="1475">
        <v>0</v>
      </c>
      <c r="R108" s="45" t="s">
        <v>49</v>
      </c>
      <c r="S108" s="45">
        <v>1</v>
      </c>
      <c r="T108" s="45">
        <v>0</v>
      </c>
      <c r="U108" s="44" t="s">
        <v>2007</v>
      </c>
      <c r="V108" s="47"/>
      <c r="W108" s="48"/>
      <c r="X108" s="48"/>
      <c r="Y108" s="646"/>
      <c r="Z108" s="646"/>
      <c r="AA108" s="53"/>
      <c r="AB108" s="48">
        <v>0</v>
      </c>
      <c r="AC108" s="47">
        <v>1</v>
      </c>
      <c r="AD108" s="47">
        <v>1</v>
      </c>
      <c r="AE108" s="53"/>
      <c r="AF108" s="53"/>
      <c r="AG108" s="54"/>
    </row>
    <row r="109" spans="2:36" ht="214.5" customHeight="1" thickBot="1" x14ac:dyDescent="0.3">
      <c r="B109" s="1806"/>
      <c r="C109" s="1787"/>
      <c r="D109" s="1787"/>
      <c r="E109" s="1787"/>
      <c r="F109" s="1787"/>
      <c r="G109" s="1570"/>
      <c r="H109" s="1787"/>
      <c r="I109" s="1787"/>
      <c r="J109" s="1883"/>
      <c r="K109" s="1787"/>
      <c r="L109" s="1950"/>
      <c r="M109" s="776" t="s">
        <v>2008</v>
      </c>
      <c r="N109" s="56" t="s">
        <v>2009</v>
      </c>
      <c r="O109" s="479" t="s">
        <v>1894</v>
      </c>
      <c r="P109" s="763" t="s">
        <v>181</v>
      </c>
      <c r="Q109" s="1470">
        <v>0</v>
      </c>
      <c r="R109" s="59" t="s">
        <v>49</v>
      </c>
      <c r="S109" s="59">
        <v>1</v>
      </c>
      <c r="T109" s="59">
        <v>0</v>
      </c>
      <c r="U109" s="68" t="s">
        <v>2010</v>
      </c>
      <c r="V109" s="57"/>
      <c r="W109" s="57"/>
      <c r="X109" s="57"/>
      <c r="Y109" s="57"/>
      <c r="Z109" s="62"/>
      <c r="AA109" s="314"/>
      <c r="AB109" s="57"/>
      <c r="AC109" s="57"/>
      <c r="AD109" s="69">
        <v>1</v>
      </c>
      <c r="AE109" s="57"/>
      <c r="AF109" s="57"/>
      <c r="AG109" s="64"/>
    </row>
    <row r="110" spans="2:36" ht="105.75" customHeight="1" x14ac:dyDescent="0.25">
      <c r="B110" s="1894" t="s">
        <v>2466</v>
      </c>
      <c r="C110" s="1782" t="s">
        <v>134</v>
      </c>
      <c r="D110" s="1782" t="s">
        <v>59</v>
      </c>
      <c r="E110" s="1782" t="s">
        <v>60</v>
      </c>
      <c r="F110" s="1782" t="s">
        <v>83</v>
      </c>
      <c r="G110" s="1926" t="s">
        <v>54</v>
      </c>
      <c r="H110" s="1782" t="s">
        <v>95</v>
      </c>
      <c r="I110" s="1782" t="s">
        <v>199</v>
      </c>
      <c r="J110" s="1884" t="s">
        <v>2011</v>
      </c>
      <c r="K110" s="1782" t="s">
        <v>2012</v>
      </c>
      <c r="L110" s="1946" t="s">
        <v>48</v>
      </c>
      <c r="M110" s="947" t="s">
        <v>2013</v>
      </c>
      <c r="N110" s="816" t="s">
        <v>1984</v>
      </c>
      <c r="O110" s="967" t="s">
        <v>1894</v>
      </c>
      <c r="P110" s="817" t="s">
        <v>181</v>
      </c>
      <c r="Q110" s="1471">
        <v>0</v>
      </c>
      <c r="R110" s="820" t="s">
        <v>49</v>
      </c>
      <c r="S110" s="820">
        <v>1</v>
      </c>
      <c r="T110" s="820">
        <v>1</v>
      </c>
      <c r="U110" s="818" t="s">
        <v>2014</v>
      </c>
      <c r="V110" s="47"/>
      <c r="W110" s="48"/>
      <c r="X110" s="48"/>
      <c r="Y110" s="47"/>
      <c r="Z110" s="47"/>
      <c r="AA110" s="53"/>
      <c r="AB110" s="65"/>
      <c r="AC110" s="47">
        <v>1</v>
      </c>
      <c r="AD110" s="47">
        <v>1</v>
      </c>
      <c r="AE110" s="53"/>
      <c r="AF110" s="53"/>
      <c r="AG110" s="54"/>
    </row>
    <row r="111" spans="2:36" ht="180" customHeight="1" thickBot="1" x14ac:dyDescent="0.3">
      <c r="B111" s="1893"/>
      <c r="C111" s="1784"/>
      <c r="D111" s="1784"/>
      <c r="E111" s="1784"/>
      <c r="F111" s="1784"/>
      <c r="G111" s="1928"/>
      <c r="H111" s="1784"/>
      <c r="I111" s="1784"/>
      <c r="J111" s="1886"/>
      <c r="K111" s="1784"/>
      <c r="L111" s="1948"/>
      <c r="M111" s="960" t="s">
        <v>2015</v>
      </c>
      <c r="N111" s="836" t="s">
        <v>1984</v>
      </c>
      <c r="O111" s="975" t="s">
        <v>1894</v>
      </c>
      <c r="P111" s="829" t="s">
        <v>181</v>
      </c>
      <c r="Q111" s="1473">
        <v>0</v>
      </c>
      <c r="R111" s="832" t="s">
        <v>49</v>
      </c>
      <c r="S111" s="832">
        <v>1</v>
      </c>
      <c r="T111" s="832">
        <v>1</v>
      </c>
      <c r="U111" s="830" t="s">
        <v>2016</v>
      </c>
      <c r="V111" s="57"/>
      <c r="W111" s="57"/>
      <c r="X111" s="57"/>
      <c r="Y111" s="57"/>
      <c r="Z111" s="69"/>
      <c r="AA111" s="57"/>
      <c r="AB111" s="57"/>
      <c r="AC111" s="62"/>
      <c r="AD111" s="69">
        <v>1</v>
      </c>
      <c r="AE111" s="57"/>
      <c r="AF111" s="57"/>
      <c r="AG111" s="64"/>
    </row>
    <row r="112" spans="2:36" ht="120" customHeight="1" x14ac:dyDescent="0.25">
      <c r="B112" s="1804" t="s">
        <v>2467</v>
      </c>
      <c r="C112" s="1785" t="s">
        <v>134</v>
      </c>
      <c r="D112" s="1785" t="s">
        <v>59</v>
      </c>
      <c r="E112" s="1785" t="s">
        <v>60</v>
      </c>
      <c r="F112" s="1785" t="s">
        <v>83</v>
      </c>
      <c r="G112" s="1568" t="s">
        <v>54</v>
      </c>
      <c r="H112" s="1785" t="s">
        <v>95</v>
      </c>
      <c r="I112" s="1785" t="s">
        <v>199</v>
      </c>
      <c r="J112" s="1881" t="s">
        <v>2017</v>
      </c>
      <c r="K112" s="1785" t="s">
        <v>2018</v>
      </c>
      <c r="L112" s="1949" t="s">
        <v>201</v>
      </c>
      <c r="M112" s="628" t="s">
        <v>2019</v>
      </c>
      <c r="N112" s="43" t="s">
        <v>1984</v>
      </c>
      <c r="O112" s="477" t="s">
        <v>1894</v>
      </c>
      <c r="P112" s="761" t="s">
        <v>181</v>
      </c>
      <c r="Q112" s="1468">
        <v>0</v>
      </c>
      <c r="R112" s="45" t="s">
        <v>49</v>
      </c>
      <c r="S112" s="45">
        <v>1</v>
      </c>
      <c r="T112" s="45">
        <v>0</v>
      </c>
      <c r="U112" s="44" t="s">
        <v>2020</v>
      </c>
      <c r="V112" s="47"/>
      <c r="W112" s="48"/>
      <c r="X112" s="65"/>
      <c r="Y112" s="47"/>
      <c r="Z112" s="47"/>
      <c r="AA112" s="66"/>
      <c r="AB112" s="48">
        <v>0</v>
      </c>
      <c r="AC112" s="47">
        <v>1</v>
      </c>
      <c r="AD112" s="50"/>
      <c r="AE112" s="53"/>
      <c r="AF112" s="53"/>
      <c r="AG112" s="707"/>
    </row>
    <row r="113" spans="2:33" ht="154.5" customHeight="1" thickBot="1" x14ac:dyDescent="0.3">
      <c r="B113" s="1806"/>
      <c r="C113" s="1787"/>
      <c r="D113" s="1787"/>
      <c r="E113" s="1787"/>
      <c r="F113" s="1787"/>
      <c r="G113" s="1570"/>
      <c r="H113" s="1787"/>
      <c r="I113" s="1787"/>
      <c r="J113" s="1883"/>
      <c r="K113" s="1787"/>
      <c r="L113" s="1950"/>
      <c r="M113" s="776" t="s">
        <v>2021</v>
      </c>
      <c r="N113" s="56" t="s">
        <v>1984</v>
      </c>
      <c r="O113" s="479" t="s">
        <v>1894</v>
      </c>
      <c r="P113" s="763" t="s">
        <v>181</v>
      </c>
      <c r="Q113" s="1470">
        <v>0</v>
      </c>
      <c r="R113" s="59" t="s">
        <v>49</v>
      </c>
      <c r="S113" s="59">
        <v>1</v>
      </c>
      <c r="T113" s="59">
        <v>0</v>
      </c>
      <c r="U113" s="68" t="s">
        <v>2022</v>
      </c>
      <c r="V113" s="57"/>
      <c r="W113" s="57"/>
      <c r="X113" s="62"/>
      <c r="Y113" s="57"/>
      <c r="Z113" s="69"/>
      <c r="AA113" s="62"/>
      <c r="AB113" s="57"/>
      <c r="AC113" s="57"/>
      <c r="AD113" s="70"/>
      <c r="AE113" s="57"/>
      <c r="AF113" s="57"/>
      <c r="AG113" s="429"/>
    </row>
    <row r="114" spans="2:33" ht="36" customHeight="1" x14ac:dyDescent="0.25">
      <c r="B114" s="1898" t="s">
        <v>2595</v>
      </c>
      <c r="C114" s="1898"/>
      <c r="D114" s="1898"/>
      <c r="E114" s="1898"/>
      <c r="F114" s="1898"/>
      <c r="G114" s="1898"/>
      <c r="H114" s="1898"/>
      <c r="I114" s="1898"/>
      <c r="J114" s="1898"/>
      <c r="K114" s="1898"/>
      <c r="L114" s="1898"/>
      <c r="M114" s="1898"/>
      <c r="N114" s="1898"/>
      <c r="O114" s="1898"/>
      <c r="P114" s="966" t="s">
        <v>181</v>
      </c>
      <c r="Q114" s="1478">
        <v>297500</v>
      </c>
      <c r="R114" s="1866"/>
      <c r="S114" s="1866"/>
      <c r="T114" s="1866"/>
      <c r="U114" s="1866"/>
      <c r="V114" s="1866"/>
      <c r="W114" s="1866"/>
      <c r="X114" s="1866"/>
      <c r="Y114" s="1866"/>
      <c r="Z114" s="1866"/>
      <c r="AA114" s="1866"/>
      <c r="AB114" s="1866"/>
      <c r="AC114" s="1866"/>
      <c r="AD114" s="1866"/>
      <c r="AE114" s="1866"/>
      <c r="AF114" s="1866"/>
      <c r="AG114" s="1866"/>
    </row>
  </sheetData>
  <mergeCells count="281">
    <mergeCell ref="I112:I113"/>
    <mergeCell ref="J112:J113"/>
    <mergeCell ref="K112:K113"/>
    <mergeCell ref="L112:L113"/>
    <mergeCell ref="K110:K111"/>
    <mergeCell ref="L110:L111"/>
    <mergeCell ref="B112:B113"/>
    <mergeCell ref="C112:C113"/>
    <mergeCell ref="D112:D113"/>
    <mergeCell ref="E112:E113"/>
    <mergeCell ref="F112:F113"/>
    <mergeCell ref="G112:G113"/>
    <mergeCell ref="H112:H113"/>
    <mergeCell ref="B110:B111"/>
    <mergeCell ref="C110:C111"/>
    <mergeCell ref="D110:D111"/>
    <mergeCell ref="E110:E111"/>
    <mergeCell ref="F110:F111"/>
    <mergeCell ref="G110:G111"/>
    <mergeCell ref="H110:H111"/>
    <mergeCell ref="I110:I111"/>
    <mergeCell ref="J110:J111"/>
    <mergeCell ref="K105:K107"/>
    <mergeCell ref="L105:L107"/>
    <mergeCell ref="B108:B109"/>
    <mergeCell ref="C108:C109"/>
    <mergeCell ref="D108:D109"/>
    <mergeCell ref="E108:E109"/>
    <mergeCell ref="F108:F109"/>
    <mergeCell ref="G108:G109"/>
    <mergeCell ref="H108:H109"/>
    <mergeCell ref="I108:I109"/>
    <mergeCell ref="J108:J109"/>
    <mergeCell ref="K108:K109"/>
    <mergeCell ref="L108:L109"/>
    <mergeCell ref="B105:B107"/>
    <mergeCell ref="C105:C107"/>
    <mergeCell ref="D105:D107"/>
    <mergeCell ref="E105:E107"/>
    <mergeCell ref="F105:F107"/>
    <mergeCell ref="G105:G107"/>
    <mergeCell ref="H105:H107"/>
    <mergeCell ref="I105:I107"/>
    <mergeCell ref="J105:J107"/>
    <mergeCell ref="B98:AG98"/>
    <mergeCell ref="B99:B104"/>
    <mergeCell ref="C99:C104"/>
    <mergeCell ref="D99:D104"/>
    <mergeCell ref="E99:E104"/>
    <mergeCell ref="F99:F104"/>
    <mergeCell ref="G99:G104"/>
    <mergeCell ref="H99:H104"/>
    <mergeCell ref="I99:I104"/>
    <mergeCell ref="J99:J104"/>
    <mergeCell ref="K99:K104"/>
    <mergeCell ref="L99:L104"/>
    <mergeCell ref="J95:J97"/>
    <mergeCell ref="K95:K97"/>
    <mergeCell ref="L95:L97"/>
    <mergeCell ref="O95:O97"/>
    <mergeCell ref="R95:R97"/>
    <mergeCell ref="N93:N94"/>
    <mergeCell ref="B95:B97"/>
    <mergeCell ref="C95:C97"/>
    <mergeCell ref="D95:D97"/>
    <mergeCell ref="E95:E97"/>
    <mergeCell ref="F95:F97"/>
    <mergeCell ref="G95:G97"/>
    <mergeCell ref="H95:H97"/>
    <mergeCell ref="I95:I97"/>
    <mergeCell ref="G93:G94"/>
    <mergeCell ref="H93:H94"/>
    <mergeCell ref="I93:I94"/>
    <mergeCell ref="J93:J94"/>
    <mergeCell ref="K93:K94"/>
    <mergeCell ref="L93:L94"/>
    <mergeCell ref="K90:K92"/>
    <mergeCell ref="L90:L92"/>
    <mergeCell ref="O90:O92"/>
    <mergeCell ref="R90:R92"/>
    <mergeCell ref="B93:B94"/>
    <mergeCell ref="C93:C94"/>
    <mergeCell ref="D93:D94"/>
    <mergeCell ref="E93:E94"/>
    <mergeCell ref="F93:F94"/>
    <mergeCell ref="B90:B92"/>
    <mergeCell ref="C90:C92"/>
    <mergeCell ref="D90:D92"/>
    <mergeCell ref="E90:E92"/>
    <mergeCell ref="F90:F92"/>
    <mergeCell ref="G90:G92"/>
    <mergeCell ref="H90:H92"/>
    <mergeCell ref="I90:I92"/>
    <mergeCell ref="J90:J92"/>
    <mergeCell ref="H85:H88"/>
    <mergeCell ref="I85:I88"/>
    <mergeCell ref="J85:J88"/>
    <mergeCell ref="K85:K88"/>
    <mergeCell ref="L85:L88"/>
    <mergeCell ref="O85:O88"/>
    <mergeCell ref="B85:B88"/>
    <mergeCell ref="C85:C88"/>
    <mergeCell ref="D85:D88"/>
    <mergeCell ref="E85:E88"/>
    <mergeCell ref="F85:F88"/>
    <mergeCell ref="G85:G88"/>
    <mergeCell ref="I82:I84"/>
    <mergeCell ref="J82:J84"/>
    <mergeCell ref="K82:K84"/>
    <mergeCell ref="L82:L84"/>
    <mergeCell ref="O82:O84"/>
    <mergeCell ref="K70:K80"/>
    <mergeCell ref="L70:L80"/>
    <mergeCell ref="B81:AG81"/>
    <mergeCell ref="B82:B84"/>
    <mergeCell ref="C82:C84"/>
    <mergeCell ref="D82:D84"/>
    <mergeCell ref="E82:E84"/>
    <mergeCell ref="F82:F84"/>
    <mergeCell ref="G82:G84"/>
    <mergeCell ref="H82:H84"/>
    <mergeCell ref="B69:AG69"/>
    <mergeCell ref="B70:B80"/>
    <mergeCell ref="C70:C80"/>
    <mergeCell ref="D70:D80"/>
    <mergeCell ref="E70:E80"/>
    <mergeCell ref="F70:F80"/>
    <mergeCell ref="G70:G80"/>
    <mergeCell ref="H70:H80"/>
    <mergeCell ref="I70:I80"/>
    <mergeCell ref="J70:J80"/>
    <mergeCell ref="H62:H68"/>
    <mergeCell ref="I62:I68"/>
    <mergeCell ref="J62:J68"/>
    <mergeCell ref="K62:K68"/>
    <mergeCell ref="L62:L68"/>
    <mergeCell ref="B62:B68"/>
    <mergeCell ref="C62:C68"/>
    <mergeCell ref="D62:D68"/>
    <mergeCell ref="E62:E68"/>
    <mergeCell ref="F62:F68"/>
    <mergeCell ref="G62:G68"/>
    <mergeCell ref="H53:H61"/>
    <mergeCell ref="I53:I61"/>
    <mergeCell ref="J53:J61"/>
    <mergeCell ref="K53:K61"/>
    <mergeCell ref="L53:L61"/>
    <mergeCell ref="B53:B61"/>
    <mergeCell ref="C53:C61"/>
    <mergeCell ref="D53:D61"/>
    <mergeCell ref="E53:E61"/>
    <mergeCell ref="F53:F61"/>
    <mergeCell ref="G53:G61"/>
    <mergeCell ref="H49:H52"/>
    <mergeCell ref="I49:I52"/>
    <mergeCell ref="J49:J52"/>
    <mergeCell ref="K49:K52"/>
    <mergeCell ref="L49:L52"/>
    <mergeCell ref="B49:B52"/>
    <mergeCell ref="C49:C52"/>
    <mergeCell ref="D49:D52"/>
    <mergeCell ref="E49:E52"/>
    <mergeCell ref="F49:F52"/>
    <mergeCell ref="G49:G52"/>
    <mergeCell ref="H45:H48"/>
    <mergeCell ref="I45:I48"/>
    <mergeCell ref="J45:J48"/>
    <mergeCell ref="K45:K48"/>
    <mergeCell ref="L45:L48"/>
    <mergeCell ref="B45:B48"/>
    <mergeCell ref="C45:C48"/>
    <mergeCell ref="D45:D48"/>
    <mergeCell ref="E45:E48"/>
    <mergeCell ref="F45:F48"/>
    <mergeCell ref="G45:G48"/>
    <mergeCell ref="H41:H44"/>
    <mergeCell ref="I41:I44"/>
    <mergeCell ref="J41:J44"/>
    <mergeCell ref="K41:K44"/>
    <mergeCell ref="L41:L44"/>
    <mergeCell ref="B41:B44"/>
    <mergeCell ref="C41:C44"/>
    <mergeCell ref="D41:D44"/>
    <mergeCell ref="E41:E44"/>
    <mergeCell ref="F41:F44"/>
    <mergeCell ref="G41:G44"/>
    <mergeCell ref="H35:H40"/>
    <mergeCell ref="I35:I40"/>
    <mergeCell ref="J35:J40"/>
    <mergeCell ref="K35:K40"/>
    <mergeCell ref="L35:L40"/>
    <mergeCell ref="B35:B40"/>
    <mergeCell ref="C35:C40"/>
    <mergeCell ref="D35:D40"/>
    <mergeCell ref="E35:E40"/>
    <mergeCell ref="F35:F40"/>
    <mergeCell ref="G35:G40"/>
    <mergeCell ref="H31:H34"/>
    <mergeCell ref="I31:I34"/>
    <mergeCell ref="J31:J34"/>
    <mergeCell ref="K31:K34"/>
    <mergeCell ref="L31:L34"/>
    <mergeCell ref="B31:B34"/>
    <mergeCell ref="C31:C34"/>
    <mergeCell ref="D31:D34"/>
    <mergeCell ref="E31:E34"/>
    <mergeCell ref="F31:F34"/>
    <mergeCell ref="G31:G34"/>
    <mergeCell ref="H25:H30"/>
    <mergeCell ref="I25:I30"/>
    <mergeCell ref="J25:J30"/>
    <mergeCell ref="K25:K30"/>
    <mergeCell ref="L25:L30"/>
    <mergeCell ref="B25:B30"/>
    <mergeCell ref="C25:C30"/>
    <mergeCell ref="D25:D30"/>
    <mergeCell ref="E25:E30"/>
    <mergeCell ref="F25:F30"/>
    <mergeCell ref="G25:G30"/>
    <mergeCell ref="AE9:AG9"/>
    <mergeCell ref="B11:AG11"/>
    <mergeCell ref="B12:B14"/>
    <mergeCell ref="C12:C14"/>
    <mergeCell ref="D12:D14"/>
    <mergeCell ref="E12:E14"/>
    <mergeCell ref="F12:F14"/>
    <mergeCell ref="G12:G14"/>
    <mergeCell ref="H12:H14"/>
    <mergeCell ref="I12:I14"/>
    <mergeCell ref="S8:S10"/>
    <mergeCell ref="T8:T10"/>
    <mergeCell ref="U8:U10"/>
    <mergeCell ref="V8:AG8"/>
    <mergeCell ref="J12:J14"/>
    <mergeCell ref="K12:K14"/>
    <mergeCell ref="R8:R10"/>
    <mergeCell ref="L12:L14"/>
    <mergeCell ref="B20:B24"/>
    <mergeCell ref="C20:C24"/>
    <mergeCell ref="D20:D24"/>
    <mergeCell ref="E20:E24"/>
    <mergeCell ref="F20:F24"/>
    <mergeCell ref="G20:G24"/>
    <mergeCell ref="L15:L19"/>
    <mergeCell ref="C15:C19"/>
    <mergeCell ref="D15:D19"/>
    <mergeCell ref="E15:E19"/>
    <mergeCell ref="F15:F19"/>
    <mergeCell ref="G15:G19"/>
    <mergeCell ref="H15:H19"/>
    <mergeCell ref="I15:I19"/>
    <mergeCell ref="J15:J19"/>
    <mergeCell ref="K15:K19"/>
    <mergeCell ref="H20:H24"/>
    <mergeCell ref="I20:I24"/>
    <mergeCell ref="J20:J24"/>
    <mergeCell ref="B15:B19"/>
    <mergeCell ref="B114:O114"/>
    <mergeCell ref="R114:AG114"/>
    <mergeCell ref="B2:AG4"/>
    <mergeCell ref="B5:AG5"/>
    <mergeCell ref="B6:AG6"/>
    <mergeCell ref="B7:AG7"/>
    <mergeCell ref="B8:B10"/>
    <mergeCell ref="C8:E9"/>
    <mergeCell ref="F8:F10"/>
    <mergeCell ref="G8:G10"/>
    <mergeCell ref="H8:I9"/>
    <mergeCell ref="J8:J10"/>
    <mergeCell ref="O9:O10"/>
    <mergeCell ref="P9:Q9"/>
    <mergeCell ref="V9:X9"/>
    <mergeCell ref="Y9:AA9"/>
    <mergeCell ref="AB9:AD9"/>
    <mergeCell ref="K8:K10"/>
    <mergeCell ref="L8:L10"/>
    <mergeCell ref="M8:M10"/>
    <mergeCell ref="N8:N10"/>
    <mergeCell ref="O8:Q8"/>
    <mergeCell ref="K20:K24"/>
    <mergeCell ref="L20:L24"/>
  </mergeCells>
  <dataValidations count="7">
    <dataValidation type="list" allowBlank="1" showInputMessage="1" showErrorMessage="1" sqref="I12:I68 I70:I80 I82:I97 I99 I105 I108 I110 I112" xr:uid="{00000000-0002-0000-0500-000000000000}">
      <formula1>OEPEI</formula1>
    </dataValidation>
    <dataValidation type="list" allowBlank="1" showInputMessage="1" showErrorMessage="1" sqref="H12:H68 H70:H80 H82:H97 H99 H105 H108 H110 H112" xr:uid="{00000000-0002-0000-0500-000001000000}">
      <formula1>OGPEI</formula1>
    </dataValidation>
    <dataValidation type="list" allowBlank="1" showInputMessage="1" showErrorMessage="1" sqref="G12:G68 G70:G80 G82:G97 G99 G105 G108 G110 G112" xr:uid="{00000000-0002-0000-0500-000002000000}">
      <formula1>EJEPEI</formula1>
    </dataValidation>
    <dataValidation type="list" allowBlank="1" showInputMessage="1" showErrorMessage="1" sqref="F12:F68 F70:F80 F82:F97 F99 F105 F108 F110 F112" xr:uid="{00000000-0002-0000-0500-000003000000}">
      <formula1>PNPSP</formula1>
    </dataValidation>
    <dataValidation type="list" allowBlank="1" showInputMessage="1" showErrorMessage="1" sqref="E12:E68 E70:E80 E82:E97 E99 E105 E108 E110 E112" xr:uid="{00000000-0002-0000-0500-000004000000}">
      <formula1>OEEND</formula1>
    </dataValidation>
    <dataValidation type="list" allowBlank="1" showInputMessage="1" showErrorMessage="1" sqref="D12:D68 D70:D80 D82:D97 D99 D105 D108 D110 D112" xr:uid="{00000000-0002-0000-0500-000005000000}">
      <formula1>OGEND</formula1>
    </dataValidation>
    <dataValidation type="list" allowBlank="1" showInputMessage="1" showErrorMessage="1" sqref="C12:C15 C20:C68 C70:C80 C82:C97 C99 C105 C108 C110 C112" xr:uid="{00000000-0002-0000-0500-000006000000}">
      <formula1>EJEEND</formula1>
    </dataValidation>
  </dataValidations>
  <pageMargins left="0.7" right="0.7" top="0.75" bottom="0.75" header="0.3" footer="0.3"/>
  <pageSetup paperSize="17" scale="22" fitToHeight="0" orientation="landscape"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H35"/>
  <sheetViews>
    <sheetView topLeftCell="H1" zoomScale="40" zoomScaleNormal="40" workbookViewId="0">
      <selection activeCell="Q12" sqref="Q12:Q35"/>
    </sheetView>
  </sheetViews>
  <sheetFormatPr baseColWidth="10" defaultRowHeight="15" x14ac:dyDescent="0.25"/>
  <cols>
    <col min="1" max="1" width="4.85546875" customWidth="1"/>
    <col min="2" max="2" width="13.85546875" customWidth="1"/>
    <col min="3" max="3" width="34.5703125" customWidth="1"/>
    <col min="4" max="4" width="32.85546875" customWidth="1"/>
    <col min="5" max="5" width="34.5703125" customWidth="1"/>
    <col min="6" max="6" width="39.5703125" customWidth="1"/>
    <col min="7" max="7" width="47.5703125" customWidth="1"/>
    <col min="8" max="8" width="44.5703125" customWidth="1"/>
    <col min="9" max="9" width="41.42578125" customWidth="1"/>
    <col min="10" max="10" width="38.85546875" customWidth="1"/>
    <col min="11" max="11" width="69.5703125" customWidth="1"/>
    <col min="12" max="12" width="24" customWidth="1"/>
    <col min="13" max="13" width="62.42578125" customWidth="1"/>
    <col min="14" max="14" width="43.7109375" customWidth="1"/>
    <col min="15" max="15" width="26.5703125" customWidth="1"/>
    <col min="16" max="16" width="34.42578125" customWidth="1"/>
    <col min="17" max="17" width="35.7109375" customWidth="1"/>
    <col min="18" max="18" width="16.7109375" customWidth="1"/>
    <col min="19" max="20" width="14.85546875" customWidth="1"/>
    <col min="21" max="21" width="34.28515625" customWidth="1"/>
    <col min="22" max="33" width="7.7109375" customWidth="1"/>
  </cols>
  <sheetData>
    <row r="1" spans="1:34" ht="40.5" customHeight="1" thickBot="1" x14ac:dyDescent="0.3">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row>
    <row r="2" spans="1:34" ht="65.25" customHeight="1" x14ac:dyDescent="0.25">
      <c r="B2" s="1519" t="s">
        <v>1</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1"/>
    </row>
    <row r="3" spans="1:34" ht="15" customHeight="1" x14ac:dyDescent="0.25">
      <c r="B3" s="1522"/>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524"/>
    </row>
    <row r="4" spans="1:34" ht="15.75" customHeight="1" thickBot="1" x14ac:dyDescent="0.3">
      <c r="B4" s="1525"/>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7"/>
    </row>
    <row r="5" spans="1:34" ht="28.5" x14ac:dyDescent="0.45">
      <c r="B5" s="1648" t="s">
        <v>2023</v>
      </c>
      <c r="C5" s="1649"/>
      <c r="D5" s="1649"/>
      <c r="E5" s="1649"/>
      <c r="F5" s="1649"/>
      <c r="G5" s="1649"/>
      <c r="H5" s="164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c r="AF5" s="1649"/>
      <c r="AG5" s="1650"/>
    </row>
    <row r="6" spans="1:34" ht="26.25" x14ac:dyDescent="0.4">
      <c r="B6" s="1645" t="s">
        <v>7</v>
      </c>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c r="AE6" s="1646"/>
      <c r="AF6" s="1646"/>
      <c r="AG6" s="1647"/>
    </row>
    <row r="7" spans="1:34" ht="55.5" customHeight="1" thickBot="1" x14ac:dyDescent="0.3">
      <c r="B7" s="1642" t="s">
        <v>2024</v>
      </c>
      <c r="C7" s="1643"/>
      <c r="D7" s="1643"/>
      <c r="E7" s="1643"/>
      <c r="F7" s="1643"/>
      <c r="G7" s="1643"/>
      <c r="H7" s="1643"/>
      <c r="I7" s="1643"/>
      <c r="J7" s="1643"/>
      <c r="K7" s="1643"/>
      <c r="L7" s="1643"/>
      <c r="M7" s="1643"/>
      <c r="N7" s="1643"/>
      <c r="O7" s="1643"/>
      <c r="P7" s="1643"/>
      <c r="Q7" s="1643"/>
      <c r="R7" s="1643"/>
      <c r="S7" s="1643"/>
      <c r="T7" s="1643"/>
      <c r="U7" s="1643"/>
      <c r="V7" s="1643"/>
      <c r="W7" s="1643"/>
      <c r="X7" s="1643"/>
      <c r="Y7" s="1643"/>
      <c r="Z7" s="1643"/>
      <c r="AA7" s="1643"/>
      <c r="AB7" s="1643"/>
      <c r="AC7" s="1643"/>
      <c r="AD7" s="1643"/>
      <c r="AE7" s="1643"/>
      <c r="AF7" s="1643"/>
      <c r="AG7" s="1644"/>
    </row>
    <row r="8" spans="1:34" ht="26.25" customHeight="1" thickBot="1" x14ac:dyDescent="0.3">
      <c r="A8" s="654"/>
      <c r="B8" s="1663" t="s">
        <v>2605</v>
      </c>
      <c r="C8" s="1905" t="s">
        <v>33</v>
      </c>
      <c r="D8" s="1906"/>
      <c r="E8" s="1907"/>
      <c r="F8" s="1911" t="s">
        <v>38</v>
      </c>
      <c r="G8" s="1913" t="s">
        <v>32</v>
      </c>
      <c r="H8" s="1914" t="s">
        <v>39</v>
      </c>
      <c r="I8" s="1915"/>
      <c r="J8" s="1913" t="s">
        <v>43</v>
      </c>
      <c r="K8" s="1913" t="s">
        <v>22</v>
      </c>
      <c r="L8" s="1913" t="s">
        <v>37</v>
      </c>
      <c r="M8" s="1902" t="s">
        <v>26</v>
      </c>
      <c r="N8" s="1918" t="s">
        <v>3</v>
      </c>
      <c r="O8" s="1667" t="s">
        <v>23</v>
      </c>
      <c r="P8" s="1668"/>
      <c r="Q8" s="1669"/>
      <c r="R8" s="1613" t="s">
        <v>4</v>
      </c>
      <c r="S8" s="1665" t="s">
        <v>5</v>
      </c>
      <c r="T8" s="1661" t="s">
        <v>27</v>
      </c>
      <c r="U8" s="1663" t="s">
        <v>6</v>
      </c>
      <c r="V8" s="1951" t="s">
        <v>8</v>
      </c>
      <c r="W8" s="1952"/>
      <c r="X8" s="1952"/>
      <c r="Y8" s="1952"/>
      <c r="Z8" s="1952"/>
      <c r="AA8" s="1952"/>
      <c r="AB8" s="1952"/>
      <c r="AC8" s="1952"/>
      <c r="AD8" s="1952"/>
      <c r="AE8" s="1952"/>
      <c r="AF8" s="1952"/>
      <c r="AG8" s="1953"/>
    </row>
    <row r="9" spans="1:34" ht="18.75" customHeight="1" thickBot="1" x14ac:dyDescent="0.3">
      <c r="A9" s="654"/>
      <c r="B9" s="1662"/>
      <c r="C9" s="1908"/>
      <c r="D9" s="1909"/>
      <c r="E9" s="1910"/>
      <c r="F9" s="1912"/>
      <c r="G9" s="1903"/>
      <c r="H9" s="1916"/>
      <c r="I9" s="1917"/>
      <c r="J9" s="1903"/>
      <c r="K9" s="1903"/>
      <c r="L9" s="1903"/>
      <c r="M9" s="1903"/>
      <c r="N9" s="1912"/>
      <c r="O9" s="1661" t="s">
        <v>24</v>
      </c>
      <c r="P9" s="1659" t="s">
        <v>36</v>
      </c>
      <c r="Q9" s="1660"/>
      <c r="R9" s="1586"/>
      <c r="S9" s="1658"/>
      <c r="T9" s="1662"/>
      <c r="U9" s="1662"/>
      <c r="V9" s="1557" t="s">
        <v>28</v>
      </c>
      <c r="W9" s="1558"/>
      <c r="X9" s="1559"/>
      <c r="Y9" s="1557" t="s">
        <v>29</v>
      </c>
      <c r="Z9" s="1558"/>
      <c r="AA9" s="1559"/>
      <c r="AB9" s="1557" t="s">
        <v>30</v>
      </c>
      <c r="AC9" s="1558"/>
      <c r="AD9" s="1559"/>
      <c r="AE9" s="1557" t="s">
        <v>31</v>
      </c>
      <c r="AF9" s="1558"/>
      <c r="AG9" s="1559"/>
    </row>
    <row r="10" spans="1:34" s="4" customFormat="1" ht="84.75" customHeight="1" thickBot="1" x14ac:dyDescent="0.3">
      <c r="A10" s="655"/>
      <c r="B10" s="1664"/>
      <c r="C10" s="86" t="s">
        <v>34</v>
      </c>
      <c r="D10" s="86" t="s">
        <v>35</v>
      </c>
      <c r="E10" s="86" t="s">
        <v>200</v>
      </c>
      <c r="F10" s="1912"/>
      <c r="G10" s="1903"/>
      <c r="H10" s="221" t="s">
        <v>40</v>
      </c>
      <c r="I10" s="221" t="s">
        <v>41</v>
      </c>
      <c r="J10" s="1903"/>
      <c r="K10" s="1903"/>
      <c r="L10" s="1903"/>
      <c r="M10" s="1904"/>
      <c r="N10" s="1919"/>
      <c r="O10" s="1662"/>
      <c r="P10" s="203" t="s">
        <v>25</v>
      </c>
      <c r="Q10" s="89" t="s">
        <v>0</v>
      </c>
      <c r="R10" s="1586"/>
      <c r="S10" s="1666"/>
      <c r="T10" s="1662"/>
      <c r="U10" s="1664"/>
      <c r="V10" s="40" t="s">
        <v>12</v>
      </c>
      <c r="W10" s="40" t="s">
        <v>13</v>
      </c>
      <c r="X10" s="40" t="s">
        <v>14</v>
      </c>
      <c r="Y10" s="40" t="s">
        <v>15</v>
      </c>
      <c r="Z10" s="40" t="s">
        <v>16</v>
      </c>
      <c r="AA10" s="40" t="s">
        <v>17</v>
      </c>
      <c r="AB10" s="40" t="s">
        <v>18</v>
      </c>
      <c r="AC10" s="40" t="s">
        <v>19</v>
      </c>
      <c r="AD10" s="40" t="s">
        <v>20</v>
      </c>
      <c r="AE10" s="40" t="s">
        <v>9</v>
      </c>
      <c r="AF10" s="40" t="s">
        <v>10</v>
      </c>
      <c r="AG10" s="40" t="s">
        <v>11</v>
      </c>
    </row>
    <row r="11" spans="1:34" s="4" customFormat="1" ht="14.25" customHeight="1" thickBot="1" x14ac:dyDescent="0.3">
      <c r="B11" s="1740"/>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row>
    <row r="12" spans="1:34" ht="73.5" customHeight="1" x14ac:dyDescent="0.25">
      <c r="B12" s="1602" t="s">
        <v>2025</v>
      </c>
      <c r="C12" s="1565" t="s">
        <v>134</v>
      </c>
      <c r="D12" s="1565" t="s">
        <v>59</v>
      </c>
      <c r="E12" s="1565" t="s">
        <v>60</v>
      </c>
      <c r="F12" s="1969" t="s">
        <v>83</v>
      </c>
      <c r="G12" s="1694" t="s">
        <v>55</v>
      </c>
      <c r="H12" s="1565" t="s">
        <v>97</v>
      </c>
      <c r="I12" s="1565" t="s">
        <v>115</v>
      </c>
      <c r="J12" s="1568" t="s">
        <v>2026</v>
      </c>
      <c r="K12" s="1954" t="s">
        <v>2027</v>
      </c>
      <c r="L12" s="1957" t="s">
        <v>48</v>
      </c>
      <c r="M12" s="656" t="s">
        <v>2028</v>
      </c>
      <c r="N12" s="768" t="s">
        <v>179</v>
      </c>
      <c r="O12" s="657" t="s">
        <v>2029</v>
      </c>
      <c r="P12" s="769" t="s">
        <v>181</v>
      </c>
      <c r="Q12" s="1960">
        <v>500000</v>
      </c>
      <c r="R12" s="659" t="s">
        <v>2030</v>
      </c>
      <c r="S12" s="660">
        <v>1</v>
      </c>
      <c r="T12" s="660">
        <v>0</v>
      </c>
      <c r="U12" s="1954" t="s">
        <v>2031</v>
      </c>
      <c r="V12" s="50"/>
      <c r="W12" s="65"/>
      <c r="X12" s="65"/>
      <c r="Y12" s="50"/>
      <c r="Z12" s="50"/>
      <c r="AA12" s="66"/>
      <c r="AB12" s="65"/>
      <c r="AC12" s="50"/>
      <c r="AD12" s="50"/>
      <c r="AE12" s="66"/>
      <c r="AF12" s="66"/>
      <c r="AG12" s="707"/>
    </row>
    <row r="13" spans="1:34" ht="73.5" customHeight="1" x14ac:dyDescent="0.25">
      <c r="B13" s="1603"/>
      <c r="C13" s="1566"/>
      <c r="D13" s="1566"/>
      <c r="E13" s="1566"/>
      <c r="F13" s="1970"/>
      <c r="G13" s="1695"/>
      <c r="H13" s="1566"/>
      <c r="I13" s="1566"/>
      <c r="J13" s="1569"/>
      <c r="K13" s="1955"/>
      <c r="L13" s="1958"/>
      <c r="M13" s="661" t="s">
        <v>2032</v>
      </c>
      <c r="N13" s="662" t="s">
        <v>2023</v>
      </c>
      <c r="O13" s="663" t="s">
        <v>2029</v>
      </c>
      <c r="P13" s="741" t="s">
        <v>181</v>
      </c>
      <c r="Q13" s="1961"/>
      <c r="R13" s="664" t="s">
        <v>2030</v>
      </c>
      <c r="S13" s="665">
        <v>1</v>
      </c>
      <c r="T13" s="665">
        <v>0</v>
      </c>
      <c r="U13" s="1955"/>
      <c r="V13" s="784"/>
      <c r="W13" s="565"/>
      <c r="X13" s="565"/>
      <c r="Y13" s="784"/>
      <c r="Z13" s="784"/>
      <c r="AA13" s="563"/>
      <c r="AB13" s="565"/>
      <c r="AC13" s="784"/>
      <c r="AD13" s="784"/>
      <c r="AE13" s="563"/>
      <c r="AF13" s="563"/>
      <c r="AG13" s="719"/>
    </row>
    <row r="14" spans="1:34" ht="100.5" customHeight="1" x14ac:dyDescent="0.25">
      <c r="B14" s="1603"/>
      <c r="C14" s="1566"/>
      <c r="D14" s="1566"/>
      <c r="E14" s="1566"/>
      <c r="F14" s="1970"/>
      <c r="G14" s="1695"/>
      <c r="H14" s="1566"/>
      <c r="I14" s="1566"/>
      <c r="J14" s="1569"/>
      <c r="K14" s="1955"/>
      <c r="L14" s="1958"/>
      <c r="M14" s="661" t="s">
        <v>2033</v>
      </c>
      <c r="N14" s="662" t="s">
        <v>2034</v>
      </c>
      <c r="O14" s="663" t="s">
        <v>2029</v>
      </c>
      <c r="P14" s="741" t="s">
        <v>181</v>
      </c>
      <c r="Q14" s="1961"/>
      <c r="R14" s="664" t="s">
        <v>2030</v>
      </c>
      <c r="S14" s="665">
        <v>1</v>
      </c>
      <c r="T14" s="665">
        <v>0</v>
      </c>
      <c r="U14" s="1955"/>
      <c r="V14" s="784"/>
      <c r="W14" s="565"/>
      <c r="X14" s="565"/>
      <c r="Y14" s="784"/>
      <c r="Z14" s="784"/>
      <c r="AA14" s="563"/>
      <c r="AB14" s="565"/>
      <c r="AC14" s="784"/>
      <c r="AD14" s="784"/>
      <c r="AE14" s="563"/>
      <c r="AF14" s="563"/>
      <c r="AG14" s="719"/>
    </row>
    <row r="15" spans="1:34" ht="73.5" customHeight="1" x14ac:dyDescent="0.25">
      <c r="B15" s="1603"/>
      <c r="C15" s="1566"/>
      <c r="D15" s="1566"/>
      <c r="E15" s="1566"/>
      <c r="F15" s="1970"/>
      <c r="G15" s="1695"/>
      <c r="H15" s="1566"/>
      <c r="I15" s="1566"/>
      <c r="J15" s="1569"/>
      <c r="K15" s="1955"/>
      <c r="L15" s="1958"/>
      <c r="M15" s="661" t="s">
        <v>2035</v>
      </c>
      <c r="N15" s="662" t="s">
        <v>2023</v>
      </c>
      <c r="O15" s="663" t="s">
        <v>2029</v>
      </c>
      <c r="P15" s="741" t="s">
        <v>181</v>
      </c>
      <c r="Q15" s="1961"/>
      <c r="R15" s="664" t="s">
        <v>2030</v>
      </c>
      <c r="S15" s="665">
        <v>1</v>
      </c>
      <c r="T15" s="665">
        <v>0</v>
      </c>
      <c r="U15" s="1955"/>
      <c r="V15" s="784"/>
      <c r="W15" s="565"/>
      <c r="X15" s="565"/>
      <c r="Y15" s="784"/>
      <c r="Z15" s="784"/>
      <c r="AA15" s="563"/>
      <c r="AB15" s="565"/>
      <c r="AC15" s="784"/>
      <c r="AD15" s="784"/>
      <c r="AE15" s="563"/>
      <c r="AF15" s="563"/>
      <c r="AG15" s="719"/>
    </row>
    <row r="16" spans="1:34" ht="75" customHeight="1" x14ac:dyDescent="0.25">
      <c r="B16" s="1603"/>
      <c r="C16" s="1566"/>
      <c r="D16" s="1566"/>
      <c r="E16" s="1566"/>
      <c r="F16" s="1970"/>
      <c r="G16" s="1695"/>
      <c r="H16" s="1566"/>
      <c r="I16" s="1566"/>
      <c r="J16" s="1569"/>
      <c r="K16" s="1955"/>
      <c r="L16" s="1958"/>
      <c r="M16" s="666" t="s">
        <v>2036</v>
      </c>
      <c r="N16" s="662" t="s">
        <v>2023</v>
      </c>
      <c r="O16" s="663" t="s">
        <v>2029</v>
      </c>
      <c r="P16" s="741" t="s">
        <v>181</v>
      </c>
      <c r="Q16" s="1961"/>
      <c r="R16" s="664" t="s">
        <v>2030</v>
      </c>
      <c r="S16" s="665">
        <v>1</v>
      </c>
      <c r="T16" s="665">
        <v>0</v>
      </c>
      <c r="U16" s="1955"/>
      <c r="V16" s="28"/>
      <c r="W16" s="28"/>
      <c r="X16" s="28"/>
      <c r="Y16" s="28"/>
      <c r="Z16" s="27"/>
      <c r="AA16" s="28"/>
      <c r="AB16" s="28"/>
      <c r="AC16" s="28"/>
      <c r="AD16" s="27"/>
      <c r="AE16" s="28"/>
      <c r="AF16" s="28"/>
      <c r="AG16" s="713"/>
    </row>
    <row r="17" spans="2:33" ht="82.5" customHeight="1" x14ac:dyDescent="0.25">
      <c r="B17" s="1603"/>
      <c r="C17" s="1566"/>
      <c r="D17" s="1566"/>
      <c r="E17" s="1566"/>
      <c r="F17" s="1970"/>
      <c r="G17" s="1695"/>
      <c r="H17" s="1566"/>
      <c r="I17" s="1566"/>
      <c r="J17" s="1569"/>
      <c r="K17" s="1955"/>
      <c r="L17" s="1958"/>
      <c r="M17" s="666" t="s">
        <v>2037</v>
      </c>
      <c r="N17" s="662" t="s">
        <v>1311</v>
      </c>
      <c r="O17" s="663" t="s">
        <v>2029</v>
      </c>
      <c r="P17" s="741" t="s">
        <v>181</v>
      </c>
      <c r="Q17" s="1961"/>
      <c r="R17" s="664" t="s">
        <v>2030</v>
      </c>
      <c r="S17" s="665">
        <v>1</v>
      </c>
      <c r="T17" s="665">
        <v>0</v>
      </c>
      <c r="U17" s="1955"/>
      <c r="V17" s="28"/>
      <c r="W17" s="28"/>
      <c r="X17" s="28"/>
      <c r="Y17" s="28"/>
      <c r="Z17" s="27"/>
      <c r="AA17" s="28"/>
      <c r="AB17" s="27"/>
      <c r="AC17" s="27"/>
      <c r="AD17" s="27"/>
      <c r="AE17" s="27"/>
      <c r="AF17" s="28"/>
      <c r="AG17" s="713"/>
    </row>
    <row r="18" spans="2:33" ht="74.25" customHeight="1" x14ac:dyDescent="0.25">
      <c r="B18" s="1603"/>
      <c r="C18" s="1566"/>
      <c r="D18" s="1566"/>
      <c r="E18" s="1566"/>
      <c r="F18" s="1970"/>
      <c r="G18" s="1695"/>
      <c r="H18" s="1566"/>
      <c r="I18" s="1566"/>
      <c r="J18" s="1569"/>
      <c r="K18" s="1955"/>
      <c r="L18" s="1958"/>
      <c r="M18" s="661" t="s">
        <v>2038</v>
      </c>
      <c r="N18" s="662" t="s">
        <v>2039</v>
      </c>
      <c r="O18" s="663" t="s">
        <v>2029</v>
      </c>
      <c r="P18" s="741" t="s">
        <v>181</v>
      </c>
      <c r="Q18" s="1961"/>
      <c r="R18" s="664" t="s">
        <v>2030</v>
      </c>
      <c r="S18" s="665">
        <v>1</v>
      </c>
      <c r="T18" s="665">
        <v>0</v>
      </c>
      <c r="U18" s="1955"/>
      <c r="V18" s="28"/>
      <c r="W18" s="28"/>
      <c r="X18" s="28"/>
      <c r="Y18" s="28"/>
      <c r="Z18" s="28"/>
      <c r="AA18" s="28"/>
      <c r="AB18" s="28"/>
      <c r="AC18" s="28"/>
      <c r="AD18" s="28"/>
      <c r="AE18" s="28"/>
      <c r="AF18" s="28"/>
      <c r="AG18" s="713"/>
    </row>
    <row r="19" spans="2:33" ht="84" customHeight="1" thickBot="1" x14ac:dyDescent="0.3">
      <c r="B19" s="1604"/>
      <c r="C19" s="1567"/>
      <c r="D19" s="1567"/>
      <c r="E19" s="1567"/>
      <c r="F19" s="1971"/>
      <c r="G19" s="1696"/>
      <c r="H19" s="1567"/>
      <c r="I19" s="1567"/>
      <c r="J19" s="1570"/>
      <c r="K19" s="1956"/>
      <c r="L19" s="1959"/>
      <c r="M19" s="667" t="s">
        <v>2040</v>
      </c>
      <c r="N19" s="764" t="s">
        <v>2041</v>
      </c>
      <c r="O19" s="668" t="s">
        <v>2029</v>
      </c>
      <c r="P19" s="765" t="s">
        <v>181</v>
      </c>
      <c r="Q19" s="1962"/>
      <c r="R19" s="669" t="s">
        <v>2030</v>
      </c>
      <c r="S19" s="670">
        <v>1</v>
      </c>
      <c r="T19" s="670">
        <v>0</v>
      </c>
      <c r="U19" s="1956"/>
      <c r="V19" s="62"/>
      <c r="W19" s="62"/>
      <c r="X19" s="62"/>
      <c r="Y19" s="62"/>
      <c r="Z19" s="62"/>
      <c r="AA19" s="62"/>
      <c r="AB19" s="62"/>
      <c r="AC19" s="62"/>
      <c r="AD19" s="62"/>
      <c r="AE19" s="62"/>
      <c r="AF19" s="62"/>
      <c r="AG19" s="429"/>
    </row>
    <row r="20" spans="2:33" ht="81.75" customHeight="1" x14ac:dyDescent="0.25">
      <c r="B20" s="1608" t="s">
        <v>2042</v>
      </c>
      <c r="C20" s="1599" t="s">
        <v>134</v>
      </c>
      <c r="D20" s="1599" t="s">
        <v>59</v>
      </c>
      <c r="E20" s="1599" t="s">
        <v>60</v>
      </c>
      <c r="F20" s="1966" t="s">
        <v>83</v>
      </c>
      <c r="G20" s="1710" t="s">
        <v>54</v>
      </c>
      <c r="H20" s="1599" t="s">
        <v>96</v>
      </c>
      <c r="I20" s="1599" t="s">
        <v>104</v>
      </c>
      <c r="J20" s="1926" t="s">
        <v>2043</v>
      </c>
      <c r="K20" s="1972" t="s">
        <v>2044</v>
      </c>
      <c r="L20" s="1963" t="s">
        <v>48</v>
      </c>
      <c r="M20" s="1005" t="s">
        <v>2045</v>
      </c>
      <c r="N20" s="1006" t="s">
        <v>2023</v>
      </c>
      <c r="O20" s="1007" t="s">
        <v>2029</v>
      </c>
      <c r="P20" s="1008" t="s">
        <v>181</v>
      </c>
      <c r="Q20" s="1464">
        <v>0</v>
      </c>
      <c r="R20" s="1009" t="s">
        <v>2030</v>
      </c>
      <c r="S20" s="1010">
        <v>1</v>
      </c>
      <c r="T20" s="1010">
        <v>0</v>
      </c>
      <c r="U20" s="1972" t="s">
        <v>1413</v>
      </c>
      <c r="V20" s="50"/>
      <c r="W20" s="65"/>
      <c r="X20" s="65"/>
      <c r="Y20" s="50"/>
      <c r="Z20" s="50"/>
      <c r="AA20" s="66"/>
      <c r="AB20" s="65"/>
      <c r="AC20" s="50"/>
      <c r="AD20" s="50"/>
      <c r="AE20" s="66"/>
      <c r="AF20" s="66"/>
      <c r="AG20" s="707"/>
    </row>
    <row r="21" spans="2:33" ht="73.5" customHeight="1" x14ac:dyDescent="0.25">
      <c r="B21" s="1609"/>
      <c r="C21" s="1600"/>
      <c r="D21" s="1600"/>
      <c r="E21" s="1600"/>
      <c r="F21" s="1967"/>
      <c r="G21" s="1711"/>
      <c r="H21" s="1600"/>
      <c r="I21" s="1600"/>
      <c r="J21" s="1927"/>
      <c r="K21" s="1973"/>
      <c r="L21" s="1964"/>
      <c r="M21" s="1011" t="s">
        <v>2046</v>
      </c>
      <c r="N21" s="1012" t="s">
        <v>2023</v>
      </c>
      <c r="O21" s="1013" t="s">
        <v>2029</v>
      </c>
      <c r="P21" s="938" t="s">
        <v>181</v>
      </c>
      <c r="Q21" s="1479">
        <v>0</v>
      </c>
      <c r="R21" s="1014" t="s">
        <v>2030</v>
      </c>
      <c r="S21" s="1015">
        <v>1</v>
      </c>
      <c r="T21" s="1015">
        <v>0</v>
      </c>
      <c r="U21" s="1973"/>
      <c r="V21" s="28"/>
      <c r="W21" s="28"/>
      <c r="X21" s="28"/>
      <c r="Y21" s="28"/>
      <c r="Z21" s="27"/>
      <c r="AA21" s="28"/>
      <c r="AB21" s="28"/>
      <c r="AC21" s="28"/>
      <c r="AD21" s="27"/>
      <c r="AE21" s="28"/>
      <c r="AF21" s="28"/>
      <c r="AG21" s="713"/>
    </row>
    <row r="22" spans="2:33" ht="72.75" customHeight="1" x14ac:dyDescent="0.25">
      <c r="B22" s="1609"/>
      <c r="C22" s="1600"/>
      <c r="D22" s="1600"/>
      <c r="E22" s="1600"/>
      <c r="F22" s="1967"/>
      <c r="G22" s="1711"/>
      <c r="H22" s="1600"/>
      <c r="I22" s="1600"/>
      <c r="J22" s="1927"/>
      <c r="K22" s="1973"/>
      <c r="L22" s="1964"/>
      <c r="M22" s="1011" t="s">
        <v>2047</v>
      </c>
      <c r="N22" s="1012" t="s">
        <v>2023</v>
      </c>
      <c r="O22" s="1013" t="s">
        <v>2029</v>
      </c>
      <c r="P22" s="938" t="s">
        <v>181</v>
      </c>
      <c r="Q22" s="1479">
        <v>0</v>
      </c>
      <c r="R22" s="1014" t="s">
        <v>2030</v>
      </c>
      <c r="S22" s="1015">
        <v>1</v>
      </c>
      <c r="T22" s="1015">
        <v>0</v>
      </c>
      <c r="U22" s="1973"/>
      <c r="V22" s="28"/>
      <c r="W22" s="28"/>
      <c r="X22" s="28"/>
      <c r="Y22" s="28"/>
      <c r="Z22" s="27"/>
      <c r="AA22" s="28"/>
      <c r="AB22" s="27"/>
      <c r="AC22" s="27"/>
      <c r="AD22" s="27"/>
      <c r="AE22" s="27"/>
      <c r="AF22" s="28"/>
      <c r="AG22" s="713"/>
    </row>
    <row r="23" spans="2:33" ht="79.5" customHeight="1" thickBot="1" x14ac:dyDescent="0.3">
      <c r="B23" s="1610"/>
      <c r="C23" s="1601"/>
      <c r="D23" s="1601"/>
      <c r="E23" s="1601"/>
      <c r="F23" s="1968"/>
      <c r="G23" s="1712"/>
      <c r="H23" s="1601"/>
      <c r="I23" s="1601"/>
      <c r="J23" s="1928"/>
      <c r="K23" s="1974"/>
      <c r="L23" s="1965"/>
      <c r="M23" s="1016" t="s">
        <v>2048</v>
      </c>
      <c r="N23" s="1017" t="s">
        <v>2023</v>
      </c>
      <c r="O23" s="1018" t="s">
        <v>2029</v>
      </c>
      <c r="P23" s="1019" t="s">
        <v>181</v>
      </c>
      <c r="Q23" s="1480">
        <v>0</v>
      </c>
      <c r="R23" s="1020" t="s">
        <v>2030</v>
      </c>
      <c r="S23" s="1021">
        <v>1</v>
      </c>
      <c r="T23" s="1021">
        <v>0</v>
      </c>
      <c r="U23" s="1974"/>
      <c r="V23" s="62"/>
      <c r="W23" s="62"/>
      <c r="X23" s="62"/>
      <c r="Y23" s="62"/>
      <c r="Z23" s="62"/>
      <c r="AA23" s="62"/>
      <c r="AB23" s="62"/>
      <c r="AC23" s="62"/>
      <c r="AD23" s="62"/>
      <c r="AE23" s="62"/>
      <c r="AF23" s="62"/>
      <c r="AG23" s="429"/>
    </row>
    <row r="24" spans="2:33" ht="87" customHeight="1" x14ac:dyDescent="0.25">
      <c r="B24" s="1602" t="s">
        <v>2049</v>
      </c>
      <c r="C24" s="1565" t="s">
        <v>134</v>
      </c>
      <c r="D24" s="1565" t="s">
        <v>59</v>
      </c>
      <c r="E24" s="1565" t="s">
        <v>60</v>
      </c>
      <c r="F24" s="1969" t="s">
        <v>83</v>
      </c>
      <c r="G24" s="1694" t="s">
        <v>55</v>
      </c>
      <c r="H24" s="1565" t="s">
        <v>97</v>
      </c>
      <c r="I24" s="1565" t="s">
        <v>115</v>
      </c>
      <c r="J24" s="1568" t="s">
        <v>2050</v>
      </c>
      <c r="K24" s="1954" t="s">
        <v>2051</v>
      </c>
      <c r="L24" s="1957" t="s">
        <v>48</v>
      </c>
      <c r="M24" s="656" t="s">
        <v>2052</v>
      </c>
      <c r="N24" s="768" t="s">
        <v>2023</v>
      </c>
      <c r="O24" s="657" t="s">
        <v>2029</v>
      </c>
      <c r="P24" s="769" t="s">
        <v>181</v>
      </c>
      <c r="Q24" s="1960">
        <v>250000</v>
      </c>
      <c r="R24" s="659" t="s">
        <v>2030</v>
      </c>
      <c r="S24" s="660">
        <v>1</v>
      </c>
      <c r="T24" s="660">
        <v>0</v>
      </c>
      <c r="U24" s="1954" t="s">
        <v>2053</v>
      </c>
      <c r="V24" s="50"/>
      <c r="W24" s="65"/>
      <c r="X24" s="65"/>
      <c r="Y24" s="50"/>
      <c r="Z24" s="50"/>
      <c r="AA24" s="66"/>
      <c r="AB24" s="65"/>
      <c r="AC24" s="50"/>
      <c r="AD24" s="50"/>
      <c r="AE24" s="66"/>
      <c r="AF24" s="66"/>
      <c r="AG24" s="707"/>
    </row>
    <row r="25" spans="2:33" ht="63.75" customHeight="1" x14ac:dyDescent="0.25">
      <c r="B25" s="1603"/>
      <c r="C25" s="1566"/>
      <c r="D25" s="1566"/>
      <c r="E25" s="1566"/>
      <c r="F25" s="1970"/>
      <c r="G25" s="1695"/>
      <c r="H25" s="1566"/>
      <c r="I25" s="1566"/>
      <c r="J25" s="1569"/>
      <c r="K25" s="1955"/>
      <c r="L25" s="1958"/>
      <c r="M25" s="661" t="s">
        <v>2054</v>
      </c>
      <c r="N25" s="662" t="s">
        <v>2023</v>
      </c>
      <c r="O25" s="663" t="s">
        <v>2029</v>
      </c>
      <c r="P25" s="741" t="s">
        <v>181</v>
      </c>
      <c r="Q25" s="1961"/>
      <c r="R25" s="664" t="s">
        <v>2030</v>
      </c>
      <c r="S25" s="665">
        <v>1</v>
      </c>
      <c r="T25" s="665">
        <v>0</v>
      </c>
      <c r="U25" s="1955"/>
      <c r="V25" s="28"/>
      <c r="W25" s="28"/>
      <c r="X25" s="28"/>
      <c r="Y25" s="28"/>
      <c r="Z25" s="27"/>
      <c r="AA25" s="28"/>
      <c r="AB25" s="28"/>
      <c r="AC25" s="28"/>
      <c r="AD25" s="27"/>
      <c r="AE25" s="28"/>
      <c r="AF25" s="28"/>
      <c r="AG25" s="713"/>
    </row>
    <row r="26" spans="2:33" ht="73.5" customHeight="1" x14ac:dyDescent="0.25">
      <c r="B26" s="1603"/>
      <c r="C26" s="1566"/>
      <c r="D26" s="1566"/>
      <c r="E26" s="1566"/>
      <c r="F26" s="1970"/>
      <c r="G26" s="1695"/>
      <c r="H26" s="1566"/>
      <c r="I26" s="1566"/>
      <c r="J26" s="1569"/>
      <c r="K26" s="1955"/>
      <c r="L26" s="1958"/>
      <c r="M26" s="661" t="s">
        <v>2055</v>
      </c>
      <c r="N26" s="662" t="s">
        <v>2023</v>
      </c>
      <c r="O26" s="663" t="s">
        <v>2029</v>
      </c>
      <c r="P26" s="741" t="s">
        <v>181</v>
      </c>
      <c r="Q26" s="1961"/>
      <c r="R26" s="664" t="s">
        <v>2030</v>
      </c>
      <c r="S26" s="665">
        <v>1</v>
      </c>
      <c r="T26" s="665">
        <v>0</v>
      </c>
      <c r="U26" s="1955"/>
      <c r="V26" s="28"/>
      <c r="W26" s="28"/>
      <c r="X26" s="28"/>
      <c r="Y26" s="28"/>
      <c r="Z26" s="27"/>
      <c r="AA26" s="28"/>
      <c r="AB26" s="27"/>
      <c r="AC26" s="27"/>
      <c r="AD26" s="27"/>
      <c r="AE26" s="27"/>
      <c r="AF26" s="28"/>
      <c r="AG26" s="713"/>
    </row>
    <row r="27" spans="2:33" ht="101.25" customHeight="1" x14ac:dyDescent="0.25">
      <c r="B27" s="1603"/>
      <c r="C27" s="1566"/>
      <c r="D27" s="1566"/>
      <c r="E27" s="1566"/>
      <c r="F27" s="1970"/>
      <c r="G27" s="1695"/>
      <c r="H27" s="1566"/>
      <c r="I27" s="1566"/>
      <c r="J27" s="1569"/>
      <c r="K27" s="1955"/>
      <c r="L27" s="1958"/>
      <c r="M27" s="661" t="s">
        <v>2056</v>
      </c>
      <c r="N27" s="662" t="s">
        <v>2023</v>
      </c>
      <c r="O27" s="663" t="s">
        <v>2029</v>
      </c>
      <c r="P27" s="741" t="s">
        <v>181</v>
      </c>
      <c r="Q27" s="1961"/>
      <c r="R27" s="664" t="s">
        <v>2030</v>
      </c>
      <c r="S27" s="665">
        <v>1</v>
      </c>
      <c r="T27" s="665">
        <v>0</v>
      </c>
      <c r="U27" s="1955"/>
      <c r="V27" s="28"/>
      <c r="W27" s="28"/>
      <c r="X27" s="28"/>
      <c r="Y27" s="28"/>
      <c r="Z27" s="28"/>
      <c r="AA27" s="28"/>
      <c r="AB27" s="28"/>
      <c r="AC27" s="28"/>
      <c r="AD27" s="28"/>
      <c r="AE27" s="28"/>
      <c r="AF27" s="28"/>
      <c r="AG27" s="713"/>
    </row>
    <row r="28" spans="2:33" ht="168.75" customHeight="1" thickBot="1" x14ac:dyDescent="0.3">
      <c r="B28" s="1604"/>
      <c r="C28" s="1567"/>
      <c r="D28" s="1567"/>
      <c r="E28" s="1567"/>
      <c r="F28" s="1971"/>
      <c r="G28" s="1696"/>
      <c r="H28" s="1567"/>
      <c r="I28" s="1567"/>
      <c r="J28" s="1570"/>
      <c r="K28" s="1956"/>
      <c r="L28" s="1959"/>
      <c r="M28" s="667" t="s">
        <v>2057</v>
      </c>
      <c r="N28" s="764" t="s">
        <v>2023</v>
      </c>
      <c r="O28" s="668" t="s">
        <v>2029</v>
      </c>
      <c r="P28" s="765" t="s">
        <v>181</v>
      </c>
      <c r="Q28" s="1962"/>
      <c r="R28" s="669" t="s">
        <v>2030</v>
      </c>
      <c r="S28" s="670">
        <v>1</v>
      </c>
      <c r="T28" s="670">
        <v>0</v>
      </c>
      <c r="U28" s="1956"/>
      <c r="V28" s="62"/>
      <c r="W28" s="62"/>
      <c r="X28" s="62"/>
      <c r="Y28" s="62"/>
      <c r="Z28" s="62"/>
      <c r="AA28" s="62"/>
      <c r="AB28" s="62"/>
      <c r="AC28" s="62"/>
      <c r="AD28" s="62"/>
      <c r="AE28" s="62"/>
      <c r="AF28" s="62"/>
      <c r="AG28" s="429"/>
    </row>
    <row r="29" spans="2:33" ht="70.5" customHeight="1" x14ac:dyDescent="0.25">
      <c r="B29" s="1608" t="s">
        <v>2058</v>
      </c>
      <c r="C29" s="1599" t="s">
        <v>134</v>
      </c>
      <c r="D29" s="1599" t="s">
        <v>59</v>
      </c>
      <c r="E29" s="1599" t="s">
        <v>60</v>
      </c>
      <c r="F29" s="1966" t="s">
        <v>83</v>
      </c>
      <c r="G29" s="1710" t="s">
        <v>54</v>
      </c>
      <c r="H29" s="1599" t="s">
        <v>96</v>
      </c>
      <c r="I29" s="1599" t="s">
        <v>104</v>
      </c>
      <c r="J29" s="1926" t="s">
        <v>2059</v>
      </c>
      <c r="K29" s="1972" t="s">
        <v>2060</v>
      </c>
      <c r="L29" s="1963" t="s">
        <v>48</v>
      </c>
      <c r="M29" s="1005" t="s">
        <v>2061</v>
      </c>
      <c r="N29" s="1006" t="s">
        <v>2023</v>
      </c>
      <c r="O29" s="1007" t="s">
        <v>2029</v>
      </c>
      <c r="P29" s="1008" t="s">
        <v>181</v>
      </c>
      <c r="Q29" s="1464">
        <v>0</v>
      </c>
      <c r="R29" s="1009" t="s">
        <v>2030</v>
      </c>
      <c r="S29" s="1010">
        <v>1</v>
      </c>
      <c r="T29" s="1010">
        <v>0</v>
      </c>
      <c r="U29" s="1972" t="s">
        <v>2062</v>
      </c>
      <c r="V29" s="50"/>
      <c r="W29" s="65"/>
      <c r="X29" s="65"/>
      <c r="Y29" s="50"/>
      <c r="Z29" s="50"/>
      <c r="AA29" s="66"/>
      <c r="AB29" s="65"/>
      <c r="AC29" s="50"/>
      <c r="AD29" s="50"/>
      <c r="AE29" s="66"/>
      <c r="AF29" s="66"/>
      <c r="AG29" s="707"/>
    </row>
    <row r="30" spans="2:33" ht="62.25" customHeight="1" x14ac:dyDescent="0.25">
      <c r="B30" s="1609"/>
      <c r="C30" s="1600"/>
      <c r="D30" s="1600"/>
      <c r="E30" s="1600"/>
      <c r="F30" s="1967"/>
      <c r="G30" s="1711"/>
      <c r="H30" s="1600"/>
      <c r="I30" s="1600"/>
      <c r="J30" s="1927"/>
      <c r="K30" s="1973"/>
      <c r="L30" s="1964"/>
      <c r="M30" s="1011" t="s">
        <v>2063</v>
      </c>
      <c r="N30" s="1012" t="s">
        <v>2023</v>
      </c>
      <c r="O30" s="1013" t="s">
        <v>2029</v>
      </c>
      <c r="P30" s="938" t="s">
        <v>181</v>
      </c>
      <c r="Q30" s="1479">
        <v>0</v>
      </c>
      <c r="R30" s="1014" t="s">
        <v>2030</v>
      </c>
      <c r="S30" s="1015">
        <v>1</v>
      </c>
      <c r="T30" s="1015">
        <v>0</v>
      </c>
      <c r="U30" s="1973"/>
      <c r="V30" s="28"/>
      <c r="W30" s="28"/>
      <c r="X30" s="28"/>
      <c r="Y30" s="28"/>
      <c r="Z30" s="27"/>
      <c r="AA30" s="28"/>
      <c r="AB30" s="28"/>
      <c r="AC30" s="28"/>
      <c r="AD30" s="27"/>
      <c r="AE30" s="28"/>
      <c r="AF30" s="28"/>
      <c r="AG30" s="713"/>
    </row>
    <row r="31" spans="2:33" ht="66.75" customHeight="1" x14ac:dyDescent="0.25">
      <c r="B31" s="1609"/>
      <c r="C31" s="1600"/>
      <c r="D31" s="1600"/>
      <c r="E31" s="1600"/>
      <c r="F31" s="1967"/>
      <c r="G31" s="1711"/>
      <c r="H31" s="1600"/>
      <c r="I31" s="1600"/>
      <c r="J31" s="1927"/>
      <c r="K31" s="1973"/>
      <c r="L31" s="1964"/>
      <c r="M31" s="1011" t="s">
        <v>2064</v>
      </c>
      <c r="N31" s="1012" t="s">
        <v>2023</v>
      </c>
      <c r="O31" s="1013" t="s">
        <v>2029</v>
      </c>
      <c r="P31" s="938" t="s">
        <v>181</v>
      </c>
      <c r="Q31" s="1479">
        <v>0</v>
      </c>
      <c r="R31" s="1014" t="s">
        <v>2030</v>
      </c>
      <c r="S31" s="1015">
        <v>1</v>
      </c>
      <c r="T31" s="1015">
        <v>0</v>
      </c>
      <c r="U31" s="1973"/>
      <c r="V31" s="28"/>
      <c r="W31" s="28"/>
      <c r="X31" s="28"/>
      <c r="Y31" s="28"/>
      <c r="Z31" s="27"/>
      <c r="AA31" s="28"/>
      <c r="AB31" s="27"/>
      <c r="AC31" s="27"/>
      <c r="AD31" s="27"/>
      <c r="AE31" s="27"/>
      <c r="AF31" s="28"/>
      <c r="AG31" s="713"/>
    </row>
    <row r="32" spans="2:33" ht="66.75" customHeight="1" x14ac:dyDescent="0.25">
      <c r="B32" s="1609"/>
      <c r="C32" s="1600"/>
      <c r="D32" s="1600"/>
      <c r="E32" s="1600"/>
      <c r="F32" s="1967"/>
      <c r="G32" s="1711"/>
      <c r="H32" s="1600"/>
      <c r="I32" s="1600"/>
      <c r="J32" s="1927"/>
      <c r="K32" s="1973"/>
      <c r="L32" s="1964"/>
      <c r="M32" s="1011" t="s">
        <v>2065</v>
      </c>
      <c r="N32" s="1012" t="s">
        <v>2023</v>
      </c>
      <c r="O32" s="1013" t="s">
        <v>2029</v>
      </c>
      <c r="P32" s="938" t="s">
        <v>181</v>
      </c>
      <c r="Q32" s="1479">
        <v>0</v>
      </c>
      <c r="R32" s="1014" t="s">
        <v>2030</v>
      </c>
      <c r="S32" s="1015">
        <v>1</v>
      </c>
      <c r="T32" s="1015">
        <v>0</v>
      </c>
      <c r="U32" s="1973"/>
      <c r="V32" s="28"/>
      <c r="W32" s="28"/>
      <c r="X32" s="28"/>
      <c r="Y32" s="28"/>
      <c r="Z32" s="27"/>
      <c r="AA32" s="28"/>
      <c r="AB32" s="27"/>
      <c r="AC32" s="27"/>
      <c r="AD32" s="27"/>
      <c r="AE32" s="27"/>
      <c r="AF32" s="28"/>
      <c r="AG32" s="713"/>
    </row>
    <row r="33" spans="2:33" ht="78.75" customHeight="1" x14ac:dyDescent="0.25">
      <c r="B33" s="1609"/>
      <c r="C33" s="1600"/>
      <c r="D33" s="1600"/>
      <c r="E33" s="1600"/>
      <c r="F33" s="1967"/>
      <c r="G33" s="1711"/>
      <c r="H33" s="1600"/>
      <c r="I33" s="1600"/>
      <c r="J33" s="1927"/>
      <c r="K33" s="1973"/>
      <c r="L33" s="1964"/>
      <c r="M33" s="1011" t="s">
        <v>2066</v>
      </c>
      <c r="N33" s="1012" t="s">
        <v>2023</v>
      </c>
      <c r="O33" s="1013" t="s">
        <v>2029</v>
      </c>
      <c r="P33" s="938" t="s">
        <v>181</v>
      </c>
      <c r="Q33" s="1479">
        <v>0</v>
      </c>
      <c r="R33" s="1014" t="s">
        <v>2030</v>
      </c>
      <c r="S33" s="1015">
        <v>1</v>
      </c>
      <c r="T33" s="1015">
        <v>0</v>
      </c>
      <c r="U33" s="1973"/>
      <c r="V33" s="28"/>
      <c r="W33" s="28"/>
      <c r="X33" s="28"/>
      <c r="Y33" s="28"/>
      <c r="Z33" s="28"/>
      <c r="AA33" s="28"/>
      <c r="AB33" s="28"/>
      <c r="AC33" s="28"/>
      <c r="AD33" s="28"/>
      <c r="AE33" s="28"/>
      <c r="AF33" s="28"/>
      <c r="AG33" s="713"/>
    </row>
    <row r="34" spans="2:33" ht="82.5" customHeight="1" thickBot="1" x14ac:dyDescent="0.3">
      <c r="B34" s="1610"/>
      <c r="C34" s="1601"/>
      <c r="D34" s="1601"/>
      <c r="E34" s="1601"/>
      <c r="F34" s="1968"/>
      <c r="G34" s="1712"/>
      <c r="H34" s="1601"/>
      <c r="I34" s="1601"/>
      <c r="J34" s="1928"/>
      <c r="K34" s="1974"/>
      <c r="L34" s="1965"/>
      <c r="M34" s="1016" t="s">
        <v>2067</v>
      </c>
      <c r="N34" s="1017" t="s">
        <v>2023</v>
      </c>
      <c r="O34" s="1018" t="s">
        <v>2029</v>
      </c>
      <c r="P34" s="1019" t="s">
        <v>181</v>
      </c>
      <c r="Q34" s="1480">
        <v>0</v>
      </c>
      <c r="R34" s="1020" t="s">
        <v>2030</v>
      </c>
      <c r="S34" s="1021">
        <v>1</v>
      </c>
      <c r="T34" s="1021">
        <v>0</v>
      </c>
      <c r="U34" s="1974"/>
      <c r="V34" s="62"/>
      <c r="W34" s="62"/>
      <c r="X34" s="62"/>
      <c r="Y34" s="62"/>
      <c r="Z34" s="62"/>
      <c r="AA34" s="62"/>
      <c r="AB34" s="62"/>
      <c r="AC34" s="62"/>
      <c r="AD34" s="62"/>
      <c r="AE34" s="62"/>
      <c r="AF34" s="62"/>
      <c r="AG34" s="429"/>
    </row>
    <row r="35" spans="2:33" ht="51" customHeight="1" x14ac:dyDescent="0.25">
      <c r="B35" s="1898" t="s">
        <v>2595</v>
      </c>
      <c r="C35" s="1898"/>
      <c r="D35" s="1898"/>
      <c r="E35" s="1898"/>
      <c r="F35" s="1898"/>
      <c r="G35" s="1898"/>
      <c r="H35" s="1898"/>
      <c r="I35" s="1898"/>
      <c r="J35" s="1898"/>
      <c r="K35" s="1898"/>
      <c r="L35" s="1898"/>
      <c r="M35" s="1898"/>
      <c r="N35" s="1898"/>
      <c r="O35" s="1898"/>
      <c r="P35" s="741" t="s">
        <v>181</v>
      </c>
      <c r="Q35" s="1460">
        <f>SUM(Q12:Q34)</f>
        <v>750000</v>
      </c>
      <c r="R35" s="1866"/>
      <c r="S35" s="1866"/>
      <c r="T35" s="1866"/>
      <c r="U35" s="1866"/>
      <c r="V35" s="1866"/>
      <c r="W35" s="1866"/>
      <c r="X35" s="1866"/>
      <c r="Y35" s="1866"/>
      <c r="Z35" s="1866"/>
      <c r="AA35" s="1866"/>
      <c r="AB35" s="1866"/>
      <c r="AC35" s="1866"/>
      <c r="AD35" s="1866"/>
      <c r="AE35" s="1866"/>
      <c r="AF35" s="1866"/>
      <c r="AG35" s="1866"/>
    </row>
  </sheetData>
  <mergeCells count="80">
    <mergeCell ref="B1:AH1"/>
    <mergeCell ref="B24:B28"/>
    <mergeCell ref="U24:U28"/>
    <mergeCell ref="U29:U34"/>
    <mergeCell ref="G29:G34"/>
    <mergeCell ref="H29:H34"/>
    <mergeCell ref="I29:I34"/>
    <mergeCell ref="J29:J34"/>
    <mergeCell ref="K29:K34"/>
    <mergeCell ref="L29:L34"/>
    <mergeCell ref="B29:B34"/>
    <mergeCell ref="C29:C34"/>
    <mergeCell ref="D29:D34"/>
    <mergeCell ref="E29:E34"/>
    <mergeCell ref="F29:F34"/>
    <mergeCell ref="C24:C28"/>
    <mergeCell ref="D24:D28"/>
    <mergeCell ref="U12:U19"/>
    <mergeCell ref="U20:U23"/>
    <mergeCell ref="J20:J23"/>
    <mergeCell ref="K20:K23"/>
    <mergeCell ref="E24:E28"/>
    <mergeCell ref="F24:F28"/>
    <mergeCell ref="G24:G28"/>
    <mergeCell ref="H24:H28"/>
    <mergeCell ref="I24:I28"/>
    <mergeCell ref="H12:H19"/>
    <mergeCell ref="I12:I19"/>
    <mergeCell ref="H20:H23"/>
    <mergeCell ref="I20:I23"/>
    <mergeCell ref="B12:B19"/>
    <mergeCell ref="C12:C19"/>
    <mergeCell ref="D12:D19"/>
    <mergeCell ref="G12:G19"/>
    <mergeCell ref="E20:E23"/>
    <mergeCell ref="F20:F23"/>
    <mergeCell ref="E12:E19"/>
    <mergeCell ref="F12:F19"/>
    <mergeCell ref="G20:G23"/>
    <mergeCell ref="B20:B23"/>
    <mergeCell ref="C20:C23"/>
    <mergeCell ref="D20:D23"/>
    <mergeCell ref="O9:O10"/>
    <mergeCell ref="J12:J19"/>
    <mergeCell ref="K12:K19"/>
    <mergeCell ref="L12:L19"/>
    <mergeCell ref="J24:J28"/>
    <mergeCell ref="K24:K28"/>
    <mergeCell ref="L24:L28"/>
    <mergeCell ref="M8:M10"/>
    <mergeCell ref="N8:N10"/>
    <mergeCell ref="K8:K10"/>
    <mergeCell ref="L8:L10"/>
    <mergeCell ref="O8:Q8"/>
    <mergeCell ref="Q12:Q19"/>
    <mergeCell ref="Q24:Q28"/>
    <mergeCell ref="B11:AG11"/>
    <mergeCell ref="L20:L23"/>
    <mergeCell ref="R8:R10"/>
    <mergeCell ref="AE9:AG9"/>
    <mergeCell ref="S8:S10"/>
    <mergeCell ref="T8:T10"/>
    <mergeCell ref="U8:U10"/>
    <mergeCell ref="V8:AG8"/>
    <mergeCell ref="B35:O35"/>
    <mergeCell ref="R35:AG35"/>
    <mergeCell ref="B2:AG4"/>
    <mergeCell ref="B5:AG5"/>
    <mergeCell ref="B6:AG6"/>
    <mergeCell ref="B7:AG7"/>
    <mergeCell ref="B8:B10"/>
    <mergeCell ref="C8:E9"/>
    <mergeCell ref="F8:F10"/>
    <mergeCell ref="G8:G10"/>
    <mergeCell ref="H8:I9"/>
    <mergeCell ref="J8:J10"/>
    <mergeCell ref="P9:Q9"/>
    <mergeCell ref="V9:X9"/>
    <mergeCell ref="Y9:AA9"/>
    <mergeCell ref="AB9:AD9"/>
  </mergeCells>
  <dataValidations count="7">
    <dataValidation type="list" allowBlank="1" showInputMessage="1" showErrorMessage="1" sqref="G12:G34" xr:uid="{00000000-0002-0000-0600-000000000000}">
      <formula1>EJEPEI</formula1>
    </dataValidation>
    <dataValidation type="list" allowBlank="1" showInputMessage="1" showErrorMessage="1" sqref="I12:I34" xr:uid="{00000000-0002-0000-0600-000001000000}">
      <formula1>OEPEI</formula1>
    </dataValidation>
    <dataValidation type="list" allowBlank="1" showInputMessage="1" showErrorMessage="1" sqref="H12:H34" xr:uid="{00000000-0002-0000-0600-000002000000}">
      <formula1>OGPEI</formula1>
    </dataValidation>
    <dataValidation type="list" allowBlank="1" showInputMessage="1" showErrorMessage="1" sqref="F12:F34" xr:uid="{00000000-0002-0000-0600-000003000000}">
      <formula1>PNPSP</formula1>
    </dataValidation>
    <dataValidation type="list" allowBlank="1" showInputMessage="1" showErrorMessage="1" sqref="E12:E34" xr:uid="{00000000-0002-0000-0600-000004000000}">
      <formula1>OEEND</formula1>
    </dataValidation>
    <dataValidation type="list" allowBlank="1" showInputMessage="1" showErrorMessage="1" sqref="D12:D34" xr:uid="{00000000-0002-0000-0600-000005000000}">
      <formula1>OGEND</formula1>
    </dataValidation>
    <dataValidation type="list" allowBlank="1" showInputMessage="1" showErrorMessage="1" sqref="C12:C34" xr:uid="{00000000-0002-0000-0600-000006000000}">
      <formula1>EJEEND</formula1>
    </dataValidation>
  </dataValidations>
  <pageMargins left="0.7" right="0.7" top="0.75" bottom="0.75" header="0.3" footer="0.3"/>
  <pageSetup paperSize="17" scale="24" fitToHeight="0"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G86"/>
  <sheetViews>
    <sheetView topLeftCell="N78" zoomScale="60" zoomScaleNormal="60" workbookViewId="0">
      <selection activeCell="Q86" sqref="Q8:Q86"/>
    </sheetView>
  </sheetViews>
  <sheetFormatPr baseColWidth="10" defaultRowHeight="15" x14ac:dyDescent="0.25"/>
  <cols>
    <col min="1" max="1" width="4.85546875" customWidth="1"/>
    <col min="2" max="2" width="11.42578125" customWidth="1"/>
    <col min="3" max="3" width="41.140625" customWidth="1"/>
    <col min="4" max="4" width="32.140625" customWidth="1"/>
    <col min="5" max="5" width="31.140625" customWidth="1"/>
    <col min="6" max="6" width="28.7109375" customWidth="1"/>
    <col min="7" max="7" width="29.140625" customWidth="1"/>
    <col min="8" max="8" width="37" customWidth="1"/>
    <col min="9" max="9" width="33.5703125" customWidth="1"/>
    <col min="10" max="10" width="38.28515625" style="10" bestFit="1" customWidth="1"/>
    <col min="11" max="11" width="40.140625" style="10" customWidth="1"/>
    <col min="12" max="12" width="15.28515625" style="4" bestFit="1" customWidth="1"/>
    <col min="13" max="13" width="53.42578125" style="10" customWidth="1"/>
    <col min="14" max="14" width="25" customWidth="1"/>
    <col min="15" max="15" width="20" customWidth="1"/>
    <col min="16" max="16" width="21" customWidth="1"/>
    <col min="17" max="17" width="29.7109375" style="726" customWidth="1"/>
    <col min="18" max="18" width="16.5703125" customWidth="1"/>
    <col min="19" max="19" width="14.85546875" customWidth="1"/>
    <col min="20" max="20" width="14" customWidth="1"/>
    <col min="21" max="21" width="20.5703125" customWidth="1"/>
    <col min="22" max="22" width="10.5703125" customWidth="1"/>
    <col min="23" max="23" width="10.140625" customWidth="1"/>
    <col min="24" max="24" width="9.85546875" customWidth="1"/>
    <col min="25" max="25" width="10.28515625" customWidth="1"/>
    <col min="26" max="26" width="9.5703125" customWidth="1"/>
    <col min="27" max="27" width="11.7109375" customWidth="1"/>
    <col min="28" max="28" width="10.5703125" customWidth="1"/>
    <col min="29" max="29" width="11" customWidth="1"/>
    <col min="30" max="30" width="11.7109375" customWidth="1"/>
    <col min="31" max="32" width="11.28515625" customWidth="1"/>
    <col min="33" max="33" width="12.140625" customWidth="1"/>
  </cols>
  <sheetData>
    <row r="1" spans="2:33" ht="104.25" customHeight="1" thickBot="1" x14ac:dyDescent="0.4">
      <c r="B1" s="2023" t="s">
        <v>1</v>
      </c>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5"/>
    </row>
    <row r="2" spans="2:33" ht="34.5" customHeight="1" x14ac:dyDescent="0.45">
      <c r="B2" s="1648" t="s">
        <v>2469</v>
      </c>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50"/>
    </row>
    <row r="3" spans="2:33" ht="26.25" x14ac:dyDescent="0.4">
      <c r="B3" s="1645" t="s">
        <v>7</v>
      </c>
      <c r="C3" s="1646"/>
      <c r="D3" s="1646"/>
      <c r="E3" s="1646"/>
      <c r="F3" s="1646"/>
      <c r="G3" s="1646"/>
      <c r="H3" s="1646"/>
      <c r="I3" s="1646"/>
      <c r="J3" s="1646"/>
      <c r="K3" s="1646"/>
      <c r="L3" s="1646"/>
      <c r="M3" s="1646"/>
      <c r="N3" s="1646"/>
      <c r="O3" s="1646"/>
      <c r="P3" s="1646"/>
      <c r="Q3" s="1646"/>
      <c r="R3" s="1646"/>
      <c r="S3" s="1646"/>
      <c r="T3" s="1646"/>
      <c r="U3" s="1646"/>
      <c r="V3" s="1646"/>
      <c r="W3" s="1646"/>
      <c r="X3" s="1646"/>
      <c r="Y3" s="1646"/>
      <c r="Z3" s="1646"/>
      <c r="AA3" s="1646"/>
      <c r="AB3" s="1646"/>
      <c r="AC3" s="1646"/>
      <c r="AD3" s="1646"/>
      <c r="AE3" s="1646"/>
      <c r="AF3" s="1646"/>
      <c r="AG3" s="1647"/>
    </row>
    <row r="4" spans="2:33" ht="21.75" customHeight="1" thickBot="1" x14ac:dyDescent="0.3">
      <c r="B4" s="2026" t="s">
        <v>2601</v>
      </c>
      <c r="C4" s="2027"/>
      <c r="D4" s="2027"/>
      <c r="E4" s="2027"/>
      <c r="F4" s="2027"/>
      <c r="G4" s="2027"/>
      <c r="H4" s="2027"/>
      <c r="I4" s="2027"/>
      <c r="J4" s="2027"/>
      <c r="K4" s="2027"/>
      <c r="L4" s="2027"/>
      <c r="M4" s="2027"/>
      <c r="N4" s="2027"/>
      <c r="O4" s="2027"/>
      <c r="P4" s="2027"/>
      <c r="Q4" s="2027"/>
      <c r="R4" s="2027"/>
      <c r="S4" s="2027"/>
      <c r="T4" s="2027"/>
      <c r="U4" s="2027"/>
      <c r="V4" s="2027"/>
      <c r="W4" s="2027"/>
      <c r="X4" s="2027"/>
      <c r="Y4" s="2027"/>
      <c r="Z4" s="2027"/>
      <c r="AA4" s="2027"/>
      <c r="AB4" s="2027"/>
      <c r="AC4" s="2027"/>
      <c r="AD4" s="2027"/>
      <c r="AE4" s="2027"/>
      <c r="AF4" s="2027"/>
      <c r="AG4" s="2028"/>
    </row>
    <row r="5" spans="2:33" ht="25.5" customHeight="1" thickBot="1" x14ac:dyDescent="0.3">
      <c r="B5" s="1537" t="s">
        <v>2604</v>
      </c>
      <c r="C5" s="1539" t="s">
        <v>33</v>
      </c>
      <c r="D5" s="1540"/>
      <c r="E5" s="1541"/>
      <c r="F5" s="1545" t="s">
        <v>38</v>
      </c>
      <c r="G5" s="1504" t="s">
        <v>32</v>
      </c>
      <c r="H5" s="1507" t="s">
        <v>39</v>
      </c>
      <c r="I5" s="1509"/>
      <c r="J5" s="1504" t="s">
        <v>43</v>
      </c>
      <c r="K5" s="1504" t="s">
        <v>22</v>
      </c>
      <c r="L5" s="1504" t="s">
        <v>37</v>
      </c>
      <c r="M5" s="1537" t="s">
        <v>26</v>
      </c>
      <c r="N5" s="1547" t="s">
        <v>3</v>
      </c>
      <c r="O5" s="1549" t="s">
        <v>23</v>
      </c>
      <c r="P5" s="1550"/>
      <c r="Q5" s="1551"/>
      <c r="R5" s="1545" t="s">
        <v>4</v>
      </c>
      <c r="S5" s="1547" t="s">
        <v>5</v>
      </c>
      <c r="T5" s="1504" t="s">
        <v>27</v>
      </c>
      <c r="U5" s="1537" t="s">
        <v>6</v>
      </c>
      <c r="V5" s="1552" t="s">
        <v>8</v>
      </c>
      <c r="W5" s="1553"/>
      <c r="X5" s="1553"/>
      <c r="Y5" s="1553"/>
      <c r="Z5" s="1553"/>
      <c r="AA5" s="1553"/>
      <c r="AB5" s="1553"/>
      <c r="AC5" s="1553"/>
      <c r="AD5" s="1553"/>
      <c r="AE5" s="1553"/>
      <c r="AF5" s="1553"/>
      <c r="AG5" s="1554"/>
    </row>
    <row r="6" spans="2:33" ht="15.75" thickBot="1" x14ac:dyDescent="0.3">
      <c r="B6" s="1505"/>
      <c r="C6" s="1542"/>
      <c r="D6" s="1543"/>
      <c r="E6" s="1544"/>
      <c r="F6" s="1546"/>
      <c r="G6" s="1505"/>
      <c r="H6" s="1510"/>
      <c r="I6" s="1512"/>
      <c r="J6" s="1505"/>
      <c r="K6" s="1505"/>
      <c r="L6" s="1505"/>
      <c r="M6" s="1505"/>
      <c r="N6" s="1546"/>
      <c r="O6" s="1545" t="s">
        <v>24</v>
      </c>
      <c r="P6" s="1555" t="s">
        <v>36</v>
      </c>
      <c r="Q6" s="1556"/>
      <c r="R6" s="1546"/>
      <c r="S6" s="1546"/>
      <c r="T6" s="1505"/>
      <c r="U6" s="1505"/>
      <c r="V6" s="1557" t="s">
        <v>28</v>
      </c>
      <c r="W6" s="1558"/>
      <c r="X6" s="1559"/>
      <c r="Y6" s="1557" t="s">
        <v>29</v>
      </c>
      <c r="Z6" s="1558"/>
      <c r="AA6" s="1559"/>
      <c r="AB6" s="1557" t="s">
        <v>30</v>
      </c>
      <c r="AC6" s="1558"/>
      <c r="AD6" s="1559"/>
      <c r="AE6" s="1557" t="s">
        <v>31</v>
      </c>
      <c r="AF6" s="1558"/>
      <c r="AG6" s="1559"/>
    </row>
    <row r="7" spans="2:33" s="4" customFormat="1" ht="38.25" customHeight="1" thickBot="1" x14ac:dyDescent="0.3">
      <c r="B7" s="1538"/>
      <c r="C7" s="452" t="s">
        <v>34</v>
      </c>
      <c r="D7" s="452" t="s">
        <v>35</v>
      </c>
      <c r="E7" s="452" t="s">
        <v>200</v>
      </c>
      <c r="F7" s="1546"/>
      <c r="G7" s="1505"/>
      <c r="H7" s="739" t="s">
        <v>40</v>
      </c>
      <c r="I7" s="739" t="s">
        <v>41</v>
      </c>
      <c r="J7" s="1505"/>
      <c r="K7" s="1505"/>
      <c r="L7" s="1505"/>
      <c r="M7" s="1538"/>
      <c r="N7" s="1548"/>
      <c r="O7" s="1546"/>
      <c r="P7" s="738" t="s">
        <v>25</v>
      </c>
      <c r="Q7" s="723" t="s">
        <v>0</v>
      </c>
      <c r="R7" s="1546"/>
      <c r="S7" s="1548"/>
      <c r="T7" s="1505"/>
      <c r="U7" s="1538"/>
      <c r="V7" s="740" t="s">
        <v>12</v>
      </c>
      <c r="W7" s="740" t="s">
        <v>13</v>
      </c>
      <c r="X7" s="740" t="s">
        <v>14</v>
      </c>
      <c r="Y7" s="740" t="s">
        <v>15</v>
      </c>
      <c r="Z7" s="740" t="s">
        <v>16</v>
      </c>
      <c r="AA7" s="740" t="s">
        <v>17</v>
      </c>
      <c r="AB7" s="740" t="s">
        <v>18</v>
      </c>
      <c r="AC7" s="740" t="s">
        <v>19</v>
      </c>
      <c r="AD7" s="740" t="s">
        <v>20</v>
      </c>
      <c r="AE7" s="740" t="s">
        <v>9</v>
      </c>
      <c r="AF7" s="740" t="s">
        <v>10</v>
      </c>
      <c r="AG7" s="740" t="s">
        <v>11</v>
      </c>
    </row>
    <row r="8" spans="2:33" ht="74.25" customHeight="1" x14ac:dyDescent="0.25">
      <c r="B8" s="1985" t="s">
        <v>2580</v>
      </c>
      <c r="C8" s="1982" t="s">
        <v>134</v>
      </c>
      <c r="D8" s="1982" t="s">
        <v>59</v>
      </c>
      <c r="E8" s="1982" t="s">
        <v>60</v>
      </c>
      <c r="F8" s="1982" t="s">
        <v>83</v>
      </c>
      <c r="G8" s="1982" t="s">
        <v>54</v>
      </c>
      <c r="H8" s="1982" t="s">
        <v>96</v>
      </c>
      <c r="I8" s="1982" t="s">
        <v>112</v>
      </c>
      <c r="J8" s="1884" t="s">
        <v>2470</v>
      </c>
      <c r="K8" s="1976" t="s">
        <v>2471</v>
      </c>
      <c r="L8" s="816" t="s">
        <v>48</v>
      </c>
      <c r="M8" s="1043" t="s">
        <v>2472</v>
      </c>
      <c r="N8" s="1979" t="s">
        <v>2473</v>
      </c>
      <c r="O8" s="968"/>
      <c r="P8" s="968"/>
      <c r="Q8" s="1481">
        <v>4000000</v>
      </c>
      <c r="R8" s="968"/>
      <c r="S8" s="968"/>
      <c r="T8" s="968"/>
      <c r="U8" s="968"/>
      <c r="V8" s="777"/>
      <c r="W8" s="777"/>
      <c r="X8" s="777"/>
      <c r="Y8" s="777"/>
      <c r="Z8" s="180"/>
      <c r="AA8" s="777"/>
      <c r="AB8" s="181"/>
      <c r="AC8" s="777"/>
      <c r="AD8" s="777"/>
      <c r="AE8" s="777"/>
      <c r="AF8" s="777"/>
      <c r="AG8" s="1022"/>
    </row>
    <row r="9" spans="2:33" ht="42.75" customHeight="1" x14ac:dyDescent="0.25">
      <c r="B9" s="1986"/>
      <c r="C9" s="1983"/>
      <c r="D9" s="1983"/>
      <c r="E9" s="1983"/>
      <c r="F9" s="1983"/>
      <c r="G9" s="1983"/>
      <c r="H9" s="1983"/>
      <c r="I9" s="1983"/>
      <c r="J9" s="1885"/>
      <c r="K9" s="1977"/>
      <c r="L9" s="835" t="s">
        <v>48</v>
      </c>
      <c r="M9" s="814" t="s">
        <v>2474</v>
      </c>
      <c r="N9" s="1980"/>
      <c r="O9" s="974"/>
      <c r="P9" s="974"/>
      <c r="Q9" s="1482">
        <v>600000</v>
      </c>
      <c r="R9" s="974"/>
      <c r="S9" s="974"/>
      <c r="T9" s="974"/>
      <c r="U9" s="974"/>
      <c r="V9" s="778"/>
      <c r="W9" s="778"/>
      <c r="X9" s="778"/>
      <c r="Y9" s="778"/>
      <c r="Z9" s="186"/>
      <c r="AA9" s="778"/>
      <c r="AB9" s="187"/>
      <c r="AC9" s="778"/>
      <c r="AD9" s="778"/>
      <c r="AE9" s="778"/>
      <c r="AF9" s="778"/>
      <c r="AG9" s="1023"/>
    </row>
    <row r="10" spans="2:33" ht="51" customHeight="1" x14ac:dyDescent="0.25">
      <c r="B10" s="1986"/>
      <c r="C10" s="1983"/>
      <c r="D10" s="1983"/>
      <c r="E10" s="1983"/>
      <c r="F10" s="1983"/>
      <c r="G10" s="1983"/>
      <c r="H10" s="1983"/>
      <c r="I10" s="1983"/>
      <c r="J10" s="1885"/>
      <c r="K10" s="1977"/>
      <c r="L10" s="835" t="s">
        <v>48</v>
      </c>
      <c r="M10" s="814" t="s">
        <v>2475</v>
      </c>
      <c r="N10" s="1980"/>
      <c r="O10" s="974"/>
      <c r="P10" s="974"/>
      <c r="Q10" s="1482">
        <v>500000</v>
      </c>
      <c r="R10" s="974"/>
      <c r="S10" s="974"/>
      <c r="T10" s="974"/>
      <c r="U10" s="974"/>
      <c r="V10" s="778"/>
      <c r="W10" s="778"/>
      <c r="X10" s="778"/>
      <c r="Y10" s="778"/>
      <c r="Z10" s="186"/>
      <c r="AA10" s="778"/>
      <c r="AB10" s="187"/>
      <c r="AC10" s="778"/>
      <c r="AD10" s="778"/>
      <c r="AE10" s="778"/>
      <c r="AF10" s="778"/>
      <c r="AG10" s="1023"/>
    </row>
    <row r="11" spans="2:33" ht="55.5" customHeight="1" x14ac:dyDescent="0.25">
      <c r="B11" s="1986"/>
      <c r="C11" s="1983"/>
      <c r="D11" s="1983"/>
      <c r="E11" s="1983"/>
      <c r="F11" s="1983"/>
      <c r="G11" s="1983"/>
      <c r="H11" s="1983"/>
      <c r="I11" s="1983"/>
      <c r="J11" s="1885"/>
      <c r="K11" s="1977"/>
      <c r="L11" s="835" t="s">
        <v>48</v>
      </c>
      <c r="M11" s="814" t="s">
        <v>2476</v>
      </c>
      <c r="N11" s="1980"/>
      <c r="O11" s="974"/>
      <c r="P11" s="974"/>
      <c r="Q11" s="1482">
        <v>800000</v>
      </c>
      <c r="R11" s="974"/>
      <c r="S11" s="974"/>
      <c r="T11" s="974"/>
      <c r="U11" s="974"/>
      <c r="V11" s="778"/>
      <c r="W11" s="778"/>
      <c r="X11" s="778"/>
      <c r="Y11" s="778"/>
      <c r="Z11" s="186"/>
      <c r="AA11" s="778"/>
      <c r="AB11" s="187"/>
      <c r="AC11" s="778"/>
      <c r="AD11" s="778"/>
      <c r="AE11" s="778"/>
      <c r="AF11" s="778"/>
      <c r="AG11" s="1023"/>
    </row>
    <row r="12" spans="2:33" ht="54" customHeight="1" thickBot="1" x14ac:dyDescent="0.3">
      <c r="B12" s="1987"/>
      <c r="C12" s="1984"/>
      <c r="D12" s="1984"/>
      <c r="E12" s="1984"/>
      <c r="F12" s="1984"/>
      <c r="G12" s="1984"/>
      <c r="H12" s="1984"/>
      <c r="I12" s="1984"/>
      <c r="J12" s="1886"/>
      <c r="K12" s="1978"/>
      <c r="L12" s="836" t="s">
        <v>48</v>
      </c>
      <c r="M12" s="1044" t="s">
        <v>2477</v>
      </c>
      <c r="N12" s="1981"/>
      <c r="O12" s="980"/>
      <c r="P12" s="980"/>
      <c r="Q12" s="1483">
        <v>2000000</v>
      </c>
      <c r="R12" s="980"/>
      <c r="S12" s="980"/>
      <c r="T12" s="980"/>
      <c r="U12" s="980"/>
      <c r="V12" s="779"/>
      <c r="W12" s="779"/>
      <c r="X12" s="193"/>
      <c r="Y12" s="779"/>
      <c r="Z12" s="779"/>
      <c r="AA12" s="779"/>
      <c r="AB12" s="196"/>
      <c r="AC12" s="779"/>
      <c r="AD12" s="779"/>
      <c r="AE12" s="779"/>
      <c r="AF12" s="779"/>
      <c r="AG12" s="1024"/>
    </row>
    <row r="13" spans="2:33" ht="279" customHeight="1" thickBot="1" x14ac:dyDescent="0.3">
      <c r="B13" s="1055" t="s">
        <v>2581</v>
      </c>
      <c r="C13" s="1056" t="s">
        <v>134</v>
      </c>
      <c r="D13" s="1056" t="s">
        <v>59</v>
      </c>
      <c r="E13" s="1056" t="s">
        <v>60</v>
      </c>
      <c r="F13" s="1056" t="s">
        <v>83</v>
      </c>
      <c r="G13" s="1056" t="s">
        <v>54</v>
      </c>
      <c r="H13" s="1056" t="s">
        <v>96</v>
      </c>
      <c r="I13" s="1056" t="s">
        <v>110</v>
      </c>
      <c r="J13" s="1057" t="s">
        <v>2478</v>
      </c>
      <c r="K13" s="1058" t="s">
        <v>2479</v>
      </c>
      <c r="L13" s="1059" t="s">
        <v>48</v>
      </c>
      <c r="M13" s="1060" t="s">
        <v>2480</v>
      </c>
      <c r="N13" s="1059" t="s">
        <v>2481</v>
      </c>
      <c r="O13" s="1061"/>
      <c r="P13" s="1061"/>
      <c r="Q13" s="1484">
        <v>1800000</v>
      </c>
      <c r="R13" s="598"/>
      <c r="S13" s="598"/>
      <c r="T13" s="598"/>
      <c r="U13" s="598"/>
      <c r="V13" s="1025"/>
      <c r="W13" s="1025"/>
      <c r="X13" s="1025"/>
      <c r="Y13" s="602"/>
      <c r="Z13" s="1025"/>
      <c r="AA13" s="1025"/>
      <c r="AB13" s="1025"/>
      <c r="AC13" s="1025"/>
      <c r="AD13" s="1025"/>
      <c r="AE13" s="602"/>
      <c r="AF13" s="1026"/>
      <c r="AG13" s="1027"/>
    </row>
    <row r="14" spans="2:33" ht="66.75" customHeight="1" x14ac:dyDescent="0.25">
      <c r="B14" s="1985" t="s">
        <v>2582</v>
      </c>
      <c r="C14" s="1982" t="s">
        <v>134</v>
      </c>
      <c r="D14" s="1982" t="s">
        <v>59</v>
      </c>
      <c r="E14" s="1982" t="s">
        <v>60</v>
      </c>
      <c r="F14" s="1982" t="s">
        <v>83</v>
      </c>
      <c r="G14" s="1982" t="s">
        <v>54</v>
      </c>
      <c r="H14" s="1982" t="s">
        <v>96</v>
      </c>
      <c r="I14" s="1982" t="s">
        <v>112</v>
      </c>
      <c r="J14" s="1884" t="s">
        <v>2607</v>
      </c>
      <c r="K14" s="1976" t="s">
        <v>2482</v>
      </c>
      <c r="L14" s="816" t="s">
        <v>647</v>
      </c>
      <c r="M14" s="1043" t="s">
        <v>2483</v>
      </c>
      <c r="N14" s="1979" t="s">
        <v>2484</v>
      </c>
      <c r="O14" s="816"/>
      <c r="P14" s="816"/>
      <c r="Q14" s="1485">
        <v>3000000</v>
      </c>
      <c r="R14" s="1048"/>
      <c r="S14" s="1045"/>
      <c r="T14" s="1045"/>
      <c r="U14" s="1008"/>
      <c r="V14" s="180"/>
      <c r="W14" s="180"/>
      <c r="X14" s="181"/>
      <c r="Y14" s="180"/>
      <c r="Z14" s="180"/>
      <c r="AA14" s="777"/>
      <c r="AB14" s="180"/>
      <c r="AC14" s="180"/>
      <c r="AD14" s="180"/>
      <c r="AE14" s="777"/>
      <c r="AF14" s="777"/>
      <c r="AG14" s="1022"/>
    </row>
    <row r="15" spans="2:33" ht="57.75" customHeight="1" x14ac:dyDescent="0.25">
      <c r="B15" s="1986"/>
      <c r="C15" s="1983"/>
      <c r="D15" s="1983"/>
      <c r="E15" s="1983"/>
      <c r="F15" s="1983"/>
      <c r="G15" s="1983"/>
      <c r="H15" s="1983"/>
      <c r="I15" s="1983"/>
      <c r="J15" s="1885"/>
      <c r="K15" s="1977"/>
      <c r="L15" s="835" t="s">
        <v>647</v>
      </c>
      <c r="M15" s="814" t="s">
        <v>2485</v>
      </c>
      <c r="N15" s="1980"/>
      <c r="O15" s="835"/>
      <c r="P15" s="835"/>
      <c r="Q15" s="1482">
        <v>500000</v>
      </c>
      <c r="R15" s="1047"/>
      <c r="S15" s="1046"/>
      <c r="T15" s="1046"/>
      <c r="U15" s="810"/>
      <c r="V15" s="187"/>
      <c r="W15" s="186"/>
      <c r="X15" s="186"/>
      <c r="Y15" s="186"/>
      <c r="Z15" s="186"/>
      <c r="AA15" s="778"/>
      <c r="AB15" s="186"/>
      <c r="AC15" s="186"/>
      <c r="AD15" s="186"/>
      <c r="AE15" s="778"/>
      <c r="AF15" s="778"/>
      <c r="AG15" s="1023"/>
    </row>
    <row r="16" spans="2:33" ht="64.5" customHeight="1" x14ac:dyDescent="0.25">
      <c r="B16" s="1986"/>
      <c r="C16" s="1983"/>
      <c r="D16" s="1983"/>
      <c r="E16" s="1983"/>
      <c r="F16" s="1983"/>
      <c r="G16" s="1983"/>
      <c r="H16" s="1983"/>
      <c r="I16" s="1983"/>
      <c r="J16" s="1885"/>
      <c r="K16" s="1977"/>
      <c r="L16" s="835" t="s">
        <v>647</v>
      </c>
      <c r="M16" s="814" t="s">
        <v>2486</v>
      </c>
      <c r="N16" s="1980"/>
      <c r="O16" s="835"/>
      <c r="P16" s="835"/>
      <c r="Q16" s="1482">
        <v>10000000</v>
      </c>
      <c r="R16" s="1047"/>
      <c r="S16" s="1046"/>
      <c r="T16" s="1046"/>
      <c r="U16" s="810"/>
      <c r="V16" s="186"/>
      <c r="W16" s="186"/>
      <c r="X16" s="187"/>
      <c r="Y16" s="186"/>
      <c r="Z16" s="186"/>
      <c r="AA16" s="778"/>
      <c r="AB16" s="186"/>
      <c r="AC16" s="186"/>
      <c r="AD16" s="186"/>
      <c r="AE16" s="778"/>
      <c r="AF16" s="778"/>
      <c r="AG16" s="1023"/>
    </row>
    <row r="17" spans="2:33" ht="60" customHeight="1" x14ac:dyDescent="0.25">
      <c r="B17" s="2021"/>
      <c r="C17" s="2010"/>
      <c r="D17" s="2010"/>
      <c r="E17" s="2010"/>
      <c r="F17" s="2010"/>
      <c r="G17" s="2010"/>
      <c r="H17" s="2010"/>
      <c r="I17" s="2010"/>
      <c r="J17" s="2011"/>
      <c r="K17" s="2022"/>
      <c r="L17" s="1361" t="s">
        <v>647</v>
      </c>
      <c r="M17" s="1366" t="s">
        <v>2608</v>
      </c>
      <c r="N17" s="2016"/>
      <c r="O17" s="1367"/>
      <c r="P17" s="1367"/>
      <c r="Q17" s="1486">
        <v>5400000</v>
      </c>
      <c r="R17" s="1368"/>
      <c r="S17" s="1369"/>
      <c r="T17" s="1369"/>
      <c r="U17" s="1370"/>
      <c r="V17" s="197"/>
      <c r="W17" s="197"/>
      <c r="X17" s="200"/>
      <c r="Y17" s="197"/>
      <c r="Z17" s="197"/>
      <c r="AA17" s="1365"/>
      <c r="AB17" s="197"/>
      <c r="AC17" s="197"/>
      <c r="AD17" s="197"/>
      <c r="AE17" s="1365"/>
      <c r="AF17" s="1365"/>
      <c r="AG17" s="1371"/>
    </row>
    <row r="18" spans="2:33" ht="60" customHeight="1" x14ac:dyDescent="0.25">
      <c r="B18" s="2021"/>
      <c r="C18" s="2010"/>
      <c r="D18" s="2010"/>
      <c r="E18" s="2010"/>
      <c r="F18" s="2010"/>
      <c r="G18" s="2010"/>
      <c r="H18" s="2010"/>
      <c r="I18" s="2010"/>
      <c r="J18" s="2011"/>
      <c r="K18" s="2022"/>
      <c r="L18" s="1361" t="s">
        <v>647</v>
      </c>
      <c r="M18" s="1366" t="s">
        <v>2609</v>
      </c>
      <c r="N18" s="2016"/>
      <c r="O18" s="1367"/>
      <c r="P18" s="1367"/>
      <c r="Q18" s="1486">
        <v>120000</v>
      </c>
      <c r="R18" s="1368"/>
      <c r="S18" s="1369"/>
      <c r="T18" s="1369"/>
      <c r="U18" s="1370"/>
      <c r="V18" s="197"/>
      <c r="W18" s="197"/>
      <c r="X18" s="200"/>
      <c r="Y18" s="197"/>
      <c r="Z18" s="197"/>
      <c r="AA18" s="1365"/>
      <c r="AB18" s="197"/>
      <c r="AC18" s="197"/>
      <c r="AD18" s="197"/>
      <c r="AE18" s="1365"/>
      <c r="AF18" s="1365"/>
      <c r="AG18" s="1371"/>
    </row>
    <row r="19" spans="2:33" ht="60" customHeight="1" x14ac:dyDescent="0.25">
      <c r="B19" s="2021"/>
      <c r="C19" s="2010"/>
      <c r="D19" s="2010"/>
      <c r="E19" s="2010"/>
      <c r="F19" s="2010"/>
      <c r="G19" s="2010"/>
      <c r="H19" s="2010"/>
      <c r="I19" s="2010"/>
      <c r="J19" s="2011"/>
      <c r="K19" s="2022"/>
      <c r="L19" s="1361" t="s">
        <v>647</v>
      </c>
      <c r="M19" s="1366" t="s">
        <v>2610</v>
      </c>
      <c r="N19" s="2016"/>
      <c r="O19" s="1367"/>
      <c r="P19" s="1367"/>
      <c r="Q19" s="1486">
        <v>100000</v>
      </c>
      <c r="R19" s="1368"/>
      <c r="S19" s="1369"/>
      <c r="T19" s="1369"/>
      <c r="U19" s="1370"/>
      <c r="V19" s="197"/>
      <c r="W19" s="197"/>
      <c r="X19" s="200"/>
      <c r="Y19" s="197"/>
      <c r="Z19" s="197"/>
      <c r="AA19" s="1365"/>
      <c r="AB19" s="197"/>
      <c r="AC19" s="197"/>
      <c r="AD19" s="197"/>
      <c r="AE19" s="1365"/>
      <c r="AF19" s="1365"/>
      <c r="AG19" s="1371"/>
    </row>
    <row r="20" spans="2:33" ht="60" customHeight="1" x14ac:dyDescent="0.25">
      <c r="B20" s="2021"/>
      <c r="C20" s="2010"/>
      <c r="D20" s="2010"/>
      <c r="E20" s="2010"/>
      <c r="F20" s="2010"/>
      <c r="G20" s="2010"/>
      <c r="H20" s="2010"/>
      <c r="I20" s="2010"/>
      <c r="J20" s="2011"/>
      <c r="K20" s="2022"/>
      <c r="L20" s="1361" t="s">
        <v>647</v>
      </c>
      <c r="M20" s="1366" t="s">
        <v>2611</v>
      </c>
      <c r="N20" s="2016"/>
      <c r="O20" s="1367"/>
      <c r="P20" s="1367"/>
      <c r="Q20" s="1486">
        <v>1100000</v>
      </c>
      <c r="R20" s="1368"/>
      <c r="S20" s="1369"/>
      <c r="T20" s="1369"/>
      <c r="U20" s="1370"/>
      <c r="V20" s="197"/>
      <c r="W20" s="197"/>
      <c r="X20" s="200"/>
      <c r="Y20" s="197"/>
      <c r="Z20" s="197"/>
      <c r="AA20" s="1365"/>
      <c r="AB20" s="197"/>
      <c r="AC20" s="197"/>
      <c r="AD20" s="197"/>
      <c r="AE20" s="1365"/>
      <c r="AF20" s="1365"/>
      <c r="AG20" s="1371"/>
    </row>
    <row r="21" spans="2:33" ht="60" customHeight="1" x14ac:dyDescent="0.25">
      <c r="B21" s="2021"/>
      <c r="C21" s="2010"/>
      <c r="D21" s="2010"/>
      <c r="E21" s="2010"/>
      <c r="F21" s="2010"/>
      <c r="G21" s="2010"/>
      <c r="H21" s="2010"/>
      <c r="I21" s="2010"/>
      <c r="J21" s="2011"/>
      <c r="K21" s="2022"/>
      <c r="L21" s="1361" t="s">
        <v>647</v>
      </c>
      <c r="M21" s="1366" t="s">
        <v>2612</v>
      </c>
      <c r="N21" s="2016"/>
      <c r="O21" s="1367"/>
      <c r="P21" s="1367"/>
      <c r="Q21" s="1486">
        <v>420000</v>
      </c>
      <c r="R21" s="1368"/>
      <c r="S21" s="1369"/>
      <c r="T21" s="1369"/>
      <c r="U21" s="1370"/>
      <c r="V21" s="197"/>
      <c r="W21" s="197"/>
      <c r="X21" s="200"/>
      <c r="Y21" s="197"/>
      <c r="Z21" s="197"/>
      <c r="AA21" s="1365"/>
      <c r="AB21" s="197"/>
      <c r="AC21" s="197"/>
      <c r="AD21" s="197"/>
      <c r="AE21" s="1365"/>
      <c r="AF21" s="1365"/>
      <c r="AG21" s="1371"/>
    </row>
    <row r="22" spans="2:33" ht="60" customHeight="1" x14ac:dyDescent="0.25">
      <c r="B22" s="2021"/>
      <c r="C22" s="2010"/>
      <c r="D22" s="2010"/>
      <c r="E22" s="2010"/>
      <c r="F22" s="2010"/>
      <c r="G22" s="2010"/>
      <c r="H22" s="2010"/>
      <c r="I22" s="2010"/>
      <c r="J22" s="2011"/>
      <c r="K22" s="2022"/>
      <c r="L22" s="1361" t="s">
        <v>647</v>
      </c>
      <c r="M22" s="1366" t="s">
        <v>2613</v>
      </c>
      <c r="N22" s="2016"/>
      <c r="O22" s="1367"/>
      <c r="P22" s="1367"/>
      <c r="Q22" s="1486">
        <v>300000</v>
      </c>
      <c r="R22" s="1368"/>
      <c r="S22" s="1369"/>
      <c r="T22" s="1369"/>
      <c r="U22" s="1370"/>
      <c r="V22" s="197"/>
      <c r="W22" s="197"/>
      <c r="X22" s="200"/>
      <c r="Y22" s="197"/>
      <c r="Z22" s="197"/>
      <c r="AA22" s="1365"/>
      <c r="AB22" s="197"/>
      <c r="AC22" s="197"/>
      <c r="AD22" s="197"/>
      <c r="AE22" s="1365"/>
      <c r="AF22" s="1365"/>
      <c r="AG22" s="1371"/>
    </row>
    <row r="23" spans="2:33" ht="45.75" customHeight="1" thickBot="1" x14ac:dyDescent="0.3">
      <c r="B23" s="1987"/>
      <c r="C23" s="1984"/>
      <c r="D23" s="1984"/>
      <c r="E23" s="1984"/>
      <c r="F23" s="1984"/>
      <c r="G23" s="1984"/>
      <c r="H23" s="1984"/>
      <c r="I23" s="1984"/>
      <c r="J23" s="1886"/>
      <c r="K23" s="1978"/>
      <c r="L23" s="836" t="s">
        <v>647</v>
      </c>
      <c r="M23" s="1044" t="s">
        <v>2487</v>
      </c>
      <c r="N23" s="1981"/>
      <c r="O23" s="980"/>
      <c r="P23" s="980"/>
      <c r="Q23" s="1483">
        <v>370000</v>
      </c>
      <c r="R23" s="980"/>
      <c r="S23" s="980"/>
      <c r="T23" s="980"/>
      <c r="U23" s="980"/>
      <c r="V23" s="779"/>
      <c r="W23" s="779"/>
      <c r="X23" s="196"/>
      <c r="Y23" s="779"/>
      <c r="Z23" s="779"/>
      <c r="AA23" s="779"/>
      <c r="AB23" s="779"/>
      <c r="AC23" s="779"/>
      <c r="AD23" s="779"/>
      <c r="AE23" s="779"/>
      <c r="AF23" s="779"/>
      <c r="AG23" s="1024"/>
    </row>
    <row r="24" spans="2:33" ht="111" customHeight="1" x14ac:dyDescent="0.25">
      <c r="B24" s="1988" t="s">
        <v>2583</v>
      </c>
      <c r="C24" s="1991" t="s">
        <v>134</v>
      </c>
      <c r="D24" s="1991" t="s">
        <v>59</v>
      </c>
      <c r="E24" s="1991" t="s">
        <v>60</v>
      </c>
      <c r="F24" s="1991" t="s">
        <v>83</v>
      </c>
      <c r="G24" s="1991" t="s">
        <v>54</v>
      </c>
      <c r="H24" s="1991" t="s">
        <v>96</v>
      </c>
      <c r="I24" s="1991" t="s">
        <v>112</v>
      </c>
      <c r="J24" s="2018" t="s">
        <v>2488</v>
      </c>
      <c r="K24" s="1997"/>
      <c r="L24" s="1049"/>
      <c r="M24" s="1050" t="s">
        <v>2489</v>
      </c>
      <c r="N24" s="2000" t="s">
        <v>2490</v>
      </c>
      <c r="O24" s="52"/>
      <c r="P24" s="52"/>
      <c r="Q24" s="1487">
        <v>350000</v>
      </c>
      <c r="R24" s="53"/>
      <c r="S24" s="53"/>
      <c r="T24" s="53"/>
      <c r="U24" s="53"/>
      <c r="V24" s="777"/>
      <c r="W24" s="777"/>
      <c r="X24" s="777"/>
      <c r="Y24" s="1029"/>
      <c r="Z24" s="777"/>
      <c r="AA24" s="777"/>
      <c r="AB24" s="777"/>
      <c r="AC24" s="777"/>
      <c r="AD24" s="777"/>
      <c r="AE24" s="777"/>
      <c r="AF24" s="777"/>
      <c r="AG24" s="1022"/>
    </row>
    <row r="25" spans="2:33" ht="67.5" customHeight="1" x14ac:dyDescent="0.25">
      <c r="B25" s="1989"/>
      <c r="C25" s="1992"/>
      <c r="D25" s="1992"/>
      <c r="E25" s="1992"/>
      <c r="F25" s="1992"/>
      <c r="G25" s="1992"/>
      <c r="H25" s="1992"/>
      <c r="I25" s="1992"/>
      <c r="J25" s="2019"/>
      <c r="K25" s="1998"/>
      <c r="L25" s="1051"/>
      <c r="M25" s="1052" t="s">
        <v>2491</v>
      </c>
      <c r="N25" s="2001"/>
      <c r="O25" s="29"/>
      <c r="P25" s="29"/>
      <c r="Q25" s="1488">
        <v>2500000</v>
      </c>
      <c r="R25" s="1"/>
      <c r="S25" s="1"/>
      <c r="T25" s="1"/>
      <c r="U25" s="1"/>
      <c r="V25" s="778"/>
      <c r="W25" s="778"/>
      <c r="X25" s="778"/>
      <c r="Y25" s="727"/>
      <c r="Z25" s="778"/>
      <c r="AA25" s="1033"/>
      <c r="AB25" s="778"/>
      <c r="AC25" s="778"/>
      <c r="AD25" s="778"/>
      <c r="AE25" s="778"/>
      <c r="AF25" s="778"/>
      <c r="AG25" s="1023"/>
    </row>
    <row r="26" spans="2:33" ht="54.75" customHeight="1" x14ac:dyDescent="0.25">
      <c r="B26" s="1989"/>
      <c r="C26" s="1992"/>
      <c r="D26" s="1992"/>
      <c r="E26" s="1992"/>
      <c r="F26" s="1992"/>
      <c r="G26" s="1992"/>
      <c r="H26" s="1992"/>
      <c r="I26" s="1992"/>
      <c r="J26" s="2019"/>
      <c r="K26" s="1998"/>
      <c r="L26" s="1051" t="s">
        <v>647</v>
      </c>
      <c r="M26" s="1052" t="s">
        <v>2492</v>
      </c>
      <c r="N26" s="2001"/>
      <c r="O26" s="29"/>
      <c r="P26" s="29"/>
      <c r="Q26" s="1488">
        <v>3000000</v>
      </c>
      <c r="R26" s="1"/>
      <c r="S26" s="1"/>
      <c r="T26" s="1"/>
      <c r="U26" s="1"/>
      <c r="V26" s="778"/>
      <c r="W26" s="778"/>
      <c r="X26" s="778"/>
      <c r="Y26" s="727"/>
      <c r="Z26" s="1033"/>
      <c r="AA26" s="778"/>
      <c r="AB26" s="778"/>
      <c r="AC26" s="778"/>
      <c r="AD26" s="778"/>
      <c r="AE26" s="778"/>
      <c r="AF26" s="778"/>
      <c r="AG26" s="1023"/>
    </row>
    <row r="27" spans="2:33" ht="63" customHeight="1" thickBot="1" x14ac:dyDescent="0.3">
      <c r="B27" s="1990"/>
      <c r="C27" s="1993"/>
      <c r="D27" s="1993"/>
      <c r="E27" s="1993"/>
      <c r="F27" s="1993"/>
      <c r="G27" s="1993"/>
      <c r="H27" s="1993"/>
      <c r="I27" s="1993"/>
      <c r="J27" s="2020"/>
      <c r="K27" s="1999"/>
      <c r="L27" s="1053" t="s">
        <v>647</v>
      </c>
      <c r="M27" s="1054" t="s">
        <v>2493</v>
      </c>
      <c r="N27" s="2002"/>
      <c r="O27" s="61"/>
      <c r="P27" s="61"/>
      <c r="Q27" s="1489">
        <v>700000</v>
      </c>
      <c r="R27" s="57"/>
      <c r="S27" s="57"/>
      <c r="T27" s="57"/>
      <c r="U27" s="57"/>
      <c r="V27" s="779"/>
      <c r="W27" s="779"/>
      <c r="X27" s="779"/>
      <c r="Y27" s="1034"/>
      <c r="Z27" s="779"/>
      <c r="AA27" s="779"/>
      <c r="AB27" s="779"/>
      <c r="AC27" s="779"/>
      <c r="AD27" s="779"/>
      <c r="AE27" s="779"/>
      <c r="AF27" s="779"/>
      <c r="AG27" s="1024"/>
    </row>
    <row r="28" spans="2:33" ht="54.75" customHeight="1" x14ac:dyDescent="0.25">
      <c r="B28" s="1985" t="s">
        <v>2584</v>
      </c>
      <c r="C28" s="1982" t="s">
        <v>134</v>
      </c>
      <c r="D28" s="1982" t="s">
        <v>59</v>
      </c>
      <c r="E28" s="1982" t="s">
        <v>60</v>
      </c>
      <c r="F28" s="1982" t="s">
        <v>83</v>
      </c>
      <c r="G28" s="1982" t="s">
        <v>54</v>
      </c>
      <c r="H28" s="1982" t="s">
        <v>96</v>
      </c>
      <c r="I28" s="1982" t="s">
        <v>112</v>
      </c>
      <c r="J28" s="1884" t="s">
        <v>2494</v>
      </c>
      <c r="K28" s="2012" t="s">
        <v>2495</v>
      </c>
      <c r="L28" s="816" t="s">
        <v>647</v>
      </c>
      <c r="M28" s="1043" t="s">
        <v>2496</v>
      </c>
      <c r="N28" s="1979" t="s">
        <v>2473</v>
      </c>
      <c r="O28" s="816"/>
      <c r="P28" s="816"/>
      <c r="Q28" s="1485">
        <v>1400000</v>
      </c>
      <c r="R28" s="1048"/>
      <c r="S28" s="1045"/>
      <c r="T28" s="1045"/>
      <c r="U28" s="1008"/>
      <c r="V28" s="180"/>
      <c r="W28" s="180"/>
      <c r="X28" s="181"/>
      <c r="Y28" s="180"/>
      <c r="Z28" s="181"/>
      <c r="AA28" s="777"/>
      <c r="AB28" s="180"/>
      <c r="AC28" s="181"/>
      <c r="AD28" s="180"/>
      <c r="AE28" s="777"/>
      <c r="AF28" s="777"/>
      <c r="AG28" s="1022"/>
    </row>
    <row r="29" spans="2:33" ht="48.75" customHeight="1" x14ac:dyDescent="0.25">
      <c r="B29" s="1986"/>
      <c r="C29" s="1983"/>
      <c r="D29" s="1983"/>
      <c r="E29" s="1983"/>
      <c r="F29" s="1983"/>
      <c r="G29" s="1983"/>
      <c r="H29" s="1983"/>
      <c r="I29" s="1983"/>
      <c r="J29" s="1885"/>
      <c r="K29" s="2013"/>
      <c r="L29" s="835" t="s">
        <v>647</v>
      </c>
      <c r="M29" s="814" t="s">
        <v>2497</v>
      </c>
      <c r="N29" s="1980"/>
      <c r="O29" s="835"/>
      <c r="P29" s="835"/>
      <c r="Q29" s="1482">
        <v>1300000</v>
      </c>
      <c r="R29" s="1047"/>
      <c r="S29" s="1046"/>
      <c r="T29" s="1046"/>
      <c r="U29" s="810"/>
      <c r="V29" s="186"/>
      <c r="W29" s="186"/>
      <c r="X29" s="186"/>
      <c r="Y29" s="187"/>
      <c r="Z29" s="186"/>
      <c r="AA29" s="778"/>
      <c r="AB29" s="186"/>
      <c r="AC29" s="187"/>
      <c r="AD29" s="186"/>
      <c r="AE29" s="778"/>
      <c r="AF29" s="778"/>
      <c r="AG29" s="1023"/>
    </row>
    <row r="30" spans="2:33" ht="57.75" customHeight="1" x14ac:dyDescent="0.25">
      <c r="B30" s="1986"/>
      <c r="C30" s="1983"/>
      <c r="D30" s="1983"/>
      <c r="E30" s="1983"/>
      <c r="F30" s="1983"/>
      <c r="G30" s="1983"/>
      <c r="H30" s="1983"/>
      <c r="I30" s="1983"/>
      <c r="J30" s="1885"/>
      <c r="K30" s="2013"/>
      <c r="L30" s="835" t="s">
        <v>647</v>
      </c>
      <c r="M30" s="814" t="s">
        <v>2498</v>
      </c>
      <c r="N30" s="1980"/>
      <c r="O30" s="835"/>
      <c r="P30" s="835"/>
      <c r="Q30" s="1482">
        <v>400000</v>
      </c>
      <c r="R30" s="1047"/>
      <c r="S30" s="1046"/>
      <c r="T30" s="1046"/>
      <c r="U30" s="810"/>
      <c r="V30" s="186"/>
      <c r="W30" s="186"/>
      <c r="X30" s="186"/>
      <c r="Y30" s="187"/>
      <c r="Z30" s="186"/>
      <c r="AA30" s="778"/>
      <c r="AB30" s="186"/>
      <c r="AC30" s="186"/>
      <c r="AD30" s="186"/>
      <c r="AE30" s="778"/>
      <c r="AF30" s="778"/>
      <c r="AG30" s="1023"/>
    </row>
    <row r="31" spans="2:33" ht="56.25" customHeight="1" x14ac:dyDescent="0.25">
      <c r="B31" s="1986"/>
      <c r="C31" s="1983"/>
      <c r="D31" s="1983"/>
      <c r="E31" s="1983"/>
      <c r="F31" s="1983"/>
      <c r="G31" s="1983"/>
      <c r="H31" s="1983"/>
      <c r="I31" s="1983"/>
      <c r="J31" s="1885"/>
      <c r="K31" s="2013"/>
      <c r="L31" s="835" t="s">
        <v>647</v>
      </c>
      <c r="M31" s="814" t="s">
        <v>2499</v>
      </c>
      <c r="N31" s="1980"/>
      <c r="O31" s="835"/>
      <c r="P31" s="835"/>
      <c r="Q31" s="1482">
        <v>6000000</v>
      </c>
      <c r="R31" s="1047"/>
      <c r="S31" s="1046"/>
      <c r="T31" s="1046"/>
      <c r="U31" s="810"/>
      <c r="V31" s="186"/>
      <c r="W31" s="186"/>
      <c r="X31" s="187"/>
      <c r="Y31" s="186"/>
      <c r="Z31" s="187"/>
      <c r="AA31" s="778"/>
      <c r="AB31" s="186"/>
      <c r="AC31" s="187"/>
      <c r="AD31" s="186"/>
      <c r="AE31" s="778"/>
      <c r="AF31" s="778"/>
      <c r="AG31" s="1023"/>
    </row>
    <row r="32" spans="2:33" ht="56.25" customHeight="1" x14ac:dyDescent="0.25">
      <c r="B32" s="2021"/>
      <c r="C32" s="2010"/>
      <c r="D32" s="2010"/>
      <c r="E32" s="2010"/>
      <c r="F32" s="2010"/>
      <c r="G32" s="2010"/>
      <c r="H32" s="2010"/>
      <c r="I32" s="2010"/>
      <c r="J32" s="2011"/>
      <c r="K32" s="2014"/>
      <c r="L32" s="1362" t="s">
        <v>1424</v>
      </c>
      <c r="M32" s="1366" t="s">
        <v>2549</v>
      </c>
      <c r="N32" s="2016"/>
      <c r="O32" s="1362"/>
      <c r="P32" s="1362"/>
      <c r="Q32" s="1490">
        <v>2000000</v>
      </c>
      <c r="R32" s="1368"/>
      <c r="S32" s="1369"/>
      <c r="T32" s="1369"/>
      <c r="U32" s="1370"/>
      <c r="V32" s="197"/>
      <c r="W32" s="197"/>
      <c r="X32" s="200"/>
      <c r="Y32" s="197"/>
      <c r="Z32" s="200"/>
      <c r="AA32" s="1365"/>
      <c r="AB32" s="197"/>
      <c r="AC32" s="200"/>
      <c r="AD32" s="197"/>
      <c r="AE32" s="1365"/>
      <c r="AF32" s="1365"/>
      <c r="AG32" s="1371"/>
    </row>
    <row r="33" spans="2:33" ht="56.25" customHeight="1" x14ac:dyDescent="0.25">
      <c r="B33" s="2021"/>
      <c r="C33" s="2010"/>
      <c r="D33" s="2010"/>
      <c r="E33" s="2010"/>
      <c r="F33" s="2010"/>
      <c r="G33" s="2010"/>
      <c r="H33" s="2010"/>
      <c r="I33" s="2010"/>
      <c r="J33" s="2011"/>
      <c r="K33" s="2014"/>
      <c r="L33" s="1362" t="s">
        <v>1424</v>
      </c>
      <c r="M33" s="1366" t="s">
        <v>2550</v>
      </c>
      <c r="N33" s="2016"/>
      <c r="O33" s="1362"/>
      <c r="P33" s="1362"/>
      <c r="Q33" s="1490">
        <v>385000</v>
      </c>
      <c r="R33" s="1368"/>
      <c r="S33" s="1369"/>
      <c r="T33" s="1369"/>
      <c r="U33" s="1370"/>
      <c r="V33" s="197"/>
      <c r="W33" s="197"/>
      <c r="X33" s="200"/>
      <c r="Y33" s="197"/>
      <c r="Z33" s="200"/>
      <c r="AA33" s="1365"/>
      <c r="AB33" s="197"/>
      <c r="AC33" s="200"/>
      <c r="AD33" s="197"/>
      <c r="AE33" s="1365"/>
      <c r="AF33" s="1365"/>
      <c r="AG33" s="1371"/>
    </row>
    <row r="34" spans="2:33" ht="56.25" customHeight="1" x14ac:dyDescent="0.25">
      <c r="B34" s="2021"/>
      <c r="C34" s="2010"/>
      <c r="D34" s="2010"/>
      <c r="E34" s="2010"/>
      <c r="F34" s="2010"/>
      <c r="G34" s="2010"/>
      <c r="H34" s="2010"/>
      <c r="I34" s="2010"/>
      <c r="J34" s="2011"/>
      <c r="K34" s="2014"/>
      <c r="L34" s="1362" t="s">
        <v>48</v>
      </c>
      <c r="M34" s="1366" t="s">
        <v>2552</v>
      </c>
      <c r="N34" s="2016"/>
      <c r="O34" s="1362"/>
      <c r="P34" s="1362"/>
      <c r="Q34" s="1490">
        <v>100000</v>
      </c>
      <c r="R34" s="1368"/>
      <c r="S34" s="1369"/>
      <c r="T34" s="1369"/>
      <c r="U34" s="1370"/>
      <c r="V34" s="197"/>
      <c r="W34" s="197"/>
      <c r="X34" s="200"/>
      <c r="Y34" s="197"/>
      <c r="Z34" s="200"/>
      <c r="AA34" s="1365"/>
      <c r="AB34" s="197"/>
      <c r="AC34" s="200"/>
      <c r="AD34" s="197"/>
      <c r="AE34" s="1365"/>
      <c r="AF34" s="1365"/>
      <c r="AG34" s="1371"/>
    </row>
    <row r="35" spans="2:33" ht="62.25" customHeight="1" thickBot="1" x14ac:dyDescent="0.3">
      <c r="B35" s="1987"/>
      <c r="C35" s="1984"/>
      <c r="D35" s="1984"/>
      <c r="E35" s="1984"/>
      <c r="F35" s="1984"/>
      <c r="G35" s="1984"/>
      <c r="H35" s="1984"/>
      <c r="I35" s="1984"/>
      <c r="J35" s="1886"/>
      <c r="K35" s="2015"/>
      <c r="L35" s="836" t="s">
        <v>48</v>
      </c>
      <c r="M35" s="1044" t="s">
        <v>2500</v>
      </c>
      <c r="N35" s="1981"/>
      <c r="O35" s="980"/>
      <c r="P35" s="980"/>
      <c r="Q35" s="1491">
        <v>300000</v>
      </c>
      <c r="R35" s="980"/>
      <c r="S35" s="980"/>
      <c r="T35" s="980"/>
      <c r="U35" s="980"/>
      <c r="V35" s="779"/>
      <c r="W35" s="779"/>
      <c r="X35" s="193"/>
      <c r="Y35" s="196"/>
      <c r="Z35" s="779"/>
      <c r="AA35" s="779"/>
      <c r="AB35" s="779"/>
      <c r="AC35" s="779"/>
      <c r="AD35" s="779"/>
      <c r="AE35" s="779"/>
      <c r="AF35" s="779"/>
      <c r="AG35" s="1024"/>
    </row>
    <row r="36" spans="2:33" ht="97.5" customHeight="1" thickBot="1" x14ac:dyDescent="0.3">
      <c r="B36" s="1988" t="s">
        <v>2585</v>
      </c>
      <c r="C36" s="1991" t="s">
        <v>134</v>
      </c>
      <c r="D36" s="1991" t="s">
        <v>59</v>
      </c>
      <c r="E36" s="1991" t="s">
        <v>60</v>
      </c>
      <c r="F36" s="1991" t="s">
        <v>83</v>
      </c>
      <c r="G36" s="1991" t="s">
        <v>54</v>
      </c>
      <c r="H36" s="1991" t="s">
        <v>96</v>
      </c>
      <c r="I36" s="1991" t="s">
        <v>112</v>
      </c>
      <c r="J36" s="1994" t="s">
        <v>2501</v>
      </c>
      <c r="K36" s="2005" t="s">
        <v>2502</v>
      </c>
      <c r="L36" s="1049" t="s">
        <v>48</v>
      </c>
      <c r="M36" s="1050" t="s">
        <v>2503</v>
      </c>
      <c r="N36" s="2000" t="s">
        <v>2504</v>
      </c>
      <c r="O36" s="52"/>
      <c r="P36" s="52"/>
      <c r="Q36" s="1487">
        <v>8000000</v>
      </c>
      <c r="R36" s="53"/>
      <c r="S36" s="53"/>
      <c r="T36" s="53"/>
      <c r="U36" s="53"/>
      <c r="V36" s="777"/>
      <c r="W36" s="777"/>
      <c r="X36" s="777"/>
      <c r="Y36" s="777"/>
      <c r="Z36" s="1030"/>
      <c r="AA36" s="777"/>
      <c r="AB36" s="777"/>
      <c r="AC36" s="777"/>
      <c r="AD36" s="777"/>
      <c r="AE36" s="777"/>
      <c r="AF36" s="777"/>
      <c r="AG36" s="1022"/>
    </row>
    <row r="37" spans="2:33" ht="97.5" customHeight="1" x14ac:dyDescent="0.25">
      <c r="B37" s="2017"/>
      <c r="C37" s="2003"/>
      <c r="D37" s="2003"/>
      <c r="E37" s="2003"/>
      <c r="F37" s="2003"/>
      <c r="G37" s="2003"/>
      <c r="H37" s="2003"/>
      <c r="I37" s="2003"/>
      <c r="J37" s="2004"/>
      <c r="K37" s="2006"/>
      <c r="L37" s="1049" t="s">
        <v>48</v>
      </c>
      <c r="M37" s="1372" t="s">
        <v>2614</v>
      </c>
      <c r="N37" s="2009"/>
      <c r="O37" s="1373"/>
      <c r="P37" s="1373"/>
      <c r="Q37" s="1492">
        <v>110000</v>
      </c>
      <c r="R37" s="542"/>
      <c r="S37" s="542"/>
      <c r="T37" s="542"/>
      <c r="U37" s="542"/>
      <c r="V37" s="1364"/>
      <c r="W37" s="1364"/>
      <c r="X37" s="1364"/>
      <c r="Y37" s="1364"/>
      <c r="Z37" s="1374"/>
      <c r="AA37" s="1364"/>
      <c r="AB37" s="1364"/>
      <c r="AC37" s="1364"/>
      <c r="AD37" s="1364"/>
      <c r="AE37" s="1364"/>
      <c r="AF37" s="1364"/>
      <c r="AG37" s="1375"/>
    </row>
    <row r="38" spans="2:33" ht="103.5" customHeight="1" x14ac:dyDescent="0.25">
      <c r="B38" s="1989"/>
      <c r="C38" s="1992"/>
      <c r="D38" s="1992"/>
      <c r="E38" s="1992"/>
      <c r="F38" s="1992"/>
      <c r="G38" s="1992"/>
      <c r="H38" s="1992"/>
      <c r="I38" s="1992"/>
      <c r="J38" s="1995"/>
      <c r="K38" s="2007"/>
      <c r="L38" s="1051" t="s">
        <v>647</v>
      </c>
      <c r="M38" s="1052" t="s">
        <v>2505</v>
      </c>
      <c r="N38" s="2001"/>
      <c r="O38" s="1051"/>
      <c r="P38" s="1051"/>
      <c r="Q38" s="1488">
        <v>350000</v>
      </c>
      <c r="R38" s="1"/>
      <c r="S38" s="1"/>
      <c r="T38" s="1"/>
      <c r="U38" s="1"/>
      <c r="V38" s="778"/>
      <c r="W38" s="778"/>
      <c r="X38" s="778"/>
      <c r="Y38" s="778"/>
      <c r="Z38" s="1031"/>
      <c r="AA38" s="778"/>
      <c r="AB38" s="778"/>
      <c r="AC38" s="778"/>
      <c r="AD38" s="778"/>
      <c r="AE38" s="778"/>
      <c r="AF38" s="778"/>
      <c r="AG38" s="1023"/>
    </row>
    <row r="39" spans="2:33" ht="79.5" customHeight="1" thickBot="1" x14ac:dyDescent="0.3">
      <c r="B39" s="1990"/>
      <c r="C39" s="1993"/>
      <c r="D39" s="1993"/>
      <c r="E39" s="1993"/>
      <c r="F39" s="1993"/>
      <c r="G39" s="1993"/>
      <c r="H39" s="1993"/>
      <c r="I39" s="1993"/>
      <c r="J39" s="1996"/>
      <c r="K39" s="2008"/>
      <c r="L39" s="1053" t="s">
        <v>647</v>
      </c>
      <c r="M39" s="1054" t="s">
        <v>2506</v>
      </c>
      <c r="N39" s="2002"/>
      <c r="O39" s="1053"/>
      <c r="P39" s="1053"/>
      <c r="Q39" s="1489">
        <v>10000000</v>
      </c>
      <c r="R39" s="57"/>
      <c r="S39" s="57"/>
      <c r="T39" s="57"/>
      <c r="U39" s="57"/>
      <c r="V39" s="779"/>
      <c r="W39" s="779"/>
      <c r="X39" s="779"/>
      <c r="Y39" s="779"/>
      <c r="Z39" s="1034"/>
      <c r="AA39" s="779"/>
      <c r="AB39" s="779"/>
      <c r="AC39" s="779"/>
      <c r="AD39" s="779"/>
      <c r="AE39" s="779"/>
      <c r="AF39" s="779"/>
      <c r="AG39" s="1024"/>
    </row>
    <row r="40" spans="2:33" ht="39.75" customHeight="1" x14ac:dyDescent="0.25">
      <c r="B40" s="1985" t="s">
        <v>2586</v>
      </c>
      <c r="C40" s="1982" t="s">
        <v>134</v>
      </c>
      <c r="D40" s="1982" t="s">
        <v>59</v>
      </c>
      <c r="E40" s="1982" t="s">
        <v>60</v>
      </c>
      <c r="F40" s="1982" t="s">
        <v>83</v>
      </c>
      <c r="G40" s="1982" t="s">
        <v>54</v>
      </c>
      <c r="H40" s="1982" t="s">
        <v>96</v>
      </c>
      <c r="I40" s="1982" t="s">
        <v>112</v>
      </c>
      <c r="J40" s="1884" t="s">
        <v>2507</v>
      </c>
      <c r="K40" s="1976" t="s">
        <v>2508</v>
      </c>
      <c r="L40" s="816" t="s">
        <v>207</v>
      </c>
      <c r="M40" s="1043" t="s">
        <v>2509</v>
      </c>
      <c r="N40" s="1979" t="s">
        <v>2510</v>
      </c>
      <c r="O40" s="968"/>
      <c r="P40" s="968"/>
      <c r="Q40" s="1493">
        <v>1</v>
      </c>
      <c r="R40" s="968"/>
      <c r="S40" s="968"/>
      <c r="T40" s="968"/>
      <c r="U40" s="968"/>
      <c r="V40" s="1030"/>
      <c r="W40" s="777"/>
      <c r="X40" s="777"/>
      <c r="Y40" s="777"/>
      <c r="Z40" s="777"/>
      <c r="AA40" s="777"/>
      <c r="AB40" s="1030"/>
      <c r="AC40" s="777"/>
      <c r="AD40" s="777"/>
      <c r="AE40" s="777"/>
      <c r="AF40" s="777"/>
      <c r="AG40" s="1022"/>
    </row>
    <row r="41" spans="2:33" ht="39" customHeight="1" x14ac:dyDescent="0.25">
      <c r="B41" s="1986"/>
      <c r="C41" s="1983"/>
      <c r="D41" s="1983"/>
      <c r="E41" s="1983"/>
      <c r="F41" s="1983"/>
      <c r="G41" s="1983"/>
      <c r="H41" s="1983"/>
      <c r="I41" s="1983"/>
      <c r="J41" s="1885"/>
      <c r="K41" s="1977"/>
      <c r="L41" s="835" t="s">
        <v>207</v>
      </c>
      <c r="M41" s="814" t="s">
        <v>2511</v>
      </c>
      <c r="N41" s="1980"/>
      <c r="O41" s="974"/>
      <c r="P41" s="974"/>
      <c r="Q41" s="1494">
        <v>1</v>
      </c>
      <c r="R41" s="974"/>
      <c r="S41" s="974"/>
      <c r="T41" s="974"/>
      <c r="U41" s="974"/>
      <c r="V41" s="1031"/>
      <c r="W41" s="778"/>
      <c r="X41" s="778"/>
      <c r="Y41" s="778"/>
      <c r="Z41" s="778"/>
      <c r="AA41" s="778"/>
      <c r="AB41" s="1031"/>
      <c r="AC41" s="778"/>
      <c r="AD41" s="778"/>
      <c r="AE41" s="778"/>
      <c r="AF41" s="778"/>
      <c r="AG41" s="1023"/>
    </row>
    <row r="42" spans="2:33" ht="30" customHeight="1" x14ac:dyDescent="0.25">
      <c r="B42" s="1986"/>
      <c r="C42" s="1983"/>
      <c r="D42" s="1983"/>
      <c r="E42" s="1983"/>
      <c r="F42" s="1983"/>
      <c r="G42" s="1983"/>
      <c r="H42" s="1983"/>
      <c r="I42" s="1983"/>
      <c r="J42" s="1885"/>
      <c r="K42" s="1977"/>
      <c r="L42" s="835" t="s">
        <v>207</v>
      </c>
      <c r="M42" s="814" t="s">
        <v>2512</v>
      </c>
      <c r="N42" s="1980"/>
      <c r="O42" s="974"/>
      <c r="P42" s="974"/>
      <c r="Q42" s="1494">
        <v>1</v>
      </c>
      <c r="R42" s="974"/>
      <c r="S42" s="974"/>
      <c r="T42" s="974"/>
      <c r="U42" s="974"/>
      <c r="V42" s="1031"/>
      <c r="W42" s="778"/>
      <c r="X42" s="778"/>
      <c r="Y42" s="778"/>
      <c r="Z42" s="778"/>
      <c r="AA42" s="778"/>
      <c r="AB42" s="1031"/>
      <c r="AC42" s="778"/>
      <c r="AD42" s="778"/>
      <c r="AE42" s="778"/>
      <c r="AF42" s="778"/>
      <c r="AG42" s="1023"/>
    </row>
    <row r="43" spans="2:33" ht="35.25" customHeight="1" x14ac:dyDescent="0.25">
      <c r="B43" s="1986"/>
      <c r="C43" s="1983"/>
      <c r="D43" s="1983"/>
      <c r="E43" s="1983"/>
      <c r="F43" s="1983"/>
      <c r="G43" s="1983"/>
      <c r="H43" s="1983"/>
      <c r="I43" s="1983"/>
      <c r="J43" s="1885"/>
      <c r="K43" s="1977"/>
      <c r="L43" s="835" t="s">
        <v>207</v>
      </c>
      <c r="M43" s="814" t="s">
        <v>2513</v>
      </c>
      <c r="N43" s="1980"/>
      <c r="O43" s="974"/>
      <c r="P43" s="974"/>
      <c r="Q43" s="1494">
        <v>1</v>
      </c>
      <c r="R43" s="974"/>
      <c r="S43" s="974"/>
      <c r="T43" s="974"/>
      <c r="U43" s="974"/>
      <c r="V43" s="1031"/>
      <c r="W43" s="778"/>
      <c r="X43" s="778"/>
      <c r="Y43" s="778"/>
      <c r="Z43" s="778"/>
      <c r="AA43" s="778"/>
      <c r="AB43" s="1031"/>
      <c r="AC43" s="778"/>
      <c r="AD43" s="778"/>
      <c r="AE43" s="778"/>
      <c r="AF43" s="778"/>
      <c r="AG43" s="1023"/>
    </row>
    <row r="44" spans="2:33" ht="39" customHeight="1" x14ac:dyDescent="0.25">
      <c r="B44" s="1986"/>
      <c r="C44" s="1983"/>
      <c r="D44" s="1983"/>
      <c r="E44" s="1983"/>
      <c r="F44" s="1983"/>
      <c r="G44" s="1983"/>
      <c r="H44" s="1983"/>
      <c r="I44" s="1983"/>
      <c r="J44" s="1885"/>
      <c r="K44" s="1977"/>
      <c r="L44" s="835" t="s">
        <v>207</v>
      </c>
      <c r="M44" s="814" t="s">
        <v>2514</v>
      </c>
      <c r="N44" s="1980"/>
      <c r="O44" s="974"/>
      <c r="P44" s="974"/>
      <c r="Q44" s="1494">
        <v>1</v>
      </c>
      <c r="R44" s="974"/>
      <c r="S44" s="974"/>
      <c r="T44" s="974"/>
      <c r="U44" s="974"/>
      <c r="V44" s="1031"/>
      <c r="W44" s="778"/>
      <c r="X44" s="778"/>
      <c r="Y44" s="778"/>
      <c r="Z44" s="778"/>
      <c r="AA44" s="778"/>
      <c r="AB44" s="1031"/>
      <c r="AC44" s="778"/>
      <c r="AD44" s="778"/>
      <c r="AE44" s="778"/>
      <c r="AF44" s="778"/>
      <c r="AG44" s="1023"/>
    </row>
    <row r="45" spans="2:33" ht="42.75" customHeight="1" x14ac:dyDescent="0.25">
      <c r="B45" s="1986"/>
      <c r="C45" s="1983"/>
      <c r="D45" s="1983"/>
      <c r="E45" s="1983"/>
      <c r="F45" s="1983"/>
      <c r="G45" s="1983"/>
      <c r="H45" s="1983"/>
      <c r="I45" s="1983"/>
      <c r="J45" s="1885"/>
      <c r="K45" s="1977"/>
      <c r="L45" s="835" t="s">
        <v>207</v>
      </c>
      <c r="M45" s="814" t="s">
        <v>2515</v>
      </c>
      <c r="N45" s="1980"/>
      <c r="O45" s="974"/>
      <c r="P45" s="974"/>
      <c r="Q45" s="1494">
        <v>1</v>
      </c>
      <c r="R45" s="974"/>
      <c r="S45" s="974"/>
      <c r="T45" s="974"/>
      <c r="U45" s="974"/>
      <c r="V45" s="1031"/>
      <c r="W45" s="778"/>
      <c r="X45" s="778"/>
      <c r="Y45" s="778"/>
      <c r="Z45" s="778"/>
      <c r="AA45" s="778"/>
      <c r="AB45" s="1031"/>
      <c r="AC45" s="778"/>
      <c r="AD45" s="778"/>
      <c r="AE45" s="778"/>
      <c r="AF45" s="778"/>
      <c r="AG45" s="1023"/>
    </row>
    <row r="46" spans="2:33" ht="31.5" customHeight="1" x14ac:dyDescent="0.25">
      <c r="B46" s="1986"/>
      <c r="C46" s="1983"/>
      <c r="D46" s="1983"/>
      <c r="E46" s="1983"/>
      <c r="F46" s="1983"/>
      <c r="G46" s="1983"/>
      <c r="H46" s="1983"/>
      <c r="I46" s="1983"/>
      <c r="J46" s="1885"/>
      <c r="K46" s="1977"/>
      <c r="L46" s="835" t="s">
        <v>207</v>
      </c>
      <c r="M46" s="814" t="s">
        <v>2516</v>
      </c>
      <c r="N46" s="1980"/>
      <c r="O46" s="974"/>
      <c r="P46" s="974"/>
      <c r="Q46" s="1494">
        <v>1</v>
      </c>
      <c r="R46" s="974"/>
      <c r="S46" s="974"/>
      <c r="T46" s="974"/>
      <c r="U46" s="974"/>
      <c r="V46" s="1031"/>
      <c r="W46" s="778"/>
      <c r="X46" s="778"/>
      <c r="Y46" s="778"/>
      <c r="Z46" s="778"/>
      <c r="AA46" s="778"/>
      <c r="AB46" s="1031"/>
      <c r="AC46" s="778"/>
      <c r="AD46" s="778"/>
      <c r="AE46" s="778"/>
      <c r="AF46" s="778"/>
      <c r="AG46" s="1023"/>
    </row>
    <row r="47" spans="2:33" ht="39.75" customHeight="1" x14ac:dyDescent="0.25">
      <c r="B47" s="1986"/>
      <c r="C47" s="1983"/>
      <c r="D47" s="1983"/>
      <c r="E47" s="1983"/>
      <c r="F47" s="1983"/>
      <c r="G47" s="1983"/>
      <c r="H47" s="1983"/>
      <c r="I47" s="1983"/>
      <c r="J47" s="1885"/>
      <c r="K47" s="1977"/>
      <c r="L47" s="835" t="s">
        <v>207</v>
      </c>
      <c r="M47" s="814" t="s">
        <v>2517</v>
      </c>
      <c r="N47" s="1980"/>
      <c r="O47" s="974"/>
      <c r="P47" s="974"/>
      <c r="Q47" s="1494">
        <v>1</v>
      </c>
      <c r="R47" s="974"/>
      <c r="S47" s="974"/>
      <c r="T47" s="974"/>
      <c r="U47" s="974"/>
      <c r="V47" s="1031"/>
      <c r="W47" s="778"/>
      <c r="X47" s="778"/>
      <c r="Y47" s="1031"/>
      <c r="Z47" s="778"/>
      <c r="AA47" s="778"/>
      <c r="AB47" s="1031"/>
      <c r="AC47" s="778"/>
      <c r="AD47" s="778"/>
      <c r="AE47" s="1031"/>
      <c r="AF47" s="778"/>
      <c r="AG47" s="1023"/>
    </row>
    <row r="48" spans="2:33" ht="92.25" customHeight="1" x14ac:dyDescent="0.25">
      <c r="B48" s="1986"/>
      <c r="C48" s="1983"/>
      <c r="D48" s="1983"/>
      <c r="E48" s="1983" t="s">
        <v>60</v>
      </c>
      <c r="F48" s="1983" t="s">
        <v>83</v>
      </c>
      <c r="G48" s="1983" t="s">
        <v>54</v>
      </c>
      <c r="H48" s="1983" t="s">
        <v>96</v>
      </c>
      <c r="I48" s="1983" t="s">
        <v>112</v>
      </c>
      <c r="J48" s="1885" t="s">
        <v>2518</v>
      </c>
      <c r="K48" s="1977" t="s">
        <v>2518</v>
      </c>
      <c r="L48" s="835" t="s">
        <v>1424</v>
      </c>
      <c r="M48" s="814" t="s">
        <v>2519</v>
      </c>
      <c r="N48" s="1980" t="s">
        <v>2473</v>
      </c>
      <c r="O48" s="835"/>
      <c r="P48" s="835"/>
      <c r="Q48" s="1495">
        <v>2000</v>
      </c>
      <c r="R48" s="1047"/>
      <c r="S48" s="1046"/>
      <c r="T48" s="1046"/>
      <c r="U48" s="810"/>
      <c r="V48" s="186"/>
      <c r="W48" s="1031"/>
      <c r="X48" s="186"/>
      <c r="Y48" s="186"/>
      <c r="Z48" s="186"/>
      <c r="AA48" s="778"/>
      <c r="AB48" s="1033"/>
      <c r="AC48" s="1031"/>
      <c r="AD48" s="186"/>
      <c r="AE48" s="778"/>
      <c r="AF48" s="778"/>
      <c r="AG48" s="1023"/>
    </row>
    <row r="49" spans="2:33" ht="91.5" customHeight="1" x14ac:dyDescent="0.25">
      <c r="B49" s="1986"/>
      <c r="C49" s="1983"/>
      <c r="D49" s="1983"/>
      <c r="E49" s="1983"/>
      <c r="F49" s="1983"/>
      <c r="G49" s="1983"/>
      <c r="H49" s="1983"/>
      <c r="I49" s="1983"/>
      <c r="J49" s="1885"/>
      <c r="K49" s="1977"/>
      <c r="L49" s="835" t="s">
        <v>1424</v>
      </c>
      <c r="M49" s="814" t="s">
        <v>2520</v>
      </c>
      <c r="N49" s="1980"/>
      <c r="O49" s="974"/>
      <c r="P49" s="974"/>
      <c r="Q49" s="1494">
        <v>1</v>
      </c>
      <c r="R49" s="1047"/>
      <c r="S49" s="1046"/>
      <c r="T49" s="1046"/>
      <c r="U49" s="810"/>
      <c r="V49" s="186"/>
      <c r="W49" s="1031"/>
      <c r="X49" s="186"/>
      <c r="Y49" s="186"/>
      <c r="Z49" s="186"/>
      <c r="AA49" s="778"/>
      <c r="AB49" s="1033"/>
      <c r="AC49" s="1031"/>
      <c r="AD49" s="186"/>
      <c r="AE49" s="778"/>
      <c r="AF49" s="778"/>
      <c r="AG49" s="1023"/>
    </row>
    <row r="50" spans="2:33" ht="45" customHeight="1" x14ac:dyDescent="0.25">
      <c r="B50" s="1986"/>
      <c r="C50" s="1983"/>
      <c r="D50" s="1983"/>
      <c r="E50" s="1983"/>
      <c r="F50" s="1983"/>
      <c r="G50" s="1983"/>
      <c r="H50" s="1983"/>
      <c r="I50" s="1983"/>
      <c r="J50" s="1885"/>
      <c r="K50" s="1977"/>
      <c r="L50" s="835" t="s">
        <v>2521</v>
      </c>
      <c r="M50" s="814" t="s">
        <v>2522</v>
      </c>
      <c r="N50" s="1980"/>
      <c r="O50" s="974"/>
      <c r="P50" s="974"/>
      <c r="Q50" s="1494">
        <v>1</v>
      </c>
      <c r="R50" s="1047"/>
      <c r="S50" s="1046"/>
      <c r="T50" s="1046"/>
      <c r="U50" s="810"/>
      <c r="V50" s="186"/>
      <c r="W50" s="1031"/>
      <c r="X50" s="186"/>
      <c r="Y50" s="186"/>
      <c r="Z50" s="186"/>
      <c r="AA50" s="778"/>
      <c r="AB50" s="1033"/>
      <c r="AC50" s="1031"/>
      <c r="AD50" s="186"/>
      <c r="AE50" s="778"/>
      <c r="AF50" s="778"/>
      <c r="AG50" s="1023"/>
    </row>
    <row r="51" spans="2:33" ht="53.25" customHeight="1" thickBot="1" x14ac:dyDescent="0.3">
      <c r="B51" s="1987"/>
      <c r="C51" s="1984"/>
      <c r="D51" s="1984"/>
      <c r="E51" s="1984"/>
      <c r="F51" s="1984"/>
      <c r="G51" s="1984"/>
      <c r="H51" s="1984"/>
      <c r="I51" s="1984"/>
      <c r="J51" s="1886"/>
      <c r="K51" s="1978"/>
      <c r="L51" s="836" t="s">
        <v>1424</v>
      </c>
      <c r="M51" s="1044" t="s">
        <v>2523</v>
      </c>
      <c r="N51" s="1981"/>
      <c r="O51" s="836"/>
      <c r="P51" s="836"/>
      <c r="Q51" s="1483">
        <v>45000</v>
      </c>
      <c r="R51" s="1064"/>
      <c r="S51" s="1065"/>
      <c r="T51" s="1065"/>
      <c r="U51" s="828"/>
      <c r="V51" s="193"/>
      <c r="W51" s="1034"/>
      <c r="X51" s="193"/>
      <c r="Y51" s="193"/>
      <c r="Z51" s="193"/>
      <c r="AA51" s="779"/>
      <c r="AB51" s="1035"/>
      <c r="AC51" s="1034"/>
      <c r="AD51" s="193"/>
      <c r="AE51" s="779"/>
      <c r="AF51" s="779"/>
      <c r="AG51" s="1024"/>
    </row>
    <row r="52" spans="2:33" ht="53.25" customHeight="1" x14ac:dyDescent="0.25">
      <c r="B52" s="1988" t="s">
        <v>2587</v>
      </c>
      <c r="C52" s="1991" t="s">
        <v>134</v>
      </c>
      <c r="D52" s="1991" t="s">
        <v>59</v>
      </c>
      <c r="E52" s="1991" t="s">
        <v>60</v>
      </c>
      <c r="F52" s="1991" t="s">
        <v>83</v>
      </c>
      <c r="G52" s="1991" t="s">
        <v>54</v>
      </c>
      <c r="H52" s="1991" t="s">
        <v>96</v>
      </c>
      <c r="I52" s="1991" t="s">
        <v>112</v>
      </c>
      <c r="J52" s="1994" t="s">
        <v>2524</v>
      </c>
      <c r="K52" s="1997" t="s">
        <v>2525</v>
      </c>
      <c r="L52" s="1049" t="s">
        <v>1424</v>
      </c>
      <c r="M52" s="1050" t="s">
        <v>2526</v>
      </c>
      <c r="N52" s="2000" t="s">
        <v>2527</v>
      </c>
      <c r="O52" s="1049"/>
      <c r="P52" s="1049"/>
      <c r="Q52" s="1496">
        <v>70000</v>
      </c>
      <c r="R52" s="1036"/>
      <c r="S52" s="1028"/>
      <c r="T52" s="1028"/>
      <c r="U52" s="769"/>
      <c r="V52" s="180"/>
      <c r="W52" s="180"/>
      <c r="X52" s="180"/>
      <c r="Y52" s="1030"/>
      <c r="Z52" s="180"/>
      <c r="AA52" s="777"/>
      <c r="AB52" s="180"/>
      <c r="AC52" s="180"/>
      <c r="AD52" s="1037"/>
      <c r="AE52" s="777"/>
      <c r="AF52" s="777"/>
      <c r="AG52" s="1022"/>
    </row>
    <row r="53" spans="2:33" ht="43.5" customHeight="1" x14ac:dyDescent="0.25">
      <c r="B53" s="1989"/>
      <c r="C53" s="1992"/>
      <c r="D53" s="1992"/>
      <c r="E53" s="1992"/>
      <c r="F53" s="1992"/>
      <c r="G53" s="1992"/>
      <c r="H53" s="1992"/>
      <c r="I53" s="1992"/>
      <c r="J53" s="1995"/>
      <c r="K53" s="1998"/>
      <c r="L53" s="1051" t="s">
        <v>1424</v>
      </c>
      <c r="M53" s="1052" t="s">
        <v>2528</v>
      </c>
      <c r="N53" s="2001"/>
      <c r="O53" s="1051"/>
      <c r="P53" s="1051"/>
      <c r="Q53" s="1488">
        <v>40000</v>
      </c>
      <c r="R53" s="1032"/>
      <c r="S53" s="724"/>
      <c r="T53" s="724"/>
      <c r="U53" s="766"/>
      <c r="V53" s="186"/>
      <c r="W53" s="186"/>
      <c r="X53" s="186"/>
      <c r="Y53" s="1031"/>
      <c r="Z53" s="186"/>
      <c r="AA53" s="778"/>
      <c r="AB53" s="186"/>
      <c r="AC53" s="186"/>
      <c r="AD53" s="1033"/>
      <c r="AE53" s="778"/>
      <c r="AF53" s="778"/>
      <c r="AG53" s="1023"/>
    </row>
    <row r="54" spans="2:33" ht="45" customHeight="1" x14ac:dyDescent="0.25">
      <c r="B54" s="1989"/>
      <c r="C54" s="1992"/>
      <c r="D54" s="1992"/>
      <c r="E54" s="1992"/>
      <c r="F54" s="1992"/>
      <c r="G54" s="1992"/>
      <c r="H54" s="1992"/>
      <c r="I54" s="1992"/>
      <c r="J54" s="1995"/>
      <c r="K54" s="1998"/>
      <c r="L54" s="1051" t="s">
        <v>1424</v>
      </c>
      <c r="M54" s="1052" t="s">
        <v>2529</v>
      </c>
      <c r="N54" s="2001"/>
      <c r="O54" s="1051"/>
      <c r="P54" s="1051"/>
      <c r="Q54" s="1488">
        <v>120000</v>
      </c>
      <c r="R54" s="1032"/>
      <c r="S54" s="724"/>
      <c r="T54" s="724"/>
      <c r="U54" s="766"/>
      <c r="V54" s="186"/>
      <c r="W54" s="186"/>
      <c r="X54" s="186"/>
      <c r="Y54" s="1031"/>
      <c r="Z54" s="186"/>
      <c r="AA54" s="778"/>
      <c r="AB54" s="186"/>
      <c r="AC54" s="186"/>
      <c r="AD54" s="1033"/>
      <c r="AE54" s="778"/>
      <c r="AF54" s="778"/>
      <c r="AG54" s="1023"/>
    </row>
    <row r="55" spans="2:33" ht="48.75" customHeight="1" x14ac:dyDescent="0.25">
      <c r="B55" s="1989"/>
      <c r="C55" s="1992"/>
      <c r="D55" s="1992"/>
      <c r="E55" s="1992"/>
      <c r="F55" s="1992"/>
      <c r="G55" s="1992"/>
      <c r="H55" s="1992"/>
      <c r="I55" s="1992"/>
      <c r="J55" s="1995"/>
      <c r="K55" s="1998"/>
      <c r="L55" s="1051" t="s">
        <v>1424</v>
      </c>
      <c r="M55" s="1052" t="s">
        <v>2530</v>
      </c>
      <c r="N55" s="2001"/>
      <c r="O55" s="1051"/>
      <c r="P55" s="1051"/>
      <c r="Q55" s="1488">
        <v>180000</v>
      </c>
      <c r="R55" s="1032"/>
      <c r="S55" s="724"/>
      <c r="T55" s="724"/>
      <c r="U55" s="766"/>
      <c r="V55" s="186"/>
      <c r="W55" s="186"/>
      <c r="X55" s="186"/>
      <c r="Y55" s="1031"/>
      <c r="Z55" s="186"/>
      <c r="AA55" s="778"/>
      <c r="AB55" s="186"/>
      <c r="AC55" s="186"/>
      <c r="AD55" s="1033"/>
      <c r="AE55" s="778"/>
      <c r="AF55" s="778"/>
      <c r="AG55" s="1023"/>
    </row>
    <row r="56" spans="2:33" ht="36" customHeight="1" x14ac:dyDescent="0.25">
      <c r="B56" s="1989"/>
      <c r="C56" s="1992"/>
      <c r="D56" s="1992"/>
      <c r="E56" s="1992"/>
      <c r="F56" s="1992"/>
      <c r="G56" s="1992"/>
      <c r="H56" s="1992"/>
      <c r="I56" s="1992"/>
      <c r="J56" s="1995"/>
      <c r="K56" s="1998"/>
      <c r="L56" s="1051" t="s">
        <v>1424</v>
      </c>
      <c r="M56" s="1052" t="s">
        <v>2531</v>
      </c>
      <c r="N56" s="2001"/>
      <c r="O56" s="1051"/>
      <c r="P56" s="1051"/>
      <c r="Q56" s="1488">
        <v>150000</v>
      </c>
      <c r="R56" s="1032"/>
      <c r="S56" s="724"/>
      <c r="T56" s="724"/>
      <c r="U56" s="766"/>
      <c r="V56" s="186"/>
      <c r="W56" s="186"/>
      <c r="X56" s="186"/>
      <c r="Y56" s="1031"/>
      <c r="Z56" s="186"/>
      <c r="AA56" s="778"/>
      <c r="AB56" s="186"/>
      <c r="AC56" s="186"/>
      <c r="AD56" s="1033"/>
      <c r="AE56" s="778"/>
      <c r="AF56" s="778"/>
      <c r="AG56" s="1023"/>
    </row>
    <row r="57" spans="2:33" ht="39.75" customHeight="1" x14ac:dyDescent="0.25">
      <c r="B57" s="1989"/>
      <c r="C57" s="1992"/>
      <c r="D57" s="1992"/>
      <c r="E57" s="1992"/>
      <c r="F57" s="1992"/>
      <c r="G57" s="1992"/>
      <c r="H57" s="1992"/>
      <c r="I57" s="1992"/>
      <c r="J57" s="1995"/>
      <c r="K57" s="1998"/>
      <c r="L57" s="1051" t="s">
        <v>1424</v>
      </c>
      <c r="M57" s="1052" t="s">
        <v>2532</v>
      </c>
      <c r="N57" s="2001"/>
      <c r="O57" s="1051"/>
      <c r="P57" s="1051"/>
      <c r="Q57" s="1488">
        <v>15000</v>
      </c>
      <c r="R57" s="1032"/>
      <c r="S57" s="724"/>
      <c r="T57" s="724"/>
      <c r="U57" s="766"/>
      <c r="V57" s="186"/>
      <c r="W57" s="186"/>
      <c r="X57" s="186"/>
      <c r="Y57" s="1031"/>
      <c r="Z57" s="186"/>
      <c r="AA57" s="778"/>
      <c r="AB57" s="186"/>
      <c r="AC57" s="186"/>
      <c r="AD57" s="1033"/>
      <c r="AE57" s="778"/>
      <c r="AF57" s="778"/>
      <c r="AG57" s="1023"/>
    </row>
    <row r="58" spans="2:33" ht="29.25" customHeight="1" thickBot="1" x14ac:dyDescent="0.3">
      <c r="B58" s="1990"/>
      <c r="C58" s="1993"/>
      <c r="D58" s="1993"/>
      <c r="E58" s="1993"/>
      <c r="F58" s="1993"/>
      <c r="G58" s="1993"/>
      <c r="H58" s="1993"/>
      <c r="I58" s="1993"/>
      <c r="J58" s="1996"/>
      <c r="K58" s="1999"/>
      <c r="L58" s="1053" t="s">
        <v>1424</v>
      </c>
      <c r="M58" s="1054" t="s">
        <v>2533</v>
      </c>
      <c r="N58" s="2002"/>
      <c r="O58" s="61"/>
      <c r="P58" s="61"/>
      <c r="Q58" s="1497">
        <v>1200000</v>
      </c>
      <c r="R58" s="57"/>
      <c r="S58" s="57"/>
      <c r="T58" s="57"/>
      <c r="U58" s="57"/>
      <c r="V58" s="779"/>
      <c r="W58" s="779"/>
      <c r="X58" s="779"/>
      <c r="Y58" s="1034"/>
      <c r="Z58" s="779"/>
      <c r="AA58" s="779"/>
      <c r="AB58" s="779"/>
      <c r="AC58" s="779"/>
      <c r="AD58" s="1035"/>
      <c r="AE58" s="779"/>
      <c r="AF58" s="779"/>
      <c r="AG58" s="1024"/>
    </row>
    <row r="59" spans="2:33" ht="86.25" customHeight="1" x14ac:dyDescent="0.25">
      <c r="B59" s="1985" t="s">
        <v>2588</v>
      </c>
      <c r="C59" s="1982" t="s">
        <v>134</v>
      </c>
      <c r="D59" s="1982" t="s">
        <v>59</v>
      </c>
      <c r="E59" s="1982" t="s">
        <v>60</v>
      </c>
      <c r="F59" s="1982" t="s">
        <v>83</v>
      </c>
      <c r="G59" s="1982" t="s">
        <v>54</v>
      </c>
      <c r="H59" s="1982" t="s">
        <v>96</v>
      </c>
      <c r="I59" s="1982" t="s">
        <v>112</v>
      </c>
      <c r="J59" s="1884" t="s">
        <v>2534</v>
      </c>
      <c r="K59" s="1976" t="s">
        <v>2535</v>
      </c>
      <c r="L59" s="816"/>
      <c r="M59" s="1043" t="s">
        <v>2536</v>
      </c>
      <c r="N59" s="1979" t="s">
        <v>2537</v>
      </c>
      <c r="O59" s="968"/>
      <c r="P59" s="968"/>
      <c r="Q59" s="1485">
        <v>200000</v>
      </c>
      <c r="R59" s="968"/>
      <c r="S59" s="968"/>
      <c r="T59" s="968"/>
      <c r="U59" s="968"/>
      <c r="V59" s="777"/>
      <c r="W59" s="777"/>
      <c r="X59" s="777"/>
      <c r="Y59" s="777"/>
      <c r="Z59" s="1030"/>
      <c r="AA59" s="777"/>
      <c r="AB59" s="777"/>
      <c r="AC59" s="777"/>
      <c r="AD59" s="777"/>
      <c r="AE59" s="777"/>
      <c r="AF59" s="777"/>
      <c r="AG59" s="1022"/>
    </row>
    <row r="60" spans="2:33" ht="74.25" customHeight="1" x14ac:dyDescent="0.25">
      <c r="B60" s="1986"/>
      <c r="C60" s="1983"/>
      <c r="D60" s="1983"/>
      <c r="E60" s="1983"/>
      <c r="F60" s="1983"/>
      <c r="G60" s="1983"/>
      <c r="H60" s="1983"/>
      <c r="I60" s="1983"/>
      <c r="J60" s="1885"/>
      <c r="K60" s="1977"/>
      <c r="L60" s="835"/>
      <c r="M60" s="814" t="s">
        <v>2538</v>
      </c>
      <c r="N60" s="1980"/>
      <c r="O60" s="974"/>
      <c r="P60" s="974"/>
      <c r="Q60" s="1482">
        <v>400000</v>
      </c>
      <c r="R60" s="974"/>
      <c r="S60" s="974"/>
      <c r="T60" s="974"/>
      <c r="U60" s="974"/>
      <c r="V60" s="778"/>
      <c r="W60" s="778"/>
      <c r="X60" s="778"/>
      <c r="Y60" s="778"/>
      <c r="Z60" s="1031"/>
      <c r="AA60" s="778"/>
      <c r="AB60" s="778"/>
      <c r="AC60" s="778"/>
      <c r="AD60" s="778"/>
      <c r="AE60" s="778"/>
      <c r="AF60" s="778"/>
      <c r="AG60" s="1023"/>
    </row>
    <row r="61" spans="2:33" ht="78.75" customHeight="1" x14ac:dyDescent="0.25">
      <c r="B61" s="1986"/>
      <c r="C61" s="1983"/>
      <c r="D61" s="1983"/>
      <c r="E61" s="1983"/>
      <c r="F61" s="1983"/>
      <c r="G61" s="1983"/>
      <c r="H61" s="1983"/>
      <c r="I61" s="1983"/>
      <c r="J61" s="1885"/>
      <c r="K61" s="1977"/>
      <c r="L61" s="835"/>
      <c r="M61" s="814" t="s">
        <v>2539</v>
      </c>
      <c r="N61" s="1980"/>
      <c r="O61" s="974"/>
      <c r="P61" s="974"/>
      <c r="Q61" s="1482">
        <v>3000</v>
      </c>
      <c r="R61" s="974"/>
      <c r="S61" s="974"/>
      <c r="T61" s="974"/>
      <c r="U61" s="974"/>
      <c r="V61" s="1031"/>
      <c r="W61" s="778"/>
      <c r="X61" s="778"/>
      <c r="Y61" s="778"/>
      <c r="Z61" s="1033"/>
      <c r="AA61" s="778"/>
      <c r="AB61" s="778"/>
      <c r="AC61" s="778"/>
      <c r="AD61" s="778"/>
      <c r="AE61" s="778"/>
      <c r="AF61" s="778"/>
      <c r="AG61" s="1023"/>
    </row>
    <row r="62" spans="2:33" ht="62.25" customHeight="1" thickBot="1" x14ac:dyDescent="0.3">
      <c r="B62" s="1987"/>
      <c r="C62" s="1984"/>
      <c r="D62" s="1984"/>
      <c r="E62" s="1984"/>
      <c r="F62" s="1984"/>
      <c r="G62" s="1984"/>
      <c r="H62" s="1984"/>
      <c r="I62" s="1984"/>
      <c r="J62" s="1886"/>
      <c r="K62" s="1978"/>
      <c r="L62" s="836"/>
      <c r="M62" s="1044" t="s">
        <v>2540</v>
      </c>
      <c r="N62" s="1981"/>
      <c r="O62" s="980"/>
      <c r="P62" s="980"/>
      <c r="Q62" s="1483">
        <v>170000</v>
      </c>
      <c r="R62" s="980"/>
      <c r="S62" s="980"/>
      <c r="T62" s="980"/>
      <c r="U62" s="980"/>
      <c r="V62" s="779"/>
      <c r="W62" s="779"/>
      <c r="X62" s="779"/>
      <c r="Y62" s="779"/>
      <c r="Z62" s="1034"/>
      <c r="AA62" s="779"/>
      <c r="AB62" s="779"/>
      <c r="AC62" s="779"/>
      <c r="AD62" s="779"/>
      <c r="AE62" s="779"/>
      <c r="AF62" s="779"/>
      <c r="AG62" s="1024"/>
    </row>
    <row r="63" spans="2:33" ht="291.75" customHeight="1" thickBot="1" x14ac:dyDescent="0.3">
      <c r="B63" s="1055" t="s">
        <v>2589</v>
      </c>
      <c r="C63" s="1056" t="s">
        <v>134</v>
      </c>
      <c r="D63" s="1056" t="s">
        <v>59</v>
      </c>
      <c r="E63" s="1056" t="s">
        <v>60</v>
      </c>
      <c r="F63" s="1056" t="s">
        <v>83</v>
      </c>
      <c r="G63" s="1056" t="s">
        <v>54</v>
      </c>
      <c r="H63" s="1056" t="s">
        <v>96</v>
      </c>
      <c r="I63" s="1056" t="s">
        <v>112</v>
      </c>
      <c r="J63" s="1057" t="s">
        <v>2541</v>
      </c>
      <c r="K63" s="1058" t="s">
        <v>2542</v>
      </c>
      <c r="L63" s="1059" t="s">
        <v>1424</v>
      </c>
      <c r="M63" s="1060" t="s">
        <v>2543</v>
      </c>
      <c r="N63" s="1062" t="s">
        <v>2510</v>
      </c>
      <c r="O63" s="1061"/>
      <c r="P63" s="1061"/>
      <c r="Q63" s="1484">
        <v>250000</v>
      </c>
      <c r="R63" s="598"/>
      <c r="S63" s="598"/>
      <c r="T63" s="598"/>
      <c r="U63" s="598"/>
      <c r="V63" s="1025"/>
      <c r="W63" s="1038"/>
      <c r="X63" s="1025"/>
      <c r="Y63" s="1025"/>
      <c r="Z63" s="1025"/>
      <c r="AA63" s="1025"/>
      <c r="AB63" s="1025"/>
      <c r="AC63" s="1039"/>
      <c r="AD63" s="1025"/>
      <c r="AE63" s="1025"/>
      <c r="AF63" s="1025"/>
      <c r="AG63" s="1027"/>
    </row>
    <row r="64" spans="2:33" ht="42.75" customHeight="1" x14ac:dyDescent="0.25">
      <c r="B64" s="1985" t="s">
        <v>2590</v>
      </c>
      <c r="C64" s="1982" t="s">
        <v>134</v>
      </c>
      <c r="D64" s="1982" t="s">
        <v>59</v>
      </c>
      <c r="E64" s="1982" t="s">
        <v>60</v>
      </c>
      <c r="F64" s="1982" t="s">
        <v>83</v>
      </c>
      <c r="G64" s="1982" t="s">
        <v>54</v>
      </c>
      <c r="H64" s="1982" t="s">
        <v>96</v>
      </c>
      <c r="I64" s="1982" t="s">
        <v>112</v>
      </c>
      <c r="J64" s="1884" t="s">
        <v>2544</v>
      </c>
      <c r="K64" s="1976" t="s">
        <v>2545</v>
      </c>
      <c r="L64" s="816" t="s">
        <v>1424</v>
      </c>
      <c r="M64" s="1043" t="s">
        <v>2546</v>
      </c>
      <c r="N64" s="1979" t="s">
        <v>2473</v>
      </c>
      <c r="O64" s="816"/>
      <c r="P64" s="816"/>
      <c r="Q64" s="1485">
        <v>250000</v>
      </c>
      <c r="R64" s="1048"/>
      <c r="S64" s="1045"/>
      <c r="T64" s="1045"/>
      <c r="U64" s="1008"/>
      <c r="V64" s="180"/>
      <c r="W64" s="180"/>
      <c r="X64" s="1030"/>
      <c r="Y64" s="180"/>
      <c r="Z64" s="180"/>
      <c r="AA64" s="777"/>
      <c r="AB64" s="180"/>
      <c r="AC64" s="180"/>
      <c r="AD64" s="180"/>
      <c r="AE64" s="777"/>
      <c r="AF64" s="777"/>
      <c r="AG64" s="1022"/>
    </row>
    <row r="65" spans="2:33" ht="56.25" customHeight="1" x14ac:dyDescent="0.25">
      <c r="B65" s="1986"/>
      <c r="C65" s="1983"/>
      <c r="D65" s="1983"/>
      <c r="E65" s="1983"/>
      <c r="F65" s="1983"/>
      <c r="G65" s="1983"/>
      <c r="H65" s="1983"/>
      <c r="I65" s="1983"/>
      <c r="J65" s="1885"/>
      <c r="K65" s="1977"/>
      <c r="L65" s="835" t="s">
        <v>1424</v>
      </c>
      <c r="M65" s="814" t="s">
        <v>2547</v>
      </c>
      <c r="N65" s="1980"/>
      <c r="O65" s="835"/>
      <c r="P65" s="835"/>
      <c r="Q65" s="1482">
        <v>50000</v>
      </c>
      <c r="R65" s="1047"/>
      <c r="S65" s="1046"/>
      <c r="T65" s="1046"/>
      <c r="U65" s="810"/>
      <c r="V65" s="186"/>
      <c r="W65" s="186"/>
      <c r="X65" s="1031"/>
      <c r="Y65" s="186"/>
      <c r="Z65" s="186"/>
      <c r="AA65" s="778"/>
      <c r="AB65" s="186"/>
      <c r="AC65" s="186"/>
      <c r="AD65" s="186"/>
      <c r="AE65" s="778"/>
      <c r="AF65" s="778"/>
      <c r="AG65" s="1023"/>
    </row>
    <row r="66" spans="2:33" ht="41.25" customHeight="1" x14ac:dyDescent="0.25">
      <c r="B66" s="1986"/>
      <c r="C66" s="1983"/>
      <c r="D66" s="1983"/>
      <c r="E66" s="1983"/>
      <c r="F66" s="1983"/>
      <c r="G66" s="1983"/>
      <c r="H66" s="1983"/>
      <c r="I66" s="1983"/>
      <c r="J66" s="1885"/>
      <c r="K66" s="1977"/>
      <c r="L66" s="835" t="s">
        <v>1424</v>
      </c>
      <c r="M66" s="814" t="s">
        <v>2548</v>
      </c>
      <c r="N66" s="1980"/>
      <c r="O66" s="835"/>
      <c r="P66" s="835"/>
      <c r="Q66" s="1482">
        <v>25000</v>
      </c>
      <c r="R66" s="1047"/>
      <c r="S66" s="1046"/>
      <c r="T66" s="1046"/>
      <c r="U66" s="810"/>
      <c r="V66" s="186"/>
      <c r="W66" s="186"/>
      <c r="X66" s="1031"/>
      <c r="Y66" s="186"/>
      <c r="Z66" s="186"/>
      <c r="AA66" s="778"/>
      <c r="AB66" s="186"/>
      <c r="AC66" s="186"/>
      <c r="AD66" s="186"/>
      <c r="AE66" s="778"/>
      <c r="AF66" s="778"/>
      <c r="AG66" s="1023"/>
    </row>
    <row r="67" spans="2:33" ht="41.25" customHeight="1" x14ac:dyDescent="0.25">
      <c r="B67" s="1986"/>
      <c r="C67" s="1983"/>
      <c r="D67" s="1983"/>
      <c r="E67" s="1983"/>
      <c r="F67" s="1983"/>
      <c r="G67" s="1983"/>
      <c r="H67" s="1983"/>
      <c r="I67" s="1983"/>
      <c r="J67" s="1885"/>
      <c r="K67" s="1977"/>
      <c r="L67" s="1361" t="s">
        <v>48</v>
      </c>
      <c r="M67" s="814" t="s">
        <v>2615</v>
      </c>
      <c r="N67" s="1980"/>
      <c r="O67" s="1361"/>
      <c r="P67" s="1361"/>
      <c r="Q67" s="1482">
        <v>140000</v>
      </c>
      <c r="R67" s="1047"/>
      <c r="S67" s="1046"/>
      <c r="T67" s="1046"/>
      <c r="U67" s="1360"/>
      <c r="V67" s="186"/>
      <c r="W67" s="186"/>
      <c r="X67" s="1031"/>
      <c r="Y67" s="186"/>
      <c r="Z67" s="186"/>
      <c r="AA67" s="1363"/>
      <c r="AB67" s="186"/>
      <c r="AC67" s="186"/>
      <c r="AD67" s="186"/>
      <c r="AE67" s="1363"/>
      <c r="AF67" s="1363"/>
      <c r="AG67" s="1023"/>
    </row>
    <row r="68" spans="2:33" ht="41.25" customHeight="1" x14ac:dyDescent="0.25">
      <c r="B68" s="1986"/>
      <c r="C68" s="1983"/>
      <c r="D68" s="1983"/>
      <c r="E68" s="1983"/>
      <c r="F68" s="1983"/>
      <c r="G68" s="1983"/>
      <c r="H68" s="1983"/>
      <c r="I68" s="1983"/>
      <c r="J68" s="1885"/>
      <c r="K68" s="1977"/>
      <c r="L68" s="1361" t="s">
        <v>48</v>
      </c>
      <c r="M68" s="814" t="s">
        <v>2616</v>
      </c>
      <c r="N68" s="1980"/>
      <c r="O68" s="1361"/>
      <c r="P68" s="1361"/>
      <c r="Q68" s="1482">
        <v>160000</v>
      </c>
      <c r="R68" s="1047"/>
      <c r="S68" s="1046"/>
      <c r="T68" s="1046"/>
      <c r="U68" s="1360"/>
      <c r="V68" s="186"/>
      <c r="W68" s="186"/>
      <c r="X68" s="1031"/>
      <c r="Y68" s="186"/>
      <c r="Z68" s="186"/>
      <c r="AA68" s="1363"/>
      <c r="AB68" s="186"/>
      <c r="AC68" s="186"/>
      <c r="AD68" s="186"/>
      <c r="AE68" s="1363"/>
      <c r="AF68" s="1363"/>
      <c r="AG68" s="1023"/>
    </row>
    <row r="69" spans="2:33" ht="41.25" customHeight="1" x14ac:dyDescent="0.25">
      <c r="B69" s="1986"/>
      <c r="C69" s="1983"/>
      <c r="D69" s="1983"/>
      <c r="E69" s="1983"/>
      <c r="F69" s="1983"/>
      <c r="G69" s="1983"/>
      <c r="H69" s="1983"/>
      <c r="I69" s="1983"/>
      <c r="J69" s="1885"/>
      <c r="K69" s="1977"/>
      <c r="L69" s="1361" t="s">
        <v>48</v>
      </c>
      <c r="M69" s="814" t="s">
        <v>2617</v>
      </c>
      <c r="N69" s="1980"/>
      <c r="O69" s="1361"/>
      <c r="P69" s="1361"/>
      <c r="Q69" s="1482">
        <v>100000</v>
      </c>
      <c r="R69" s="1047"/>
      <c r="S69" s="1046"/>
      <c r="T69" s="1046"/>
      <c r="U69" s="1360"/>
      <c r="V69" s="186"/>
      <c r="W69" s="186"/>
      <c r="X69" s="1031"/>
      <c r="Y69" s="186"/>
      <c r="Z69" s="186"/>
      <c r="AA69" s="1363"/>
      <c r="AB69" s="186"/>
      <c r="AC69" s="186"/>
      <c r="AD69" s="186"/>
      <c r="AE69" s="1363"/>
      <c r="AF69" s="1363"/>
      <c r="AG69" s="1023"/>
    </row>
    <row r="70" spans="2:33" ht="28.5" customHeight="1" x14ac:dyDescent="0.25">
      <c r="B70" s="1986"/>
      <c r="C70" s="1983"/>
      <c r="D70" s="1983"/>
      <c r="E70" s="1983"/>
      <c r="F70" s="1983"/>
      <c r="G70" s="1983"/>
      <c r="H70" s="1983"/>
      <c r="I70" s="1983"/>
      <c r="J70" s="1885"/>
      <c r="K70" s="1977"/>
      <c r="L70" s="835" t="s">
        <v>647</v>
      </c>
      <c r="M70" s="814" t="s">
        <v>2551</v>
      </c>
      <c r="N70" s="1980"/>
      <c r="O70" s="835"/>
      <c r="P70" s="835"/>
      <c r="Q70" s="1482">
        <v>110000</v>
      </c>
      <c r="R70" s="1047"/>
      <c r="S70" s="1046"/>
      <c r="T70" s="1046"/>
      <c r="U70" s="810"/>
      <c r="V70" s="186"/>
      <c r="W70" s="186"/>
      <c r="X70" s="1031"/>
      <c r="Y70" s="186"/>
      <c r="Z70" s="186"/>
      <c r="AA70" s="778"/>
      <c r="AB70" s="186"/>
      <c r="AC70" s="186"/>
      <c r="AD70" s="186"/>
      <c r="AE70" s="778"/>
      <c r="AF70" s="778"/>
      <c r="AG70" s="1023"/>
    </row>
    <row r="71" spans="2:33" ht="34.5" customHeight="1" thickBot="1" x14ac:dyDescent="0.3">
      <c r="B71" s="1987"/>
      <c r="C71" s="1984"/>
      <c r="D71" s="1984"/>
      <c r="E71" s="1984"/>
      <c r="F71" s="1984"/>
      <c r="G71" s="1984"/>
      <c r="H71" s="1984"/>
      <c r="I71" s="1984"/>
      <c r="J71" s="1886"/>
      <c r="K71" s="1978"/>
      <c r="L71" s="836" t="s">
        <v>647</v>
      </c>
      <c r="M71" s="1044" t="s">
        <v>2553</v>
      </c>
      <c r="N71" s="1981"/>
      <c r="O71" s="980"/>
      <c r="P71" s="980"/>
      <c r="Q71" s="1483">
        <v>5000</v>
      </c>
      <c r="R71" s="1064"/>
      <c r="S71" s="1065"/>
      <c r="T71" s="1065"/>
      <c r="U71" s="980"/>
      <c r="V71" s="779"/>
      <c r="W71" s="779"/>
      <c r="X71" s="1034"/>
      <c r="Y71" s="779"/>
      <c r="Z71" s="779"/>
      <c r="AA71" s="779"/>
      <c r="AB71" s="779"/>
      <c r="AC71" s="779"/>
      <c r="AD71" s="779"/>
      <c r="AE71" s="779"/>
      <c r="AF71" s="779"/>
      <c r="AG71" s="1024"/>
    </row>
    <row r="72" spans="2:33" ht="274.5" customHeight="1" thickBot="1" x14ac:dyDescent="0.3">
      <c r="B72" s="1055" t="s">
        <v>2591</v>
      </c>
      <c r="C72" s="1056" t="s">
        <v>134</v>
      </c>
      <c r="D72" s="1056" t="s">
        <v>59</v>
      </c>
      <c r="E72" s="1056" t="s">
        <v>60</v>
      </c>
      <c r="F72" s="1056" t="s">
        <v>83</v>
      </c>
      <c r="G72" s="1056" t="s">
        <v>54</v>
      </c>
      <c r="H72" s="1056" t="s">
        <v>96</v>
      </c>
      <c r="I72" s="1056" t="s">
        <v>112</v>
      </c>
      <c r="J72" s="1063" t="s">
        <v>2554</v>
      </c>
      <c r="K72" s="1058" t="s">
        <v>2555</v>
      </c>
      <c r="L72" s="1059" t="s">
        <v>647</v>
      </c>
      <c r="M72" s="1060" t="s">
        <v>2556</v>
      </c>
      <c r="N72" s="1062" t="s">
        <v>2557</v>
      </c>
      <c r="O72" s="1059"/>
      <c r="P72" s="1059"/>
      <c r="Q72" s="1484">
        <v>3600000</v>
      </c>
      <c r="R72" s="1040"/>
      <c r="S72" s="1041"/>
      <c r="T72" s="1041"/>
      <c r="U72" s="725"/>
      <c r="V72" s="602"/>
      <c r="W72" s="602"/>
      <c r="X72" s="602"/>
      <c r="Y72" s="602"/>
      <c r="Z72" s="602"/>
      <c r="AA72" s="1025"/>
      <c r="AB72" s="602"/>
      <c r="AC72" s="602"/>
      <c r="AD72" s="602"/>
      <c r="AE72" s="1026"/>
      <c r="AF72" s="1025"/>
      <c r="AG72" s="1027"/>
    </row>
    <row r="73" spans="2:33" ht="310.5" customHeight="1" thickBot="1" x14ac:dyDescent="0.3">
      <c r="B73" s="941" t="s">
        <v>2592</v>
      </c>
      <c r="C73" s="1066" t="s">
        <v>134</v>
      </c>
      <c r="D73" s="1066" t="s">
        <v>59</v>
      </c>
      <c r="E73" s="1066" t="s">
        <v>60</v>
      </c>
      <c r="F73" s="1066" t="s">
        <v>83</v>
      </c>
      <c r="G73" s="1066" t="s">
        <v>54</v>
      </c>
      <c r="H73" s="1066" t="s">
        <v>96</v>
      </c>
      <c r="I73" s="1066" t="s">
        <v>112</v>
      </c>
      <c r="J73" s="1067" t="s">
        <v>2558</v>
      </c>
      <c r="K73" s="1068" t="s">
        <v>2559</v>
      </c>
      <c r="L73" s="1069" t="s">
        <v>647</v>
      </c>
      <c r="M73" s="1070" t="s">
        <v>2560</v>
      </c>
      <c r="N73" s="1071" t="s">
        <v>2561</v>
      </c>
      <c r="O73" s="1069"/>
      <c r="P73" s="1069"/>
      <c r="Q73" s="1498">
        <v>5500000</v>
      </c>
      <c r="R73" s="1072"/>
      <c r="S73" s="1073"/>
      <c r="T73" s="1073"/>
      <c r="U73" s="1071"/>
      <c r="V73" s="602"/>
      <c r="W73" s="602"/>
      <c r="X73" s="602"/>
      <c r="Y73" s="595"/>
      <c r="Z73" s="602"/>
      <c r="AA73" s="1025"/>
      <c r="AB73" s="602"/>
      <c r="AC73" s="602"/>
      <c r="AD73" s="602"/>
      <c r="AE73" s="1025"/>
      <c r="AF73" s="1025"/>
      <c r="AG73" s="1027"/>
    </row>
    <row r="74" spans="2:33" ht="221.25" thickBot="1" x14ac:dyDescent="0.3">
      <c r="B74" s="1055" t="s">
        <v>2593</v>
      </c>
      <c r="C74" s="1056" t="s">
        <v>134</v>
      </c>
      <c r="D74" s="1056" t="s">
        <v>59</v>
      </c>
      <c r="E74" s="1056" t="s">
        <v>60</v>
      </c>
      <c r="F74" s="1056" t="s">
        <v>83</v>
      </c>
      <c r="G74" s="1056" t="s">
        <v>54</v>
      </c>
      <c r="H74" s="1056" t="s">
        <v>96</v>
      </c>
      <c r="I74" s="1056" t="s">
        <v>112</v>
      </c>
      <c r="J74" s="1063" t="s">
        <v>2562</v>
      </c>
      <c r="K74" s="1058" t="s">
        <v>2563</v>
      </c>
      <c r="L74" s="1059" t="s">
        <v>647</v>
      </c>
      <c r="M74" s="1060" t="s">
        <v>2564</v>
      </c>
      <c r="N74" s="1062" t="s">
        <v>2565</v>
      </c>
      <c r="O74" s="1061"/>
      <c r="P74" s="1061"/>
      <c r="Q74" s="1484">
        <v>1400000</v>
      </c>
      <c r="R74" s="1040"/>
      <c r="S74" s="1041"/>
      <c r="T74" s="1041"/>
      <c r="U74" s="598"/>
      <c r="V74" s="1025"/>
      <c r="W74" s="1025"/>
      <c r="X74" s="1025"/>
      <c r="Y74" s="602"/>
      <c r="Z74" s="1025"/>
      <c r="AA74" s="1025"/>
      <c r="AB74" s="1025"/>
      <c r="AC74" s="1025"/>
      <c r="AD74" s="1026"/>
      <c r="AE74" s="1025"/>
      <c r="AF74" s="1025"/>
      <c r="AG74" s="1027"/>
    </row>
    <row r="75" spans="2:33" ht="39" customHeight="1" x14ac:dyDescent="0.25">
      <c r="B75" s="1985" t="s">
        <v>2594</v>
      </c>
      <c r="C75" s="1982" t="s">
        <v>134</v>
      </c>
      <c r="D75" s="1982" t="s">
        <v>59</v>
      </c>
      <c r="E75" s="1982" t="s">
        <v>60</v>
      </c>
      <c r="F75" s="1982" t="s">
        <v>83</v>
      </c>
      <c r="G75" s="1982" t="s">
        <v>54</v>
      </c>
      <c r="H75" s="1982" t="s">
        <v>96</v>
      </c>
      <c r="I75" s="1982" t="s">
        <v>112</v>
      </c>
      <c r="J75" s="1884" t="s">
        <v>2566</v>
      </c>
      <c r="K75" s="1074" t="s">
        <v>2567</v>
      </c>
      <c r="L75" s="816" t="s">
        <v>647</v>
      </c>
      <c r="M75" s="1043" t="s">
        <v>2568</v>
      </c>
      <c r="N75" s="1979" t="s">
        <v>2569</v>
      </c>
      <c r="O75" s="816"/>
      <c r="P75" s="816"/>
      <c r="Q75" s="1485">
        <v>16000000</v>
      </c>
      <c r="R75" s="1048"/>
      <c r="S75" s="1045"/>
      <c r="T75" s="1045"/>
      <c r="U75" s="1008"/>
      <c r="V75" s="180"/>
      <c r="W75" s="181"/>
      <c r="X75" s="180"/>
      <c r="Y75" s="180"/>
      <c r="Z75" s="180"/>
      <c r="AA75" s="777"/>
      <c r="AB75" s="180"/>
      <c r="AC75" s="180"/>
      <c r="AD75" s="180"/>
      <c r="AE75" s="777"/>
      <c r="AF75" s="777"/>
      <c r="AG75" s="1022"/>
    </row>
    <row r="76" spans="2:33" ht="30" x14ac:dyDescent="0.25">
      <c r="B76" s="1986"/>
      <c r="C76" s="1983"/>
      <c r="D76" s="1983"/>
      <c r="E76" s="1983"/>
      <c r="F76" s="1983"/>
      <c r="G76" s="1983"/>
      <c r="H76" s="1983"/>
      <c r="I76" s="1983"/>
      <c r="J76" s="1885"/>
      <c r="K76" s="1075" t="s">
        <v>2570</v>
      </c>
      <c r="L76" s="835" t="s">
        <v>647</v>
      </c>
      <c r="M76" s="814" t="s">
        <v>2571</v>
      </c>
      <c r="N76" s="1980"/>
      <c r="O76" s="835"/>
      <c r="P76" s="835"/>
      <c r="Q76" s="1482">
        <v>15000000</v>
      </c>
      <c r="R76" s="1047"/>
      <c r="S76" s="1046"/>
      <c r="T76" s="1046"/>
      <c r="U76" s="810"/>
      <c r="V76" s="186"/>
      <c r="W76" s="186"/>
      <c r="X76" s="187"/>
      <c r="Y76" s="186"/>
      <c r="Z76" s="186"/>
      <c r="AA76" s="778"/>
      <c r="AB76" s="186"/>
      <c r="AC76" s="186"/>
      <c r="AD76" s="186"/>
      <c r="AE76" s="778"/>
      <c r="AF76" s="778"/>
      <c r="AG76" s="1023"/>
    </row>
    <row r="77" spans="2:33" ht="36" customHeight="1" x14ac:dyDescent="0.25">
      <c r="B77" s="1986"/>
      <c r="C77" s="1983"/>
      <c r="D77" s="1983"/>
      <c r="E77" s="1983"/>
      <c r="F77" s="1983"/>
      <c r="G77" s="1983"/>
      <c r="H77" s="1983"/>
      <c r="I77" s="1983"/>
      <c r="J77" s="1885"/>
      <c r="K77" s="1359" t="s">
        <v>2618</v>
      </c>
      <c r="L77" s="1361" t="s">
        <v>647</v>
      </c>
      <c r="M77" s="814" t="s">
        <v>2619</v>
      </c>
      <c r="N77" s="1980"/>
      <c r="O77" s="1361"/>
      <c r="P77" s="1361"/>
      <c r="Q77" s="1482">
        <v>1600000</v>
      </c>
      <c r="R77" s="1047"/>
      <c r="S77" s="1046"/>
      <c r="T77" s="1046"/>
      <c r="U77" s="1360"/>
      <c r="V77" s="186"/>
      <c r="W77" s="186"/>
      <c r="X77" s="187"/>
      <c r="Y77" s="186"/>
      <c r="Z77" s="186"/>
      <c r="AA77" s="1363"/>
      <c r="AB77" s="186"/>
      <c r="AC77" s="186"/>
      <c r="AD77" s="186"/>
      <c r="AE77" s="1363"/>
      <c r="AF77" s="1363"/>
      <c r="AG77" s="1023"/>
    </row>
    <row r="78" spans="2:33" ht="31.5" customHeight="1" x14ac:dyDescent="0.25">
      <c r="B78" s="1986"/>
      <c r="C78" s="1983"/>
      <c r="D78" s="1983"/>
      <c r="E78" s="1983"/>
      <c r="F78" s="1983"/>
      <c r="G78" s="1983"/>
      <c r="H78" s="1983"/>
      <c r="I78" s="1983"/>
      <c r="J78" s="1885"/>
      <c r="K78" s="1359" t="s">
        <v>2620</v>
      </c>
      <c r="L78" s="1361" t="s">
        <v>647</v>
      </c>
      <c r="M78" s="1359" t="s">
        <v>2620</v>
      </c>
      <c r="N78" s="1980"/>
      <c r="O78" s="1361"/>
      <c r="P78" s="1361"/>
      <c r="Q78" s="1482">
        <v>750000</v>
      </c>
      <c r="R78" s="1047"/>
      <c r="S78" s="1046"/>
      <c r="T78" s="1046"/>
      <c r="U78" s="1360"/>
      <c r="V78" s="186"/>
      <c r="W78" s="186"/>
      <c r="X78" s="187"/>
      <c r="Y78" s="186"/>
      <c r="Z78" s="186"/>
      <c r="AA78" s="1363"/>
      <c r="AB78" s="186"/>
      <c r="AC78" s="186"/>
      <c r="AD78" s="186"/>
      <c r="AE78" s="1363"/>
      <c r="AF78" s="1363"/>
      <c r="AG78" s="1023"/>
    </row>
    <row r="79" spans="2:33" ht="32.25" customHeight="1" x14ac:dyDescent="0.25">
      <c r="B79" s="1986"/>
      <c r="C79" s="1983"/>
      <c r="D79" s="1983"/>
      <c r="E79" s="1983"/>
      <c r="F79" s="1983"/>
      <c r="G79" s="1983"/>
      <c r="H79" s="1983"/>
      <c r="I79" s="1983"/>
      <c r="J79" s="1885"/>
      <c r="K79" s="1075" t="s">
        <v>2621</v>
      </c>
      <c r="L79" s="835" t="s">
        <v>647</v>
      </c>
      <c r="M79" s="814" t="s">
        <v>2622</v>
      </c>
      <c r="N79" s="1980"/>
      <c r="O79" s="835"/>
      <c r="P79" s="835"/>
      <c r="Q79" s="1482">
        <v>350000</v>
      </c>
      <c r="R79" s="1047"/>
      <c r="S79" s="1046"/>
      <c r="T79" s="1046"/>
      <c r="U79" s="810"/>
      <c r="V79" s="186"/>
      <c r="W79" s="186"/>
      <c r="X79" s="186"/>
      <c r="Y79" s="187"/>
      <c r="Z79" s="186"/>
      <c r="AA79" s="778"/>
      <c r="AB79" s="186"/>
      <c r="AC79" s="186"/>
      <c r="AD79" s="186"/>
      <c r="AE79" s="186"/>
      <c r="AF79" s="778"/>
      <c r="AG79" s="1023"/>
    </row>
    <row r="80" spans="2:33" ht="32.25" customHeight="1" x14ac:dyDescent="0.25">
      <c r="B80" s="1986"/>
      <c r="C80" s="1983"/>
      <c r="D80" s="1983"/>
      <c r="E80" s="1983"/>
      <c r="F80" s="1983"/>
      <c r="G80" s="1983"/>
      <c r="H80" s="1983"/>
      <c r="I80" s="1983"/>
      <c r="J80" s="1885"/>
      <c r="K80" s="1359" t="s">
        <v>2623</v>
      </c>
      <c r="L80" s="1361" t="s">
        <v>647</v>
      </c>
      <c r="M80" s="1359" t="s">
        <v>2623</v>
      </c>
      <c r="N80" s="1980"/>
      <c r="O80" s="1361"/>
      <c r="P80" s="1361"/>
      <c r="Q80" s="1482">
        <v>500000</v>
      </c>
      <c r="R80" s="1047"/>
      <c r="S80" s="1046"/>
      <c r="T80" s="1046"/>
      <c r="U80" s="1360"/>
      <c r="V80" s="186"/>
      <c r="W80" s="186"/>
      <c r="X80" s="186"/>
      <c r="Y80" s="187"/>
      <c r="Z80" s="186"/>
      <c r="AA80" s="1363"/>
      <c r="AB80" s="186"/>
      <c r="AC80" s="186"/>
      <c r="AD80" s="186"/>
      <c r="AE80" s="186"/>
      <c r="AF80" s="1363"/>
      <c r="AG80" s="1023"/>
    </row>
    <row r="81" spans="2:33" ht="30" x14ac:dyDescent="0.25">
      <c r="B81" s="1986"/>
      <c r="C81" s="1983"/>
      <c r="D81" s="1983"/>
      <c r="E81" s="1983"/>
      <c r="F81" s="1983"/>
      <c r="G81" s="1983"/>
      <c r="H81" s="1983"/>
      <c r="I81" s="1983"/>
      <c r="J81" s="1885"/>
      <c r="K81" s="1075" t="s">
        <v>2572</v>
      </c>
      <c r="L81" s="835" t="s">
        <v>647</v>
      </c>
      <c r="M81" s="814" t="s">
        <v>2572</v>
      </c>
      <c r="N81" s="810" t="s">
        <v>2527</v>
      </c>
      <c r="O81" s="835"/>
      <c r="P81" s="835"/>
      <c r="Q81" s="1495">
        <v>3200000</v>
      </c>
      <c r="R81" s="1047"/>
      <c r="S81" s="1046"/>
      <c r="T81" s="1046"/>
      <c r="U81" s="810"/>
      <c r="V81" s="186"/>
      <c r="W81" s="186"/>
      <c r="X81" s="186"/>
      <c r="Y81" s="186"/>
      <c r="Z81" s="187"/>
      <c r="AA81" s="186"/>
      <c r="AB81" s="186"/>
      <c r="AC81" s="186"/>
      <c r="AD81" s="186"/>
      <c r="AE81" s="778"/>
      <c r="AF81" s="778"/>
      <c r="AG81" s="1023"/>
    </row>
    <row r="82" spans="2:33" ht="30" customHeight="1" x14ac:dyDescent="0.25">
      <c r="B82" s="1986"/>
      <c r="C82" s="1983"/>
      <c r="D82" s="1983"/>
      <c r="E82" s="1983"/>
      <c r="F82" s="1983"/>
      <c r="G82" s="1983"/>
      <c r="H82" s="1983"/>
      <c r="I82" s="1983"/>
      <c r="J82" s="1885"/>
      <c r="K82" s="1075" t="s">
        <v>2624</v>
      </c>
      <c r="L82" s="835" t="s">
        <v>647</v>
      </c>
      <c r="M82" s="814" t="s">
        <v>2573</v>
      </c>
      <c r="N82" s="1980" t="s">
        <v>2569</v>
      </c>
      <c r="O82" s="835"/>
      <c r="P82" s="835"/>
      <c r="Q82" s="1482">
        <v>5000000</v>
      </c>
      <c r="R82" s="1047"/>
      <c r="S82" s="1046"/>
      <c r="T82" s="1046"/>
      <c r="U82" s="810"/>
      <c r="V82" s="186"/>
      <c r="W82" s="186"/>
      <c r="X82" s="186"/>
      <c r="Y82" s="186"/>
      <c r="Z82" s="186"/>
      <c r="AA82" s="187"/>
      <c r="AB82" s="186"/>
      <c r="AC82" s="186"/>
      <c r="AD82" s="186"/>
      <c r="AE82" s="186"/>
      <c r="AF82" s="778"/>
      <c r="AG82" s="1023"/>
    </row>
    <row r="83" spans="2:33" ht="30" x14ac:dyDescent="0.25">
      <c r="B83" s="1986"/>
      <c r="C83" s="1983"/>
      <c r="D83" s="1983"/>
      <c r="E83" s="1983"/>
      <c r="F83" s="1983"/>
      <c r="G83" s="1983"/>
      <c r="H83" s="1983"/>
      <c r="I83" s="1983"/>
      <c r="J83" s="1885"/>
      <c r="K83" s="1075" t="s">
        <v>2574</v>
      </c>
      <c r="L83" s="835" t="s">
        <v>647</v>
      </c>
      <c r="M83" s="814" t="s">
        <v>2574</v>
      </c>
      <c r="N83" s="1980"/>
      <c r="O83" s="835"/>
      <c r="P83" s="835"/>
      <c r="Q83" s="1495">
        <v>1500000</v>
      </c>
      <c r="R83" s="1047"/>
      <c r="S83" s="1046"/>
      <c r="T83" s="1046"/>
      <c r="U83" s="810"/>
      <c r="V83" s="186"/>
      <c r="W83" s="186"/>
      <c r="X83" s="186"/>
      <c r="Y83" s="186"/>
      <c r="Z83" s="186"/>
      <c r="AA83" s="186"/>
      <c r="AB83" s="187"/>
      <c r="AC83" s="186"/>
      <c r="AD83" s="186"/>
      <c r="AE83" s="778"/>
      <c r="AF83" s="778"/>
      <c r="AG83" s="1023"/>
    </row>
    <row r="84" spans="2:33" ht="30" x14ac:dyDescent="0.25">
      <c r="B84" s="1986"/>
      <c r="C84" s="1983"/>
      <c r="D84" s="1983"/>
      <c r="E84" s="1983"/>
      <c r="F84" s="1983"/>
      <c r="G84" s="1983"/>
      <c r="H84" s="1983"/>
      <c r="I84" s="1983"/>
      <c r="J84" s="1885"/>
      <c r="K84" s="1075" t="s">
        <v>2575</v>
      </c>
      <c r="L84" s="835" t="s">
        <v>647</v>
      </c>
      <c r="M84" s="814" t="s">
        <v>2576</v>
      </c>
      <c r="N84" s="1980" t="s">
        <v>2577</v>
      </c>
      <c r="O84" s="835"/>
      <c r="P84" s="835"/>
      <c r="Q84" s="1482">
        <v>5000000</v>
      </c>
      <c r="R84" s="1047"/>
      <c r="S84" s="1046"/>
      <c r="T84" s="1046"/>
      <c r="U84" s="810"/>
      <c r="V84" s="186"/>
      <c r="W84" s="186"/>
      <c r="X84" s="186"/>
      <c r="Y84" s="186"/>
      <c r="Z84" s="186"/>
      <c r="AA84" s="778"/>
      <c r="AB84" s="186"/>
      <c r="AC84" s="186"/>
      <c r="AD84" s="187"/>
      <c r="AE84" s="778"/>
      <c r="AF84" s="778"/>
      <c r="AG84" s="1023"/>
    </row>
    <row r="85" spans="2:33" ht="30.75" thickBot="1" x14ac:dyDescent="0.3">
      <c r="B85" s="1987"/>
      <c r="C85" s="1984"/>
      <c r="D85" s="1984"/>
      <c r="E85" s="1984"/>
      <c r="F85" s="1984"/>
      <c r="G85" s="1984"/>
      <c r="H85" s="1984"/>
      <c r="I85" s="1984"/>
      <c r="J85" s="1886"/>
      <c r="K85" s="1076" t="s">
        <v>2578</v>
      </c>
      <c r="L85" s="836" t="s">
        <v>647</v>
      </c>
      <c r="M85" s="1044" t="s">
        <v>2579</v>
      </c>
      <c r="N85" s="1981"/>
      <c r="O85" s="836"/>
      <c r="P85" s="836"/>
      <c r="Q85" s="1491">
        <v>2000000</v>
      </c>
      <c r="R85" s="1064"/>
      <c r="S85" s="1065"/>
      <c r="T85" s="1065"/>
      <c r="U85" s="828"/>
      <c r="V85" s="193"/>
      <c r="W85" s="193"/>
      <c r="X85" s="193"/>
      <c r="Y85" s="193"/>
      <c r="Z85" s="193"/>
      <c r="AA85" s="779"/>
      <c r="AB85" s="193"/>
      <c r="AC85" s="193"/>
      <c r="AD85" s="193"/>
      <c r="AE85" s="779"/>
      <c r="AF85" s="779"/>
      <c r="AG85" s="1042"/>
    </row>
    <row r="86" spans="2:33" ht="45.75" customHeight="1" x14ac:dyDescent="0.25">
      <c r="B86" s="1975" t="s">
        <v>2595</v>
      </c>
      <c r="C86" s="1975"/>
      <c r="D86" s="1975"/>
      <c r="E86" s="1975"/>
      <c r="F86" s="1975"/>
      <c r="G86" s="1975"/>
      <c r="H86" s="1975"/>
      <c r="I86" s="1975"/>
      <c r="J86" s="1975"/>
      <c r="K86" s="1975"/>
      <c r="L86" s="1975"/>
      <c r="M86" s="1975"/>
      <c r="N86" s="1975"/>
      <c r="O86" s="1975"/>
      <c r="P86" s="741" t="s">
        <v>181</v>
      </c>
      <c r="Q86" s="1499">
        <f>SUM(Q8:Q85)</f>
        <v>132990010</v>
      </c>
      <c r="R86" s="1866"/>
      <c r="S86" s="1866"/>
      <c r="T86" s="1866"/>
      <c r="U86" s="1866"/>
      <c r="V86" s="1866"/>
      <c r="W86" s="1866"/>
      <c r="X86" s="1866"/>
      <c r="Y86" s="1866"/>
      <c r="Z86" s="1866"/>
      <c r="AA86" s="1866"/>
      <c r="AB86" s="1866"/>
      <c r="AC86" s="1866"/>
      <c r="AD86" s="1866"/>
      <c r="AE86" s="1866"/>
      <c r="AF86" s="1866"/>
      <c r="AG86" s="1866"/>
    </row>
  </sheetData>
  <mergeCells count="147">
    <mergeCell ref="B1:AG1"/>
    <mergeCell ref="B2:AG2"/>
    <mergeCell ref="B3:AG3"/>
    <mergeCell ref="B4:AG4"/>
    <mergeCell ref="B5:B7"/>
    <mergeCell ref="C5:E6"/>
    <mergeCell ref="F5:F7"/>
    <mergeCell ref="G5:G7"/>
    <mergeCell ref="H5:I6"/>
    <mergeCell ref="J5:J7"/>
    <mergeCell ref="O6:O7"/>
    <mergeCell ref="P6:Q6"/>
    <mergeCell ref="V6:X6"/>
    <mergeCell ref="Y6:AA6"/>
    <mergeCell ref="AB6:AD6"/>
    <mergeCell ref="K5:K7"/>
    <mergeCell ref="L5:L7"/>
    <mergeCell ref="M5:M7"/>
    <mergeCell ref="N5:N7"/>
    <mergeCell ref="O5:Q5"/>
    <mergeCell ref="R5:R7"/>
    <mergeCell ref="AE6:AG6"/>
    <mergeCell ref="S5:S7"/>
    <mergeCell ref="V5:AG5"/>
    <mergeCell ref="K8:K12"/>
    <mergeCell ref="N8:N12"/>
    <mergeCell ref="B14:B23"/>
    <mergeCell ref="C14:C23"/>
    <mergeCell ref="D14:D23"/>
    <mergeCell ref="E14:E23"/>
    <mergeCell ref="F14:F23"/>
    <mergeCell ref="G14:G23"/>
    <mergeCell ref="H14:H23"/>
    <mergeCell ref="I14:I23"/>
    <mergeCell ref="J14:J23"/>
    <mergeCell ref="K14:K23"/>
    <mergeCell ref="N14:N23"/>
    <mergeCell ref="B8:B12"/>
    <mergeCell ref="C8:C12"/>
    <mergeCell ref="D8:D12"/>
    <mergeCell ref="E8:E12"/>
    <mergeCell ref="F8:F12"/>
    <mergeCell ref="G8:G12"/>
    <mergeCell ref="H8:H12"/>
    <mergeCell ref="I8:I12"/>
    <mergeCell ref="J8:J12"/>
    <mergeCell ref="B36:B39"/>
    <mergeCell ref="C36:C39"/>
    <mergeCell ref="D36:D39"/>
    <mergeCell ref="E36:E39"/>
    <mergeCell ref="F36:F39"/>
    <mergeCell ref="G36:G39"/>
    <mergeCell ref="H36:H39"/>
    <mergeCell ref="T5:T7"/>
    <mergeCell ref="U5:U7"/>
    <mergeCell ref="I24:I27"/>
    <mergeCell ref="J24:J27"/>
    <mergeCell ref="K24:K27"/>
    <mergeCell ref="N24:N27"/>
    <mergeCell ref="B28:B35"/>
    <mergeCell ref="C28:C35"/>
    <mergeCell ref="D28:D35"/>
    <mergeCell ref="E28:E35"/>
    <mergeCell ref="F28:F35"/>
    <mergeCell ref="G28:G35"/>
    <mergeCell ref="B24:B27"/>
    <mergeCell ref="C24:C27"/>
    <mergeCell ref="D24:D27"/>
    <mergeCell ref="E24:E27"/>
    <mergeCell ref="F24:F27"/>
    <mergeCell ref="G24:G27"/>
    <mergeCell ref="H24:H27"/>
    <mergeCell ref="I36:I39"/>
    <mergeCell ref="J36:J39"/>
    <mergeCell ref="K36:K39"/>
    <mergeCell ref="N36:N39"/>
    <mergeCell ref="H28:H35"/>
    <mergeCell ref="I28:I35"/>
    <mergeCell ref="J28:J35"/>
    <mergeCell ref="K28:K35"/>
    <mergeCell ref="N28:N35"/>
    <mergeCell ref="B40:B51"/>
    <mergeCell ref="C40:C51"/>
    <mergeCell ref="D40:D51"/>
    <mergeCell ref="H40:H47"/>
    <mergeCell ref="I40:I47"/>
    <mergeCell ref="J40:J47"/>
    <mergeCell ref="K40:K47"/>
    <mergeCell ref="N40:N47"/>
    <mergeCell ref="E48:E51"/>
    <mergeCell ref="F48:F51"/>
    <mergeCell ref="G48:G51"/>
    <mergeCell ref="H48:H51"/>
    <mergeCell ref="I48:I51"/>
    <mergeCell ref="E40:E47"/>
    <mergeCell ref="F40:F47"/>
    <mergeCell ref="G40:G47"/>
    <mergeCell ref="J48:J51"/>
    <mergeCell ref="K48:K51"/>
    <mergeCell ref="N48:N51"/>
    <mergeCell ref="J64:J71"/>
    <mergeCell ref="K64:K71"/>
    <mergeCell ref="N64:N71"/>
    <mergeCell ref="H59:H62"/>
    <mergeCell ref="I59:I62"/>
    <mergeCell ref="J59:J62"/>
    <mergeCell ref="B52:B58"/>
    <mergeCell ref="C52:C58"/>
    <mergeCell ref="D52:D58"/>
    <mergeCell ref="E52:E58"/>
    <mergeCell ref="F52:F58"/>
    <mergeCell ref="G52:G58"/>
    <mergeCell ref="H52:H58"/>
    <mergeCell ref="I52:I58"/>
    <mergeCell ref="J52:J58"/>
    <mergeCell ref="K52:K58"/>
    <mergeCell ref="N52:N58"/>
    <mergeCell ref="B59:B62"/>
    <mergeCell ref="C59:C62"/>
    <mergeCell ref="D59:D62"/>
    <mergeCell ref="E59:E62"/>
    <mergeCell ref="F59:F62"/>
    <mergeCell ref="G59:G62"/>
    <mergeCell ref="B86:O86"/>
    <mergeCell ref="R86:AG86"/>
    <mergeCell ref="K59:K62"/>
    <mergeCell ref="N59:N62"/>
    <mergeCell ref="H75:H85"/>
    <mergeCell ref="I75:I85"/>
    <mergeCell ref="J75:J85"/>
    <mergeCell ref="N75:N80"/>
    <mergeCell ref="N82:N83"/>
    <mergeCell ref="N84:N85"/>
    <mergeCell ref="B75:B85"/>
    <mergeCell ref="C75:C85"/>
    <mergeCell ref="D75:D85"/>
    <mergeCell ref="E75:E85"/>
    <mergeCell ref="F75:F85"/>
    <mergeCell ref="G75:G85"/>
    <mergeCell ref="B64:B71"/>
    <mergeCell ref="C64:C71"/>
    <mergeCell ref="D64:D71"/>
    <mergeCell ref="E64:E71"/>
    <mergeCell ref="F64:F71"/>
    <mergeCell ref="G64:G71"/>
    <mergeCell ref="H64:H71"/>
    <mergeCell ref="I64:I71"/>
  </mergeCells>
  <dataValidations count="3">
    <dataValidation type="list" allowBlank="1" showInputMessage="1" showErrorMessage="1" sqref="J8:K8 J13 J24" xr:uid="{00000000-0002-0000-0700-000000000000}">
      <formula1>OEEND</formula1>
    </dataValidation>
    <dataValidation type="list" allowBlank="1" showInputMessage="1" showErrorMessage="1" sqref="C8:C85" xr:uid="{00000000-0002-0000-0700-000001000000}">
      <formula1>EJEEND</formula1>
    </dataValidation>
    <dataValidation type="list" allowBlank="1" showInputMessage="1" showErrorMessage="1" sqref="D8:D85" xr:uid="{00000000-0002-0000-0700-000002000000}">
      <formula1>OGEND</formula1>
    </dataValidation>
  </dataValidations>
  <pageMargins left="0.7" right="0.7" top="0.75" bottom="0.75" header="0.3" footer="0.3"/>
  <pageSetup paperSize="17" scale="28" fitToHeight="0" orientation="landscape"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AH68"/>
  <sheetViews>
    <sheetView topLeftCell="G58" zoomScale="30" zoomScaleNormal="30" workbookViewId="0">
      <selection activeCell="Q68" sqref="Q12:Q68"/>
    </sheetView>
  </sheetViews>
  <sheetFormatPr baseColWidth="10" defaultRowHeight="15" x14ac:dyDescent="0.25"/>
  <cols>
    <col min="1" max="1" width="4.85546875" customWidth="1"/>
    <col min="2" max="2" width="8.140625" customWidth="1"/>
    <col min="3" max="3" width="44.140625" customWidth="1"/>
    <col min="4" max="4" width="36.85546875" customWidth="1"/>
    <col min="5" max="5" width="41.85546875" customWidth="1"/>
    <col min="6" max="6" width="34.28515625" customWidth="1"/>
    <col min="7" max="7" width="35.7109375" customWidth="1"/>
    <col min="8" max="8" width="57.7109375" customWidth="1"/>
    <col min="9" max="9" width="52.42578125" customWidth="1"/>
    <col min="10" max="10" width="50.7109375" customWidth="1"/>
    <col min="11" max="11" width="45.28515625" customWidth="1"/>
    <col min="12" max="12" width="24" customWidth="1"/>
    <col min="13" max="13" width="66.140625" customWidth="1"/>
    <col min="14" max="14" width="32.85546875" customWidth="1"/>
    <col min="15" max="15" width="44.5703125" customWidth="1"/>
    <col min="16" max="16" width="33.28515625" customWidth="1"/>
    <col min="17" max="17" width="42.140625" customWidth="1"/>
    <col min="18" max="18" width="18" customWidth="1"/>
    <col min="19" max="19" width="20.5703125" customWidth="1"/>
    <col min="20" max="20" width="13.5703125" customWidth="1"/>
    <col min="21" max="21" width="34.28515625" customWidth="1"/>
    <col min="22" max="33" width="7.7109375" customWidth="1"/>
  </cols>
  <sheetData>
    <row r="1" spans="2:34" ht="38.25" customHeight="1" thickBot="1" x14ac:dyDescent="0.3">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row>
    <row r="2" spans="2:34" ht="65.25" customHeight="1" x14ac:dyDescent="0.25">
      <c r="B2" s="1519" t="s">
        <v>1</v>
      </c>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1"/>
    </row>
    <row r="3" spans="2:34" ht="15" customHeight="1" x14ac:dyDescent="0.25">
      <c r="B3" s="1522"/>
      <c r="C3" s="1641"/>
      <c r="D3" s="1641"/>
      <c r="E3" s="1641"/>
      <c r="F3" s="1641"/>
      <c r="G3" s="1641"/>
      <c r="H3" s="1641"/>
      <c r="I3" s="1641"/>
      <c r="J3" s="1641"/>
      <c r="K3" s="1641"/>
      <c r="L3" s="1641"/>
      <c r="M3" s="1641"/>
      <c r="N3" s="1641"/>
      <c r="O3" s="1641"/>
      <c r="P3" s="1641"/>
      <c r="Q3" s="1641"/>
      <c r="R3" s="1641"/>
      <c r="S3" s="1641"/>
      <c r="T3" s="1641"/>
      <c r="U3" s="1641"/>
      <c r="V3" s="1641"/>
      <c r="W3" s="1641"/>
      <c r="X3" s="1641"/>
      <c r="Y3" s="1641"/>
      <c r="Z3" s="1641"/>
      <c r="AA3" s="1641"/>
      <c r="AB3" s="1641"/>
      <c r="AC3" s="1641"/>
      <c r="AD3" s="1641"/>
      <c r="AE3" s="1641"/>
      <c r="AF3" s="1641"/>
      <c r="AG3" s="1524"/>
    </row>
    <row r="4" spans="2:34" ht="15.75" customHeight="1" thickBot="1" x14ac:dyDescent="0.3">
      <c r="B4" s="1525"/>
      <c r="C4" s="1526"/>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c r="AC4" s="1526"/>
      <c r="AD4" s="1526"/>
      <c r="AE4" s="1526"/>
      <c r="AF4" s="1526"/>
      <c r="AG4" s="1527"/>
    </row>
    <row r="5" spans="2:34" ht="28.5" x14ac:dyDescent="0.45">
      <c r="B5" s="1648" t="s">
        <v>2088</v>
      </c>
      <c r="C5" s="1649"/>
      <c r="D5" s="1649"/>
      <c r="E5" s="1649"/>
      <c r="F5" s="1649"/>
      <c r="G5" s="1649"/>
      <c r="H5" s="164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c r="AF5" s="1649"/>
      <c r="AG5" s="1650"/>
    </row>
    <row r="6" spans="2:34" ht="26.25" x14ac:dyDescent="0.4">
      <c r="B6" s="1645" t="s">
        <v>7</v>
      </c>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c r="AE6" s="1646"/>
      <c r="AF6" s="1646"/>
      <c r="AG6" s="1647"/>
    </row>
    <row r="7" spans="2:34" ht="87.75" customHeight="1" thickBot="1" x14ac:dyDescent="0.3">
      <c r="B7" s="1838" t="s">
        <v>2089</v>
      </c>
      <c r="C7" s="1839"/>
      <c r="D7" s="1839"/>
      <c r="E7" s="1839"/>
      <c r="F7" s="1839"/>
      <c r="G7" s="1839"/>
      <c r="H7" s="1839"/>
      <c r="I7" s="1839"/>
      <c r="J7" s="1839"/>
      <c r="K7" s="1839"/>
      <c r="L7" s="1839"/>
      <c r="M7" s="1839"/>
      <c r="N7" s="1839"/>
      <c r="O7" s="1839"/>
      <c r="P7" s="1839"/>
      <c r="Q7" s="1839"/>
      <c r="R7" s="1839"/>
      <c r="S7" s="1839"/>
      <c r="T7" s="1839"/>
      <c r="U7" s="1839"/>
      <c r="V7" s="1839"/>
      <c r="W7" s="1839"/>
      <c r="X7" s="1839"/>
      <c r="Y7" s="1839"/>
      <c r="Z7" s="1839"/>
      <c r="AA7" s="1839"/>
      <c r="AB7" s="1839"/>
      <c r="AC7" s="1839"/>
      <c r="AD7" s="1839"/>
      <c r="AE7" s="1839"/>
      <c r="AF7" s="1839"/>
      <c r="AG7" s="1879"/>
    </row>
    <row r="8" spans="2:34" ht="18.75" customHeight="1" thickBot="1" x14ac:dyDescent="0.3">
      <c r="B8" s="1663" t="s">
        <v>2605</v>
      </c>
      <c r="C8" s="1677" t="s">
        <v>33</v>
      </c>
      <c r="D8" s="1678"/>
      <c r="E8" s="1679"/>
      <c r="F8" s="1657" t="s">
        <v>38</v>
      </c>
      <c r="G8" s="1661" t="s">
        <v>32</v>
      </c>
      <c r="H8" s="1914" t="s">
        <v>39</v>
      </c>
      <c r="I8" s="1915"/>
      <c r="J8" s="1913" t="s">
        <v>43</v>
      </c>
      <c r="K8" s="1913" t="s">
        <v>22</v>
      </c>
      <c r="L8" s="1913" t="s">
        <v>37</v>
      </c>
      <c r="M8" s="1902" t="s">
        <v>26</v>
      </c>
      <c r="N8" s="1918" t="s">
        <v>3</v>
      </c>
      <c r="O8" s="1591" t="s">
        <v>23</v>
      </c>
      <c r="P8" s="1592"/>
      <c r="Q8" s="1593"/>
      <c r="R8" s="1911" t="s">
        <v>4</v>
      </c>
      <c r="S8" s="1918" t="s">
        <v>5</v>
      </c>
      <c r="T8" s="1913" t="s">
        <v>27</v>
      </c>
      <c r="U8" s="1902" t="s">
        <v>6</v>
      </c>
      <c r="V8" s="2045" t="s">
        <v>8</v>
      </c>
      <c r="W8" s="2046"/>
      <c r="X8" s="2046"/>
      <c r="Y8" s="2046"/>
      <c r="Z8" s="2046"/>
      <c r="AA8" s="2046"/>
      <c r="AB8" s="2046"/>
      <c r="AC8" s="2046"/>
      <c r="AD8" s="2046"/>
      <c r="AE8" s="2046"/>
      <c r="AF8" s="2046"/>
      <c r="AG8" s="2047"/>
    </row>
    <row r="9" spans="2:34" ht="18.75" customHeight="1" thickBot="1" x14ac:dyDescent="0.3">
      <c r="B9" s="1662"/>
      <c r="C9" s="1680"/>
      <c r="D9" s="1681"/>
      <c r="E9" s="1682"/>
      <c r="F9" s="1658"/>
      <c r="G9" s="1662"/>
      <c r="H9" s="1916"/>
      <c r="I9" s="1917"/>
      <c r="J9" s="1903"/>
      <c r="K9" s="1903"/>
      <c r="L9" s="1903"/>
      <c r="M9" s="1903"/>
      <c r="N9" s="1912"/>
      <c r="O9" s="2035" t="s">
        <v>24</v>
      </c>
      <c r="P9" s="2037" t="s">
        <v>36</v>
      </c>
      <c r="Q9" s="2038"/>
      <c r="R9" s="1912"/>
      <c r="S9" s="1912"/>
      <c r="T9" s="1903"/>
      <c r="U9" s="1903"/>
      <c r="V9" s="2039" t="s">
        <v>28</v>
      </c>
      <c r="W9" s="2040"/>
      <c r="X9" s="2041"/>
      <c r="Y9" s="2039" t="s">
        <v>29</v>
      </c>
      <c r="Z9" s="2040"/>
      <c r="AA9" s="2041"/>
      <c r="AB9" s="2039" t="s">
        <v>30</v>
      </c>
      <c r="AC9" s="2040"/>
      <c r="AD9" s="2041"/>
      <c r="AE9" s="2039" t="s">
        <v>31</v>
      </c>
      <c r="AF9" s="2040"/>
      <c r="AG9" s="2041"/>
    </row>
    <row r="10" spans="2:34" s="4" customFormat="1" ht="46.5" customHeight="1" thickBot="1" x14ac:dyDescent="0.3">
      <c r="B10" s="1664"/>
      <c r="C10" s="202" t="s">
        <v>34</v>
      </c>
      <c r="D10" s="202" t="s">
        <v>35</v>
      </c>
      <c r="E10" s="202" t="s">
        <v>200</v>
      </c>
      <c r="F10" s="1658"/>
      <c r="G10" s="1662"/>
      <c r="H10" s="221" t="s">
        <v>40</v>
      </c>
      <c r="I10" s="221" t="s">
        <v>41</v>
      </c>
      <c r="J10" s="1903"/>
      <c r="K10" s="1903"/>
      <c r="L10" s="1903"/>
      <c r="M10" s="1904"/>
      <c r="N10" s="1919"/>
      <c r="O10" s="2036"/>
      <c r="P10" s="87" t="s">
        <v>25</v>
      </c>
      <c r="Q10" s="88" t="s">
        <v>0</v>
      </c>
      <c r="R10" s="2042"/>
      <c r="S10" s="2048"/>
      <c r="T10" s="2043"/>
      <c r="U10" s="2044"/>
      <c r="V10" s="38" t="s">
        <v>12</v>
      </c>
      <c r="W10" s="38" t="s">
        <v>13</v>
      </c>
      <c r="X10" s="38" t="s">
        <v>14</v>
      </c>
      <c r="Y10" s="38" t="s">
        <v>15</v>
      </c>
      <c r="Z10" s="38" t="s">
        <v>16</v>
      </c>
      <c r="AA10" s="38" t="s">
        <v>17</v>
      </c>
      <c r="AB10" s="38" t="s">
        <v>18</v>
      </c>
      <c r="AC10" s="38" t="s">
        <v>19</v>
      </c>
      <c r="AD10" s="38" t="s">
        <v>20</v>
      </c>
      <c r="AE10" s="38" t="s">
        <v>9</v>
      </c>
      <c r="AF10" s="38" t="s">
        <v>10</v>
      </c>
      <c r="AG10" s="38" t="s">
        <v>11</v>
      </c>
    </row>
    <row r="11" spans="2:34" s="4" customFormat="1" ht="14.25" customHeight="1" thickBot="1" x14ac:dyDescent="0.3">
      <c r="B11" s="1740"/>
      <c r="C11" s="1701"/>
      <c r="D11" s="1701"/>
      <c r="E11" s="1701"/>
      <c r="F11" s="1701"/>
      <c r="G11" s="1701"/>
      <c r="H11" s="1701"/>
      <c r="I11" s="1701"/>
      <c r="J11" s="1701"/>
      <c r="K11" s="1701"/>
      <c r="L11" s="1701"/>
      <c r="M11" s="1700"/>
      <c r="N11" s="1700"/>
      <c r="O11" s="1700"/>
      <c r="P11" s="1700"/>
      <c r="Q11" s="1700"/>
      <c r="R11" s="1700"/>
      <c r="S11" s="1700"/>
      <c r="T11" s="1700"/>
      <c r="U11" s="1700"/>
      <c r="V11" s="1700"/>
      <c r="W11" s="1700"/>
      <c r="X11" s="1700"/>
      <c r="Y11" s="1700"/>
      <c r="Z11" s="1700"/>
      <c r="AA11" s="1700"/>
      <c r="AB11" s="1700"/>
      <c r="AC11" s="1700"/>
      <c r="AD11" s="1700"/>
      <c r="AE11" s="1700"/>
      <c r="AF11" s="1700"/>
      <c r="AG11" s="1765"/>
    </row>
    <row r="12" spans="2:34" ht="126" customHeight="1" x14ac:dyDescent="0.25">
      <c r="B12" s="1602" t="s">
        <v>2090</v>
      </c>
      <c r="C12" s="1969" t="s">
        <v>134</v>
      </c>
      <c r="D12" s="1969" t="s">
        <v>59</v>
      </c>
      <c r="E12" s="1969" t="s">
        <v>60</v>
      </c>
      <c r="F12" s="1969" t="s">
        <v>83</v>
      </c>
      <c r="G12" s="1694" t="s">
        <v>54</v>
      </c>
      <c r="H12" s="1969" t="s">
        <v>96</v>
      </c>
      <c r="I12" s="1969" t="s">
        <v>108</v>
      </c>
      <c r="J12" s="1568" t="s">
        <v>2091</v>
      </c>
      <c r="K12" s="1969" t="s">
        <v>2092</v>
      </c>
      <c r="L12" s="1957" t="s">
        <v>48</v>
      </c>
      <c r="M12" s="674" t="s">
        <v>2093</v>
      </c>
      <c r="N12" s="675" t="s">
        <v>146</v>
      </c>
      <c r="O12" s="514" t="s">
        <v>2094</v>
      </c>
      <c r="P12" s="514" t="s">
        <v>181</v>
      </c>
      <c r="Q12" s="2029">
        <v>150000</v>
      </c>
      <c r="R12" s="676" t="s">
        <v>2030</v>
      </c>
      <c r="S12" s="677">
        <v>1</v>
      </c>
      <c r="T12" s="677">
        <v>0</v>
      </c>
      <c r="U12" s="1565" t="s">
        <v>2095</v>
      </c>
      <c r="V12" s="50"/>
      <c r="W12" s="48"/>
      <c r="X12" s="48"/>
      <c r="Y12" s="47"/>
      <c r="Z12" s="47"/>
      <c r="AA12" s="53"/>
      <c r="AB12" s="48"/>
      <c r="AC12" s="47"/>
      <c r="AD12" s="47"/>
      <c r="AE12" s="53"/>
      <c r="AF12" s="53"/>
      <c r="AG12" s="53"/>
    </row>
    <row r="13" spans="2:34" ht="76.5" customHeight="1" x14ac:dyDescent="0.25">
      <c r="B13" s="1603"/>
      <c r="C13" s="1970"/>
      <c r="D13" s="1970"/>
      <c r="E13" s="1970"/>
      <c r="F13" s="1970"/>
      <c r="G13" s="1695"/>
      <c r="H13" s="1970"/>
      <c r="I13" s="1970"/>
      <c r="J13" s="1569"/>
      <c r="K13" s="1970"/>
      <c r="L13" s="1958"/>
      <c r="M13" s="678" t="s">
        <v>2096</v>
      </c>
      <c r="N13" s="679" t="s">
        <v>146</v>
      </c>
      <c r="O13" s="536" t="s">
        <v>2094</v>
      </c>
      <c r="P13" s="536" t="s">
        <v>181</v>
      </c>
      <c r="Q13" s="2030"/>
      <c r="R13" s="680" t="s">
        <v>2030</v>
      </c>
      <c r="S13" s="681">
        <v>1</v>
      </c>
      <c r="T13" s="682">
        <v>0</v>
      </c>
      <c r="U13" s="1566"/>
      <c r="V13" s="28"/>
      <c r="W13" s="1"/>
      <c r="X13" s="1"/>
      <c r="Y13" s="1"/>
      <c r="Z13" s="2"/>
      <c r="AA13" s="1"/>
      <c r="AB13" s="1"/>
      <c r="AC13" s="1"/>
      <c r="AD13" s="2"/>
      <c r="AE13" s="1"/>
      <c r="AF13" s="1"/>
      <c r="AG13" s="1"/>
    </row>
    <row r="14" spans="2:34" ht="76.5" customHeight="1" thickBot="1" x14ac:dyDescent="0.3">
      <c r="B14" s="1604"/>
      <c r="C14" s="1971"/>
      <c r="D14" s="1971"/>
      <c r="E14" s="1971"/>
      <c r="F14" s="1971"/>
      <c r="G14" s="1696"/>
      <c r="H14" s="1971"/>
      <c r="I14" s="1971"/>
      <c r="J14" s="1570"/>
      <c r="K14" s="1971"/>
      <c r="L14" s="1959"/>
      <c r="M14" s="683" t="s">
        <v>2097</v>
      </c>
      <c r="N14" s="684" t="s">
        <v>146</v>
      </c>
      <c r="O14" s="39" t="s">
        <v>2094</v>
      </c>
      <c r="P14" s="39" t="s">
        <v>181</v>
      </c>
      <c r="Q14" s="2031"/>
      <c r="R14" s="685" t="s">
        <v>2030</v>
      </c>
      <c r="S14" s="686">
        <v>1</v>
      </c>
      <c r="T14" s="687">
        <v>0</v>
      </c>
      <c r="U14" s="1567"/>
      <c r="V14" s="62"/>
      <c r="W14" s="62"/>
      <c r="X14" s="62"/>
      <c r="Y14" s="62"/>
      <c r="Z14" s="70"/>
      <c r="AA14" s="62"/>
      <c r="AB14" s="70"/>
      <c r="AC14" s="70"/>
      <c r="AD14" s="70"/>
      <c r="AE14" s="70"/>
      <c r="AF14" s="62"/>
      <c r="AG14" s="62"/>
    </row>
    <row r="15" spans="2:34" ht="81.75" customHeight="1" x14ac:dyDescent="0.25">
      <c r="B15" s="1608" t="s">
        <v>2098</v>
      </c>
      <c r="C15" s="1966" t="s">
        <v>134</v>
      </c>
      <c r="D15" s="1966" t="s">
        <v>59</v>
      </c>
      <c r="E15" s="1966" t="s">
        <v>60</v>
      </c>
      <c r="F15" s="1966" t="s">
        <v>83</v>
      </c>
      <c r="G15" s="1710" t="s">
        <v>54</v>
      </c>
      <c r="H15" s="1966" t="s">
        <v>96</v>
      </c>
      <c r="I15" s="1966" t="s">
        <v>110</v>
      </c>
      <c r="J15" s="1926" t="s">
        <v>2099</v>
      </c>
      <c r="K15" s="1966" t="s">
        <v>2100</v>
      </c>
      <c r="L15" s="1963" t="s">
        <v>48</v>
      </c>
      <c r="M15" s="1077" t="s">
        <v>2101</v>
      </c>
      <c r="N15" s="1078" t="s">
        <v>146</v>
      </c>
      <c r="O15" s="885" t="s">
        <v>2094</v>
      </c>
      <c r="P15" s="885" t="s">
        <v>181</v>
      </c>
      <c r="Q15" s="2032">
        <v>1150000</v>
      </c>
      <c r="R15" s="1079" t="s">
        <v>2030</v>
      </c>
      <c r="S15" s="1080">
        <v>1</v>
      </c>
      <c r="T15" s="1080">
        <v>0</v>
      </c>
      <c r="U15" s="1599" t="s">
        <v>2102</v>
      </c>
      <c r="V15" s="50"/>
      <c r="W15" s="65"/>
      <c r="X15" s="65"/>
      <c r="Y15" s="50"/>
      <c r="Z15" s="50"/>
      <c r="AA15" s="66"/>
      <c r="AB15" s="65"/>
      <c r="AC15" s="50"/>
      <c r="AD15" s="50"/>
      <c r="AE15" s="66"/>
      <c r="AF15" s="66"/>
      <c r="AG15" s="66"/>
    </row>
    <row r="16" spans="2:34" ht="73.5" customHeight="1" x14ac:dyDescent="0.25">
      <c r="B16" s="1609"/>
      <c r="C16" s="1967"/>
      <c r="D16" s="1967"/>
      <c r="E16" s="1967"/>
      <c r="F16" s="1967"/>
      <c r="G16" s="1711"/>
      <c r="H16" s="1967"/>
      <c r="I16" s="1967"/>
      <c r="J16" s="1927"/>
      <c r="K16" s="1967"/>
      <c r="L16" s="1964"/>
      <c r="M16" s="1081" t="s">
        <v>2103</v>
      </c>
      <c r="N16" s="1082" t="s">
        <v>146</v>
      </c>
      <c r="O16" s="891" t="s">
        <v>2094</v>
      </c>
      <c r="P16" s="891" t="s">
        <v>181</v>
      </c>
      <c r="Q16" s="2033"/>
      <c r="R16" s="1083" t="s">
        <v>2030</v>
      </c>
      <c r="S16" s="1084">
        <v>1</v>
      </c>
      <c r="T16" s="1085">
        <v>0</v>
      </c>
      <c r="U16" s="1600"/>
      <c r="V16" s="28"/>
      <c r="W16" s="28"/>
      <c r="X16" s="28"/>
      <c r="Y16" s="28"/>
      <c r="Z16" s="27"/>
      <c r="AA16" s="28"/>
      <c r="AB16" s="28"/>
      <c r="AC16" s="28"/>
      <c r="AD16" s="27"/>
      <c r="AE16" s="28"/>
      <c r="AF16" s="28"/>
      <c r="AG16" s="28"/>
    </row>
    <row r="17" spans="2:33" ht="53.25" customHeight="1" x14ac:dyDescent="0.25">
      <c r="B17" s="1609"/>
      <c r="C17" s="1967"/>
      <c r="D17" s="1967"/>
      <c r="E17" s="1967"/>
      <c r="F17" s="1967"/>
      <c r="G17" s="1711"/>
      <c r="H17" s="1967"/>
      <c r="I17" s="1967"/>
      <c r="J17" s="1927"/>
      <c r="K17" s="1967"/>
      <c r="L17" s="1964"/>
      <c r="M17" s="1081" t="s">
        <v>2104</v>
      </c>
      <c r="N17" s="1082" t="s">
        <v>146</v>
      </c>
      <c r="O17" s="891" t="s">
        <v>2094</v>
      </c>
      <c r="P17" s="891" t="s">
        <v>181</v>
      </c>
      <c r="Q17" s="2033"/>
      <c r="R17" s="1083" t="s">
        <v>2030</v>
      </c>
      <c r="S17" s="1084">
        <v>1</v>
      </c>
      <c r="T17" s="1085">
        <v>0</v>
      </c>
      <c r="U17" s="1600"/>
      <c r="V17" s="28"/>
      <c r="W17" s="28"/>
      <c r="X17" s="28"/>
      <c r="Y17" s="28"/>
      <c r="Z17" s="27"/>
      <c r="AA17" s="28"/>
      <c r="AB17" s="27"/>
      <c r="AC17" s="27"/>
      <c r="AD17" s="27"/>
      <c r="AE17" s="27"/>
      <c r="AF17" s="28"/>
      <c r="AG17" s="28"/>
    </row>
    <row r="18" spans="2:33" ht="79.5" customHeight="1" thickBot="1" x14ac:dyDescent="0.3">
      <c r="B18" s="1610"/>
      <c r="C18" s="1968"/>
      <c r="D18" s="1968"/>
      <c r="E18" s="1968"/>
      <c r="F18" s="1968"/>
      <c r="G18" s="1712"/>
      <c r="H18" s="1968"/>
      <c r="I18" s="1968"/>
      <c r="J18" s="1928"/>
      <c r="K18" s="1968"/>
      <c r="L18" s="1965"/>
      <c r="M18" s="1086" t="s">
        <v>2105</v>
      </c>
      <c r="N18" s="1087" t="s">
        <v>146</v>
      </c>
      <c r="O18" s="894" t="s">
        <v>2094</v>
      </c>
      <c r="P18" s="894" t="s">
        <v>181</v>
      </c>
      <c r="Q18" s="2034"/>
      <c r="R18" s="1088" t="s">
        <v>2030</v>
      </c>
      <c r="S18" s="1089">
        <v>1</v>
      </c>
      <c r="T18" s="1090">
        <v>0</v>
      </c>
      <c r="U18" s="1601"/>
      <c r="V18" s="62"/>
      <c r="W18" s="62"/>
      <c r="X18" s="62"/>
      <c r="Y18" s="62"/>
      <c r="Z18" s="62"/>
      <c r="AA18" s="62"/>
      <c r="AB18" s="62"/>
      <c r="AC18" s="62"/>
      <c r="AD18" s="62"/>
      <c r="AE18" s="62"/>
      <c r="AF18" s="62"/>
      <c r="AG18" s="62"/>
    </row>
    <row r="19" spans="2:33" ht="87" customHeight="1" x14ac:dyDescent="0.25">
      <c r="B19" s="1602" t="s">
        <v>2106</v>
      </c>
      <c r="C19" s="1969" t="s">
        <v>134</v>
      </c>
      <c r="D19" s="1969" t="s">
        <v>59</v>
      </c>
      <c r="E19" s="1969" t="s">
        <v>60</v>
      </c>
      <c r="F19" s="1969" t="s">
        <v>83</v>
      </c>
      <c r="G19" s="1694" t="s">
        <v>54</v>
      </c>
      <c r="H19" s="1969" t="s">
        <v>96</v>
      </c>
      <c r="I19" s="1969" t="s">
        <v>105</v>
      </c>
      <c r="J19" s="1568" t="s">
        <v>2107</v>
      </c>
      <c r="K19" s="1969" t="s">
        <v>2108</v>
      </c>
      <c r="L19" s="1957" t="s">
        <v>48</v>
      </c>
      <c r="M19" s="674" t="s">
        <v>2109</v>
      </c>
      <c r="N19" s="675" t="s">
        <v>146</v>
      </c>
      <c r="O19" s="514" t="s">
        <v>2094</v>
      </c>
      <c r="P19" s="514" t="s">
        <v>181</v>
      </c>
      <c r="Q19" s="2029">
        <v>3598933</v>
      </c>
      <c r="R19" s="676" t="s">
        <v>2030</v>
      </c>
      <c r="S19" s="677">
        <v>1</v>
      </c>
      <c r="T19" s="677">
        <v>0</v>
      </c>
      <c r="U19" s="1565" t="s">
        <v>2110</v>
      </c>
      <c r="V19" s="50"/>
      <c r="W19" s="48"/>
      <c r="X19" s="48"/>
      <c r="Y19" s="47"/>
      <c r="Z19" s="47"/>
      <c r="AA19" s="53"/>
      <c r="AB19" s="48"/>
      <c r="AC19" s="47"/>
      <c r="AD19" s="47"/>
      <c r="AE19" s="53"/>
      <c r="AF19" s="53"/>
      <c r="AG19" s="53"/>
    </row>
    <row r="20" spans="2:33" ht="63.75" customHeight="1" x14ac:dyDescent="0.25">
      <c r="B20" s="1603"/>
      <c r="C20" s="1970"/>
      <c r="D20" s="1970"/>
      <c r="E20" s="1970"/>
      <c r="F20" s="1970"/>
      <c r="G20" s="1695"/>
      <c r="H20" s="1970"/>
      <c r="I20" s="1970"/>
      <c r="J20" s="1569"/>
      <c r="K20" s="1970"/>
      <c r="L20" s="1958"/>
      <c r="M20" s="688" t="s">
        <v>2111</v>
      </c>
      <c r="N20" s="679" t="s">
        <v>146</v>
      </c>
      <c r="O20" s="536" t="s">
        <v>2094</v>
      </c>
      <c r="P20" s="536" t="s">
        <v>181</v>
      </c>
      <c r="Q20" s="2030"/>
      <c r="R20" s="680" t="s">
        <v>2030</v>
      </c>
      <c r="S20" s="681">
        <v>1</v>
      </c>
      <c r="T20" s="682">
        <v>0</v>
      </c>
      <c r="U20" s="1566"/>
      <c r="V20" s="28"/>
      <c r="W20" s="1"/>
      <c r="X20" s="1"/>
      <c r="Y20" s="1"/>
      <c r="Z20" s="2"/>
      <c r="AA20" s="1"/>
      <c r="AB20" s="1"/>
      <c r="AC20" s="1"/>
      <c r="AD20" s="2"/>
      <c r="AE20" s="1"/>
      <c r="AF20" s="1"/>
      <c r="AG20" s="1"/>
    </row>
    <row r="21" spans="2:33" ht="73.5" customHeight="1" x14ac:dyDescent="0.25">
      <c r="B21" s="1603"/>
      <c r="C21" s="1970"/>
      <c r="D21" s="1970"/>
      <c r="E21" s="1970"/>
      <c r="F21" s="1970"/>
      <c r="G21" s="1695"/>
      <c r="H21" s="1970"/>
      <c r="I21" s="1970"/>
      <c r="J21" s="1569"/>
      <c r="K21" s="1970"/>
      <c r="L21" s="1958"/>
      <c r="M21" s="688" t="s">
        <v>2112</v>
      </c>
      <c r="N21" s="679" t="s">
        <v>146</v>
      </c>
      <c r="O21" s="536" t="s">
        <v>2094</v>
      </c>
      <c r="P21" s="536" t="s">
        <v>181</v>
      </c>
      <c r="Q21" s="2030"/>
      <c r="R21" s="680" t="s">
        <v>2030</v>
      </c>
      <c r="S21" s="681">
        <v>1</v>
      </c>
      <c r="T21" s="682">
        <v>0</v>
      </c>
      <c r="U21" s="1566"/>
      <c r="V21" s="28"/>
      <c r="W21" s="1"/>
      <c r="X21" s="1"/>
      <c r="Y21" s="1"/>
      <c r="Z21" s="2"/>
      <c r="AA21" s="1"/>
      <c r="AB21" s="2"/>
      <c r="AC21" s="2"/>
      <c r="AD21" s="2"/>
      <c r="AE21" s="2"/>
      <c r="AF21" s="1"/>
      <c r="AG21" s="1"/>
    </row>
    <row r="22" spans="2:33" ht="79.5" customHeight="1" thickBot="1" x14ac:dyDescent="0.3">
      <c r="B22" s="1603"/>
      <c r="C22" s="1970"/>
      <c r="D22" s="1970"/>
      <c r="E22" s="1970"/>
      <c r="F22" s="1970"/>
      <c r="G22" s="1695"/>
      <c r="H22" s="1970"/>
      <c r="I22" s="1970"/>
      <c r="J22" s="1569"/>
      <c r="K22" s="1970"/>
      <c r="L22" s="1958"/>
      <c r="M22" s="689" t="s">
        <v>2113</v>
      </c>
      <c r="N22" s="684" t="s">
        <v>146</v>
      </c>
      <c r="O22" s="39" t="s">
        <v>2094</v>
      </c>
      <c r="P22" s="39" t="s">
        <v>181</v>
      </c>
      <c r="Q22" s="2031"/>
      <c r="R22" s="685" t="s">
        <v>2030</v>
      </c>
      <c r="S22" s="686">
        <v>0.4</v>
      </c>
      <c r="T22" s="687">
        <v>0</v>
      </c>
      <c r="U22" s="1567"/>
      <c r="V22" s="62"/>
      <c r="W22" s="62"/>
      <c r="X22" s="62"/>
      <c r="Y22" s="62"/>
      <c r="Z22" s="62"/>
      <c r="AA22" s="62"/>
      <c r="AB22" s="62"/>
      <c r="AC22" s="62"/>
      <c r="AD22" s="62"/>
      <c r="AE22" s="62"/>
      <c r="AF22" s="62"/>
      <c r="AG22" s="62"/>
    </row>
    <row r="23" spans="2:33" ht="88.5" customHeight="1" x14ac:dyDescent="0.25">
      <c r="B23" s="1608" t="s">
        <v>2114</v>
      </c>
      <c r="C23" s="1966" t="s">
        <v>134</v>
      </c>
      <c r="D23" s="1966" t="s">
        <v>59</v>
      </c>
      <c r="E23" s="1966" t="s">
        <v>60</v>
      </c>
      <c r="F23" s="1966" t="s">
        <v>83</v>
      </c>
      <c r="G23" s="1710" t="s">
        <v>54</v>
      </c>
      <c r="H23" s="1966" t="s">
        <v>96</v>
      </c>
      <c r="I23" s="1966" t="s">
        <v>105</v>
      </c>
      <c r="J23" s="1926" t="s">
        <v>2115</v>
      </c>
      <c r="K23" s="1966" t="s">
        <v>2116</v>
      </c>
      <c r="L23" s="1963" t="s">
        <v>201</v>
      </c>
      <c r="M23" s="1077" t="s">
        <v>2117</v>
      </c>
      <c r="N23" s="1078" t="s">
        <v>146</v>
      </c>
      <c r="O23" s="885" t="s">
        <v>2094</v>
      </c>
      <c r="P23" s="885" t="s">
        <v>181</v>
      </c>
      <c r="Q23" s="2032">
        <v>1200000</v>
      </c>
      <c r="R23" s="1079" t="s">
        <v>2030</v>
      </c>
      <c r="S23" s="1080">
        <v>1</v>
      </c>
      <c r="T23" s="1080">
        <v>0</v>
      </c>
      <c r="U23" s="1599" t="s">
        <v>2118</v>
      </c>
      <c r="V23" s="50"/>
      <c r="W23" s="48"/>
      <c r="X23" s="48"/>
      <c r="Y23" s="47"/>
      <c r="Z23" s="47"/>
      <c r="AA23" s="53"/>
      <c r="AB23" s="48"/>
      <c r="AC23" s="47"/>
      <c r="AD23" s="47"/>
      <c r="AE23" s="53"/>
      <c r="AF23" s="53"/>
      <c r="AG23" s="53"/>
    </row>
    <row r="24" spans="2:33" ht="83.25" customHeight="1" x14ac:dyDescent="0.25">
      <c r="B24" s="1609"/>
      <c r="C24" s="1967"/>
      <c r="D24" s="1967"/>
      <c r="E24" s="1967"/>
      <c r="F24" s="1967"/>
      <c r="G24" s="1711"/>
      <c r="H24" s="1967"/>
      <c r="I24" s="1967"/>
      <c r="J24" s="1927"/>
      <c r="K24" s="1967"/>
      <c r="L24" s="1964"/>
      <c r="M24" s="1081" t="s">
        <v>2119</v>
      </c>
      <c r="N24" s="1082" t="s">
        <v>146</v>
      </c>
      <c r="O24" s="891" t="s">
        <v>2094</v>
      </c>
      <c r="P24" s="891" t="s">
        <v>181</v>
      </c>
      <c r="Q24" s="2033"/>
      <c r="R24" s="1083" t="s">
        <v>2030</v>
      </c>
      <c r="S24" s="1084">
        <v>1</v>
      </c>
      <c r="T24" s="1085">
        <v>0</v>
      </c>
      <c r="U24" s="1600"/>
      <c r="V24" s="28"/>
      <c r="W24" s="1"/>
      <c r="X24" s="1"/>
      <c r="Y24" s="1"/>
      <c r="Z24" s="2"/>
      <c r="AA24" s="1"/>
      <c r="AB24" s="1"/>
      <c r="AC24" s="1"/>
      <c r="AD24" s="2"/>
      <c r="AE24" s="1"/>
      <c r="AF24" s="1"/>
      <c r="AG24" s="1"/>
    </row>
    <row r="25" spans="2:33" ht="113.25" customHeight="1" thickBot="1" x14ac:dyDescent="0.3">
      <c r="B25" s="1609"/>
      <c r="C25" s="1967"/>
      <c r="D25" s="1967"/>
      <c r="E25" s="1967"/>
      <c r="F25" s="1967"/>
      <c r="G25" s="1711"/>
      <c r="H25" s="1967"/>
      <c r="I25" s="1967"/>
      <c r="J25" s="1927"/>
      <c r="K25" s="1967"/>
      <c r="L25" s="1964"/>
      <c r="M25" s="1086" t="s">
        <v>2120</v>
      </c>
      <c r="N25" s="1087" t="s">
        <v>146</v>
      </c>
      <c r="O25" s="894" t="s">
        <v>2094</v>
      </c>
      <c r="P25" s="894" t="s">
        <v>181</v>
      </c>
      <c r="Q25" s="2034"/>
      <c r="R25" s="1088" t="s">
        <v>2030</v>
      </c>
      <c r="S25" s="1089">
        <v>1</v>
      </c>
      <c r="T25" s="1090">
        <v>0</v>
      </c>
      <c r="U25" s="1601"/>
      <c r="V25" s="57"/>
      <c r="W25" s="62"/>
      <c r="X25" s="57"/>
      <c r="Y25" s="57"/>
      <c r="Z25" s="69"/>
      <c r="AA25" s="57"/>
      <c r="AB25" s="69"/>
      <c r="AC25" s="69"/>
      <c r="AD25" s="69"/>
      <c r="AE25" s="69"/>
      <c r="AF25" s="57"/>
      <c r="AG25" s="57"/>
    </row>
    <row r="26" spans="2:33" ht="114.75" customHeight="1" x14ac:dyDescent="0.25">
      <c r="B26" s="1602" t="s">
        <v>2121</v>
      </c>
      <c r="C26" s="1969" t="s">
        <v>134</v>
      </c>
      <c r="D26" s="1969" t="s">
        <v>59</v>
      </c>
      <c r="E26" s="1969" t="s">
        <v>60</v>
      </c>
      <c r="F26" s="1969" t="s">
        <v>83</v>
      </c>
      <c r="G26" s="1694" t="s">
        <v>54</v>
      </c>
      <c r="H26" s="1969" t="s">
        <v>96</v>
      </c>
      <c r="I26" s="1969" t="s">
        <v>104</v>
      </c>
      <c r="J26" s="1568" t="s">
        <v>2122</v>
      </c>
      <c r="K26" s="1969" t="s">
        <v>2123</v>
      </c>
      <c r="L26" s="1957" t="s">
        <v>48</v>
      </c>
      <c r="M26" s="674" t="s">
        <v>2124</v>
      </c>
      <c r="N26" s="675" t="s">
        <v>146</v>
      </c>
      <c r="O26" s="514" t="s">
        <v>2094</v>
      </c>
      <c r="P26" s="514" t="s">
        <v>181</v>
      </c>
      <c r="Q26" s="2029">
        <v>500000</v>
      </c>
      <c r="R26" s="676" t="s">
        <v>2030</v>
      </c>
      <c r="S26" s="677">
        <v>1</v>
      </c>
      <c r="T26" s="677">
        <v>0</v>
      </c>
      <c r="U26" s="1565" t="s">
        <v>2125</v>
      </c>
      <c r="V26" s="50"/>
      <c r="W26" s="65"/>
      <c r="X26" s="65"/>
      <c r="Y26" s="50"/>
      <c r="Z26" s="50"/>
      <c r="AA26" s="66"/>
      <c r="AB26" s="65"/>
      <c r="AC26" s="50"/>
      <c r="AD26" s="50"/>
      <c r="AE26" s="66"/>
      <c r="AF26" s="66"/>
      <c r="AG26" s="66"/>
    </row>
    <row r="27" spans="2:33" ht="88.5" customHeight="1" x14ac:dyDescent="0.25">
      <c r="B27" s="1603"/>
      <c r="C27" s="1970"/>
      <c r="D27" s="1970"/>
      <c r="E27" s="1970"/>
      <c r="F27" s="1970"/>
      <c r="G27" s="1695"/>
      <c r="H27" s="1970"/>
      <c r="I27" s="1970"/>
      <c r="J27" s="1569"/>
      <c r="K27" s="1970"/>
      <c r="L27" s="1958"/>
      <c r="M27" s="688" t="s">
        <v>2126</v>
      </c>
      <c r="N27" s="679" t="s">
        <v>146</v>
      </c>
      <c r="O27" s="536" t="s">
        <v>2094</v>
      </c>
      <c r="P27" s="536" t="s">
        <v>181</v>
      </c>
      <c r="Q27" s="2030"/>
      <c r="R27" s="680" t="s">
        <v>2030</v>
      </c>
      <c r="S27" s="681">
        <v>1</v>
      </c>
      <c r="T27" s="682">
        <v>0</v>
      </c>
      <c r="U27" s="1566"/>
      <c r="V27" s="28"/>
      <c r="W27" s="28"/>
      <c r="X27" s="28"/>
      <c r="Y27" s="28"/>
      <c r="Z27" s="27"/>
      <c r="AA27" s="28"/>
      <c r="AB27" s="28"/>
      <c r="AC27" s="28"/>
      <c r="AD27" s="27"/>
      <c r="AE27" s="28"/>
      <c r="AF27" s="28"/>
      <c r="AG27" s="28"/>
    </row>
    <row r="28" spans="2:33" ht="69" customHeight="1" thickBot="1" x14ac:dyDescent="0.3">
      <c r="B28" s="1603"/>
      <c r="C28" s="1970"/>
      <c r="D28" s="1970"/>
      <c r="E28" s="1970"/>
      <c r="F28" s="1970"/>
      <c r="G28" s="1695"/>
      <c r="H28" s="1970"/>
      <c r="I28" s="1970"/>
      <c r="J28" s="1569"/>
      <c r="K28" s="1970"/>
      <c r="L28" s="1958"/>
      <c r="M28" s="689" t="s">
        <v>2127</v>
      </c>
      <c r="N28" s="684" t="s">
        <v>146</v>
      </c>
      <c r="O28" s="39" t="s">
        <v>2094</v>
      </c>
      <c r="P28" s="39" t="s">
        <v>181</v>
      </c>
      <c r="Q28" s="2031"/>
      <c r="R28" s="685" t="s">
        <v>2030</v>
      </c>
      <c r="S28" s="686">
        <v>1</v>
      </c>
      <c r="T28" s="687">
        <v>0</v>
      </c>
      <c r="U28" s="1567"/>
      <c r="V28" s="62"/>
      <c r="W28" s="62"/>
      <c r="X28" s="62"/>
      <c r="Y28" s="62"/>
      <c r="Z28" s="70"/>
      <c r="AA28" s="62"/>
      <c r="AB28" s="70"/>
      <c r="AC28" s="70"/>
      <c r="AD28" s="70"/>
      <c r="AE28" s="70"/>
      <c r="AF28" s="62"/>
      <c r="AG28" s="62"/>
    </row>
    <row r="29" spans="2:33" ht="85.5" customHeight="1" x14ac:dyDescent="0.25">
      <c r="B29" s="1608" t="s">
        <v>2128</v>
      </c>
      <c r="C29" s="1966" t="s">
        <v>134</v>
      </c>
      <c r="D29" s="1966" t="s">
        <v>59</v>
      </c>
      <c r="E29" s="1966" t="s">
        <v>60</v>
      </c>
      <c r="F29" s="1966" t="s">
        <v>83</v>
      </c>
      <c r="G29" s="1710" t="s">
        <v>54</v>
      </c>
      <c r="H29" s="1966" t="s">
        <v>96</v>
      </c>
      <c r="I29" s="1966" t="s">
        <v>110</v>
      </c>
      <c r="J29" s="1926" t="s">
        <v>2129</v>
      </c>
      <c r="K29" s="1966" t="s">
        <v>2130</v>
      </c>
      <c r="L29" s="1963" t="s">
        <v>48</v>
      </c>
      <c r="M29" s="1077" t="s">
        <v>2131</v>
      </c>
      <c r="N29" s="1078" t="s">
        <v>146</v>
      </c>
      <c r="O29" s="885" t="s">
        <v>2094</v>
      </c>
      <c r="P29" s="885" t="s">
        <v>181</v>
      </c>
      <c r="Q29" s="2032">
        <v>1000000</v>
      </c>
      <c r="R29" s="1079" t="s">
        <v>2030</v>
      </c>
      <c r="S29" s="1080">
        <v>1</v>
      </c>
      <c r="T29" s="1080">
        <v>0</v>
      </c>
      <c r="U29" s="1599" t="s">
        <v>2132</v>
      </c>
      <c r="V29" s="50"/>
      <c r="W29" s="65"/>
      <c r="X29" s="65"/>
      <c r="Y29" s="50"/>
      <c r="Z29" s="50"/>
      <c r="AA29" s="66"/>
      <c r="AB29" s="65"/>
      <c r="AC29" s="50"/>
      <c r="AD29" s="50"/>
      <c r="AE29" s="66"/>
      <c r="AF29" s="66"/>
      <c r="AG29" s="66"/>
    </row>
    <row r="30" spans="2:33" ht="78.75" customHeight="1" x14ac:dyDescent="0.25">
      <c r="B30" s="1609"/>
      <c r="C30" s="1967"/>
      <c r="D30" s="1967"/>
      <c r="E30" s="1967"/>
      <c r="F30" s="1967"/>
      <c r="G30" s="1711"/>
      <c r="H30" s="1967"/>
      <c r="I30" s="1967"/>
      <c r="J30" s="1927"/>
      <c r="K30" s="1967"/>
      <c r="L30" s="1964"/>
      <c r="M30" s="1081" t="s">
        <v>2133</v>
      </c>
      <c r="N30" s="1082" t="s">
        <v>146</v>
      </c>
      <c r="O30" s="891" t="s">
        <v>2094</v>
      </c>
      <c r="P30" s="891" t="s">
        <v>181</v>
      </c>
      <c r="Q30" s="2033"/>
      <c r="R30" s="1083" t="s">
        <v>2030</v>
      </c>
      <c r="S30" s="1084">
        <v>1</v>
      </c>
      <c r="T30" s="1085">
        <v>0</v>
      </c>
      <c r="U30" s="1600"/>
      <c r="V30" s="28"/>
      <c r="W30" s="28"/>
      <c r="X30" s="28"/>
      <c r="Y30" s="28"/>
      <c r="Z30" s="27"/>
      <c r="AA30" s="28"/>
      <c r="AB30" s="28"/>
      <c r="AC30" s="28"/>
      <c r="AD30" s="27"/>
      <c r="AE30" s="28"/>
      <c r="AF30" s="28"/>
      <c r="AG30" s="28"/>
    </row>
    <row r="31" spans="2:33" ht="84.75" customHeight="1" x14ac:dyDescent="0.25">
      <c r="B31" s="1609"/>
      <c r="C31" s="1967"/>
      <c r="D31" s="1967"/>
      <c r="E31" s="1967"/>
      <c r="F31" s="1967"/>
      <c r="G31" s="1711"/>
      <c r="H31" s="1967"/>
      <c r="I31" s="1967"/>
      <c r="J31" s="1927"/>
      <c r="K31" s="1967"/>
      <c r="L31" s="1964"/>
      <c r="M31" s="1081" t="s">
        <v>2134</v>
      </c>
      <c r="N31" s="1082" t="s">
        <v>146</v>
      </c>
      <c r="O31" s="891" t="s">
        <v>2094</v>
      </c>
      <c r="P31" s="891" t="s">
        <v>181</v>
      </c>
      <c r="Q31" s="2033"/>
      <c r="R31" s="1083" t="s">
        <v>2030</v>
      </c>
      <c r="S31" s="1084">
        <v>1</v>
      </c>
      <c r="T31" s="1085">
        <v>0</v>
      </c>
      <c r="U31" s="1600"/>
      <c r="V31" s="28"/>
      <c r="W31" s="28"/>
      <c r="X31" s="28"/>
      <c r="Y31" s="28"/>
      <c r="Z31" s="27"/>
      <c r="AA31" s="28"/>
      <c r="AB31" s="27"/>
      <c r="AC31" s="27"/>
      <c r="AD31" s="27"/>
      <c r="AE31" s="27"/>
      <c r="AF31" s="28"/>
      <c r="AG31" s="28"/>
    </row>
    <row r="32" spans="2:33" ht="69.75" customHeight="1" x14ac:dyDescent="0.25">
      <c r="B32" s="1609"/>
      <c r="C32" s="1967"/>
      <c r="D32" s="1967"/>
      <c r="E32" s="1967"/>
      <c r="F32" s="1967"/>
      <c r="G32" s="1711"/>
      <c r="H32" s="1967"/>
      <c r="I32" s="1967"/>
      <c r="J32" s="1927"/>
      <c r="K32" s="1967"/>
      <c r="L32" s="1964"/>
      <c r="M32" s="1081" t="s">
        <v>2135</v>
      </c>
      <c r="N32" s="1082" t="s">
        <v>146</v>
      </c>
      <c r="O32" s="891" t="s">
        <v>2094</v>
      </c>
      <c r="P32" s="891" t="s">
        <v>181</v>
      </c>
      <c r="Q32" s="2033"/>
      <c r="R32" s="1083" t="s">
        <v>2030</v>
      </c>
      <c r="S32" s="1084">
        <v>1</v>
      </c>
      <c r="T32" s="1085">
        <v>0</v>
      </c>
      <c r="U32" s="1600"/>
      <c r="V32" s="28"/>
      <c r="W32" s="28"/>
      <c r="X32" s="28"/>
      <c r="Y32" s="28"/>
      <c r="Z32" s="28"/>
      <c r="AA32" s="28"/>
      <c r="AB32" s="28"/>
      <c r="AC32" s="28"/>
      <c r="AD32" s="28"/>
      <c r="AE32" s="28"/>
      <c r="AF32" s="28"/>
      <c r="AG32" s="28"/>
    </row>
    <row r="33" spans="2:33" ht="63" customHeight="1" thickBot="1" x14ac:dyDescent="0.3">
      <c r="B33" s="1610"/>
      <c r="C33" s="1968"/>
      <c r="D33" s="1968"/>
      <c r="E33" s="1968"/>
      <c r="F33" s="1968"/>
      <c r="G33" s="1712"/>
      <c r="H33" s="1968"/>
      <c r="I33" s="1968"/>
      <c r="J33" s="1928"/>
      <c r="K33" s="1968"/>
      <c r="L33" s="1965"/>
      <c r="M33" s="1086" t="s">
        <v>2136</v>
      </c>
      <c r="N33" s="1087" t="s">
        <v>146</v>
      </c>
      <c r="O33" s="894" t="s">
        <v>2094</v>
      </c>
      <c r="P33" s="894" t="s">
        <v>181</v>
      </c>
      <c r="Q33" s="2034"/>
      <c r="R33" s="1088" t="s">
        <v>2030</v>
      </c>
      <c r="S33" s="1089">
        <v>1</v>
      </c>
      <c r="T33" s="1090">
        <v>0</v>
      </c>
      <c r="U33" s="1601"/>
      <c r="V33" s="62"/>
      <c r="W33" s="62"/>
      <c r="X33" s="62"/>
      <c r="Y33" s="62"/>
      <c r="Z33" s="62"/>
      <c r="AA33" s="62"/>
      <c r="AB33" s="62"/>
      <c r="AC33" s="62"/>
      <c r="AD33" s="62"/>
      <c r="AE33" s="62"/>
      <c r="AF33" s="62"/>
      <c r="AG33" s="62"/>
    </row>
    <row r="34" spans="2:33" ht="42" customHeight="1" x14ac:dyDescent="0.25">
      <c r="B34" s="1602" t="s">
        <v>2137</v>
      </c>
      <c r="C34" s="1969" t="s">
        <v>134</v>
      </c>
      <c r="D34" s="1969" t="s">
        <v>59</v>
      </c>
      <c r="E34" s="1969" t="s">
        <v>60</v>
      </c>
      <c r="F34" s="1969" t="s">
        <v>83</v>
      </c>
      <c r="G34" s="1694" t="s">
        <v>54</v>
      </c>
      <c r="H34" s="1969" t="s">
        <v>96</v>
      </c>
      <c r="I34" s="1969" t="s">
        <v>104</v>
      </c>
      <c r="J34" s="1568" t="s">
        <v>2138</v>
      </c>
      <c r="K34" s="1969" t="s">
        <v>2139</v>
      </c>
      <c r="L34" s="1957" t="s">
        <v>48</v>
      </c>
      <c r="M34" s="674" t="s">
        <v>2140</v>
      </c>
      <c r="N34" s="675" t="s">
        <v>146</v>
      </c>
      <c r="O34" s="514" t="s">
        <v>2094</v>
      </c>
      <c r="P34" s="514" t="s">
        <v>181</v>
      </c>
      <c r="Q34" s="2029">
        <v>150000</v>
      </c>
      <c r="R34" s="676" t="s">
        <v>2030</v>
      </c>
      <c r="S34" s="677">
        <v>1</v>
      </c>
      <c r="T34" s="677">
        <v>0</v>
      </c>
      <c r="U34" s="1565" t="s">
        <v>2141</v>
      </c>
      <c r="V34" s="50"/>
      <c r="W34" s="65"/>
      <c r="X34" s="65"/>
      <c r="Y34" s="50"/>
      <c r="Z34" s="50"/>
      <c r="AA34" s="66"/>
      <c r="AB34" s="65"/>
      <c r="AC34" s="50"/>
      <c r="AD34" s="50"/>
      <c r="AE34" s="66"/>
      <c r="AF34" s="66"/>
      <c r="AG34" s="66"/>
    </row>
    <row r="35" spans="2:33" ht="49.5" customHeight="1" x14ac:dyDescent="0.25">
      <c r="B35" s="1603"/>
      <c r="C35" s="1970"/>
      <c r="D35" s="1970"/>
      <c r="E35" s="1970"/>
      <c r="F35" s="1970"/>
      <c r="G35" s="1695"/>
      <c r="H35" s="1970"/>
      <c r="I35" s="1970"/>
      <c r="J35" s="1569"/>
      <c r="K35" s="1970"/>
      <c r="L35" s="1958"/>
      <c r="M35" s="688" t="s">
        <v>2142</v>
      </c>
      <c r="N35" s="679" t="s">
        <v>146</v>
      </c>
      <c r="O35" s="536" t="s">
        <v>2094</v>
      </c>
      <c r="P35" s="536" t="s">
        <v>181</v>
      </c>
      <c r="Q35" s="2030"/>
      <c r="R35" s="680" t="s">
        <v>2030</v>
      </c>
      <c r="S35" s="681">
        <v>1</v>
      </c>
      <c r="T35" s="682">
        <v>0</v>
      </c>
      <c r="U35" s="1566"/>
      <c r="V35" s="564"/>
      <c r="W35" s="565"/>
      <c r="X35" s="565"/>
      <c r="Y35" s="564"/>
      <c r="Z35" s="564"/>
      <c r="AA35" s="563"/>
      <c r="AB35" s="565"/>
      <c r="AC35" s="564"/>
      <c r="AD35" s="564"/>
      <c r="AE35" s="563"/>
      <c r="AF35" s="563"/>
      <c r="AG35" s="563"/>
    </row>
    <row r="36" spans="2:33" ht="51.75" customHeight="1" x14ac:dyDescent="0.25">
      <c r="B36" s="1603"/>
      <c r="C36" s="1970"/>
      <c r="D36" s="1970"/>
      <c r="E36" s="1970"/>
      <c r="F36" s="1970"/>
      <c r="G36" s="1695"/>
      <c r="H36" s="1970"/>
      <c r="I36" s="1970"/>
      <c r="J36" s="1569"/>
      <c r="K36" s="1970"/>
      <c r="L36" s="1958"/>
      <c r="M36" s="688" t="s">
        <v>2143</v>
      </c>
      <c r="N36" s="679" t="s">
        <v>146</v>
      </c>
      <c r="O36" s="536" t="s">
        <v>2094</v>
      </c>
      <c r="P36" s="536" t="s">
        <v>181</v>
      </c>
      <c r="Q36" s="2030"/>
      <c r="R36" s="680" t="s">
        <v>2030</v>
      </c>
      <c r="S36" s="681">
        <v>1</v>
      </c>
      <c r="T36" s="682">
        <v>0</v>
      </c>
      <c r="U36" s="1566"/>
      <c r="V36" s="564"/>
      <c r="W36" s="565"/>
      <c r="X36" s="565"/>
      <c r="Y36" s="564"/>
      <c r="Z36" s="564"/>
      <c r="AA36" s="563"/>
      <c r="AB36" s="565"/>
      <c r="AC36" s="564"/>
      <c r="AD36" s="564"/>
      <c r="AE36" s="563"/>
      <c r="AF36" s="563"/>
      <c r="AG36" s="563"/>
    </row>
    <row r="37" spans="2:33" ht="54.75" customHeight="1" x14ac:dyDescent="0.25">
      <c r="B37" s="1603"/>
      <c r="C37" s="1970"/>
      <c r="D37" s="1970"/>
      <c r="E37" s="1970"/>
      <c r="F37" s="1970"/>
      <c r="G37" s="1695"/>
      <c r="H37" s="1970"/>
      <c r="I37" s="1970"/>
      <c r="J37" s="1569"/>
      <c r="K37" s="1970"/>
      <c r="L37" s="1958"/>
      <c r="M37" s="688" t="s">
        <v>2144</v>
      </c>
      <c r="N37" s="679" t="s">
        <v>146</v>
      </c>
      <c r="O37" s="536" t="s">
        <v>2094</v>
      </c>
      <c r="P37" s="536" t="s">
        <v>181</v>
      </c>
      <c r="Q37" s="2030"/>
      <c r="R37" s="680" t="s">
        <v>2030</v>
      </c>
      <c r="S37" s="681">
        <v>1</v>
      </c>
      <c r="T37" s="682">
        <v>0</v>
      </c>
      <c r="U37" s="1566"/>
      <c r="V37" s="564"/>
      <c r="W37" s="565"/>
      <c r="X37" s="565"/>
      <c r="Y37" s="564"/>
      <c r="Z37" s="564"/>
      <c r="AA37" s="563"/>
      <c r="AB37" s="565"/>
      <c r="AC37" s="564"/>
      <c r="AD37" s="564"/>
      <c r="AE37" s="563"/>
      <c r="AF37" s="563"/>
      <c r="AG37" s="563"/>
    </row>
    <row r="38" spans="2:33" ht="50.25" customHeight="1" x14ac:dyDescent="0.25">
      <c r="B38" s="1603"/>
      <c r="C38" s="1970"/>
      <c r="D38" s="1970"/>
      <c r="E38" s="1970"/>
      <c r="F38" s="1970"/>
      <c r="G38" s="1695"/>
      <c r="H38" s="1970"/>
      <c r="I38" s="1970"/>
      <c r="J38" s="1569"/>
      <c r="K38" s="1970"/>
      <c r="L38" s="1958"/>
      <c r="M38" s="688" t="s">
        <v>2145</v>
      </c>
      <c r="N38" s="679" t="s">
        <v>146</v>
      </c>
      <c r="O38" s="536" t="s">
        <v>2094</v>
      </c>
      <c r="P38" s="536" t="s">
        <v>181</v>
      </c>
      <c r="Q38" s="2030"/>
      <c r="R38" s="680" t="s">
        <v>2030</v>
      </c>
      <c r="S38" s="681">
        <v>1</v>
      </c>
      <c r="T38" s="682">
        <v>0</v>
      </c>
      <c r="U38" s="1566"/>
      <c r="V38" s="564"/>
      <c r="W38" s="565"/>
      <c r="X38" s="565"/>
      <c r="Y38" s="564"/>
      <c r="Z38" s="564"/>
      <c r="AA38" s="563"/>
      <c r="AB38" s="565"/>
      <c r="AC38" s="564"/>
      <c r="AD38" s="564"/>
      <c r="AE38" s="563"/>
      <c r="AF38" s="563"/>
      <c r="AG38" s="563"/>
    </row>
    <row r="39" spans="2:33" ht="39" customHeight="1" x14ac:dyDescent="0.25">
      <c r="B39" s="1603"/>
      <c r="C39" s="1970"/>
      <c r="D39" s="1970"/>
      <c r="E39" s="1970"/>
      <c r="F39" s="1970"/>
      <c r="G39" s="1695"/>
      <c r="H39" s="1970"/>
      <c r="I39" s="1970"/>
      <c r="J39" s="1569"/>
      <c r="K39" s="1970"/>
      <c r="L39" s="1958"/>
      <c r="M39" s="688" t="s">
        <v>2146</v>
      </c>
      <c r="N39" s="679" t="s">
        <v>146</v>
      </c>
      <c r="O39" s="536" t="s">
        <v>2094</v>
      </c>
      <c r="P39" s="536" t="s">
        <v>181</v>
      </c>
      <c r="Q39" s="2030"/>
      <c r="R39" s="680" t="s">
        <v>2030</v>
      </c>
      <c r="S39" s="681">
        <v>1</v>
      </c>
      <c r="T39" s="682">
        <v>0</v>
      </c>
      <c r="U39" s="1566"/>
      <c r="V39" s="564"/>
      <c r="W39" s="565"/>
      <c r="X39" s="565"/>
      <c r="Y39" s="564"/>
      <c r="Z39" s="564"/>
      <c r="AA39" s="563"/>
      <c r="AB39" s="565"/>
      <c r="AC39" s="564"/>
      <c r="AD39" s="564"/>
      <c r="AE39" s="563"/>
      <c r="AF39" s="563"/>
      <c r="AG39" s="563"/>
    </row>
    <row r="40" spans="2:33" ht="48.75" customHeight="1" thickBot="1" x14ac:dyDescent="0.3">
      <c r="B40" s="1603"/>
      <c r="C40" s="1970"/>
      <c r="D40" s="1970"/>
      <c r="E40" s="1970"/>
      <c r="F40" s="1970"/>
      <c r="G40" s="1695"/>
      <c r="H40" s="1970"/>
      <c r="I40" s="1970"/>
      <c r="J40" s="1569"/>
      <c r="K40" s="1970"/>
      <c r="L40" s="1958"/>
      <c r="M40" s="689" t="s">
        <v>2147</v>
      </c>
      <c r="N40" s="684" t="s">
        <v>146</v>
      </c>
      <c r="O40" s="39" t="s">
        <v>2094</v>
      </c>
      <c r="P40" s="39" t="s">
        <v>181</v>
      </c>
      <c r="Q40" s="2031"/>
      <c r="R40" s="685" t="s">
        <v>2030</v>
      </c>
      <c r="S40" s="686">
        <v>1</v>
      </c>
      <c r="T40" s="687">
        <v>0</v>
      </c>
      <c r="U40" s="1567"/>
      <c r="V40" s="690"/>
      <c r="W40" s="691"/>
      <c r="X40" s="691"/>
      <c r="Y40" s="690"/>
      <c r="Z40" s="690"/>
      <c r="AA40" s="652"/>
      <c r="AB40" s="691"/>
      <c r="AC40" s="690"/>
      <c r="AD40" s="690"/>
      <c r="AE40" s="652"/>
      <c r="AF40" s="652"/>
      <c r="AG40" s="652"/>
    </row>
    <row r="41" spans="2:33" ht="73.5" customHeight="1" x14ac:dyDescent="0.25">
      <c r="B41" s="1608" t="s">
        <v>2148</v>
      </c>
      <c r="C41" s="1966" t="s">
        <v>134</v>
      </c>
      <c r="D41" s="1966" t="s">
        <v>59</v>
      </c>
      <c r="E41" s="1966" t="s">
        <v>60</v>
      </c>
      <c r="F41" s="1966" t="s">
        <v>83</v>
      </c>
      <c r="G41" s="1710" t="s">
        <v>54</v>
      </c>
      <c r="H41" s="1966" t="s">
        <v>96</v>
      </c>
      <c r="I41" s="1966" t="s">
        <v>104</v>
      </c>
      <c r="J41" s="1926" t="s">
        <v>2149</v>
      </c>
      <c r="K41" s="1966" t="s">
        <v>2150</v>
      </c>
      <c r="L41" s="1963" t="s">
        <v>48</v>
      </c>
      <c r="M41" s="1077" t="s">
        <v>2151</v>
      </c>
      <c r="N41" s="1078" t="s">
        <v>146</v>
      </c>
      <c r="O41" s="885" t="s">
        <v>2094</v>
      </c>
      <c r="P41" s="885" t="s">
        <v>181</v>
      </c>
      <c r="Q41" s="2032">
        <v>4536110</v>
      </c>
      <c r="R41" s="1079" t="s">
        <v>2030</v>
      </c>
      <c r="S41" s="1080">
        <v>1</v>
      </c>
      <c r="T41" s="1080">
        <v>0</v>
      </c>
      <c r="U41" s="1599" t="s">
        <v>2152</v>
      </c>
      <c r="V41" s="50"/>
      <c r="W41" s="65"/>
      <c r="X41" s="65"/>
      <c r="Y41" s="50"/>
      <c r="Z41" s="50"/>
      <c r="AA41" s="66"/>
      <c r="AB41" s="65"/>
      <c r="AC41" s="50"/>
      <c r="AD41" s="50"/>
      <c r="AE41" s="66"/>
      <c r="AF41" s="66"/>
      <c r="AG41" s="66"/>
    </row>
    <row r="42" spans="2:33" ht="60" customHeight="1" x14ac:dyDescent="0.25">
      <c r="B42" s="1609"/>
      <c r="C42" s="1967"/>
      <c r="D42" s="1967"/>
      <c r="E42" s="1967"/>
      <c r="F42" s="1967"/>
      <c r="G42" s="1711"/>
      <c r="H42" s="1967"/>
      <c r="I42" s="1967"/>
      <c r="J42" s="1927"/>
      <c r="K42" s="1967"/>
      <c r="L42" s="1964"/>
      <c r="M42" s="1081" t="s">
        <v>2153</v>
      </c>
      <c r="N42" s="1082" t="s">
        <v>146</v>
      </c>
      <c r="O42" s="891" t="s">
        <v>2094</v>
      </c>
      <c r="P42" s="891" t="s">
        <v>181</v>
      </c>
      <c r="Q42" s="2033"/>
      <c r="R42" s="1083" t="s">
        <v>2030</v>
      </c>
      <c r="S42" s="1084">
        <v>0.4</v>
      </c>
      <c r="T42" s="1085">
        <v>0</v>
      </c>
      <c r="U42" s="1600"/>
      <c r="V42" s="28"/>
      <c r="W42" s="28"/>
      <c r="X42" s="28"/>
      <c r="Y42" s="28"/>
      <c r="Z42" s="27"/>
      <c r="AA42" s="28"/>
      <c r="AB42" s="28"/>
      <c r="AC42" s="28"/>
      <c r="AD42" s="27"/>
      <c r="AE42" s="28"/>
      <c r="AF42" s="28"/>
      <c r="AG42" s="28"/>
    </row>
    <row r="43" spans="2:33" ht="60" customHeight="1" x14ac:dyDescent="0.25">
      <c r="B43" s="1609"/>
      <c r="C43" s="1967"/>
      <c r="D43" s="1967"/>
      <c r="E43" s="1967"/>
      <c r="F43" s="1967"/>
      <c r="G43" s="1711"/>
      <c r="H43" s="1967"/>
      <c r="I43" s="1967"/>
      <c r="J43" s="1927"/>
      <c r="K43" s="1967"/>
      <c r="L43" s="1964"/>
      <c r="M43" s="1081" t="s">
        <v>2154</v>
      </c>
      <c r="N43" s="1082" t="s">
        <v>146</v>
      </c>
      <c r="O43" s="891" t="s">
        <v>2094</v>
      </c>
      <c r="P43" s="891" t="s">
        <v>181</v>
      </c>
      <c r="Q43" s="2033"/>
      <c r="R43" s="1083" t="s">
        <v>2030</v>
      </c>
      <c r="S43" s="1084">
        <v>0.4</v>
      </c>
      <c r="T43" s="1085">
        <v>0</v>
      </c>
      <c r="U43" s="1600"/>
      <c r="V43" s="28"/>
      <c r="W43" s="28"/>
      <c r="X43" s="28"/>
      <c r="Y43" s="28"/>
      <c r="Z43" s="27"/>
      <c r="AA43" s="28"/>
      <c r="AB43" s="28"/>
      <c r="AC43" s="28"/>
      <c r="AD43" s="27"/>
      <c r="AE43" s="28"/>
      <c r="AF43" s="28"/>
      <c r="AG43" s="28"/>
    </row>
    <row r="44" spans="2:33" ht="65.25" customHeight="1" x14ac:dyDescent="0.25">
      <c r="B44" s="1609"/>
      <c r="C44" s="1967"/>
      <c r="D44" s="1967"/>
      <c r="E44" s="1967"/>
      <c r="F44" s="1967"/>
      <c r="G44" s="1711"/>
      <c r="H44" s="1967"/>
      <c r="I44" s="1967"/>
      <c r="J44" s="1927"/>
      <c r="K44" s="1967"/>
      <c r="L44" s="1964"/>
      <c r="M44" s="1081" t="s">
        <v>2155</v>
      </c>
      <c r="N44" s="1082" t="s">
        <v>146</v>
      </c>
      <c r="O44" s="891" t="s">
        <v>2094</v>
      </c>
      <c r="P44" s="891" t="s">
        <v>181</v>
      </c>
      <c r="Q44" s="2033"/>
      <c r="R44" s="1083" t="s">
        <v>2030</v>
      </c>
      <c r="S44" s="1084">
        <v>1</v>
      </c>
      <c r="T44" s="1085">
        <v>0</v>
      </c>
      <c r="U44" s="1600"/>
      <c r="V44" s="28"/>
      <c r="W44" s="28"/>
      <c r="X44" s="28"/>
      <c r="Y44" s="28"/>
      <c r="Z44" s="27"/>
      <c r="AA44" s="28"/>
      <c r="AB44" s="27"/>
      <c r="AC44" s="27"/>
      <c r="AD44" s="27"/>
      <c r="AE44" s="27"/>
      <c r="AF44" s="28"/>
      <c r="AG44" s="28"/>
    </row>
    <row r="45" spans="2:33" ht="60" customHeight="1" x14ac:dyDescent="0.25">
      <c r="B45" s="1609"/>
      <c r="C45" s="1967"/>
      <c r="D45" s="1967"/>
      <c r="E45" s="1967"/>
      <c r="F45" s="1967"/>
      <c r="G45" s="1711"/>
      <c r="H45" s="1967"/>
      <c r="I45" s="1967"/>
      <c r="J45" s="1927"/>
      <c r="K45" s="1967"/>
      <c r="L45" s="1964"/>
      <c r="M45" s="1081" t="s">
        <v>2156</v>
      </c>
      <c r="N45" s="1082" t="s">
        <v>146</v>
      </c>
      <c r="O45" s="891" t="s">
        <v>2094</v>
      </c>
      <c r="P45" s="891" t="s">
        <v>181</v>
      </c>
      <c r="Q45" s="2033"/>
      <c r="R45" s="1083" t="s">
        <v>2030</v>
      </c>
      <c r="S45" s="1084">
        <v>1</v>
      </c>
      <c r="T45" s="1085">
        <v>0</v>
      </c>
      <c r="U45" s="1600"/>
      <c r="V45" s="28"/>
      <c r="W45" s="28"/>
      <c r="X45" s="28"/>
      <c r="Y45" s="28"/>
      <c r="Z45" s="28"/>
      <c r="AA45" s="28"/>
      <c r="AB45" s="28"/>
      <c r="AC45" s="28"/>
      <c r="AD45" s="28"/>
      <c r="AE45" s="28"/>
      <c r="AF45" s="28"/>
      <c r="AG45" s="28"/>
    </row>
    <row r="46" spans="2:33" ht="72" customHeight="1" thickBot="1" x14ac:dyDescent="0.3">
      <c r="B46" s="1610"/>
      <c r="C46" s="1968"/>
      <c r="D46" s="1968"/>
      <c r="E46" s="1968"/>
      <c r="F46" s="1968"/>
      <c r="G46" s="1712"/>
      <c r="H46" s="1968"/>
      <c r="I46" s="1968"/>
      <c r="J46" s="1928"/>
      <c r="K46" s="1968"/>
      <c r="L46" s="1965"/>
      <c r="M46" s="1086" t="s">
        <v>2157</v>
      </c>
      <c r="N46" s="1087" t="s">
        <v>146</v>
      </c>
      <c r="O46" s="894" t="s">
        <v>2094</v>
      </c>
      <c r="P46" s="894" t="s">
        <v>181</v>
      </c>
      <c r="Q46" s="2034"/>
      <c r="R46" s="1088" t="s">
        <v>2030</v>
      </c>
      <c r="S46" s="1089">
        <v>1</v>
      </c>
      <c r="T46" s="1090">
        <v>0</v>
      </c>
      <c r="U46" s="1601"/>
      <c r="V46" s="62"/>
      <c r="W46" s="62"/>
      <c r="X46" s="62"/>
      <c r="Y46" s="62"/>
      <c r="Z46" s="62"/>
      <c r="AA46" s="62"/>
      <c r="AB46" s="62"/>
      <c r="AC46" s="62"/>
      <c r="AD46" s="62"/>
      <c r="AE46" s="62"/>
      <c r="AF46" s="62"/>
      <c r="AG46" s="62"/>
    </row>
    <row r="47" spans="2:33" ht="51.75" customHeight="1" x14ac:dyDescent="0.25">
      <c r="B47" s="2058" t="s">
        <v>2158</v>
      </c>
      <c r="C47" s="2049" t="s">
        <v>134</v>
      </c>
      <c r="D47" s="2049" t="s">
        <v>59</v>
      </c>
      <c r="E47" s="2049" t="s">
        <v>60</v>
      </c>
      <c r="F47" s="2049" t="s">
        <v>83</v>
      </c>
      <c r="G47" s="2049" t="s">
        <v>53</v>
      </c>
      <c r="H47" s="2049" t="s">
        <v>94</v>
      </c>
      <c r="I47" s="2049" t="s">
        <v>60</v>
      </c>
      <c r="J47" s="1881" t="s">
        <v>2159</v>
      </c>
      <c r="K47" s="2049" t="s">
        <v>2160</v>
      </c>
      <c r="L47" s="2052" t="s">
        <v>48</v>
      </c>
      <c r="M47" s="674" t="s">
        <v>2161</v>
      </c>
      <c r="N47" s="675" t="s">
        <v>146</v>
      </c>
      <c r="O47" s="1412" t="s">
        <v>2094</v>
      </c>
      <c r="P47" s="1412" t="s">
        <v>181</v>
      </c>
      <c r="Q47" s="2029" t="s">
        <v>2636</v>
      </c>
      <c r="R47" s="659"/>
      <c r="S47" s="1091"/>
      <c r="T47" s="1091"/>
      <c r="U47" s="2055" t="s">
        <v>2162</v>
      </c>
      <c r="V47" s="66"/>
      <c r="W47" s="66"/>
      <c r="X47" s="66"/>
      <c r="Y47" s="66"/>
      <c r="Z47" s="66"/>
      <c r="AA47" s="66"/>
      <c r="AB47" s="66"/>
      <c r="AC47" s="66"/>
      <c r="AD47" s="66"/>
      <c r="AE47" s="66"/>
      <c r="AF47" s="66"/>
      <c r="AG47" s="707"/>
    </row>
    <row r="48" spans="2:33" ht="50.25" customHeight="1" x14ac:dyDescent="0.25">
      <c r="B48" s="2059"/>
      <c r="C48" s="2050"/>
      <c r="D48" s="2050"/>
      <c r="E48" s="2050"/>
      <c r="F48" s="2050"/>
      <c r="G48" s="2050"/>
      <c r="H48" s="2050"/>
      <c r="I48" s="2050"/>
      <c r="J48" s="1882"/>
      <c r="K48" s="2050"/>
      <c r="L48" s="2053"/>
      <c r="M48" s="688" t="s">
        <v>2163</v>
      </c>
      <c r="N48" s="692" t="s">
        <v>146</v>
      </c>
      <c r="O48" s="1413" t="s">
        <v>2094</v>
      </c>
      <c r="P48" s="1413" t="s">
        <v>181</v>
      </c>
      <c r="Q48" s="2030"/>
      <c r="R48" s="671"/>
      <c r="S48" s="672"/>
      <c r="T48" s="672"/>
      <c r="U48" s="2056"/>
      <c r="V48" s="563"/>
      <c r="W48" s="563"/>
      <c r="X48" s="563"/>
      <c r="Y48" s="563"/>
      <c r="Z48" s="563"/>
      <c r="AA48" s="563"/>
      <c r="AB48" s="563"/>
      <c r="AC48" s="563"/>
      <c r="AD48" s="563"/>
      <c r="AE48" s="563"/>
      <c r="AF48" s="563"/>
      <c r="AG48" s="719"/>
    </row>
    <row r="49" spans="2:33" ht="55.5" customHeight="1" x14ac:dyDescent="0.25">
      <c r="B49" s="2059"/>
      <c r="C49" s="2050"/>
      <c r="D49" s="2050"/>
      <c r="E49" s="2050"/>
      <c r="F49" s="2050"/>
      <c r="G49" s="2050"/>
      <c r="H49" s="2050"/>
      <c r="I49" s="2050"/>
      <c r="J49" s="1882"/>
      <c r="K49" s="2050"/>
      <c r="L49" s="2053"/>
      <c r="M49" s="688" t="s">
        <v>2164</v>
      </c>
      <c r="N49" s="692" t="s">
        <v>146</v>
      </c>
      <c r="O49" s="1413" t="s">
        <v>2094</v>
      </c>
      <c r="P49" s="1413" t="s">
        <v>181</v>
      </c>
      <c r="Q49" s="2030"/>
      <c r="R49" s="671"/>
      <c r="S49" s="672"/>
      <c r="T49" s="672"/>
      <c r="U49" s="2056"/>
      <c r="V49" s="563"/>
      <c r="W49" s="563"/>
      <c r="X49" s="563"/>
      <c r="Y49" s="563"/>
      <c r="Z49" s="563"/>
      <c r="AA49" s="563"/>
      <c r="AB49" s="563"/>
      <c r="AC49" s="563"/>
      <c r="AD49" s="563"/>
      <c r="AE49" s="563"/>
      <c r="AF49" s="563"/>
      <c r="AG49" s="719"/>
    </row>
    <row r="50" spans="2:33" ht="46.5" customHeight="1" x14ac:dyDescent="0.25">
      <c r="B50" s="2059"/>
      <c r="C50" s="2050"/>
      <c r="D50" s="2050"/>
      <c r="E50" s="2050"/>
      <c r="F50" s="2050"/>
      <c r="G50" s="2050"/>
      <c r="H50" s="2050"/>
      <c r="I50" s="2050"/>
      <c r="J50" s="1882"/>
      <c r="K50" s="2050"/>
      <c r="L50" s="2053"/>
      <c r="M50" s="688" t="s">
        <v>2165</v>
      </c>
      <c r="N50" s="692" t="s">
        <v>146</v>
      </c>
      <c r="O50" s="1413" t="s">
        <v>2094</v>
      </c>
      <c r="P50" s="1413" t="s">
        <v>181</v>
      </c>
      <c r="Q50" s="2030"/>
      <c r="R50" s="671"/>
      <c r="S50" s="672"/>
      <c r="T50" s="672"/>
      <c r="U50" s="2056"/>
      <c r="V50" s="563"/>
      <c r="W50" s="563"/>
      <c r="X50" s="563"/>
      <c r="Y50" s="563"/>
      <c r="Z50" s="563"/>
      <c r="AA50" s="563"/>
      <c r="AB50" s="563"/>
      <c r="AC50" s="563"/>
      <c r="AD50" s="563"/>
      <c r="AE50" s="563"/>
      <c r="AF50" s="563"/>
      <c r="AG50" s="719"/>
    </row>
    <row r="51" spans="2:33" ht="45.75" customHeight="1" x14ac:dyDescent="0.25">
      <c r="B51" s="2059"/>
      <c r="C51" s="2050"/>
      <c r="D51" s="2050"/>
      <c r="E51" s="2050"/>
      <c r="F51" s="2050"/>
      <c r="G51" s="2050"/>
      <c r="H51" s="2050"/>
      <c r="I51" s="2050"/>
      <c r="J51" s="1882"/>
      <c r="K51" s="2050"/>
      <c r="L51" s="2053"/>
      <c r="M51" s="688" t="s">
        <v>2166</v>
      </c>
      <c r="N51" s="692" t="s">
        <v>146</v>
      </c>
      <c r="O51" s="1413" t="s">
        <v>2094</v>
      </c>
      <c r="P51" s="1413" t="s">
        <v>181</v>
      </c>
      <c r="Q51" s="2030"/>
      <c r="R51" s="671"/>
      <c r="S51" s="672"/>
      <c r="T51" s="672"/>
      <c r="U51" s="2056"/>
      <c r="V51" s="563"/>
      <c r="W51" s="563"/>
      <c r="X51" s="563"/>
      <c r="Y51" s="563"/>
      <c r="Z51" s="563"/>
      <c r="AA51" s="563"/>
      <c r="AB51" s="563"/>
      <c r="AC51" s="563"/>
      <c r="AD51" s="563"/>
      <c r="AE51" s="563"/>
      <c r="AF51" s="563"/>
      <c r="AG51" s="719"/>
    </row>
    <row r="52" spans="2:33" ht="49.5" customHeight="1" x14ac:dyDescent="0.25">
      <c r="B52" s="2059"/>
      <c r="C52" s="2050"/>
      <c r="D52" s="2050"/>
      <c r="E52" s="2050"/>
      <c r="F52" s="2050"/>
      <c r="G52" s="2050"/>
      <c r="H52" s="2050"/>
      <c r="I52" s="2050"/>
      <c r="J52" s="1882"/>
      <c r="K52" s="2050"/>
      <c r="L52" s="2053"/>
      <c r="M52" s="688" t="s">
        <v>2167</v>
      </c>
      <c r="N52" s="692" t="s">
        <v>146</v>
      </c>
      <c r="O52" s="1413" t="s">
        <v>2094</v>
      </c>
      <c r="P52" s="1413" t="s">
        <v>181</v>
      </c>
      <c r="Q52" s="2030"/>
      <c r="R52" s="671"/>
      <c r="S52" s="672"/>
      <c r="T52" s="672"/>
      <c r="U52" s="2056"/>
      <c r="V52" s="563"/>
      <c r="W52" s="563"/>
      <c r="X52" s="563"/>
      <c r="Y52" s="563"/>
      <c r="Z52" s="563"/>
      <c r="AA52" s="563"/>
      <c r="AB52" s="563"/>
      <c r="AC52" s="563"/>
      <c r="AD52" s="563"/>
      <c r="AE52" s="563"/>
      <c r="AF52" s="563"/>
      <c r="AG52" s="719"/>
    </row>
    <row r="53" spans="2:33" ht="49.5" customHeight="1" x14ac:dyDescent="0.25">
      <c r="B53" s="2059"/>
      <c r="C53" s="2050"/>
      <c r="D53" s="2050"/>
      <c r="E53" s="2050"/>
      <c r="F53" s="2050"/>
      <c r="G53" s="2050"/>
      <c r="H53" s="2050"/>
      <c r="I53" s="2050"/>
      <c r="J53" s="1882"/>
      <c r="K53" s="2050"/>
      <c r="L53" s="2053"/>
      <c r="M53" s="688" t="s">
        <v>2168</v>
      </c>
      <c r="N53" s="692" t="s">
        <v>146</v>
      </c>
      <c r="O53" s="1413" t="s">
        <v>2094</v>
      </c>
      <c r="P53" s="1413" t="s">
        <v>181</v>
      </c>
      <c r="Q53" s="2030"/>
      <c r="R53" s="671"/>
      <c r="S53" s="672"/>
      <c r="T53" s="672"/>
      <c r="U53" s="2056"/>
      <c r="V53" s="563"/>
      <c r="W53" s="563"/>
      <c r="X53" s="563"/>
      <c r="Y53" s="563"/>
      <c r="Z53" s="563"/>
      <c r="AA53" s="563"/>
      <c r="AB53" s="563"/>
      <c r="AC53" s="563"/>
      <c r="AD53" s="563"/>
      <c r="AE53" s="563"/>
      <c r="AF53" s="563"/>
      <c r="AG53" s="719"/>
    </row>
    <row r="54" spans="2:33" ht="48" customHeight="1" x14ac:dyDescent="0.25">
      <c r="B54" s="2059"/>
      <c r="C54" s="2050"/>
      <c r="D54" s="2050"/>
      <c r="E54" s="2050"/>
      <c r="F54" s="2050"/>
      <c r="G54" s="2050"/>
      <c r="H54" s="2050"/>
      <c r="I54" s="2050"/>
      <c r="J54" s="1882"/>
      <c r="K54" s="2050"/>
      <c r="L54" s="2053"/>
      <c r="M54" s="688" t="s">
        <v>2169</v>
      </c>
      <c r="N54" s="692" t="s">
        <v>146</v>
      </c>
      <c r="O54" s="1413" t="s">
        <v>2094</v>
      </c>
      <c r="P54" s="1413" t="s">
        <v>181</v>
      </c>
      <c r="Q54" s="2030"/>
      <c r="R54" s="671"/>
      <c r="S54" s="672"/>
      <c r="T54" s="672"/>
      <c r="U54" s="2056"/>
      <c r="V54" s="542"/>
      <c r="W54" s="542"/>
      <c r="X54" s="542"/>
      <c r="Y54" s="542"/>
      <c r="Z54" s="542"/>
      <c r="AA54" s="542"/>
      <c r="AB54" s="542"/>
      <c r="AC54" s="542"/>
      <c r="AD54" s="542"/>
      <c r="AE54" s="542"/>
      <c r="AF54" s="542"/>
      <c r="AG54" s="719"/>
    </row>
    <row r="55" spans="2:33" ht="45.75" customHeight="1" x14ac:dyDescent="0.25">
      <c r="B55" s="2059"/>
      <c r="C55" s="2050"/>
      <c r="D55" s="2050"/>
      <c r="E55" s="2050"/>
      <c r="F55" s="2050"/>
      <c r="G55" s="2050"/>
      <c r="H55" s="2050"/>
      <c r="I55" s="2050"/>
      <c r="J55" s="1882"/>
      <c r="K55" s="2050"/>
      <c r="L55" s="2053"/>
      <c r="M55" s="688" t="s">
        <v>2170</v>
      </c>
      <c r="N55" s="692" t="s">
        <v>146</v>
      </c>
      <c r="O55" s="1413" t="s">
        <v>2094</v>
      </c>
      <c r="P55" s="1413" t="s">
        <v>181</v>
      </c>
      <c r="Q55" s="2030"/>
      <c r="R55" s="671"/>
      <c r="S55" s="672"/>
      <c r="T55" s="672"/>
      <c r="U55" s="2056"/>
      <c r="V55" s="542"/>
      <c r="W55" s="542"/>
      <c r="X55" s="542"/>
      <c r="Y55" s="542"/>
      <c r="Z55" s="542"/>
      <c r="AA55" s="542"/>
      <c r="AB55" s="542"/>
      <c r="AC55" s="542"/>
      <c r="AD55" s="542"/>
      <c r="AE55" s="542"/>
      <c r="AF55" s="542"/>
      <c r="AG55" s="719"/>
    </row>
    <row r="56" spans="2:33" ht="55.5" customHeight="1" x14ac:dyDescent="0.25">
      <c r="B56" s="2059"/>
      <c r="C56" s="2050"/>
      <c r="D56" s="2050"/>
      <c r="E56" s="2050"/>
      <c r="F56" s="2050"/>
      <c r="G56" s="2050"/>
      <c r="H56" s="2050"/>
      <c r="I56" s="2050"/>
      <c r="J56" s="1882"/>
      <c r="K56" s="2050"/>
      <c r="L56" s="2053"/>
      <c r="M56" s="688" t="s">
        <v>2171</v>
      </c>
      <c r="N56" s="692" t="s">
        <v>146</v>
      </c>
      <c r="O56" s="1413" t="s">
        <v>2094</v>
      </c>
      <c r="P56" s="1413" t="s">
        <v>181</v>
      </c>
      <c r="Q56" s="2030"/>
      <c r="R56" s="671"/>
      <c r="S56" s="672"/>
      <c r="T56" s="672"/>
      <c r="U56" s="2056"/>
      <c r="V56" s="563"/>
      <c r="W56" s="563"/>
      <c r="X56" s="563"/>
      <c r="Y56" s="563"/>
      <c r="Z56" s="563"/>
      <c r="AA56" s="563"/>
      <c r="AB56" s="563"/>
      <c r="AC56" s="563"/>
      <c r="AD56" s="563"/>
      <c r="AE56" s="563"/>
      <c r="AF56" s="563"/>
      <c r="AG56" s="719"/>
    </row>
    <row r="57" spans="2:33" ht="54" customHeight="1" x14ac:dyDescent="0.25">
      <c r="B57" s="2059"/>
      <c r="C57" s="2050"/>
      <c r="D57" s="2050"/>
      <c r="E57" s="2050"/>
      <c r="F57" s="2050"/>
      <c r="G57" s="2050"/>
      <c r="H57" s="2050"/>
      <c r="I57" s="2050"/>
      <c r="J57" s="1882"/>
      <c r="K57" s="2050"/>
      <c r="L57" s="2053"/>
      <c r="M57" s="688" t="s">
        <v>2172</v>
      </c>
      <c r="N57" s="692" t="s">
        <v>146</v>
      </c>
      <c r="O57" s="1413" t="s">
        <v>2094</v>
      </c>
      <c r="P57" s="1413" t="s">
        <v>181</v>
      </c>
      <c r="Q57" s="2030"/>
      <c r="R57" s="671"/>
      <c r="S57" s="672"/>
      <c r="T57" s="672"/>
      <c r="U57" s="2056"/>
      <c r="V57" s="563"/>
      <c r="W57" s="563"/>
      <c r="X57" s="563"/>
      <c r="Y57" s="563"/>
      <c r="Z57" s="563"/>
      <c r="AA57" s="563"/>
      <c r="AB57" s="563"/>
      <c r="AC57" s="563"/>
      <c r="AD57" s="563"/>
      <c r="AE57" s="563"/>
      <c r="AF57" s="563"/>
      <c r="AG57" s="719"/>
    </row>
    <row r="58" spans="2:33" ht="49.5" customHeight="1" x14ac:dyDescent="0.25">
      <c r="B58" s="2059"/>
      <c r="C58" s="2050"/>
      <c r="D58" s="2050"/>
      <c r="E58" s="2050"/>
      <c r="F58" s="2050"/>
      <c r="G58" s="2050"/>
      <c r="H58" s="2050"/>
      <c r="I58" s="2050"/>
      <c r="J58" s="1882"/>
      <c r="K58" s="2050"/>
      <c r="L58" s="2053"/>
      <c r="M58" s="688" t="s">
        <v>2173</v>
      </c>
      <c r="N58" s="692" t="s">
        <v>146</v>
      </c>
      <c r="O58" s="1413" t="s">
        <v>2094</v>
      </c>
      <c r="P58" s="1413" t="s">
        <v>181</v>
      </c>
      <c r="Q58" s="2030"/>
      <c r="R58" s="671"/>
      <c r="S58" s="672"/>
      <c r="T58" s="672"/>
      <c r="U58" s="2056"/>
      <c r="V58" s="563"/>
      <c r="W58" s="563"/>
      <c r="X58" s="563"/>
      <c r="Y58" s="563"/>
      <c r="Z58" s="563"/>
      <c r="AA58" s="563"/>
      <c r="AB58" s="563"/>
      <c r="AC58" s="563"/>
      <c r="AD58" s="563"/>
      <c r="AE58" s="563"/>
      <c r="AF58" s="563"/>
      <c r="AG58" s="719"/>
    </row>
    <row r="59" spans="2:33" ht="51.75" customHeight="1" x14ac:dyDescent="0.25">
      <c r="B59" s="2059"/>
      <c r="C59" s="2050"/>
      <c r="D59" s="2050"/>
      <c r="E59" s="2050"/>
      <c r="F59" s="2050"/>
      <c r="G59" s="2050"/>
      <c r="H59" s="2050"/>
      <c r="I59" s="2050"/>
      <c r="J59" s="1882"/>
      <c r="K59" s="2050"/>
      <c r="L59" s="2053"/>
      <c r="M59" s="688" t="s">
        <v>2174</v>
      </c>
      <c r="N59" s="692" t="s">
        <v>146</v>
      </c>
      <c r="O59" s="1413" t="s">
        <v>2094</v>
      </c>
      <c r="P59" s="1413" t="s">
        <v>181</v>
      </c>
      <c r="Q59" s="2030"/>
      <c r="R59" s="671"/>
      <c r="S59" s="672"/>
      <c r="T59" s="672"/>
      <c r="U59" s="2056"/>
      <c r="V59" s="563"/>
      <c r="W59" s="542"/>
      <c r="X59" s="542"/>
      <c r="Y59" s="542"/>
      <c r="Z59" s="542"/>
      <c r="AA59" s="542"/>
      <c r="AB59" s="542"/>
      <c r="AC59" s="542"/>
      <c r="AD59" s="542"/>
      <c r="AE59" s="542"/>
      <c r="AF59" s="542"/>
      <c r="AG59" s="599"/>
    </row>
    <row r="60" spans="2:33" ht="51.75" customHeight="1" x14ac:dyDescent="0.25">
      <c r="B60" s="2059"/>
      <c r="C60" s="2050"/>
      <c r="D60" s="2050"/>
      <c r="E60" s="2050"/>
      <c r="F60" s="2050"/>
      <c r="G60" s="2050"/>
      <c r="H60" s="2050"/>
      <c r="I60" s="2050"/>
      <c r="J60" s="1882"/>
      <c r="K60" s="2050"/>
      <c r="L60" s="2053"/>
      <c r="M60" s="688" t="s">
        <v>2175</v>
      </c>
      <c r="N60" s="692" t="s">
        <v>146</v>
      </c>
      <c r="O60" s="1413" t="s">
        <v>2094</v>
      </c>
      <c r="P60" s="1413" t="s">
        <v>181</v>
      </c>
      <c r="Q60" s="2030"/>
      <c r="R60" s="671"/>
      <c r="S60" s="672"/>
      <c r="T60" s="672"/>
      <c r="U60" s="2056"/>
      <c r="V60" s="563"/>
      <c r="W60" s="542"/>
      <c r="X60" s="542"/>
      <c r="Y60" s="542"/>
      <c r="Z60" s="542"/>
      <c r="AA60" s="542"/>
      <c r="AB60" s="542"/>
      <c r="AC60" s="542"/>
      <c r="AD60" s="542"/>
      <c r="AE60" s="542"/>
      <c r="AF60" s="542"/>
      <c r="AG60" s="599"/>
    </row>
    <row r="61" spans="2:33" ht="51" customHeight="1" x14ac:dyDescent="0.25">
      <c r="B61" s="2059"/>
      <c r="C61" s="2050"/>
      <c r="D61" s="2050"/>
      <c r="E61" s="2050"/>
      <c r="F61" s="2050"/>
      <c r="G61" s="2050"/>
      <c r="H61" s="2050"/>
      <c r="I61" s="2050"/>
      <c r="J61" s="1882"/>
      <c r="K61" s="2050"/>
      <c r="L61" s="2053"/>
      <c r="M61" s="688" t="s">
        <v>2176</v>
      </c>
      <c r="N61" s="692" t="s">
        <v>146</v>
      </c>
      <c r="O61" s="1413" t="s">
        <v>2094</v>
      </c>
      <c r="P61" s="1413" t="s">
        <v>181</v>
      </c>
      <c r="Q61" s="2030"/>
      <c r="R61" s="671"/>
      <c r="S61" s="672"/>
      <c r="T61" s="672"/>
      <c r="U61" s="2056"/>
      <c r="V61" s="542"/>
      <c r="W61" s="542"/>
      <c r="X61" s="542"/>
      <c r="Y61" s="542"/>
      <c r="Z61" s="542"/>
      <c r="AA61" s="563"/>
      <c r="AB61" s="542"/>
      <c r="AC61" s="542"/>
      <c r="AD61" s="542"/>
      <c r="AE61" s="542"/>
      <c r="AF61" s="542"/>
      <c r="AG61" s="599"/>
    </row>
    <row r="62" spans="2:33" ht="49.5" customHeight="1" x14ac:dyDescent="0.25">
      <c r="B62" s="2059"/>
      <c r="C62" s="2050"/>
      <c r="D62" s="2050"/>
      <c r="E62" s="2050"/>
      <c r="F62" s="2050"/>
      <c r="G62" s="2050"/>
      <c r="H62" s="2050"/>
      <c r="I62" s="2050"/>
      <c r="J62" s="1882"/>
      <c r="K62" s="2050"/>
      <c r="L62" s="2053"/>
      <c r="M62" s="688" t="s">
        <v>2177</v>
      </c>
      <c r="N62" s="692" t="s">
        <v>146</v>
      </c>
      <c r="O62" s="1413" t="s">
        <v>2094</v>
      </c>
      <c r="P62" s="1413" t="s">
        <v>181</v>
      </c>
      <c r="Q62" s="2030"/>
      <c r="R62" s="671"/>
      <c r="S62" s="672"/>
      <c r="T62" s="672"/>
      <c r="U62" s="2056"/>
      <c r="V62" s="542"/>
      <c r="W62" s="542"/>
      <c r="X62" s="542"/>
      <c r="Y62" s="542"/>
      <c r="Z62" s="542"/>
      <c r="AA62" s="542"/>
      <c r="AB62" s="563"/>
      <c r="AC62" s="542"/>
      <c r="AD62" s="542"/>
      <c r="AE62" s="542"/>
      <c r="AF62" s="542"/>
      <c r="AG62" s="599"/>
    </row>
    <row r="63" spans="2:33" ht="51.75" customHeight="1" x14ac:dyDescent="0.25">
      <c r="B63" s="2059"/>
      <c r="C63" s="2050"/>
      <c r="D63" s="2050"/>
      <c r="E63" s="2050"/>
      <c r="F63" s="2050"/>
      <c r="G63" s="2050"/>
      <c r="H63" s="2050"/>
      <c r="I63" s="2050"/>
      <c r="J63" s="1882"/>
      <c r="K63" s="2050"/>
      <c r="L63" s="2053"/>
      <c r="M63" s="688" t="s">
        <v>2178</v>
      </c>
      <c r="N63" s="692" t="s">
        <v>146</v>
      </c>
      <c r="O63" s="1413" t="s">
        <v>2094</v>
      </c>
      <c r="P63" s="1413" t="s">
        <v>181</v>
      </c>
      <c r="Q63" s="2030"/>
      <c r="R63" s="671"/>
      <c r="S63" s="672"/>
      <c r="T63" s="672"/>
      <c r="U63" s="2056"/>
      <c r="V63" s="542"/>
      <c r="W63" s="542"/>
      <c r="X63" s="542"/>
      <c r="Y63" s="542"/>
      <c r="Z63" s="563"/>
      <c r="AA63" s="542"/>
      <c r="AB63" s="542"/>
      <c r="AC63" s="542"/>
      <c r="AD63" s="542"/>
      <c r="AE63" s="542"/>
      <c r="AF63" s="542"/>
      <c r="AG63" s="599"/>
    </row>
    <row r="64" spans="2:33" ht="44.25" customHeight="1" x14ac:dyDescent="0.25">
      <c r="B64" s="2059"/>
      <c r="C64" s="2050"/>
      <c r="D64" s="2050"/>
      <c r="E64" s="2050"/>
      <c r="F64" s="2050"/>
      <c r="G64" s="2050"/>
      <c r="H64" s="2050"/>
      <c r="I64" s="2050"/>
      <c r="J64" s="1882"/>
      <c r="K64" s="2050"/>
      <c r="L64" s="2053"/>
      <c r="M64" s="688" t="s">
        <v>2179</v>
      </c>
      <c r="N64" s="692" t="s">
        <v>146</v>
      </c>
      <c r="O64" s="1413" t="s">
        <v>2094</v>
      </c>
      <c r="P64" s="1413" t="s">
        <v>181</v>
      </c>
      <c r="Q64" s="2030"/>
      <c r="R64" s="671"/>
      <c r="S64" s="672"/>
      <c r="T64" s="672"/>
      <c r="U64" s="2056"/>
      <c r="V64" s="542"/>
      <c r="W64" s="542"/>
      <c r="X64" s="542"/>
      <c r="Y64" s="563"/>
      <c r="Z64" s="542"/>
      <c r="AA64" s="542"/>
      <c r="AB64" s="542"/>
      <c r="AC64" s="542"/>
      <c r="AD64" s="542"/>
      <c r="AE64" s="542"/>
      <c r="AF64" s="542"/>
      <c r="AG64" s="599"/>
    </row>
    <row r="65" spans="2:33" ht="55.5" customHeight="1" x14ac:dyDescent="0.25">
      <c r="B65" s="2059"/>
      <c r="C65" s="2050"/>
      <c r="D65" s="2050"/>
      <c r="E65" s="2050"/>
      <c r="F65" s="2050"/>
      <c r="G65" s="2050"/>
      <c r="H65" s="2050"/>
      <c r="I65" s="2050"/>
      <c r="J65" s="1882"/>
      <c r="K65" s="2050"/>
      <c r="L65" s="2053"/>
      <c r="M65" s="688" t="s">
        <v>2180</v>
      </c>
      <c r="N65" s="692" t="s">
        <v>146</v>
      </c>
      <c r="O65" s="1413" t="s">
        <v>2094</v>
      </c>
      <c r="P65" s="1413" t="s">
        <v>181</v>
      </c>
      <c r="Q65" s="2030"/>
      <c r="R65" s="671"/>
      <c r="S65" s="672"/>
      <c r="T65" s="672"/>
      <c r="U65" s="2056"/>
      <c r="V65" s="1414"/>
      <c r="W65" s="565"/>
      <c r="X65" s="565"/>
      <c r="Y65" s="1414"/>
      <c r="Z65" s="1414"/>
      <c r="AA65" s="563"/>
      <c r="AB65" s="565"/>
      <c r="AC65" s="1414"/>
      <c r="AD65" s="1414"/>
      <c r="AE65" s="563"/>
      <c r="AF65" s="563"/>
      <c r="AG65" s="719"/>
    </row>
    <row r="66" spans="2:33" ht="68.25" customHeight="1" x14ac:dyDescent="0.25">
      <c r="B66" s="2059"/>
      <c r="C66" s="2050"/>
      <c r="D66" s="2050"/>
      <c r="E66" s="2050"/>
      <c r="F66" s="2050"/>
      <c r="G66" s="2050"/>
      <c r="H66" s="2050"/>
      <c r="I66" s="2050"/>
      <c r="J66" s="1882"/>
      <c r="K66" s="2050"/>
      <c r="L66" s="2053"/>
      <c r="M66" s="688" t="s">
        <v>2181</v>
      </c>
      <c r="N66" s="692" t="s">
        <v>146</v>
      </c>
      <c r="O66" s="1413" t="s">
        <v>2094</v>
      </c>
      <c r="P66" s="1413" t="s">
        <v>181</v>
      </c>
      <c r="Q66" s="2030"/>
      <c r="R66" s="671"/>
      <c r="S66" s="672"/>
      <c r="T66" s="672"/>
      <c r="U66" s="2056"/>
      <c r="V66" s="28"/>
      <c r="W66" s="28"/>
      <c r="X66" s="28"/>
      <c r="Y66" s="28"/>
      <c r="Z66" s="27"/>
      <c r="AA66" s="28"/>
      <c r="AB66" s="28"/>
      <c r="AC66" s="28"/>
      <c r="AD66" s="27"/>
      <c r="AE66" s="28"/>
      <c r="AF66" s="28"/>
      <c r="AG66" s="713"/>
    </row>
    <row r="67" spans="2:33" ht="69.75" customHeight="1" thickBot="1" x14ac:dyDescent="0.3">
      <c r="B67" s="2060"/>
      <c r="C67" s="2051"/>
      <c r="D67" s="2051"/>
      <c r="E67" s="2051"/>
      <c r="F67" s="2051"/>
      <c r="G67" s="2051"/>
      <c r="H67" s="2051"/>
      <c r="I67" s="2051"/>
      <c r="J67" s="1883"/>
      <c r="K67" s="2051"/>
      <c r="L67" s="2054"/>
      <c r="M67" s="689" t="s">
        <v>2182</v>
      </c>
      <c r="N67" s="684" t="s">
        <v>146</v>
      </c>
      <c r="O67" s="1411" t="s">
        <v>2094</v>
      </c>
      <c r="P67" s="1411" t="s">
        <v>181</v>
      </c>
      <c r="Q67" s="2031"/>
      <c r="R67" s="1092"/>
      <c r="S67" s="1093"/>
      <c r="T67" s="1093"/>
      <c r="U67" s="2057"/>
      <c r="V67" s="62"/>
      <c r="W67" s="62"/>
      <c r="X67" s="62"/>
      <c r="Y67" s="62"/>
      <c r="Z67" s="70"/>
      <c r="AA67" s="62"/>
      <c r="AB67" s="70"/>
      <c r="AC67" s="70"/>
      <c r="AD67" s="70"/>
      <c r="AE67" s="70"/>
      <c r="AF67" s="62"/>
      <c r="AG67" s="429"/>
    </row>
    <row r="68" spans="2:33" ht="45" customHeight="1" x14ac:dyDescent="0.25">
      <c r="B68" s="1898" t="s">
        <v>2595</v>
      </c>
      <c r="C68" s="1898"/>
      <c r="D68" s="1898"/>
      <c r="E68" s="1898"/>
      <c r="F68" s="1898"/>
      <c r="G68" s="1898"/>
      <c r="H68" s="1898"/>
      <c r="I68" s="1898"/>
      <c r="J68" s="1898"/>
      <c r="K68" s="1898"/>
      <c r="L68" s="1898"/>
      <c r="M68" s="1898"/>
      <c r="N68" s="1898"/>
      <c r="O68" s="1898"/>
      <c r="P68" s="742" t="s">
        <v>181</v>
      </c>
      <c r="Q68" s="1500">
        <f>SUM(Q12:Q67)</f>
        <v>12285043</v>
      </c>
      <c r="R68" s="1866"/>
      <c r="S68" s="1866"/>
      <c r="T68" s="1866"/>
      <c r="U68" s="1866"/>
      <c r="V68" s="1866"/>
      <c r="W68" s="1866"/>
      <c r="X68" s="1866"/>
      <c r="Y68" s="1866"/>
      <c r="Z68" s="1866"/>
      <c r="AA68" s="1866"/>
      <c r="AB68" s="1866"/>
      <c r="AC68" s="1866"/>
      <c r="AD68" s="1866"/>
      <c r="AE68" s="1866"/>
      <c r="AF68" s="1866"/>
      <c r="AG68" s="1866"/>
    </row>
  </sheetData>
  <mergeCells count="147">
    <mergeCell ref="B1:AH1"/>
    <mergeCell ref="J47:J67"/>
    <mergeCell ref="K47:K67"/>
    <mergeCell ref="L47:L67"/>
    <mergeCell ref="U47:U67"/>
    <mergeCell ref="U41:U46"/>
    <mergeCell ref="B47:B67"/>
    <mergeCell ref="C47:C67"/>
    <mergeCell ref="D47:D67"/>
    <mergeCell ref="E47:E67"/>
    <mergeCell ref="F47:F67"/>
    <mergeCell ref="G47:G67"/>
    <mergeCell ref="H47:H67"/>
    <mergeCell ref="I47:I67"/>
    <mergeCell ref="G41:G46"/>
    <mergeCell ref="H41:H46"/>
    <mergeCell ref="I41:I46"/>
    <mergeCell ref="J41:J46"/>
    <mergeCell ref="K41:K46"/>
    <mergeCell ref="L41:L46"/>
    <mergeCell ref="J34:J40"/>
    <mergeCell ref="K34:K40"/>
    <mergeCell ref="L34:L40"/>
    <mergeCell ref="U34:U40"/>
    <mergeCell ref="B41:B46"/>
    <mergeCell ref="C41:C46"/>
    <mergeCell ref="D41:D46"/>
    <mergeCell ref="E41:E46"/>
    <mergeCell ref="F41:F46"/>
    <mergeCell ref="B34:B40"/>
    <mergeCell ref="C34:C40"/>
    <mergeCell ref="D34:D40"/>
    <mergeCell ref="E34:E40"/>
    <mergeCell ref="F34:F40"/>
    <mergeCell ref="G34:G40"/>
    <mergeCell ref="H34:H40"/>
    <mergeCell ref="I34:I40"/>
    <mergeCell ref="G29:G33"/>
    <mergeCell ref="H29:H33"/>
    <mergeCell ref="I29:I33"/>
    <mergeCell ref="J26:J28"/>
    <mergeCell ref="K26:K28"/>
    <mergeCell ref="L26:L28"/>
    <mergeCell ref="U26:U28"/>
    <mergeCell ref="B29:B33"/>
    <mergeCell ref="C29:C33"/>
    <mergeCell ref="D29:D33"/>
    <mergeCell ref="E29:E33"/>
    <mergeCell ref="F29:F33"/>
    <mergeCell ref="U29:U33"/>
    <mergeCell ref="J29:J33"/>
    <mergeCell ref="K29:K33"/>
    <mergeCell ref="L29:L33"/>
    <mergeCell ref="B26:B28"/>
    <mergeCell ref="C26:C28"/>
    <mergeCell ref="D26:D28"/>
    <mergeCell ref="E26:E28"/>
    <mergeCell ref="F26:F28"/>
    <mergeCell ref="G26:G28"/>
    <mergeCell ref="H26:H28"/>
    <mergeCell ref="I26:I28"/>
    <mergeCell ref="G23:G25"/>
    <mergeCell ref="H23:H25"/>
    <mergeCell ref="I23:I25"/>
    <mergeCell ref="J19:J22"/>
    <mergeCell ref="K19:K22"/>
    <mergeCell ref="L19:L22"/>
    <mergeCell ref="U19:U22"/>
    <mergeCell ref="B23:B25"/>
    <mergeCell ref="C23:C25"/>
    <mergeCell ref="D23:D25"/>
    <mergeCell ref="E23:E25"/>
    <mergeCell ref="F23:F25"/>
    <mergeCell ref="U23:U25"/>
    <mergeCell ref="J23:J25"/>
    <mergeCell ref="K23:K25"/>
    <mergeCell ref="L23:L25"/>
    <mergeCell ref="T8:T10"/>
    <mergeCell ref="U8:U10"/>
    <mergeCell ref="V8:AG8"/>
    <mergeCell ref="J12:J14"/>
    <mergeCell ref="K12:K14"/>
    <mergeCell ref="L12:L14"/>
    <mergeCell ref="U12:U14"/>
    <mergeCell ref="B11:AG11"/>
    <mergeCell ref="B19:B22"/>
    <mergeCell ref="C19:C22"/>
    <mergeCell ref="D19:D22"/>
    <mergeCell ref="E19:E22"/>
    <mergeCell ref="F19:F22"/>
    <mergeCell ref="G19:G22"/>
    <mergeCell ref="H19:H22"/>
    <mergeCell ref="I19:I22"/>
    <mergeCell ref="B15:B18"/>
    <mergeCell ref="C15:C18"/>
    <mergeCell ref="D15:D18"/>
    <mergeCell ref="E15:E18"/>
    <mergeCell ref="F15:F18"/>
    <mergeCell ref="U15:U18"/>
    <mergeCell ref="S8:S10"/>
    <mergeCell ref="J15:J18"/>
    <mergeCell ref="K15:K18"/>
    <mergeCell ref="L15:L18"/>
    <mergeCell ref="B12:B14"/>
    <mergeCell ref="C12:C14"/>
    <mergeCell ref="D12:D14"/>
    <mergeCell ref="E12:E14"/>
    <mergeCell ref="F12:F14"/>
    <mergeCell ref="G12:G14"/>
    <mergeCell ref="H12:H14"/>
    <mergeCell ref="I12:I14"/>
    <mergeCell ref="G15:G18"/>
    <mergeCell ref="H15:H18"/>
    <mergeCell ref="I15:I18"/>
    <mergeCell ref="B68:O68"/>
    <mergeCell ref="R68:AG68"/>
    <mergeCell ref="B2:AG4"/>
    <mergeCell ref="B5:AG5"/>
    <mergeCell ref="B6:AG6"/>
    <mergeCell ref="B7:AG7"/>
    <mergeCell ref="B8:B10"/>
    <mergeCell ref="C8:E9"/>
    <mergeCell ref="F8:F10"/>
    <mergeCell ref="G8:G10"/>
    <mergeCell ref="H8:I9"/>
    <mergeCell ref="J8:J10"/>
    <mergeCell ref="O9:O10"/>
    <mergeCell ref="P9:Q9"/>
    <mergeCell ref="V9:X9"/>
    <mergeCell ref="Y9:AA9"/>
    <mergeCell ref="AB9:AD9"/>
    <mergeCell ref="K8:K10"/>
    <mergeCell ref="L8:L10"/>
    <mergeCell ref="M8:M10"/>
    <mergeCell ref="N8:N10"/>
    <mergeCell ref="O8:Q8"/>
    <mergeCell ref="R8:R10"/>
    <mergeCell ref="AE9:AG9"/>
    <mergeCell ref="Q12:Q14"/>
    <mergeCell ref="Q15:Q18"/>
    <mergeCell ref="Q23:Q25"/>
    <mergeCell ref="Q26:Q28"/>
    <mergeCell ref="Q29:Q33"/>
    <mergeCell ref="Q34:Q40"/>
    <mergeCell ref="Q19:Q22"/>
    <mergeCell ref="Q41:Q46"/>
    <mergeCell ref="Q47:Q67"/>
  </mergeCells>
  <dataValidations count="7">
    <dataValidation type="list" allowBlank="1" showInputMessage="1" showErrorMessage="1" sqref="G12:G67" xr:uid="{00000000-0002-0000-0800-000000000000}">
      <formula1>EJEPEI</formula1>
    </dataValidation>
    <dataValidation type="list" allowBlank="1" showInputMessage="1" showErrorMessage="1" sqref="H12:H67" xr:uid="{00000000-0002-0000-0800-000001000000}">
      <formula1>OGPEI</formula1>
    </dataValidation>
    <dataValidation type="list" allowBlank="1" showInputMessage="1" showErrorMessage="1" sqref="F12:F67" xr:uid="{00000000-0002-0000-0800-000002000000}">
      <formula1>PNPSP</formula1>
    </dataValidation>
    <dataValidation type="list" allowBlank="1" showInputMessage="1" showErrorMessage="1" sqref="D12:D67" xr:uid="{00000000-0002-0000-0800-000003000000}">
      <formula1>OGEND</formula1>
    </dataValidation>
    <dataValidation type="list" allowBlank="1" showInputMessage="1" showErrorMessage="1" sqref="C12:C47" xr:uid="{00000000-0002-0000-0800-000004000000}">
      <formula1>EJEEND</formula1>
    </dataValidation>
    <dataValidation type="list" allowBlank="1" showInputMessage="1" showErrorMessage="1" sqref="I12:I46" xr:uid="{00000000-0002-0000-0800-000005000000}">
      <formula1>OEPEI</formula1>
    </dataValidation>
    <dataValidation type="list" allowBlank="1" showInputMessage="1" showErrorMessage="1" sqref="I47:I67 E12:E67" xr:uid="{00000000-0002-0000-0800-000006000000}">
      <formula1>OEEND</formula1>
    </dataValidation>
  </dataValidations>
  <pageMargins left="0.7" right="0.7" top="0.75" bottom="0.75" header="0.3" footer="0.3"/>
  <pageSetup paperSize="17" scale="23" fitToHeight="0" orientation="landscape"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11</vt:i4>
      </vt:variant>
    </vt:vector>
  </HeadingPairs>
  <TitlesOfParts>
    <vt:vector size="28" baseType="lpstr">
      <vt:lpstr>LISTA DESPLG</vt:lpstr>
      <vt:lpstr>OAI</vt:lpstr>
      <vt:lpstr>DG</vt:lpstr>
      <vt:lpstr>DAF-CONSOLIDADO</vt:lpstr>
      <vt:lpstr>CONTABILIDAD</vt:lpstr>
      <vt:lpstr>DPyD</vt:lpstr>
      <vt:lpstr>JURÍDICA</vt:lpstr>
      <vt:lpstr>DTIC</vt:lpstr>
      <vt:lpstr>RRHH</vt:lpstr>
      <vt:lpstr>DCOM</vt:lpstr>
      <vt:lpstr>POA DT3-2020</vt:lpstr>
      <vt:lpstr>POA DT4-2020</vt:lpstr>
      <vt:lpstr>POA DT6-2020</vt:lpstr>
      <vt:lpstr>DF</vt:lpstr>
      <vt:lpstr>CEP</vt:lpstr>
      <vt:lpstr>SUMATORIA</vt:lpstr>
      <vt:lpstr>Hoja1</vt:lpstr>
      <vt:lpstr>'POA DT3-2020'!Área_de_impresión</vt:lpstr>
      <vt:lpstr>'POA DT4-2020'!Área_de_impresión</vt:lpstr>
      <vt:lpstr>'POA DT6-2020'!Área_de_impresión</vt:lpstr>
      <vt:lpstr>SUMATORIA!Área_de_impresión</vt:lpstr>
      <vt:lpstr>EJEEND</vt:lpstr>
      <vt:lpstr>EJEPEI</vt:lpstr>
      <vt:lpstr>OEEND</vt:lpstr>
      <vt:lpstr>OEPEI</vt:lpstr>
      <vt:lpstr>OGEND</vt:lpstr>
      <vt:lpstr>OGPEI</vt:lpstr>
      <vt:lpstr>PNPSP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Pérez Ripol</dc:creator>
  <cp:lastModifiedBy>Maria Magdalena Herrera Peralta</cp:lastModifiedBy>
  <cp:lastPrinted>2020-03-04T15:47:49Z</cp:lastPrinted>
  <dcterms:created xsi:type="dcterms:W3CDTF">2019-09-11T14:30:04Z</dcterms:created>
  <dcterms:modified xsi:type="dcterms:W3CDTF">2020-05-08T13:45:43Z</dcterms:modified>
</cp:coreProperties>
</file>